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https://insper-my.sharepoint.com/personal/dannypc_insper_edu_br/Documents/AAA Insper 21Mar20/Aulas/a Data Science/Cases/6. Kantar household panel/"/>
    </mc:Choice>
  </mc:AlternateContent>
  <xr:revisionPtr revIDLastSave="752" documentId="13_ncr:1_{277ACF7F-D6B2-4D26-834E-5BABAAC725DD}" xr6:coauthVersionLast="45" xr6:coauthVersionMax="45" xr10:uidLastSave="{8D548664-F06A-4FBB-AA3F-E9F8C2726D4A}"/>
  <bookViews>
    <workbookView xWindow="-110" yWindow="-110" windowWidth="19420" windowHeight="11020" activeTab="3" xr2:uid="{00000000-000D-0000-FFFF-FFFF00000000}"/>
  </bookViews>
  <sheets>
    <sheet name="notes" sheetId="21" r:id="rId1"/>
    <sheet name="BD" sheetId="24" r:id="rId2"/>
    <sheet name="metadado" sheetId="25" r:id="rId3"/>
    <sheet name="dicionários" sheetId="26" r:id="rId4"/>
    <sheet name="Din" sheetId="23" r:id="rId5"/>
    <sheet name="clientes" sheetId="19" r:id="rId6"/>
    <sheet name="clienteDin" sheetId="22" r:id="rId7"/>
    <sheet name="insights" sheetId="9" r:id="rId8"/>
    <sheet name="Channel" sheetId="12" r:id="rId9"/>
    <sheet name="priceliter" sheetId="16" r:id="rId10"/>
    <sheet name="regress" sheetId="17" r:id="rId11"/>
    <sheet name="Stata" sheetId="11" r:id="rId12"/>
    <sheet name="old--&gt;" sheetId="10" r:id="rId13"/>
    <sheet name="logold" sheetId="8" r:id="rId14"/>
  </sheets>
  <definedNames>
    <definedName name="_xlnm._FilterDatabase" localSheetId="1" hidden="1">BD!$A$1:$W$697</definedName>
    <definedName name="_xlnm._FilterDatabase" localSheetId="8" hidden="1">Channel!$B$2:$C$2</definedName>
    <definedName name="_xlnm._FilterDatabase" localSheetId="5" hidden="1">clientes!$L$3:$O$3</definedName>
    <definedName name="_xlnm._FilterDatabase" localSheetId="3" hidden="1">dicionários!$M$3:$Q$3</definedName>
  </definedNames>
  <calcPr calcId="191029"/>
  <pivotCaches>
    <pivotCache cacheId="0" r:id="rId15"/>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Z72" i="26" l="1"/>
  <c r="AY71" i="26"/>
  <c r="AZ71" i="26"/>
  <c r="AZ5" i="26"/>
  <c r="AZ6" i="26"/>
  <c r="AZ7" i="26"/>
  <c r="AZ8" i="26"/>
  <c r="AZ9" i="26"/>
  <c r="AZ10" i="26"/>
  <c r="AZ11" i="26"/>
  <c r="AZ12" i="26"/>
  <c r="AZ13" i="26"/>
  <c r="AZ14" i="26"/>
  <c r="AZ15" i="26"/>
  <c r="AZ16" i="26"/>
  <c r="AZ17" i="26"/>
  <c r="AZ18" i="26"/>
  <c r="AZ19" i="26"/>
  <c r="AZ20" i="26"/>
  <c r="AZ21" i="26"/>
  <c r="AZ22" i="26"/>
  <c r="AZ23" i="26"/>
  <c r="AZ24" i="26"/>
  <c r="AZ25" i="26"/>
  <c r="AZ26" i="26"/>
  <c r="AZ27" i="26"/>
  <c r="AZ28" i="26"/>
  <c r="AZ29" i="26"/>
  <c r="AZ30" i="26"/>
  <c r="AZ31" i="26"/>
  <c r="AZ32" i="26"/>
  <c r="AZ33" i="26"/>
  <c r="AZ34" i="26"/>
  <c r="AZ35" i="26"/>
  <c r="AZ36" i="26"/>
  <c r="AZ37" i="26"/>
  <c r="AZ38" i="26"/>
  <c r="AZ39" i="26"/>
  <c r="AZ40" i="26"/>
  <c r="AZ41" i="26"/>
  <c r="AZ42" i="26"/>
  <c r="AZ43" i="26"/>
  <c r="AZ44" i="26"/>
  <c r="AZ45" i="26"/>
  <c r="AZ46" i="26"/>
  <c r="AZ47" i="26"/>
  <c r="AZ48" i="26"/>
  <c r="AZ49" i="26"/>
  <c r="AZ50" i="26"/>
  <c r="AZ51" i="26"/>
  <c r="AZ52" i="26"/>
  <c r="AZ53" i="26"/>
  <c r="AZ54" i="26"/>
  <c r="AZ55" i="26"/>
  <c r="AZ56" i="26"/>
  <c r="AZ57" i="26"/>
  <c r="AZ58" i="26"/>
  <c r="AZ59" i="26"/>
  <c r="AZ60" i="26"/>
  <c r="AZ61" i="26"/>
  <c r="AZ62" i="26"/>
  <c r="AZ63" i="26"/>
  <c r="AZ64" i="26"/>
  <c r="AZ65" i="26"/>
  <c r="AZ66" i="26"/>
  <c r="AZ67" i="26"/>
  <c r="AZ68" i="26"/>
  <c r="AZ69" i="26"/>
  <c r="AZ70" i="26"/>
  <c r="AZ4" i="26"/>
  <c r="N7" i="21" l="1"/>
  <c r="N8" i="21"/>
  <c r="N9" i="21"/>
  <c r="N6" i="21"/>
  <c r="M10" i="21"/>
  <c r="G87" i="19" l="1"/>
  <c r="G422" i="19"/>
  <c r="G88" i="19"/>
  <c r="G45" i="19"/>
  <c r="G89" i="19"/>
  <c r="G423" i="19"/>
  <c r="G424" i="19"/>
  <c r="G73" i="19"/>
  <c r="G90" i="19"/>
  <c r="G46" i="19"/>
  <c r="G399" i="19"/>
  <c r="G47" i="19"/>
  <c r="G425" i="19"/>
  <c r="G426" i="19"/>
  <c r="G17" i="19"/>
  <c r="G91" i="19"/>
  <c r="G92" i="19"/>
  <c r="G93" i="19"/>
  <c r="G94" i="19"/>
  <c r="G95" i="19"/>
  <c r="G48" i="19"/>
  <c r="G402" i="19"/>
  <c r="G403" i="19"/>
  <c r="G96" i="19"/>
  <c r="G427" i="19"/>
  <c r="G18" i="19"/>
  <c r="G97" i="19"/>
  <c r="G98" i="19"/>
  <c r="G428" i="19"/>
  <c r="G429" i="19"/>
  <c r="G430" i="19"/>
  <c r="G99" i="19"/>
  <c r="G431" i="19"/>
  <c r="G100" i="19"/>
  <c r="G432" i="19"/>
  <c r="G433" i="19"/>
  <c r="G101" i="19"/>
  <c r="G102" i="19"/>
  <c r="G434" i="19"/>
  <c r="G684" i="19"/>
  <c r="G103" i="19"/>
  <c r="G435" i="19"/>
  <c r="G104" i="19"/>
  <c r="G436" i="19"/>
  <c r="G437" i="19"/>
  <c r="G105" i="19"/>
  <c r="G49" i="19"/>
  <c r="G50" i="19"/>
  <c r="G438" i="19"/>
  <c r="G51" i="19"/>
  <c r="G439" i="19"/>
  <c r="G106" i="19"/>
  <c r="G685" i="19"/>
  <c r="G440" i="19"/>
  <c r="G441" i="19"/>
  <c r="G442" i="19"/>
  <c r="G107" i="19"/>
  <c r="G108" i="19"/>
  <c r="G109" i="19"/>
  <c r="G443" i="19"/>
  <c r="G444" i="19"/>
  <c r="G391" i="19"/>
  <c r="G686" i="19"/>
  <c r="G445" i="19"/>
  <c r="G110" i="19"/>
  <c r="G446" i="19"/>
  <c r="G111" i="19"/>
  <c r="G447" i="19"/>
  <c r="G112" i="19"/>
  <c r="G404" i="19"/>
  <c r="G113" i="19"/>
  <c r="G114" i="19"/>
  <c r="G115" i="19"/>
  <c r="G448" i="19"/>
  <c r="G449" i="19"/>
  <c r="G116" i="19"/>
  <c r="G450" i="19"/>
  <c r="G451" i="19"/>
  <c r="G4" i="19"/>
  <c r="G117" i="19"/>
  <c r="G452" i="19"/>
  <c r="G118" i="19"/>
  <c r="G119" i="19"/>
  <c r="G453" i="19"/>
  <c r="G454" i="19"/>
  <c r="G120" i="19"/>
  <c r="G455" i="19"/>
  <c r="G121" i="19"/>
  <c r="G52" i="19"/>
  <c r="G405" i="19"/>
  <c r="G122" i="19"/>
  <c r="G456" i="19"/>
  <c r="G457" i="19"/>
  <c r="G123" i="19"/>
  <c r="G458" i="19"/>
  <c r="G124" i="19"/>
  <c r="G125" i="19"/>
  <c r="G19" i="19"/>
  <c r="G53" i="19"/>
  <c r="G126" i="19"/>
  <c r="G54" i="19"/>
  <c r="G459" i="19"/>
  <c r="G460" i="19"/>
  <c r="G461" i="19"/>
  <c r="G20" i="19"/>
  <c r="G462" i="19"/>
  <c r="G463" i="19"/>
  <c r="G127" i="19"/>
  <c r="G464" i="19"/>
  <c r="G465" i="19"/>
  <c r="G55" i="19"/>
  <c r="G128" i="19"/>
  <c r="G466" i="19"/>
  <c r="G392" i="19"/>
  <c r="G129" i="19"/>
  <c r="G130" i="19"/>
  <c r="G74" i="19"/>
  <c r="G467" i="19"/>
  <c r="G468" i="19"/>
  <c r="G131" i="19"/>
  <c r="G406" i="19"/>
  <c r="G56" i="19"/>
  <c r="G57" i="19"/>
  <c r="G132" i="19"/>
  <c r="G133" i="19"/>
  <c r="G134" i="19"/>
  <c r="G135" i="19"/>
  <c r="G136" i="19"/>
  <c r="G469" i="19"/>
  <c r="G470" i="19"/>
  <c r="G137" i="19"/>
  <c r="G138" i="19"/>
  <c r="G139" i="19"/>
  <c r="G471" i="19"/>
  <c r="G140" i="19"/>
  <c r="G141" i="19"/>
  <c r="G472" i="19"/>
  <c r="G142" i="19"/>
  <c r="G473" i="19"/>
  <c r="G143" i="19"/>
  <c r="G474" i="19"/>
  <c r="G144" i="19"/>
  <c r="G145" i="19"/>
  <c r="G146" i="19"/>
  <c r="G147" i="19"/>
  <c r="G148" i="19"/>
  <c r="G407" i="19"/>
  <c r="G475" i="19"/>
  <c r="G58" i="19"/>
  <c r="G149" i="19"/>
  <c r="G476" i="19"/>
  <c r="G477" i="19"/>
  <c r="G150" i="19"/>
  <c r="G478" i="19"/>
  <c r="G479" i="19"/>
  <c r="G151" i="19"/>
  <c r="G152" i="19"/>
  <c r="G480" i="19"/>
  <c r="G153" i="19"/>
  <c r="G154" i="19"/>
  <c r="G155" i="19"/>
  <c r="G687" i="19"/>
  <c r="G393" i="19"/>
  <c r="G481" i="19"/>
  <c r="G482" i="19"/>
  <c r="G483" i="19"/>
  <c r="G156" i="19"/>
  <c r="G157" i="19"/>
  <c r="G158" i="19"/>
  <c r="G484" i="19"/>
  <c r="G159" i="19"/>
  <c r="G160" i="19"/>
  <c r="G485" i="19"/>
  <c r="G161" i="19"/>
  <c r="G486" i="19"/>
  <c r="G408" i="19"/>
  <c r="G487" i="19"/>
  <c r="G162" i="19"/>
  <c r="G488" i="19"/>
  <c r="G489" i="19"/>
  <c r="G490" i="19"/>
  <c r="G163" i="19"/>
  <c r="G164" i="19"/>
  <c r="G491" i="19"/>
  <c r="G492" i="19"/>
  <c r="G165" i="19"/>
  <c r="G166" i="19"/>
  <c r="G493" i="19"/>
  <c r="G494" i="19"/>
  <c r="G495" i="19"/>
  <c r="G167" i="19"/>
  <c r="G168" i="19"/>
  <c r="G688" i="19"/>
  <c r="G5" i="19"/>
  <c r="G21" i="19"/>
  <c r="G169" i="19"/>
  <c r="G170" i="19"/>
  <c r="G171" i="19"/>
  <c r="G22" i="19"/>
  <c r="G172" i="19"/>
  <c r="G173" i="19"/>
  <c r="G174" i="19"/>
  <c r="G175" i="19"/>
  <c r="G496" i="19"/>
  <c r="G176" i="19"/>
  <c r="G177" i="19"/>
  <c r="G178" i="19"/>
  <c r="G497" i="19"/>
  <c r="G498" i="19"/>
  <c r="G179" i="19"/>
  <c r="G23" i="19"/>
  <c r="G24" i="19"/>
  <c r="G59" i="19"/>
  <c r="G689" i="19"/>
  <c r="G180" i="19"/>
  <c r="G499" i="19"/>
  <c r="G181" i="19"/>
  <c r="G500" i="19"/>
  <c r="G501" i="19"/>
  <c r="G409" i="19"/>
  <c r="G502" i="19"/>
  <c r="G6" i="19"/>
  <c r="G75" i="19"/>
  <c r="G503" i="19"/>
  <c r="G182" i="19"/>
  <c r="G183" i="19"/>
  <c r="G184" i="19"/>
  <c r="G504" i="19"/>
  <c r="G185" i="19"/>
  <c r="G186" i="19"/>
  <c r="G187" i="19"/>
  <c r="G25" i="19"/>
  <c r="G505" i="19"/>
  <c r="G506" i="19"/>
  <c r="G188" i="19"/>
  <c r="G507" i="19"/>
  <c r="G508" i="19"/>
  <c r="G690" i="19"/>
  <c r="G60" i="19"/>
  <c r="G61" i="19"/>
  <c r="G189" i="19"/>
  <c r="G509" i="19"/>
  <c r="G7" i="19"/>
  <c r="G510" i="19"/>
  <c r="G190" i="19"/>
  <c r="G76" i="19"/>
  <c r="G8" i="19"/>
  <c r="G511" i="19"/>
  <c r="G191" i="19"/>
  <c r="G192" i="19"/>
  <c r="G193" i="19"/>
  <c r="G194" i="19"/>
  <c r="G512" i="19"/>
  <c r="G513" i="19"/>
  <c r="G195" i="19"/>
  <c r="G514" i="19"/>
  <c r="G196" i="19"/>
  <c r="G515" i="19"/>
  <c r="G197" i="19"/>
  <c r="G198" i="19"/>
  <c r="G516" i="19"/>
  <c r="G517" i="19"/>
  <c r="G77" i="19"/>
  <c r="G199" i="19"/>
  <c r="G200" i="19"/>
  <c r="G518" i="19"/>
  <c r="G201" i="19"/>
  <c r="G519" i="19"/>
  <c r="G202" i="19"/>
  <c r="G203" i="19"/>
  <c r="G204" i="19"/>
  <c r="G26" i="19"/>
  <c r="G205" i="19"/>
  <c r="G206" i="19"/>
  <c r="G520" i="19"/>
  <c r="G521" i="19"/>
  <c r="G522" i="19"/>
  <c r="G207" i="19"/>
  <c r="G400" i="19"/>
  <c r="G208" i="19"/>
  <c r="G209" i="19"/>
  <c r="G210" i="19"/>
  <c r="G523" i="19"/>
  <c r="G211" i="19"/>
  <c r="G524" i="19"/>
  <c r="G525" i="19"/>
  <c r="G526" i="19"/>
  <c r="G62" i="19"/>
  <c r="G394" i="19"/>
  <c r="G63" i="19"/>
  <c r="G212" i="19"/>
  <c r="G527" i="19"/>
  <c r="G213" i="19"/>
  <c r="G214" i="19"/>
  <c r="G528" i="19"/>
  <c r="G529" i="19"/>
  <c r="G215" i="19"/>
  <c r="G216" i="19"/>
  <c r="G530" i="19"/>
  <c r="G217" i="19"/>
  <c r="G531" i="19"/>
  <c r="G218" i="19"/>
  <c r="G532" i="19"/>
  <c r="G219" i="19"/>
  <c r="G220" i="19"/>
  <c r="G410" i="19"/>
  <c r="G533" i="19"/>
  <c r="G221" i="19"/>
  <c r="G222" i="19"/>
  <c r="G534" i="19"/>
  <c r="G223" i="19"/>
  <c r="G535" i="19"/>
  <c r="G224" i="19"/>
  <c r="G9" i="19"/>
  <c r="G225" i="19"/>
  <c r="G226" i="19"/>
  <c r="G227" i="19"/>
  <c r="G679" i="19"/>
  <c r="G64" i="19"/>
  <c r="G228" i="19"/>
  <c r="G536" i="19"/>
  <c r="G229" i="19"/>
  <c r="G537" i="19"/>
  <c r="G230" i="19"/>
  <c r="G538" i="19"/>
  <c r="G231" i="19"/>
  <c r="G539" i="19"/>
  <c r="G232" i="19"/>
  <c r="G540" i="19"/>
  <c r="G541" i="19"/>
  <c r="G233" i="19"/>
  <c r="G234" i="19"/>
  <c r="G235" i="19"/>
  <c r="G542" i="19"/>
  <c r="G236" i="19"/>
  <c r="G543" i="19"/>
  <c r="G544" i="19"/>
  <c r="G237" i="19"/>
  <c r="G545" i="19"/>
  <c r="G238" i="19"/>
  <c r="G546" i="19"/>
  <c r="G239" i="19"/>
  <c r="G547" i="19"/>
  <c r="G411" i="19"/>
  <c r="G548" i="19"/>
  <c r="G549" i="19"/>
  <c r="G550" i="19"/>
  <c r="G240" i="19"/>
  <c r="G241" i="19"/>
  <c r="G10" i="19"/>
  <c r="G551" i="19"/>
  <c r="G552" i="19"/>
  <c r="G65" i="19"/>
  <c r="G242" i="19"/>
  <c r="G412" i="19"/>
  <c r="G27" i="19"/>
  <c r="G243" i="19"/>
  <c r="G244" i="19"/>
  <c r="G245" i="19"/>
  <c r="G553" i="19"/>
  <c r="G246" i="19"/>
  <c r="G28" i="19"/>
  <c r="G247" i="19"/>
  <c r="G554" i="19"/>
  <c r="G248" i="19"/>
  <c r="G555" i="19"/>
  <c r="G29" i="19"/>
  <c r="G556" i="19"/>
  <c r="G249" i="19"/>
  <c r="G557" i="19"/>
  <c r="G558" i="19"/>
  <c r="G250" i="19"/>
  <c r="G559" i="19"/>
  <c r="G251" i="19"/>
  <c r="G560" i="19"/>
  <c r="G561" i="19"/>
  <c r="G252" i="19"/>
  <c r="G253" i="19"/>
  <c r="G254" i="19"/>
  <c r="G255" i="19"/>
  <c r="G562" i="19"/>
  <c r="G563" i="19"/>
  <c r="G256" i="19"/>
  <c r="G257" i="19"/>
  <c r="G258" i="19"/>
  <c r="G259" i="19"/>
  <c r="G260" i="19"/>
  <c r="G564" i="19"/>
  <c r="G261" i="19"/>
  <c r="G565" i="19"/>
  <c r="G566" i="19"/>
  <c r="G567" i="19"/>
  <c r="G568" i="19"/>
  <c r="G262" i="19"/>
  <c r="G569" i="19"/>
  <c r="G30" i="19"/>
  <c r="G691" i="19"/>
  <c r="G570" i="19"/>
  <c r="G263" i="19"/>
  <c r="G264" i="19"/>
  <c r="G571" i="19"/>
  <c r="G572" i="19"/>
  <c r="G66" i="19"/>
  <c r="G78" i="19"/>
  <c r="G265" i="19"/>
  <c r="G31" i="19"/>
  <c r="G266" i="19"/>
  <c r="G267" i="19"/>
  <c r="G680" i="19"/>
  <c r="G268" i="19"/>
  <c r="G681" i="19"/>
  <c r="G692" i="19"/>
  <c r="G269" i="19"/>
  <c r="G573" i="19"/>
  <c r="G270" i="19"/>
  <c r="G574" i="19"/>
  <c r="G271" i="19"/>
  <c r="G575" i="19"/>
  <c r="G413" i="19"/>
  <c r="G272" i="19"/>
  <c r="G576" i="19"/>
  <c r="G273" i="19"/>
  <c r="G693" i="19"/>
  <c r="G274" i="19"/>
  <c r="G275" i="19"/>
  <c r="G414" i="19"/>
  <c r="G276" i="19"/>
  <c r="G277" i="19"/>
  <c r="G278" i="19"/>
  <c r="G577" i="19"/>
  <c r="G578" i="19"/>
  <c r="G395" i="19"/>
  <c r="G579" i="19"/>
  <c r="G683" i="19"/>
  <c r="G580" i="19"/>
  <c r="G581" i="19"/>
  <c r="G279" i="19"/>
  <c r="G582" i="19"/>
  <c r="G583" i="19"/>
  <c r="G280" i="19"/>
  <c r="G79" i="19"/>
  <c r="G584" i="19"/>
  <c r="G281" i="19"/>
  <c r="G282" i="19"/>
  <c r="G585" i="19"/>
  <c r="G283" i="19"/>
  <c r="G586" i="19"/>
  <c r="G284" i="19"/>
  <c r="G587" i="19"/>
  <c r="G11" i="19"/>
  <c r="G694" i="19"/>
  <c r="G32" i="19"/>
  <c r="G285" i="19"/>
  <c r="G588" i="19"/>
  <c r="G286" i="19"/>
  <c r="G589" i="19"/>
  <c r="G396" i="19"/>
  <c r="G590" i="19"/>
  <c r="G591" i="19"/>
  <c r="G415" i="19"/>
  <c r="G287" i="19"/>
  <c r="G592" i="19"/>
  <c r="G593" i="19"/>
  <c r="G288" i="19"/>
  <c r="G289" i="19"/>
  <c r="G594" i="19"/>
  <c r="G595" i="19"/>
  <c r="G596" i="19"/>
  <c r="G33" i="19"/>
  <c r="G290" i="19"/>
  <c r="G597" i="19"/>
  <c r="G291" i="19"/>
  <c r="G598" i="19"/>
  <c r="G292" i="19"/>
  <c r="G293" i="19"/>
  <c r="G599" i="19"/>
  <c r="G67" i="19"/>
  <c r="G80" i="19"/>
  <c r="G294" i="19"/>
  <c r="G695" i="19"/>
  <c r="G295" i="19"/>
  <c r="G296" i="19"/>
  <c r="G416" i="19"/>
  <c r="G12" i="19"/>
  <c r="G297" i="19"/>
  <c r="G600" i="19"/>
  <c r="G298" i="19"/>
  <c r="G601" i="19"/>
  <c r="G299" i="19"/>
  <c r="G602" i="19"/>
  <c r="G300" i="19"/>
  <c r="G301" i="19"/>
  <c r="G302" i="19"/>
  <c r="G303" i="19"/>
  <c r="G603" i="19"/>
  <c r="G304" i="19"/>
  <c r="G68" i="19"/>
  <c r="G305" i="19"/>
  <c r="G306" i="19"/>
  <c r="G307" i="19"/>
  <c r="G308" i="19"/>
  <c r="G604" i="19"/>
  <c r="G34" i="19"/>
  <c r="G81" i="19"/>
  <c r="G309" i="19"/>
  <c r="G310" i="19"/>
  <c r="G311" i="19"/>
  <c r="G312" i="19"/>
  <c r="G605" i="19"/>
  <c r="G606" i="19"/>
  <c r="G682" i="19"/>
  <c r="G313" i="19"/>
  <c r="G69" i="19"/>
  <c r="G607" i="19"/>
  <c r="G35" i="19"/>
  <c r="G314" i="19"/>
  <c r="G36" i="19"/>
  <c r="G37" i="19"/>
  <c r="G401" i="19"/>
  <c r="G397" i="19"/>
  <c r="G315" i="19"/>
  <c r="G316" i="19"/>
  <c r="G608" i="19"/>
  <c r="G609" i="19"/>
  <c r="G317" i="19"/>
  <c r="G610" i="19"/>
  <c r="G318" i="19"/>
  <c r="G696" i="19"/>
  <c r="G611" i="19"/>
  <c r="G319" i="19"/>
  <c r="G697" i="19"/>
  <c r="G320" i="19"/>
  <c r="G612" i="19"/>
  <c r="G321" i="19"/>
  <c r="G613" i="19"/>
  <c r="G614" i="19"/>
  <c r="G615" i="19"/>
  <c r="G322" i="19"/>
  <c r="G616" i="19"/>
  <c r="G323" i="19"/>
  <c r="G617" i="19"/>
  <c r="G324" i="19"/>
  <c r="G618" i="19"/>
  <c r="G619" i="19"/>
  <c r="G325" i="19"/>
  <c r="G620" i="19"/>
  <c r="G621" i="19"/>
  <c r="G398" i="19"/>
  <c r="G326" i="19"/>
  <c r="G622" i="19"/>
  <c r="G327" i="19"/>
  <c r="G623" i="19"/>
  <c r="G698" i="19"/>
  <c r="G624" i="19"/>
  <c r="G328" i="19"/>
  <c r="G625" i="19"/>
  <c r="G329" i="19"/>
  <c r="G626" i="19"/>
  <c r="G627" i="19"/>
  <c r="G628" i="19"/>
  <c r="G38" i="19"/>
  <c r="G629" i="19"/>
  <c r="G630" i="19"/>
  <c r="G631" i="19"/>
  <c r="G70" i="19"/>
  <c r="G632" i="19"/>
  <c r="G330" i="19"/>
  <c r="G633" i="19"/>
  <c r="G331" i="19"/>
  <c r="G39" i="19"/>
  <c r="G332" i="19"/>
  <c r="G634" i="19"/>
  <c r="G635" i="19"/>
  <c r="G333" i="19"/>
  <c r="G13" i="19"/>
  <c r="G636" i="19"/>
  <c r="G334" i="19"/>
  <c r="G637" i="19"/>
  <c r="G82" i="19"/>
  <c r="G638" i="19"/>
  <c r="G335" i="19"/>
  <c r="G336" i="19"/>
  <c r="G337" i="19"/>
  <c r="G639" i="19"/>
  <c r="G640" i="19"/>
  <c r="G641" i="19"/>
  <c r="G338" i="19"/>
  <c r="G339" i="19"/>
  <c r="G417" i="19"/>
  <c r="G340" i="19"/>
  <c r="G642" i="19"/>
  <c r="G643" i="19"/>
  <c r="G83" i="19"/>
  <c r="G644" i="19"/>
  <c r="G645" i="19"/>
  <c r="G646" i="19"/>
  <c r="G40" i="19"/>
  <c r="G647" i="19"/>
  <c r="G341" i="19"/>
  <c r="G648" i="19"/>
  <c r="G14" i="19"/>
  <c r="G342" i="19"/>
  <c r="G649" i="19"/>
  <c r="G650" i="19"/>
  <c r="G343" i="19"/>
  <c r="G418" i="19"/>
  <c r="G344" i="19"/>
  <c r="G419" i="19"/>
  <c r="G651" i="19"/>
  <c r="G345" i="19"/>
  <c r="G652" i="19"/>
  <c r="G346" i="19"/>
  <c r="G347" i="19"/>
  <c r="G653" i="19"/>
  <c r="G15" i="19"/>
  <c r="G348" i="19"/>
  <c r="G349" i="19"/>
  <c r="G654" i="19"/>
  <c r="G350" i="19"/>
  <c r="G655" i="19"/>
  <c r="G351" i="19"/>
  <c r="G352" i="19"/>
  <c r="G656" i="19"/>
  <c r="G657" i="19"/>
  <c r="G420" i="19"/>
  <c r="G658" i="19"/>
  <c r="G659" i="19"/>
  <c r="G41" i="19"/>
  <c r="G353" i="19"/>
  <c r="G354" i="19"/>
  <c r="G660" i="19"/>
  <c r="G661" i="19"/>
  <c r="G662" i="19"/>
  <c r="G663" i="19"/>
  <c r="G355" i="19"/>
  <c r="G42" i="19"/>
  <c r="G356" i="19"/>
  <c r="G357" i="19"/>
  <c r="G358" i="19"/>
  <c r="G421" i="19"/>
  <c r="G664" i="19"/>
  <c r="G359" i="19"/>
  <c r="G360" i="19"/>
  <c r="G361" i="19"/>
  <c r="G362" i="19"/>
  <c r="G363" i="19"/>
  <c r="G665" i="19"/>
  <c r="G364" i="19"/>
  <c r="G71" i="19"/>
  <c r="G365" i="19"/>
  <c r="G16" i="19"/>
  <c r="G366" i="19"/>
  <c r="G367" i="19"/>
  <c r="G666" i="19"/>
  <c r="G43" i="19"/>
  <c r="G368" i="19"/>
  <c r="G667" i="19"/>
  <c r="G44" i="19"/>
  <c r="G369" i="19"/>
  <c r="G370" i="19"/>
  <c r="G84" i="19"/>
  <c r="G668" i="19"/>
  <c r="G371" i="19"/>
  <c r="G669" i="19"/>
  <c r="G670" i="19"/>
  <c r="G671" i="19"/>
  <c r="G672" i="19"/>
  <c r="G673" i="19"/>
  <c r="G372" i="19"/>
  <c r="G373" i="19"/>
  <c r="G374" i="19"/>
  <c r="G674" i="19"/>
  <c r="G375" i="19"/>
  <c r="G376" i="19"/>
  <c r="G699" i="19"/>
  <c r="G377" i="19"/>
  <c r="G378" i="19"/>
  <c r="G379" i="19"/>
  <c r="G380" i="19"/>
  <c r="G381" i="19"/>
  <c r="G382" i="19"/>
  <c r="G383" i="19"/>
  <c r="G384" i="19"/>
  <c r="G385" i="19"/>
  <c r="G675" i="19"/>
  <c r="G386" i="19"/>
  <c r="G387" i="19"/>
  <c r="G85" i="19"/>
  <c r="G676" i="19"/>
  <c r="G388" i="19"/>
  <c r="G389" i="19"/>
  <c r="G677" i="19"/>
  <c r="G72" i="19"/>
  <c r="G678" i="19"/>
  <c r="G390" i="19"/>
  <c r="G86" i="19"/>
  <c r="H87" i="19"/>
  <c r="H422" i="19"/>
  <c r="H88" i="19"/>
  <c r="H45" i="19"/>
  <c r="H89" i="19"/>
  <c r="H423" i="19"/>
  <c r="H424" i="19"/>
  <c r="H73" i="19"/>
  <c r="H90" i="19"/>
  <c r="H46" i="19"/>
  <c r="H399" i="19"/>
  <c r="H47" i="19"/>
  <c r="H425" i="19"/>
  <c r="H426" i="19"/>
  <c r="H17" i="19"/>
  <c r="H91" i="19"/>
  <c r="H92" i="19"/>
  <c r="H93" i="19"/>
  <c r="H94" i="19"/>
  <c r="H95" i="19"/>
  <c r="H48" i="19"/>
  <c r="H402" i="19"/>
  <c r="H403" i="19"/>
  <c r="H96" i="19"/>
  <c r="H427" i="19"/>
  <c r="H18" i="19"/>
  <c r="H97" i="19"/>
  <c r="H98" i="19"/>
  <c r="H428" i="19"/>
  <c r="H429" i="19"/>
  <c r="H430" i="19"/>
  <c r="H99" i="19"/>
  <c r="H431" i="19"/>
  <c r="H100" i="19"/>
  <c r="H432" i="19"/>
  <c r="H433" i="19"/>
  <c r="H101" i="19"/>
  <c r="H102" i="19"/>
  <c r="H434" i="19"/>
  <c r="H684" i="19"/>
  <c r="H103" i="19"/>
  <c r="H435" i="19"/>
  <c r="H104" i="19"/>
  <c r="H436" i="19"/>
  <c r="H437" i="19"/>
  <c r="H105" i="19"/>
  <c r="H49" i="19"/>
  <c r="H50" i="19"/>
  <c r="H438" i="19"/>
  <c r="H51" i="19"/>
  <c r="H439" i="19"/>
  <c r="H106" i="19"/>
  <c r="H685" i="19"/>
  <c r="H440" i="19"/>
  <c r="H441" i="19"/>
  <c r="H442" i="19"/>
  <c r="H107" i="19"/>
  <c r="H108" i="19"/>
  <c r="H109" i="19"/>
  <c r="H443" i="19"/>
  <c r="H444" i="19"/>
  <c r="H391" i="19"/>
  <c r="H686" i="19"/>
  <c r="H445" i="19"/>
  <c r="H110" i="19"/>
  <c r="H446" i="19"/>
  <c r="H111" i="19"/>
  <c r="H447" i="19"/>
  <c r="H112" i="19"/>
  <c r="H404" i="19"/>
  <c r="H113" i="19"/>
  <c r="H114" i="19"/>
  <c r="H115" i="19"/>
  <c r="H448" i="19"/>
  <c r="H449" i="19"/>
  <c r="H116" i="19"/>
  <c r="H450" i="19"/>
  <c r="H451" i="19"/>
  <c r="H4" i="19"/>
  <c r="H117" i="19"/>
  <c r="H452" i="19"/>
  <c r="H118" i="19"/>
  <c r="H119" i="19"/>
  <c r="H453" i="19"/>
  <c r="H454" i="19"/>
  <c r="H120" i="19"/>
  <c r="H455" i="19"/>
  <c r="H121" i="19"/>
  <c r="H52" i="19"/>
  <c r="H405" i="19"/>
  <c r="H122" i="19"/>
  <c r="H456" i="19"/>
  <c r="H457" i="19"/>
  <c r="H123" i="19"/>
  <c r="H458" i="19"/>
  <c r="H124" i="19"/>
  <c r="H125" i="19"/>
  <c r="H19" i="19"/>
  <c r="H53" i="19"/>
  <c r="H126" i="19"/>
  <c r="H54" i="19"/>
  <c r="H459" i="19"/>
  <c r="H460" i="19"/>
  <c r="H461" i="19"/>
  <c r="H20" i="19"/>
  <c r="H462" i="19"/>
  <c r="H463" i="19"/>
  <c r="H127" i="19"/>
  <c r="H464" i="19"/>
  <c r="H465" i="19"/>
  <c r="H55" i="19"/>
  <c r="H128" i="19"/>
  <c r="H466" i="19"/>
  <c r="H392" i="19"/>
  <c r="H129" i="19"/>
  <c r="H130" i="19"/>
  <c r="H74" i="19"/>
  <c r="H467" i="19"/>
  <c r="H468" i="19"/>
  <c r="H131" i="19"/>
  <c r="H406" i="19"/>
  <c r="H56" i="19"/>
  <c r="H57" i="19"/>
  <c r="H132" i="19"/>
  <c r="H133" i="19"/>
  <c r="H134" i="19"/>
  <c r="H135" i="19"/>
  <c r="H136" i="19"/>
  <c r="H469" i="19"/>
  <c r="H470" i="19"/>
  <c r="H137" i="19"/>
  <c r="H138" i="19"/>
  <c r="H139" i="19"/>
  <c r="H471" i="19"/>
  <c r="H140" i="19"/>
  <c r="H141" i="19"/>
  <c r="H472" i="19"/>
  <c r="H142" i="19"/>
  <c r="H473" i="19"/>
  <c r="H143" i="19"/>
  <c r="H474" i="19"/>
  <c r="H144" i="19"/>
  <c r="H145" i="19"/>
  <c r="H146" i="19"/>
  <c r="H147" i="19"/>
  <c r="H148" i="19"/>
  <c r="H407" i="19"/>
  <c r="H475" i="19"/>
  <c r="H58" i="19"/>
  <c r="H149" i="19"/>
  <c r="H476" i="19"/>
  <c r="H477" i="19"/>
  <c r="H150" i="19"/>
  <c r="H478" i="19"/>
  <c r="H479" i="19"/>
  <c r="H151" i="19"/>
  <c r="H152" i="19"/>
  <c r="H480" i="19"/>
  <c r="H153" i="19"/>
  <c r="H154" i="19"/>
  <c r="H155" i="19"/>
  <c r="H687" i="19"/>
  <c r="H393" i="19"/>
  <c r="H481" i="19"/>
  <c r="H482" i="19"/>
  <c r="H483" i="19"/>
  <c r="H156" i="19"/>
  <c r="H157" i="19"/>
  <c r="H158" i="19"/>
  <c r="H484" i="19"/>
  <c r="H159" i="19"/>
  <c r="H160" i="19"/>
  <c r="H485" i="19"/>
  <c r="H161" i="19"/>
  <c r="H486" i="19"/>
  <c r="H408" i="19"/>
  <c r="H487" i="19"/>
  <c r="H162" i="19"/>
  <c r="H488" i="19"/>
  <c r="H489" i="19"/>
  <c r="H490" i="19"/>
  <c r="H163" i="19"/>
  <c r="H164" i="19"/>
  <c r="H491" i="19"/>
  <c r="H492" i="19"/>
  <c r="H165" i="19"/>
  <c r="H166" i="19"/>
  <c r="H493" i="19"/>
  <c r="H494" i="19"/>
  <c r="H495" i="19"/>
  <c r="H167" i="19"/>
  <c r="H168" i="19"/>
  <c r="H688" i="19"/>
  <c r="H5" i="19"/>
  <c r="H21" i="19"/>
  <c r="H169" i="19"/>
  <c r="H170" i="19"/>
  <c r="H171" i="19"/>
  <c r="H22" i="19"/>
  <c r="H172" i="19"/>
  <c r="H173" i="19"/>
  <c r="H174" i="19"/>
  <c r="H175" i="19"/>
  <c r="H496" i="19"/>
  <c r="H176" i="19"/>
  <c r="H177" i="19"/>
  <c r="H178" i="19"/>
  <c r="H497" i="19"/>
  <c r="H498" i="19"/>
  <c r="H179" i="19"/>
  <c r="H23" i="19"/>
  <c r="H24" i="19"/>
  <c r="H59" i="19"/>
  <c r="H689" i="19"/>
  <c r="H180" i="19"/>
  <c r="H499" i="19"/>
  <c r="H181" i="19"/>
  <c r="H500" i="19"/>
  <c r="H501" i="19"/>
  <c r="H409" i="19"/>
  <c r="H502" i="19"/>
  <c r="H6" i="19"/>
  <c r="H75" i="19"/>
  <c r="H503" i="19"/>
  <c r="H182" i="19"/>
  <c r="H183" i="19"/>
  <c r="H184" i="19"/>
  <c r="H504" i="19"/>
  <c r="H185" i="19"/>
  <c r="H186" i="19"/>
  <c r="H187" i="19"/>
  <c r="H25" i="19"/>
  <c r="H505" i="19"/>
  <c r="H506" i="19"/>
  <c r="H188" i="19"/>
  <c r="H507" i="19"/>
  <c r="H508" i="19"/>
  <c r="H690" i="19"/>
  <c r="H60" i="19"/>
  <c r="H61" i="19"/>
  <c r="H189" i="19"/>
  <c r="H509" i="19"/>
  <c r="H7" i="19"/>
  <c r="H510" i="19"/>
  <c r="H190" i="19"/>
  <c r="H76" i="19"/>
  <c r="H8" i="19"/>
  <c r="H511" i="19"/>
  <c r="H191" i="19"/>
  <c r="H192" i="19"/>
  <c r="H193" i="19"/>
  <c r="H194" i="19"/>
  <c r="H512" i="19"/>
  <c r="H513" i="19"/>
  <c r="H195" i="19"/>
  <c r="H514" i="19"/>
  <c r="H196" i="19"/>
  <c r="H515" i="19"/>
  <c r="H197" i="19"/>
  <c r="H198" i="19"/>
  <c r="H516" i="19"/>
  <c r="H517" i="19"/>
  <c r="H77" i="19"/>
  <c r="H199" i="19"/>
  <c r="H200" i="19"/>
  <c r="H518" i="19"/>
  <c r="H201" i="19"/>
  <c r="H519" i="19"/>
  <c r="H202" i="19"/>
  <c r="H203" i="19"/>
  <c r="H204" i="19"/>
  <c r="H26" i="19"/>
  <c r="H205" i="19"/>
  <c r="H206" i="19"/>
  <c r="H520" i="19"/>
  <c r="H521" i="19"/>
  <c r="H522" i="19"/>
  <c r="H207" i="19"/>
  <c r="H400" i="19"/>
  <c r="H208" i="19"/>
  <c r="H209" i="19"/>
  <c r="H210" i="19"/>
  <c r="H523" i="19"/>
  <c r="H211" i="19"/>
  <c r="H524" i="19"/>
  <c r="H525" i="19"/>
  <c r="H526" i="19"/>
  <c r="H62" i="19"/>
  <c r="H394" i="19"/>
  <c r="H63" i="19"/>
  <c r="H212" i="19"/>
  <c r="H527" i="19"/>
  <c r="H213" i="19"/>
  <c r="H214" i="19"/>
  <c r="H528" i="19"/>
  <c r="H529" i="19"/>
  <c r="H215" i="19"/>
  <c r="H216" i="19"/>
  <c r="H530" i="19"/>
  <c r="H217" i="19"/>
  <c r="H531" i="19"/>
  <c r="H218" i="19"/>
  <c r="H532" i="19"/>
  <c r="H219" i="19"/>
  <c r="H220" i="19"/>
  <c r="H410" i="19"/>
  <c r="H533" i="19"/>
  <c r="H221" i="19"/>
  <c r="H222" i="19"/>
  <c r="H534" i="19"/>
  <c r="H223" i="19"/>
  <c r="H535" i="19"/>
  <c r="H224" i="19"/>
  <c r="H9" i="19"/>
  <c r="H225" i="19"/>
  <c r="H226" i="19"/>
  <c r="H227" i="19"/>
  <c r="H679" i="19"/>
  <c r="H64" i="19"/>
  <c r="H228" i="19"/>
  <c r="H536" i="19"/>
  <c r="H229" i="19"/>
  <c r="H537" i="19"/>
  <c r="H230" i="19"/>
  <c r="H538" i="19"/>
  <c r="H231" i="19"/>
  <c r="H539" i="19"/>
  <c r="H232" i="19"/>
  <c r="H540" i="19"/>
  <c r="H541" i="19"/>
  <c r="H233" i="19"/>
  <c r="H234" i="19"/>
  <c r="H235" i="19"/>
  <c r="H542" i="19"/>
  <c r="H236" i="19"/>
  <c r="H543" i="19"/>
  <c r="H544" i="19"/>
  <c r="H237" i="19"/>
  <c r="H545" i="19"/>
  <c r="H238" i="19"/>
  <c r="H546" i="19"/>
  <c r="H239" i="19"/>
  <c r="H547" i="19"/>
  <c r="H411" i="19"/>
  <c r="H548" i="19"/>
  <c r="H549" i="19"/>
  <c r="H550" i="19"/>
  <c r="H240" i="19"/>
  <c r="H241" i="19"/>
  <c r="H10" i="19"/>
  <c r="H551" i="19"/>
  <c r="H552" i="19"/>
  <c r="H65" i="19"/>
  <c r="H242" i="19"/>
  <c r="H412" i="19"/>
  <c r="H27" i="19"/>
  <c r="H243" i="19"/>
  <c r="H244" i="19"/>
  <c r="H245" i="19"/>
  <c r="H553" i="19"/>
  <c r="H246" i="19"/>
  <c r="H28" i="19"/>
  <c r="H247" i="19"/>
  <c r="H554" i="19"/>
  <c r="H248" i="19"/>
  <c r="H555" i="19"/>
  <c r="H29" i="19"/>
  <c r="H556" i="19"/>
  <c r="H249" i="19"/>
  <c r="H557" i="19"/>
  <c r="H558" i="19"/>
  <c r="H250" i="19"/>
  <c r="H559" i="19"/>
  <c r="H251" i="19"/>
  <c r="H560" i="19"/>
  <c r="H561" i="19"/>
  <c r="H252" i="19"/>
  <c r="H253" i="19"/>
  <c r="H254" i="19"/>
  <c r="H255" i="19"/>
  <c r="H562" i="19"/>
  <c r="H563" i="19"/>
  <c r="H256" i="19"/>
  <c r="H257" i="19"/>
  <c r="H258" i="19"/>
  <c r="H259" i="19"/>
  <c r="H260" i="19"/>
  <c r="H564" i="19"/>
  <c r="H261" i="19"/>
  <c r="H565" i="19"/>
  <c r="H566" i="19"/>
  <c r="H567" i="19"/>
  <c r="H568" i="19"/>
  <c r="H262" i="19"/>
  <c r="H569" i="19"/>
  <c r="H30" i="19"/>
  <c r="H691" i="19"/>
  <c r="H570" i="19"/>
  <c r="H263" i="19"/>
  <c r="H264" i="19"/>
  <c r="H571" i="19"/>
  <c r="H572" i="19"/>
  <c r="H66" i="19"/>
  <c r="H78" i="19"/>
  <c r="H265" i="19"/>
  <c r="H31" i="19"/>
  <c r="H266" i="19"/>
  <c r="H267" i="19"/>
  <c r="H680" i="19"/>
  <c r="H268" i="19"/>
  <c r="H681" i="19"/>
  <c r="H692" i="19"/>
  <c r="H269" i="19"/>
  <c r="H573" i="19"/>
  <c r="H270" i="19"/>
  <c r="H574" i="19"/>
  <c r="H271" i="19"/>
  <c r="H575" i="19"/>
  <c r="H413" i="19"/>
  <c r="H272" i="19"/>
  <c r="H576" i="19"/>
  <c r="H273" i="19"/>
  <c r="H693" i="19"/>
  <c r="H274" i="19"/>
  <c r="H275" i="19"/>
  <c r="H414" i="19"/>
  <c r="H276" i="19"/>
  <c r="H277" i="19"/>
  <c r="H278" i="19"/>
  <c r="H577" i="19"/>
  <c r="H578" i="19"/>
  <c r="H395" i="19"/>
  <c r="H579" i="19"/>
  <c r="H683" i="19"/>
  <c r="H580" i="19"/>
  <c r="H581" i="19"/>
  <c r="H279" i="19"/>
  <c r="H582" i="19"/>
  <c r="H583" i="19"/>
  <c r="H280" i="19"/>
  <c r="H79" i="19"/>
  <c r="H584" i="19"/>
  <c r="H281" i="19"/>
  <c r="H282" i="19"/>
  <c r="H585" i="19"/>
  <c r="H283" i="19"/>
  <c r="H586" i="19"/>
  <c r="H284" i="19"/>
  <c r="H587" i="19"/>
  <c r="H11" i="19"/>
  <c r="H694" i="19"/>
  <c r="H32" i="19"/>
  <c r="H285" i="19"/>
  <c r="H588" i="19"/>
  <c r="H286" i="19"/>
  <c r="H589" i="19"/>
  <c r="H396" i="19"/>
  <c r="H590" i="19"/>
  <c r="H591" i="19"/>
  <c r="H415" i="19"/>
  <c r="H287" i="19"/>
  <c r="H592" i="19"/>
  <c r="H593" i="19"/>
  <c r="H288" i="19"/>
  <c r="H289" i="19"/>
  <c r="H594" i="19"/>
  <c r="H595" i="19"/>
  <c r="H596" i="19"/>
  <c r="H33" i="19"/>
  <c r="H290" i="19"/>
  <c r="H597" i="19"/>
  <c r="H291" i="19"/>
  <c r="H598" i="19"/>
  <c r="H292" i="19"/>
  <c r="H293" i="19"/>
  <c r="H599" i="19"/>
  <c r="H67" i="19"/>
  <c r="H80" i="19"/>
  <c r="H294" i="19"/>
  <c r="H695" i="19"/>
  <c r="H295" i="19"/>
  <c r="H296" i="19"/>
  <c r="H416" i="19"/>
  <c r="H12" i="19"/>
  <c r="H297" i="19"/>
  <c r="H600" i="19"/>
  <c r="H298" i="19"/>
  <c r="H601" i="19"/>
  <c r="H299" i="19"/>
  <c r="H602" i="19"/>
  <c r="H300" i="19"/>
  <c r="H301" i="19"/>
  <c r="H302" i="19"/>
  <c r="H303" i="19"/>
  <c r="H603" i="19"/>
  <c r="H304" i="19"/>
  <c r="H68" i="19"/>
  <c r="H305" i="19"/>
  <c r="H306" i="19"/>
  <c r="H307" i="19"/>
  <c r="H308" i="19"/>
  <c r="H604" i="19"/>
  <c r="H34" i="19"/>
  <c r="H81" i="19"/>
  <c r="H309" i="19"/>
  <c r="H310" i="19"/>
  <c r="H311" i="19"/>
  <c r="H312" i="19"/>
  <c r="H605" i="19"/>
  <c r="H606" i="19"/>
  <c r="H682" i="19"/>
  <c r="H313" i="19"/>
  <c r="H69" i="19"/>
  <c r="H607" i="19"/>
  <c r="H35" i="19"/>
  <c r="H314" i="19"/>
  <c r="H36" i="19"/>
  <c r="H37" i="19"/>
  <c r="H401" i="19"/>
  <c r="H397" i="19"/>
  <c r="H315" i="19"/>
  <c r="H316" i="19"/>
  <c r="H608" i="19"/>
  <c r="H609" i="19"/>
  <c r="H317" i="19"/>
  <c r="H610" i="19"/>
  <c r="H318" i="19"/>
  <c r="H696" i="19"/>
  <c r="H611" i="19"/>
  <c r="H319" i="19"/>
  <c r="H697" i="19"/>
  <c r="H320" i="19"/>
  <c r="H612" i="19"/>
  <c r="H321" i="19"/>
  <c r="H613" i="19"/>
  <c r="H614" i="19"/>
  <c r="H615" i="19"/>
  <c r="H322" i="19"/>
  <c r="H616" i="19"/>
  <c r="H323" i="19"/>
  <c r="H617" i="19"/>
  <c r="H324" i="19"/>
  <c r="H618" i="19"/>
  <c r="H619" i="19"/>
  <c r="H325" i="19"/>
  <c r="H620" i="19"/>
  <c r="H621" i="19"/>
  <c r="H398" i="19"/>
  <c r="H326" i="19"/>
  <c r="H622" i="19"/>
  <c r="H327" i="19"/>
  <c r="H623" i="19"/>
  <c r="H698" i="19"/>
  <c r="H624" i="19"/>
  <c r="H328" i="19"/>
  <c r="H625" i="19"/>
  <c r="H329" i="19"/>
  <c r="H626" i="19"/>
  <c r="H627" i="19"/>
  <c r="H628" i="19"/>
  <c r="H38" i="19"/>
  <c r="H629" i="19"/>
  <c r="H630" i="19"/>
  <c r="H631" i="19"/>
  <c r="H70" i="19"/>
  <c r="H632" i="19"/>
  <c r="H330" i="19"/>
  <c r="H633" i="19"/>
  <c r="H331" i="19"/>
  <c r="H39" i="19"/>
  <c r="H332" i="19"/>
  <c r="H634" i="19"/>
  <c r="H635" i="19"/>
  <c r="H333" i="19"/>
  <c r="H13" i="19"/>
  <c r="H636" i="19"/>
  <c r="H334" i="19"/>
  <c r="H637" i="19"/>
  <c r="H82" i="19"/>
  <c r="H638" i="19"/>
  <c r="H335" i="19"/>
  <c r="H336" i="19"/>
  <c r="H337" i="19"/>
  <c r="H639" i="19"/>
  <c r="H640" i="19"/>
  <c r="H641" i="19"/>
  <c r="H338" i="19"/>
  <c r="H339" i="19"/>
  <c r="H417" i="19"/>
  <c r="H340" i="19"/>
  <c r="H642" i="19"/>
  <c r="H643" i="19"/>
  <c r="H83" i="19"/>
  <c r="H644" i="19"/>
  <c r="H645" i="19"/>
  <c r="H646" i="19"/>
  <c r="H40" i="19"/>
  <c r="H647" i="19"/>
  <c r="H341" i="19"/>
  <c r="H648" i="19"/>
  <c r="H14" i="19"/>
  <c r="H342" i="19"/>
  <c r="H649" i="19"/>
  <c r="H650" i="19"/>
  <c r="H343" i="19"/>
  <c r="H418" i="19"/>
  <c r="H344" i="19"/>
  <c r="H419" i="19"/>
  <c r="H651" i="19"/>
  <c r="H345" i="19"/>
  <c r="H652" i="19"/>
  <c r="H346" i="19"/>
  <c r="H347" i="19"/>
  <c r="H653" i="19"/>
  <c r="H15" i="19"/>
  <c r="H348" i="19"/>
  <c r="H349" i="19"/>
  <c r="H654" i="19"/>
  <c r="H350" i="19"/>
  <c r="H655" i="19"/>
  <c r="H351" i="19"/>
  <c r="H352" i="19"/>
  <c r="H656" i="19"/>
  <c r="H657" i="19"/>
  <c r="H420" i="19"/>
  <c r="H658" i="19"/>
  <c r="H659" i="19"/>
  <c r="H41" i="19"/>
  <c r="H353" i="19"/>
  <c r="H354" i="19"/>
  <c r="H660" i="19"/>
  <c r="H661" i="19"/>
  <c r="H662" i="19"/>
  <c r="H663" i="19"/>
  <c r="H355" i="19"/>
  <c r="H42" i="19"/>
  <c r="H356" i="19"/>
  <c r="H357" i="19"/>
  <c r="H358" i="19"/>
  <c r="H421" i="19"/>
  <c r="H664" i="19"/>
  <c r="H359" i="19"/>
  <c r="H360" i="19"/>
  <c r="H361" i="19"/>
  <c r="H362" i="19"/>
  <c r="H363" i="19"/>
  <c r="H665" i="19"/>
  <c r="H364" i="19"/>
  <c r="H71" i="19"/>
  <c r="H365" i="19"/>
  <c r="H16" i="19"/>
  <c r="H366" i="19"/>
  <c r="H367" i="19"/>
  <c r="H666" i="19"/>
  <c r="H43" i="19"/>
  <c r="H368" i="19"/>
  <c r="H667" i="19"/>
  <c r="H44" i="19"/>
  <c r="H369" i="19"/>
  <c r="H370" i="19"/>
  <c r="H84" i="19"/>
  <c r="H668" i="19"/>
  <c r="H371" i="19"/>
  <c r="H669" i="19"/>
  <c r="H670" i="19"/>
  <c r="H671" i="19"/>
  <c r="H672" i="19"/>
  <c r="H673" i="19"/>
  <c r="H372" i="19"/>
  <c r="H373" i="19"/>
  <c r="H374" i="19"/>
  <c r="H674" i="19"/>
  <c r="H375" i="19"/>
  <c r="H376" i="19"/>
  <c r="H699" i="19"/>
  <c r="H377" i="19"/>
  <c r="H378" i="19"/>
  <c r="H379" i="19"/>
  <c r="H380" i="19"/>
  <c r="H381" i="19"/>
  <c r="H382" i="19"/>
  <c r="H383" i="19"/>
  <c r="H384" i="19"/>
  <c r="H385" i="19"/>
  <c r="H675" i="19"/>
  <c r="H386" i="19"/>
  <c r="H387" i="19"/>
  <c r="H85" i="19"/>
  <c r="H676" i="19"/>
  <c r="H388" i="19"/>
  <c r="H389" i="19"/>
  <c r="H677" i="19"/>
  <c r="H72" i="19"/>
  <c r="H678" i="19"/>
  <c r="H390" i="19"/>
  <c r="H86" i="19"/>
</calcChain>
</file>

<file path=xl/sharedStrings.xml><?xml version="1.0" encoding="utf-8"?>
<sst xmlns="http://schemas.openxmlformats.org/spreadsheetml/2006/main" count="9820" uniqueCount="667">
  <si>
    <t>JOHNSON &amp; JOHNSON</t>
  </si>
  <si>
    <t>LISTERINE</t>
  </si>
  <si>
    <t>OUTROS SUPERMERCADOS</t>
  </si>
  <si>
    <t>Unitário</t>
  </si>
  <si>
    <t>SEM PROMOÇÃO</t>
  </si>
  <si>
    <t>IND. RAYMONDS LTDA</t>
  </si>
  <si>
    <t>DIA %</t>
  </si>
  <si>
    <t>P&amp;G</t>
  </si>
  <si>
    <t>ORAL-B</t>
  </si>
  <si>
    <t>COLGATE PALMOLIVE</t>
  </si>
  <si>
    <t>COLGATE PLAX</t>
  </si>
  <si>
    <t>ASSAI</t>
  </si>
  <si>
    <t>LEVE.MAIS PAG.MENOS</t>
  </si>
  <si>
    <t>ATACADAO</t>
  </si>
  <si>
    <t>DROGAMED</t>
  </si>
  <si>
    <t>Kit</t>
  </si>
  <si>
    <t>TRADICIONAL MERCADINHO</t>
  </si>
  <si>
    <t>PRODUTO GRÁTIS</t>
  </si>
  <si>
    <t>DENTALCLEAN</t>
  </si>
  <si>
    <t>SATMO</t>
  </si>
  <si>
    <t>PRESENTE</t>
  </si>
  <si>
    <t>PERFUMARIA E COSMETICOS-COMERC</t>
  </si>
  <si>
    <t>PROMOÇÃO 2x1 (3x2, 4x3, ETC)</t>
  </si>
  <si>
    <t>SANOFI</t>
  </si>
  <si>
    <t>CEPACOL</t>
  </si>
  <si>
    <t>MERCADINHO</t>
  </si>
  <si>
    <t>LABORATORIO BONIQUET</t>
  </si>
  <si>
    <t>SHIBATA</t>
  </si>
  <si>
    <t>EXTRA SUPER</t>
  </si>
  <si>
    <t>CHAMA SUPER</t>
  </si>
  <si>
    <t>CARREFOUR</t>
  </si>
  <si>
    <t>ROSSI MONZA</t>
  </si>
  <si>
    <t>WALL MART</t>
  </si>
  <si>
    <t>Pack</t>
  </si>
  <si>
    <t>SPANI ATACADISTA</t>
  </si>
  <si>
    <t>NAGUMO</t>
  </si>
  <si>
    <t>OUTROS ATACADISTAS</t>
  </si>
  <si>
    <t>IRMAOS LOPES</t>
  </si>
  <si>
    <t>LOPES SUPERMERCADO</t>
  </si>
  <si>
    <t>UNILEVER</t>
  </si>
  <si>
    <t>PAO DE ACUCAR</t>
  </si>
  <si>
    <t>DROGARIA SAO PAULO</t>
  </si>
  <si>
    <t>VERAN</t>
  </si>
  <si>
    <t>PAGUE MENOS-FARMACIA</t>
  </si>
  <si>
    <t>RICOY</t>
  </si>
  <si>
    <t>EXTRA HIPER</t>
  </si>
  <si>
    <t>LOJAS AMERICANAS</t>
  </si>
  <si>
    <t>PRODUTO COM BRINDE</t>
  </si>
  <si>
    <t>SONDA SUPER</t>
  </si>
  <si>
    <t>OUTRAS DROGARIAS</t>
  </si>
  <si>
    <t>MERCEARIA</t>
  </si>
  <si>
    <t>RABBIT IND. COM. HIG PERSSOAL</t>
  </si>
  <si>
    <t>BERGAMINI HIPER</t>
  </si>
  <si>
    <t>ANDORINHA</t>
  </si>
  <si>
    <t>DROGARAIA</t>
  </si>
  <si>
    <t>VIDAL LIFE</t>
  </si>
  <si>
    <t>COOP / RHODIA</t>
  </si>
  <si>
    <t>SUAVETEX</t>
  </si>
  <si>
    <t>LOJA DE PRODUTOS NATURAIS</t>
  </si>
  <si>
    <t>BARBOSAO</t>
  </si>
  <si>
    <t>GLAXOSMITHKLINE</t>
  </si>
  <si>
    <t>ARMARINHO FERNANDES</t>
  </si>
  <si>
    <t>OPÇÃO SUPER</t>
  </si>
  <si>
    <t>PEDREIRA</t>
  </si>
  <si>
    <t>FRIBAL ATACADISTA</t>
  </si>
  <si>
    <t>JOANIM</t>
  </si>
  <si>
    <t>OUTROS LOCAIS</t>
  </si>
  <si>
    <t>MAMBO</t>
  </si>
  <si>
    <t>PET SHOP E ARTIGOS P/ANIMAIS</t>
  </si>
  <si>
    <t>BARONESA</t>
  </si>
  <si>
    <t>DROGASIL</t>
  </si>
  <si>
    <t>MAKRO</t>
  </si>
  <si>
    <t>BERGAMINI SUPER</t>
  </si>
  <si>
    <t>FACILIT/ SANIFILL.LTDA.</t>
  </si>
  <si>
    <t>ROLDAO</t>
  </si>
  <si>
    <t>MENDONCA</t>
  </si>
  <si>
    <t>LIPSON COSMETICOS</t>
  </si>
  <si>
    <t>HIROTA</t>
  </si>
  <si>
    <t>PETS</t>
  </si>
  <si>
    <t>MAXXI ATACADO</t>
  </si>
  <si>
    <t>COSMETICOS - COMERCIO</t>
  </si>
  <si>
    <t>DISTRIBUIDOR</t>
  </si>
  <si>
    <t>FARMAIS</t>
  </si>
  <si>
    <t>CARREFOUR BAIRRO</t>
  </si>
  <si>
    <t>PACHECO-FARMACIA</t>
  </si>
  <si>
    <t>ONOFRE-DROGARIA</t>
  </si>
  <si>
    <t>ZAFFARI SUPER</t>
  </si>
  <si>
    <t>KLEY HERTZ S.A.</t>
  </si>
  <si>
    <t>OUTRAS LOJAS DEPTO</t>
  </si>
  <si>
    <t>TENDA</t>
  </si>
  <si>
    <t>SAM´S CLUB</t>
  </si>
  <si>
    <t>HIGAS</t>
  </si>
  <si>
    <t>DAVO HIPER</t>
  </si>
  <si>
    <t>EXTRA FACIL</t>
  </si>
  <si>
    <t>DAVO SUPER</t>
  </si>
  <si>
    <t>DE</t>
  </si>
  <si>
    <t>C2</t>
  </si>
  <si>
    <t>C1</t>
  </si>
  <si>
    <t>B2</t>
  </si>
  <si>
    <t>AB1</t>
  </si>
  <si>
    <t>How many brands?</t>
  </si>
  <si>
    <t>How many unique ids? What is the distribution?</t>
  </si>
  <si>
    <t>Price</t>
  </si>
  <si>
    <t>price</t>
  </si>
  <si>
    <t>list if idfreq&gt;5</t>
  </si>
  <si>
    <t>histogram price</t>
  </si>
  <si>
    <t>histogram totalspent</t>
  </si>
  <si>
    <t>histogram unity</t>
  </si>
  <si>
    <t>histogram idfreq</t>
  </si>
  <si>
    <t>summarize idfreq price totalspent unity</t>
  </si>
  <si>
    <t>tabulate idfreq</t>
  </si>
  <si>
    <t>insights</t>
  </si>
  <si>
    <t>average price is 12.45</t>
  </si>
  <si>
    <t>purchase frequency is low (94% buy less than 4 times)</t>
  </si>
  <si>
    <t>heavy users (5+) is less than 5% (4.7%)</t>
  </si>
  <si>
    <t>tabulate unity</t>
  </si>
  <si>
    <t>tabulate totalspent</t>
  </si>
  <si>
    <t>about 27% of consumers spent more than two products (at average price)</t>
  </si>
  <si>
    <t>Brand</t>
  </si>
  <si>
    <t>idconsumer</t>
  </si>
  <si>
    <t>quantity</t>
  </si>
  <si>
    <t>channel</t>
  </si>
  <si>
    <t>year</t>
  </si>
  <si>
    <t>payment</t>
  </si>
  <si>
    <t>socialclass</t>
  </si>
  <si>
    <t>dig into the data:</t>
  </si>
  <si>
    <t>code for categorical variables</t>
  </si>
  <si>
    <t>dummies for categorical</t>
  </si>
  <si>
    <t>careful with sizes</t>
  </si>
  <si>
    <t>tabstat price quantity, by( size) stat(mean max count) nototal long</t>
  </si>
  <si>
    <t>tabulate: frequency</t>
  </si>
  <si>
    <t>tabstat: usar by</t>
  </si>
  <si>
    <t>tabulate: cross tabs</t>
  </si>
  <si>
    <t>*** cross tab</t>
  </si>
  <si>
    <t>*** format 2 decimals</t>
  </si>
  <si>
    <t>format price quantity %9.2f</t>
  </si>
  <si>
    <t>*** recode size</t>
  </si>
  <si>
    <t>recode sizei (1 = 1000) (2 = 1500) (3 = 236) (4 = 250) (5 = 300) (6 = 350) (7 = 473) (8 = 500) (9 = 60) (10 = 600) (11 = 750), gen(sizen)</t>
  </si>
  <si>
    <t>encode size, generate(sizei)</t>
  </si>
  <si>
    <t>*** brand</t>
  </si>
  <si>
    <t>tabulate brand</t>
  </si>
  <si>
    <t>*** unique id</t>
  </si>
  <si>
    <t>sum uniqueid</t>
  </si>
  <si>
    <t>egen uniqueid = group(idconsumer)</t>
  </si>
  <si>
    <t>How many unique ids?</t>
  </si>
  <si>
    <t>tabulate sizen socialclass if sizen ==250, summarize( price )</t>
  </si>
  <si>
    <t>*** price/ml</t>
  </si>
  <si>
    <t>What is the best promotion?</t>
  </si>
  <si>
    <t>format priceliter %9.1f</t>
  </si>
  <si>
    <t>generate priceliter = (price/sizen)*1000</t>
  </si>
  <si>
    <t>tabstat priceliter quantity , by( promotion) stat(mean min max count) nototal long f</t>
  </si>
  <si>
    <t>check the max you can achieve in liter</t>
  </si>
  <si>
    <t>How many brands? Which are the leaders?</t>
  </si>
  <si>
    <t>What is the best social class to target?</t>
  </si>
  <si>
    <t>tabulate sizen socialclass, summarize( priceliter )</t>
  </si>
  <si>
    <t>tabulate sizen socialclass if sizen == 250 | sizen == 500, summarize( priceliter )</t>
  </si>
  <si>
    <t>social class</t>
  </si>
  <si>
    <t>focus on price and size of usage</t>
  </si>
  <si>
    <t>3 INSIGHTS</t>
  </si>
  <si>
    <t>Promotion</t>
  </si>
  <si>
    <t>RFV</t>
  </si>
  <si>
    <t>tabulate promotion</t>
  </si>
  <si>
    <t>tabulate promotion socialclass, summarize(priceliter)</t>
  </si>
  <si>
    <t>3 insghts</t>
  </si>
  <si>
    <t>*** Channel</t>
  </si>
  <si>
    <t>Freq.</t>
  </si>
  <si>
    <t>table channel</t>
  </si>
  <si>
    <t>xi i.channel</t>
  </si>
  <si>
    <t>tabulate channel socialclass if _Ichannel_16 ==1 | _Ichannel_3 ==1 | _Ichannel_9 == 1 | _Ichannel_20 ==1 | _Ichannel_4 ==1 , summarize( priceliter )</t>
  </si>
  <si>
    <t>B2         C1</t>
  </si>
  <si>
    <t>Total</t>
  </si>
  <si>
    <t>16         10</t>
  </si>
  <si>
    <t>10          8</t>
  </si>
  <si>
    <t>22          3</t>
  </si>
  <si>
    <t>10         16</t>
  </si>
  <si>
    <t>3          2</t>
  </si>
  <si>
    <t>61         39</t>
  </si>
  <si>
    <t>package size</t>
  </si>
  <si>
    <t>infer about:</t>
  </si>
  <si>
    <t>A chi-square test is used when you want to see if there is a relationship between two categorical variables.  In Stata, the chi2 option is used with the tabulate command to obtain the test statistic and its associated p-value.  Using the hsb2 data file, let’s see if there is a relationship between the type of school attended (schtyp) and students’ gender (female). Remember that the chi-square test assumes the expected value of each cell is five or higher.  This assumption is easily met in the examples below. However, if this assumption is not met in your data, please see the section on Fisher’s exact test below.</t>
  </si>
  <si>
    <t>tabulate schtyp female, chi2</t>
  </si>
  <si>
    <t xml:space="preserve">   type of |        female</t>
  </si>
  <si>
    <t xml:space="preserve">    school |      male     female |     Total</t>
  </si>
  <si>
    <t>-----------+----------------------+----------</t>
  </si>
  <si>
    <t xml:space="preserve">    public |        77         91 |       168 </t>
  </si>
  <si>
    <t xml:space="preserve">   private |        14         18 |        32 </t>
  </si>
  <si>
    <t xml:space="preserve">     Total |        91        109 |       200 </t>
  </si>
  <si>
    <t xml:space="preserve">          Pearson chi2(1) =   0.0470   Pr = 0.828</t>
  </si>
  <si>
    <t>These results indicate that there is no statistically significant relationship between the type of school attended and gender (chi-square with one degree of freedom = 0.0470, p = 0.828).</t>
  </si>
  <si>
    <t xml:space="preserve"> Pearson chi2(16) =  58.7244   Pr = 0.000</t>
  </si>
  <si>
    <t>These results indicate that there is statistically significant relationship between the type of school attended and gender (chi-square with 16 degree of freedom = 58.7244, p=0.000).</t>
  </si>
  <si>
    <t>tabulate channel socialclass if _Ichannel_16 ==1 | _Ichannel_3 ==1 | _Ichannel_9 == 1 | _Ichannel_20 ==1 | _Ichannel_4 ==1 , chi2</t>
  </si>
  <si>
    <t>DROGARIA</t>
  </si>
  <si>
    <t>SAO PAULO</t>
  </si>
  <si>
    <t>.</t>
  </si>
  <si>
    <t>B1</t>
  </si>
  <si>
    <t>AB</t>
  </si>
  <si>
    <t xml:space="preserve"> Means, Standard Deviations and Frequencies of priceliter</t>
  </si>
  <si>
    <t>channel         60</t>
  </si>
  <si>
    <t>Pearson chi2(28) =  92.7782   Pr = 0.000</t>
  </si>
  <si>
    <t>Means, Standard Deviations and Frequencies of priceliter</t>
  </si>
  <si>
    <t>tabulate channel sizen if _Ichannel_16 ==1 | _Ichannel_3 ==1 | _Ichannel_9 == 1 | _Ichannel_20 ==1 | _Ichannel_4 ==1 , chi2</t>
  </si>
  <si>
    <t>tabulate channel sizen if _Ichannel_16 ==1 | _Ichannel_3 ==1 | _Ichannel_9 == 1 | _Ichannel_20 ==1 | _Ichannel_4 ==1 , summarize( priceliter )</t>
  </si>
  <si>
    <t>PACKAGE</t>
  </si>
  <si>
    <t>tabulate sizen socialclass , summarize( priceliter )</t>
  </si>
  <si>
    <t>encode channel, generate(channeli)</t>
  </si>
  <si>
    <t>anova priceliter channeli</t>
  </si>
  <si>
    <t>encode socialclass, generate(socialclassi)</t>
  </si>
  <si>
    <t>encode payment, generate(paymenti)</t>
  </si>
  <si>
    <t>encode promotion, generate(promotioni)</t>
  </si>
  <si>
    <t>encode package, generate(packagei)</t>
  </si>
  <si>
    <t>anova priceliter channeli sizei socialclassi paymenti promotioni packagei</t>
  </si>
  <si>
    <t>anova priceliter sizei</t>
  </si>
  <si>
    <t xml:space="preserve">anova priceliter socialclassi </t>
  </si>
  <si>
    <t>anova priceliter paymenti</t>
  </si>
  <si>
    <t>anova priceliter promotioni</t>
  </si>
  <si>
    <t>anova priceliter packagei</t>
  </si>
  <si>
    <t>C2 pays very high</t>
  </si>
  <si>
    <t>high volume</t>
  </si>
  <si>
    <t>best channel for price</t>
  </si>
  <si>
    <t>sell high prices to low class</t>
  </si>
  <si>
    <t>hard discount</t>
  </si>
  <si>
    <t>AB pays more</t>
  </si>
  <si>
    <t>sizei</t>
  </si>
  <si>
    <t>best seller size</t>
  </si>
  <si>
    <t>graph bar (mean) priceliter , over( channeli )</t>
  </si>
  <si>
    <t>graph bar (mean) priceliter if sizen == 250 | sizen == 500 , over( sizen ) over( socialclass )</t>
  </si>
  <si>
    <t>The mean of the dependent variable (priceliter) differs significantly among the different channels</t>
  </si>
  <si>
    <t>graph bar (mean) priceliter , over( sizen ) over( socialclass )</t>
  </si>
  <si>
    <t>graph bar (mean) priceliter if sizen == 250 | sizen == 500 , over( socialclass )</t>
  </si>
  <si>
    <t>testar efeito da categoricas</t>
  </si>
  <si>
    <t>xi i.channel i.sizen i.socialclass i.payment i.promotion i.package</t>
  </si>
  <si>
    <t>. regress priceliter _Isocialcla*</t>
  </si>
  <si>
    <t xml:space="preserve">      Source |       SS       df       MS              Number of obs =     696</t>
  </si>
  <si>
    <t>-------------+------------------------------           F(  4,   691) =    3.35</t>
  </si>
  <si>
    <t xml:space="preserve">       Model |  2706.50654     4  676.626636           Prob &gt; F      =  0.0099</t>
  </si>
  <si>
    <t xml:space="preserve">    Residual |  139399.487   691  201.735871           R-squared     =  0.0190</t>
  </si>
  <si>
    <t>-------------+------------------------------           Adj R-squared =  0.0134</t>
  </si>
  <si>
    <t xml:space="preserve">       Total |  142105.993   695  204.469055           Root MSE      =  14.203</t>
  </si>
  <si>
    <t>-------------------------------------------------------------------------------</t>
  </si>
  <si>
    <t xml:space="preserve">   priceliter |      Coef.   Std. Err.      t    P&gt;|t|     [95% Conf. Interval]</t>
  </si>
  <si>
    <t>--------------+----------------------------------------------------------------</t>
  </si>
  <si>
    <t>_Isocialcla_2 |   2.058507   1.446441     1.42   0.155      -.78144    4.898455</t>
  </si>
  <si>
    <t>_Isocialcla_3 |  -2.001274   1.497299    -1.34   0.182    -4.941076    .9385267</t>
  </si>
  <si>
    <t>_Isocialcla_4 |   2.945317   1.588434     1.85   0.064    -.1734197    6.064054</t>
  </si>
  <si>
    <t>_Isocialcla_5 |   5.203395   2.755736     1.89   0.059    -.2072255    10.61401</t>
  </si>
  <si>
    <t xml:space="preserve">        _cons |   30.03594   .9324973    32.21   0.000     28.20507    31.86681</t>
  </si>
  <si>
    <t>. regress priceliter _Ipayment*</t>
  </si>
  <si>
    <t>-------------+------------------------------           F(  7,   688) =   30.42</t>
  </si>
  <si>
    <t xml:space="preserve">       Model |  33590.6678     7  4798.66683           Prob &gt; F      =  0.0000</t>
  </si>
  <si>
    <t xml:space="preserve">    Residual |  108515.325   688  157.725764           R-squared     =  0.2364</t>
  </si>
  <si>
    <t>-------------+------------------------------           Adj R-squared =  0.2286</t>
  </si>
  <si>
    <t xml:space="preserve">       Total |  142105.993   695  204.469055           Root MSE      =  12.559</t>
  </si>
  <si>
    <t>------------------------------------------------------------------------------</t>
  </si>
  <si>
    <t xml:space="preserve">  priceliter |      Coef.   Std. Err.      t    P&gt;|t|     [95% Conf. Interval]</t>
  </si>
  <si>
    <t>-------------+----------------------------------------------------------------</t>
  </si>
  <si>
    <t xml:space="preserve"> _Ipayment_2 |   5.351733   12.59712     0.42   0.671    -19.38169    30.08515</t>
  </si>
  <si>
    <t xml:space="preserve"> _Ipayment_3 |   6.234997   12.59432     0.50   0.621    -18.49292    30.96291</t>
  </si>
  <si>
    <t xml:space="preserve"> _Ipayment_4 |   6.972323    12.7008     0.55   0.583    -17.96467    31.90931</t>
  </si>
  <si>
    <t xml:space="preserve"> _Ipayment_5 |   7.268029   12.58547     0.58   0.564    -17.44251    31.97857</t>
  </si>
  <si>
    <t xml:space="preserve"> _Ipayment_6 |        -26   12.74776    -2.04   0.042    -51.02918   -.9708223</t>
  </si>
  <si>
    <t xml:space="preserve"> _Ipayment_7 |   3.299333   12.86903     0.26   0.798    -21.96796    28.56663</t>
  </si>
  <si>
    <t xml:space="preserve"> _Ipayment_8 |   7.552751   12.85444     0.59   0.557    -17.68588    32.79138</t>
  </si>
  <si>
    <t xml:space="preserve">       _cons |         26   12.55889     2.07   0.039     1.341645    50.65835</t>
  </si>
  <si>
    <t>. anova priceliter channeli</t>
  </si>
  <si>
    <t xml:space="preserve">                           Number of obs =     696     R-squared     =  0.3610</t>
  </si>
  <si>
    <t xml:space="preserve">                           Root MSE      = 12.0156     Adj R-squared =  0.2939</t>
  </si>
  <si>
    <t xml:space="preserve">                  Source |  Partial SS    df       MS           F     Prob &gt; F</t>
  </si>
  <si>
    <t xml:space="preserve">              -----------+----------------------------------------------------</t>
  </si>
  <si>
    <t xml:space="preserve">                   Model |  51293.8126    66  777.178979       5.38     0.0000</t>
  </si>
  <si>
    <t xml:space="preserve">                         |</t>
  </si>
  <si>
    <t xml:space="preserve">                channeli |  51293.8126    66  777.178979       5.38     0.0000</t>
  </si>
  <si>
    <t xml:space="preserve">                Residual |  90812.1805   629  144.375486   </t>
  </si>
  <si>
    <t xml:space="preserve">                   Total |  142105.993   695  204.469055   </t>
  </si>
  <si>
    <t xml:space="preserve">. </t>
  </si>
  <si>
    <t>. anova priceliter sizei</t>
  </si>
  <si>
    <t xml:space="preserve">                           Number of obs =     696     R-squared     =  0.3349</t>
  </si>
  <si>
    <t xml:space="preserve">                           Root MSE      = 11.7465     Adj R-squared =  0.3252</t>
  </si>
  <si>
    <t xml:space="preserve">                   Model |  47588.8433    10  4758.88433      34.49     0.0000</t>
  </si>
  <si>
    <t xml:space="preserve">                   sizei |  47588.8433    10  4758.88433      34.49     0.0000</t>
  </si>
  <si>
    <t xml:space="preserve">                Residual |  94517.1498   685  137.981241   </t>
  </si>
  <si>
    <t xml:space="preserve">. anova priceliter socialclassi </t>
  </si>
  <si>
    <t xml:space="preserve">                           Number of obs =     696     R-squared     =  0.0190</t>
  </si>
  <si>
    <t xml:space="preserve">                           Root MSE      = 14.2034     Adj R-squared =  0.0134</t>
  </si>
  <si>
    <t xml:space="preserve">             ------------+----------------------------------------------------</t>
  </si>
  <si>
    <t xml:space="preserve">                   Model |  2706.50654     4  676.626636       3.35     0.0099</t>
  </si>
  <si>
    <t xml:space="preserve">             socialcla~i |  2706.50654     4  676.626636       3.35     0.0099</t>
  </si>
  <si>
    <t xml:space="preserve">                Residual |  139399.487   691  201.735871   </t>
  </si>
  <si>
    <t>. anova priceliter paymenti</t>
  </si>
  <si>
    <t xml:space="preserve">                           Number of obs =     696     R-squared     =  0.2364</t>
  </si>
  <si>
    <t xml:space="preserve">                           Root MSE      = 12.5589     Adj R-squared =  0.2286</t>
  </si>
  <si>
    <t xml:space="preserve">                   Model |  33590.6678     7  4798.66683      30.42     0.0000</t>
  </si>
  <si>
    <t xml:space="preserve">                paymenti |  33590.6678     7  4798.66683      30.42     0.0000</t>
  </si>
  <si>
    <t xml:space="preserve">                Residual |  108515.325   688  157.725764   </t>
  </si>
  <si>
    <t>. anova priceliter promotioni</t>
  </si>
  <si>
    <t xml:space="preserve">                           Number of obs =     696     R-squared     =  0.1799</t>
  </si>
  <si>
    <t xml:space="preserve">                           Root MSE      = 12.9965     Adj R-squared =  0.1739</t>
  </si>
  <si>
    <t xml:space="preserve">                   Model |  25559.2118     5  5111.84236      30.26     0.0000</t>
  </si>
  <si>
    <t xml:space="preserve">              promotioni |  25559.2118     5  5111.84236      30.26     0.0000</t>
  </si>
  <si>
    <t xml:space="preserve">                Residual |  116546.781   690  168.908379   </t>
  </si>
  <si>
    <t>. anova priceliter packagei</t>
  </si>
  <si>
    <t xml:space="preserve">                           Number of obs =     696     R-squared     =  0.0033</t>
  </si>
  <si>
    <t xml:space="preserve">                           Root MSE      = 14.2962     Adj R-squared =  0.0004</t>
  </si>
  <si>
    <t xml:space="preserve">                   Model |  469.901547     2  234.950773       1.15     0.3174</t>
  </si>
  <si>
    <t xml:space="preserve">                packagei |  469.901547     2  234.950773       1.15     0.3174</t>
  </si>
  <si>
    <t xml:space="preserve">                Residual |  141636.092   693  204.381084   </t>
  </si>
  <si>
    <t>. anova priceliter channeli sizei socialclassi paymenti promotioni packagei</t>
  </si>
  <si>
    <t xml:space="preserve">                           Number of obs =     696     R-squared     =  0.6619</t>
  </si>
  <si>
    <t xml:space="preserve">                           Root MSE      = 8.93392     Adj R-squared =  0.6096</t>
  </si>
  <si>
    <t xml:space="preserve">                   Model |  94057.4361    93  1011.37028      12.67     0.0000</t>
  </si>
  <si>
    <t xml:space="preserve">                channeli |  6311.90661    66  95.6349487       1.20     0.1450</t>
  </si>
  <si>
    <t xml:space="preserve">                   sizei |  34003.4488    10  3400.34488      42.60     0.0000</t>
  </si>
  <si>
    <t xml:space="preserve">             socialcla~i |  241.511407     4  60.3778517       0.76     0.5539</t>
  </si>
  <si>
    <t xml:space="preserve">                paymenti |  282.552484     6  47.0920806       0.59     0.7384</t>
  </si>
  <si>
    <t xml:space="preserve">              promotioni |  6743.07269     5  1348.61454      16.90     0.0000</t>
  </si>
  <si>
    <t xml:space="preserve">                packagei |  655.706495     2  327.853247       4.11     0.0169</t>
  </si>
  <si>
    <t xml:space="preserve">                Residual |   48048.557   602  79.8148788   </t>
  </si>
  <si>
    <t>graph hbar (mean) priceliter , over( promotion )</t>
  </si>
  <si>
    <t>no produto grais</t>
  </si>
  <si>
    <t>anova priceliter channeli sizei socialclassi paymenti promotioni packagei  if promotioni &lt;= 4 | promotioni &gt; 5</t>
  </si>
  <si>
    <t>. anova priceliter channeli sizei socialclassi paymenti promotioni packagei  if promotioni &lt; 4 | promotioni &gt;= 5</t>
  </si>
  <si>
    <t xml:space="preserve">                           Number of obs =     667     R-squared     =  0.6690</t>
  </si>
  <si>
    <t xml:space="preserve">                           Root MSE      = 8.13528     Adj R-squared =  0.6160</t>
  </si>
  <si>
    <t xml:space="preserve">                   Model |  76797.8119    92  834.758825      12.61     0.0000</t>
  </si>
  <si>
    <t xml:space="preserve">                channeli |  6729.61598    66  101.963878       1.54     0.0056</t>
  </si>
  <si>
    <t xml:space="preserve">                   sizei |  36248.2912    10  3624.82912      54.77     0.0000</t>
  </si>
  <si>
    <t xml:space="preserve">             socialcla~i |  310.142099     4  77.5355247       1.17     0.3223</t>
  </si>
  <si>
    <t xml:space="preserve">                paymenti |  193.716106     6  32.2860176       0.49     0.8176</t>
  </si>
  <si>
    <t xml:space="preserve">              promotioni |  18.2946202     4  4.57365505       0.07     0.9913</t>
  </si>
  <si>
    <t xml:space="preserve">                packagei |   152.67194     2  76.3359702       1.15     0.3163</t>
  </si>
  <si>
    <t xml:space="preserve">                Residual |  37988.9415   574   66.182825   </t>
  </si>
  <si>
    <t xml:space="preserve">                   Total |  114786.753   666  172.352483   </t>
  </si>
  <si>
    <t>anova priceliter channeli sizei socialclassi paymenti promotioni packagei  if promotioni &lt; 4 | promotioni &gt;= 5</t>
  </si>
  <si>
    <t>graph hbar (mean) priceliter if promotioni &lt; 4 | promotioni &gt;= 5, over( promotioni )</t>
  </si>
  <si>
    <t>problem with promotion: "produto gratis"</t>
  </si>
  <si>
    <t>significant</t>
  </si>
  <si>
    <t>regress priceliter _Ichannel* _Isizen* _Isocialcla* _Ipromotion* _Ipackage*</t>
  </si>
  <si>
    <t>estat vif</t>
  </si>
  <si>
    <t>rodar regress</t>
  </si>
  <si>
    <t>problem with payment var</t>
  </si>
  <si>
    <t>watch out vif kind of high</t>
  </si>
  <si>
    <t>perhaps stick to anovas</t>
  </si>
  <si>
    <t>priceliter</t>
  </si>
  <si>
    <t>Coef.</t>
  </si>
  <si>
    <t>Std. Err.</t>
  </si>
  <si>
    <t>t</t>
  </si>
  <si>
    <t>P&gt;t</t>
  </si>
  <si>
    <t>[95% Conf.</t>
  </si>
  <si>
    <t>Interval]</t>
  </si>
  <si>
    <t>_Ichannel_2</t>
  </si>
  <si>
    <t>_Ichannel_3</t>
  </si>
  <si>
    <t>_Ichannel_4</t>
  </si>
  <si>
    <t>_Ichannel_5</t>
  </si>
  <si>
    <t>_Ichannel_6</t>
  </si>
  <si>
    <t>_Ichannel_7</t>
  </si>
  <si>
    <t>_Ichannel_8</t>
  </si>
  <si>
    <t>_Ichannel_9</t>
  </si>
  <si>
    <t>_Ichannel_10</t>
  </si>
  <si>
    <t>_Ichannel_11</t>
  </si>
  <si>
    <t>_Ichannel_12</t>
  </si>
  <si>
    <t>_Ichannel_13</t>
  </si>
  <si>
    <t>_Ichannel_14</t>
  </si>
  <si>
    <t>_Ichannel_15</t>
  </si>
  <si>
    <t>_Ichannel_16</t>
  </si>
  <si>
    <t>_Ichannel_17</t>
  </si>
  <si>
    <t>_Ichannel_18</t>
  </si>
  <si>
    <t>_Ichannel_19</t>
  </si>
  <si>
    <t>_Ichannel_20</t>
  </si>
  <si>
    <t>_Ichannel_21</t>
  </si>
  <si>
    <t>_Ichannel_22</t>
  </si>
  <si>
    <t>_Ichannel_23</t>
  </si>
  <si>
    <t>_Ichannel_24</t>
  </si>
  <si>
    <t>_Ichannel_25</t>
  </si>
  <si>
    <t>_Ichannel_26</t>
  </si>
  <si>
    <t>_Ichannel_27</t>
  </si>
  <si>
    <t>_Ichannel_28</t>
  </si>
  <si>
    <t>_Ichannel_29</t>
  </si>
  <si>
    <t>_Ichannel_30</t>
  </si>
  <si>
    <t>_Ichannel_31</t>
  </si>
  <si>
    <t>_Ichannel_32</t>
  </si>
  <si>
    <t>_Ichannel_33</t>
  </si>
  <si>
    <t>_Ichannel_34</t>
  </si>
  <si>
    <t>_Ichannel_35</t>
  </si>
  <si>
    <t>_Ichannel_36</t>
  </si>
  <si>
    <t>_Ichannel_37</t>
  </si>
  <si>
    <t>_Ichannel_38</t>
  </si>
  <si>
    <t>_Ichannel_39</t>
  </si>
  <si>
    <t>_Ichannel_40</t>
  </si>
  <si>
    <t>_Ichannel_41</t>
  </si>
  <si>
    <t>_Ichannel_42</t>
  </si>
  <si>
    <t>_Ichannel_43</t>
  </si>
  <si>
    <t>_Ichannel_44</t>
  </si>
  <si>
    <t>_Ichannel_45</t>
  </si>
  <si>
    <t>_Ichannel_46</t>
  </si>
  <si>
    <t>_Ichannel_47</t>
  </si>
  <si>
    <t>_Ichannel_48</t>
  </si>
  <si>
    <t>_Ichannel_49</t>
  </si>
  <si>
    <t>_Ichannel_50</t>
  </si>
  <si>
    <t>_Ichannel_51</t>
  </si>
  <si>
    <t>_Ichannel_52</t>
  </si>
  <si>
    <t>_Ichannel_53</t>
  </si>
  <si>
    <t>_Ichannel_54</t>
  </si>
  <si>
    <t>_Ichannel_55</t>
  </si>
  <si>
    <t>_Ichannel_56</t>
  </si>
  <si>
    <t>_Ichannel_57</t>
  </si>
  <si>
    <t>_Ichannel_58</t>
  </si>
  <si>
    <t>_Ichannel_59</t>
  </si>
  <si>
    <t>_Ichannel_60</t>
  </si>
  <si>
    <t>_Ichannel_61</t>
  </si>
  <si>
    <t>_Ichannel_62</t>
  </si>
  <si>
    <t>_Ichannel_63</t>
  </si>
  <si>
    <t>_Ichannel_64</t>
  </si>
  <si>
    <t>_Ichannel_65</t>
  </si>
  <si>
    <t>_Ichannel_66</t>
  </si>
  <si>
    <t>_Ichannel_67</t>
  </si>
  <si>
    <t>_Isizen_236</t>
  </si>
  <si>
    <t>_Isizen_250</t>
  </si>
  <si>
    <t>_Isizen_300</t>
  </si>
  <si>
    <t>_Isizen_350</t>
  </si>
  <si>
    <t>_Isizen_473</t>
  </si>
  <si>
    <t>_Isizen_500</t>
  </si>
  <si>
    <t>_Isizen_600</t>
  </si>
  <si>
    <t>_Isizen_750</t>
  </si>
  <si>
    <t>_Isizen_1000</t>
  </si>
  <si>
    <t>_Isizen_1500</t>
  </si>
  <si>
    <t>_Isocialcla_2</t>
  </si>
  <si>
    <t>_Isocialcla_3</t>
  </si>
  <si>
    <t>_Isocialcla_4</t>
  </si>
  <si>
    <t>_Isocialcla_5</t>
  </si>
  <si>
    <t>_Ipromotion_2</t>
  </si>
  <si>
    <t>_Ipromotion_3</t>
  </si>
  <si>
    <t>_Ipromotion_4</t>
  </si>
  <si>
    <t>_Ipromotion_5</t>
  </si>
  <si>
    <t>_Ipromotion_6</t>
  </si>
  <si>
    <t>_Ipackage_2</t>
  </si>
  <si>
    <t>_Ipackage_3</t>
  </si>
  <si>
    <t>_cons</t>
  </si>
  <si>
    <t>regress priceliter _Ichannel* _Isizen* _Isocialcla* _Ipromotion_2 _Ipromotion_3 _Ipromotion_5 _Ipromotion_6 _Ipackage*</t>
  </si>
  <si>
    <t>problem with prod gratis</t>
  </si>
  <si>
    <t>AB1 is positive</t>
  </si>
  <si>
    <t>larger the size worst the impact on price</t>
  </si>
  <si>
    <t>no promotion better result in price</t>
  </si>
  <si>
    <t>best promotion to generate better price</t>
  </si>
  <si>
    <t>(the base) discount is the best way to go!</t>
  </si>
  <si>
    <t>kit is the best, followed by unity sales</t>
  </si>
  <si>
    <t>classificar as marcas</t>
  </si>
  <si>
    <t>logit</t>
  </si>
  <si>
    <t>criar variável de preço</t>
  </si>
  <si>
    <t>desconsiderar data</t>
  </si>
  <si>
    <t>count</t>
  </si>
  <si>
    <t>Rótulos de Linha</t>
  </si>
  <si>
    <t>Total Geral</t>
  </si>
  <si>
    <t>Soma de count</t>
  </si>
  <si>
    <t>sizen</t>
  </si>
  <si>
    <t>quanttot</t>
  </si>
  <si>
    <t>preclit</t>
  </si>
  <si>
    <t>cluster</t>
  </si>
  <si>
    <t>por cliente</t>
  </si>
  <si>
    <t>varejistas por coluna</t>
  </si>
  <si>
    <t>Soma de quanttot</t>
  </si>
  <si>
    <t>Média de preclit</t>
  </si>
  <si>
    <t>media</t>
  </si>
  <si>
    <t>litros</t>
  </si>
  <si>
    <t>atenção</t>
  </si>
  <si>
    <t>clientes não compram muito</t>
  </si>
  <si>
    <t>clientes</t>
  </si>
  <si>
    <t>transações</t>
  </si>
  <si>
    <t>habitos de compras</t>
  </si>
  <si>
    <t>0.5 - 0.99</t>
  </si>
  <si>
    <t>0.49-0.06</t>
  </si>
  <si>
    <t>Transação</t>
  </si>
  <si>
    <t>cliente</t>
  </si>
  <si>
    <t>agregado po cliente</t>
  </si>
  <si>
    <t>mais de uma transação</t>
  </si>
  <si>
    <t>heavy user (12-14x)</t>
  </si>
  <si>
    <t>(1) listerini x (0) outras marcas</t>
  </si>
  <si>
    <t>mlogit</t>
  </si>
  <si>
    <t>preço por litro</t>
  </si>
  <si>
    <t>modelo logit (transações)</t>
  </si>
  <si>
    <t>quantidade de transações</t>
  </si>
  <si>
    <t>vars continuas:</t>
  </si>
  <si>
    <t>vars categórica:</t>
  </si>
  <si>
    <t>transações sem promocao</t>
  </si>
  <si>
    <t>Contagem de id</t>
  </si>
  <si>
    <t>Contagem de id2</t>
  </si>
  <si>
    <t>promoção (0/1) sem promo 73% - ou dummies</t>
  </si>
  <si>
    <t>payment (dummies) - pode criar outros</t>
  </si>
  <si>
    <t>classe social (dummy)</t>
  </si>
  <si>
    <t>sazonalidade (dummy de mês)</t>
  </si>
  <si>
    <t>promopackage (dummy: unitário e kit+pack)</t>
  </si>
  <si>
    <t>quantidade x size = ml</t>
  </si>
  <si>
    <t>volume em litro (quantidade x size = litro)</t>
  </si>
  <si>
    <t>500 e 250ml são embalagens preferidas</t>
  </si>
  <si>
    <t>canal1: dummy das principais bandeiras</t>
  </si>
  <si>
    <t>canal2: tipo de varejo</t>
  </si>
  <si>
    <t>reclassificação de canais</t>
  </si>
  <si>
    <t>listerine e colgate</t>
  </si>
  <si>
    <t>(0) listerini x 2 ou mais outras marcas concorrentes (mais expressivas) -&gt;</t>
  </si>
  <si>
    <t>base de segmentacao</t>
  </si>
  <si>
    <t>preco litro</t>
  </si>
  <si>
    <t>Modelo cluster (padronizar as variaveis)</t>
  </si>
  <si>
    <t>volume de compra litros</t>
  </si>
  <si>
    <t>canal bandeiras</t>
  </si>
  <si>
    <t>descrição do perfil</t>
  </si>
  <si>
    <t>todos</t>
  </si>
  <si>
    <t>id</t>
  </si>
  <si>
    <t>idtransaction</t>
  </si>
  <si>
    <t>product</t>
  </si>
  <si>
    <t>product2</t>
  </si>
  <si>
    <t>idproduct</t>
  </si>
  <si>
    <t>city</t>
  </si>
  <si>
    <t>company</t>
  </si>
  <si>
    <t>brand</t>
  </si>
  <si>
    <t>brand2</t>
  </si>
  <si>
    <t>idchannel</t>
  </si>
  <si>
    <t>month</t>
  </si>
  <si>
    <t>package</t>
  </si>
  <si>
    <t>size</t>
  </si>
  <si>
    <t>promotion</t>
  </si>
  <si>
    <t>date</t>
  </si>
  <si>
    <t>ANTI-SEPTICO BUCAL</t>
  </si>
  <si>
    <t>LIQUIDO</t>
  </si>
  <si>
    <t>São Paulo</t>
  </si>
  <si>
    <t>COOL MINT</t>
  </si>
  <si>
    <t>ML 500</t>
  </si>
  <si>
    <t>Dinheiro</t>
  </si>
  <si>
    <t>BONTE EVERYDAY</t>
  </si>
  <si>
    <t>MENTA</t>
  </si>
  <si>
    <t>Cartão de Débito</t>
  </si>
  <si>
    <t>PRO SAUDE/CLINICAL PROTEC</t>
  </si>
  <si>
    <t>ML 250</t>
  </si>
  <si>
    <t>WHITENING</t>
  </si>
  <si>
    <t>FRESH MINT</t>
  </si>
  <si>
    <t>ML 750</t>
  </si>
  <si>
    <t>Cartão de Crédito</t>
  </si>
  <si>
    <t>ICE INFINITY</t>
  </si>
  <si>
    <t>DESCONTO DE PREÇO</t>
  </si>
  <si>
    <t>H2 CLEAN/MENTA</t>
  </si>
  <si>
    <t>ML 600</t>
  </si>
  <si>
    <t>HORTELA</t>
  </si>
  <si>
    <t>Ganho</t>
  </si>
  <si>
    <t>ML 350</t>
  </si>
  <si>
    <t>CLASSIC</t>
  </si>
  <si>
    <t>ACTION</t>
  </si>
  <si>
    <t>MAX PRO</t>
  </si>
  <si>
    <t>ML 1000</t>
  </si>
  <si>
    <t>Cartão de Loja</t>
  </si>
  <si>
    <t>ML 300</t>
  </si>
  <si>
    <t>DIA%/WHITENING</t>
  </si>
  <si>
    <t>MOUTH WASH</t>
  </si>
  <si>
    <t>TEA FRESH</t>
  </si>
  <si>
    <t>FRESHBURST</t>
  </si>
  <si>
    <t>DEFESA DENT. GENGIVAS</t>
  </si>
  <si>
    <t>Ticket Alimentação Eletrônico</t>
  </si>
  <si>
    <t>FLUOR</t>
  </si>
  <si>
    <t>ZERO/MENTA SUAVE</t>
  </si>
  <si>
    <t>COOL CITRUS</t>
  </si>
  <si>
    <t>ML 60</t>
  </si>
  <si>
    <t>CLOSEUP</t>
  </si>
  <si>
    <t>DIAMOND ATTRACTION/MENTOL</t>
  </si>
  <si>
    <t>KIDS</t>
  </si>
  <si>
    <t>2 EM 1</t>
  </si>
  <si>
    <t>TARTAR CONTROL</t>
  </si>
  <si>
    <t>ML 473</t>
  </si>
  <si>
    <t>ICE</t>
  </si>
  <si>
    <t>SEM ALCOOL</t>
  </si>
  <si>
    <t>TRADICIONAL</t>
  </si>
  <si>
    <t>ML 1500</t>
  </si>
  <si>
    <t>COLGATE LUMINOUS WHITE</t>
  </si>
  <si>
    <t>S/ESPECIF.</t>
  </si>
  <si>
    <t>RADIANT MINT</t>
  </si>
  <si>
    <t>Mista</t>
  </si>
  <si>
    <t>H2 HA/DENTALCLEAN</t>
  </si>
  <si>
    <t>MENTAH</t>
  </si>
  <si>
    <t>DENTRAT</t>
  </si>
  <si>
    <t>ESSENCIAL/LEMON MINT</t>
  </si>
  <si>
    <t>CONTENTE FRESH</t>
  </si>
  <si>
    <t>2 EM 1 COOL MINT</t>
  </si>
  <si>
    <t>ZERO/MENTA VERDE</t>
  </si>
  <si>
    <t>SENSODYNE</t>
  </si>
  <si>
    <t>CUIDADO TOTA/MENTA FRESCA</t>
  </si>
  <si>
    <t>ORIGINAL</t>
  </si>
  <si>
    <t>SANIFILL</t>
  </si>
  <si>
    <t>MENTA FRESCA</t>
  </si>
  <si>
    <t>CEPACOL TEEN</t>
  </si>
  <si>
    <t>MORANGO ICE</t>
  </si>
  <si>
    <t>SOFT MINT</t>
  </si>
  <si>
    <t>Caderneta / Fiado</t>
  </si>
  <si>
    <t>CUIDADO TOTAL</t>
  </si>
  <si>
    <t>CLINERIZE</t>
  </si>
  <si>
    <t>ML 236</t>
  </si>
  <si>
    <t>ICE FRESH</t>
  </si>
  <si>
    <t>MENTA PLUS</t>
  </si>
  <si>
    <t>TUTTI-FRUTTI</t>
  </si>
  <si>
    <t>WITHENING ANTIMANCHAS</t>
  </si>
  <si>
    <t>COLGATE PERIOGARD</t>
  </si>
  <si>
    <t>PERIOTRAT</t>
  </si>
  <si>
    <t>DENTAL FRESH</t>
  </si>
  <si>
    <t>FRESH MENTA</t>
  </si>
  <si>
    <t>GARFILELD/DENTALCLEAN</t>
  </si>
  <si>
    <t>CEPACOL PLUS</t>
  </si>
  <si>
    <t>ADVANCED</t>
  </si>
  <si>
    <t>COMPLETE MENTA</t>
  </si>
  <si>
    <t>DIA% / MOUTH WASH</t>
  </si>
  <si>
    <t>BLUE MINT</t>
  </si>
  <si>
    <t>PRO SAUDE NOITE</t>
  </si>
  <si>
    <t>2 EM 1 FRESH MINT</t>
  </si>
  <si>
    <t>ZERO/MENTA FRESCA</t>
  </si>
  <si>
    <t>ZERO MENTA E HORTELA</t>
  </si>
  <si>
    <t>campo</t>
  </si>
  <si>
    <t>descrição</t>
  </si>
  <si>
    <t>id único da linha</t>
  </si>
  <si>
    <t>compra</t>
  </si>
  <si>
    <t>descrição do produto</t>
  </si>
  <si>
    <t>descrição do produto 2</t>
  </si>
  <si>
    <t>sku</t>
  </si>
  <si>
    <t>identificação do consumidor (domicílio)</t>
  </si>
  <si>
    <t>cidade do domicílio</t>
  </si>
  <si>
    <t>fabricante</t>
  </si>
  <si>
    <t>marca</t>
  </si>
  <si>
    <t>marca2</t>
  </si>
  <si>
    <t>preço pago no varejo</t>
  </si>
  <si>
    <t>quantidade comprada</t>
  </si>
  <si>
    <t xml:space="preserve">varejista </t>
  </si>
  <si>
    <t>id do varejista</t>
  </si>
  <si>
    <t>ano</t>
  </si>
  <si>
    <t>mês</t>
  </si>
  <si>
    <t>embalagem</t>
  </si>
  <si>
    <t>tamanho da embalagem</t>
  </si>
  <si>
    <t>tipo de promoção</t>
  </si>
  <si>
    <t>data</t>
  </si>
  <si>
    <t>forma de pagamento</t>
  </si>
  <si>
    <t>classe social</t>
  </si>
  <si>
    <t>b1</t>
  </si>
  <si>
    <t>b</t>
  </si>
  <si>
    <t>x</t>
  </si>
  <si>
    <t>s</t>
  </si>
  <si>
    <t>promopack</t>
  </si>
  <si>
    <t>d</t>
  </si>
  <si>
    <t>p</t>
  </si>
  <si>
    <t>Reclassificação</t>
  </si>
  <si>
    <t>freq</t>
  </si>
  <si>
    <t>%</t>
  </si>
  <si>
    <t>brand1</t>
  </si>
  <si>
    <t>bandeira</t>
  </si>
  <si>
    <t>varejo</t>
  </si>
  <si>
    <t>outros</t>
  </si>
  <si>
    <t>Supermercado</t>
  </si>
  <si>
    <t>Farmacia</t>
  </si>
  <si>
    <t>Assai</t>
  </si>
  <si>
    <t>Atacado</t>
  </si>
  <si>
    <t>Carrefour</t>
  </si>
  <si>
    <t>Supermercados pequenos</t>
  </si>
  <si>
    <t>Dia %</t>
  </si>
  <si>
    <t>Lojas outras</t>
  </si>
  <si>
    <t>Drogaria São Paulo</t>
  </si>
  <si>
    <t>Atacadão</t>
  </si>
  <si>
    <t>Big</t>
  </si>
  <si>
    <t>Extra</t>
  </si>
  <si>
    <t>Sonda</t>
  </si>
  <si>
    <t>Pao</t>
  </si>
  <si>
    <t>Drogasil</t>
  </si>
  <si>
    <t>Americanas</t>
  </si>
  <si>
    <t>Supermercados</t>
  </si>
  <si>
    <t>preço zero</t>
  </si>
  <si>
    <t>converter size em ml</t>
  </si>
  <si>
    <t>pricenogratis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</si>
</sst>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theme="1"/>
      <name val="Calibri"/>
      <family val="2"/>
      <scheme val="minor"/>
    </font>
    <font>
      <b/>
      <sz val="9"/>
      <color theme="1"/>
      <name val="Arial"/>
      <family val="2"/>
    </font>
    <font>
      <sz val="9"/>
      <color theme="1"/>
      <name val="Arial"/>
      <family val="2"/>
    </font>
    <font>
      <b/>
      <sz val="11"/>
      <color theme="1"/>
      <name val="Calibri"/>
      <family val="2"/>
      <scheme val="minor"/>
    </font>
    <font>
      <b/>
      <u/>
      <sz val="11"/>
      <color theme="1"/>
      <name val="Calibri"/>
      <family val="2"/>
      <scheme val="minor"/>
    </font>
    <font>
      <sz val="11"/>
      <color rgb="FFFF0000"/>
      <name val="Calibri"/>
      <family val="2"/>
      <scheme val="minor"/>
    </font>
    <font>
      <sz val="11"/>
      <color theme="1"/>
      <name val="Calibri"/>
      <family val="2"/>
      <scheme val="minor"/>
    </font>
    <font>
      <u/>
      <sz val="11"/>
      <color theme="1"/>
      <name val="Calibri"/>
      <family val="2"/>
      <scheme val="minor"/>
    </font>
    <font>
      <sz val="9"/>
      <name val="Arial"/>
      <family val="2"/>
    </font>
    <font>
      <sz val="6"/>
      <color theme="1"/>
      <name val="Segoe UI"/>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F0000"/>
        <bgColor indexed="64"/>
      </patternFill>
    </fill>
  </fills>
  <borders count="5">
    <border>
      <left/>
      <right/>
      <top/>
      <bottom/>
      <diagonal/>
    </border>
    <border>
      <left/>
      <right/>
      <top/>
      <bottom style="thin">
        <color indexed="64"/>
      </bottom>
      <diagonal/>
    </border>
    <border>
      <left style="thin">
        <color indexed="64"/>
      </left>
      <right/>
      <top/>
      <bottom/>
      <diagonal/>
    </border>
    <border>
      <left/>
      <right/>
      <top/>
      <bottom style="thin">
        <color theme="4" tint="0.39997558519241921"/>
      </bottom>
      <diagonal/>
    </border>
    <border>
      <left/>
      <right style="medium">
        <color rgb="FF0C1F30"/>
      </right>
      <top/>
      <bottom style="medium">
        <color rgb="FF0C1F30"/>
      </bottom>
      <diagonal/>
    </border>
  </borders>
  <cellStyleXfs count="2">
    <xf numFmtId="0" fontId="0" fillId="0" borderId="0"/>
    <xf numFmtId="9" fontId="6" fillId="0" borderId="0" applyFont="0" applyFill="0" applyBorder="0" applyAlignment="0" applyProtection="0"/>
  </cellStyleXfs>
  <cellXfs count="44">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3" fillId="0" borderId="0" xfId="0" applyFont="1"/>
    <xf numFmtId="0" fontId="0" fillId="0" borderId="0" xfId="0" applyAlignment="1">
      <alignment horizontal="center"/>
    </xf>
    <xf numFmtId="0" fontId="4" fillId="0" borderId="0" xfId="0" applyFont="1"/>
    <xf numFmtId="0" fontId="0" fillId="2" borderId="0" xfId="0" applyFill="1"/>
    <xf numFmtId="0" fontId="0" fillId="0" borderId="0" xfId="0" applyAlignment="1">
      <alignment horizontal="center" wrapText="1"/>
    </xf>
    <xf numFmtId="0" fontId="3" fillId="0" borderId="0" xfId="0" applyFont="1" applyAlignment="1">
      <alignment horizontal="center"/>
    </xf>
    <xf numFmtId="0" fontId="5" fillId="0" borderId="0" xfId="0" applyFont="1"/>
    <xf numFmtId="0" fontId="0" fillId="0" borderId="0" xfId="0" applyAlignment="1">
      <alignment horizontal="right"/>
    </xf>
    <xf numFmtId="0" fontId="0" fillId="2" borderId="0" xfId="0" applyFill="1" applyAlignment="1">
      <alignment horizontal="left"/>
    </xf>
    <xf numFmtId="0" fontId="0" fillId="0" borderId="0" xfId="0" pivotButton="1"/>
    <xf numFmtId="0" fontId="0" fillId="0" borderId="0" xfId="0" applyNumberFormat="1"/>
    <xf numFmtId="2" fontId="0" fillId="0" borderId="0" xfId="0" applyNumberFormat="1"/>
    <xf numFmtId="164" fontId="0" fillId="0" borderId="0" xfId="0" applyNumberFormat="1"/>
    <xf numFmtId="0" fontId="7" fillId="0" borderId="0" xfId="0" applyFont="1" applyAlignment="1">
      <alignment horizontal="center"/>
    </xf>
    <xf numFmtId="0" fontId="0" fillId="0" borderId="1" xfId="0" applyBorder="1" applyAlignment="1">
      <alignment horizontal="center"/>
    </xf>
    <xf numFmtId="9" fontId="0" fillId="0" borderId="0" xfId="1" applyFont="1" applyAlignment="1">
      <alignment horizontal="center"/>
    </xf>
    <xf numFmtId="10" fontId="0" fillId="0" borderId="0" xfId="0" applyNumberFormat="1"/>
    <xf numFmtId="165" fontId="0" fillId="0" borderId="0" xfId="0" applyNumberFormat="1"/>
    <xf numFmtId="9" fontId="0" fillId="0" borderId="0" xfId="0" applyNumberFormat="1"/>
    <xf numFmtId="0" fontId="0" fillId="0" borderId="2" xfId="0" applyBorder="1"/>
    <xf numFmtId="165" fontId="0" fillId="3" borderId="0" xfId="0" applyNumberFormat="1" applyFill="1"/>
    <xf numFmtId="14" fontId="8" fillId="0" borderId="0" xfId="0" applyNumberFormat="1" applyFont="1" applyAlignment="1">
      <alignment horizontal="left"/>
    </xf>
    <xf numFmtId="0" fontId="3" fillId="4" borderId="3" xfId="0" applyFont="1" applyFill="1" applyBorder="1"/>
    <xf numFmtId="0" fontId="3" fillId="4" borderId="3" xfId="0" applyFont="1" applyFill="1" applyBorder="1" applyAlignment="1">
      <alignment horizontal="center"/>
    </xf>
    <xf numFmtId="0" fontId="3" fillId="4" borderId="0" xfId="0" applyFont="1" applyFill="1" applyAlignment="1">
      <alignment horizontal="left"/>
    </xf>
    <xf numFmtId="0" fontId="0" fillId="3" borderId="0" xfId="0" applyFill="1" applyAlignment="1">
      <alignment horizontal="left"/>
    </xf>
    <xf numFmtId="0" fontId="0" fillId="3" borderId="0" xfId="0" applyFill="1"/>
    <xf numFmtId="0" fontId="0" fillId="3" borderId="0" xfId="0" applyFill="1" applyAlignment="1">
      <alignment horizontal="center"/>
    </xf>
    <xf numFmtId="10" fontId="0" fillId="3" borderId="0" xfId="0" applyNumberFormat="1" applyFill="1" applyAlignment="1">
      <alignment horizontal="center"/>
    </xf>
    <xf numFmtId="10" fontId="0" fillId="0" borderId="0" xfId="0" applyNumberFormat="1" applyAlignment="1">
      <alignment horizontal="center"/>
    </xf>
    <xf numFmtId="10" fontId="0" fillId="0" borderId="0" xfId="0" applyNumberFormat="1" applyAlignment="1">
      <alignment horizontal="left"/>
    </xf>
    <xf numFmtId="9" fontId="0" fillId="3" borderId="0" xfId="0" applyNumberFormat="1" applyFill="1" applyAlignment="1">
      <alignment horizontal="center"/>
    </xf>
    <xf numFmtId="9" fontId="0" fillId="3" borderId="0" xfId="0" applyNumberFormat="1" applyFill="1"/>
    <xf numFmtId="17" fontId="0" fillId="3" borderId="0" xfId="0" applyNumberFormat="1" applyFill="1"/>
    <xf numFmtId="9" fontId="0" fillId="0" borderId="0" xfId="0" applyNumberFormat="1" applyAlignment="1">
      <alignment horizontal="center"/>
    </xf>
    <xf numFmtId="17" fontId="0" fillId="0" borderId="0" xfId="0" applyNumberFormat="1"/>
    <xf numFmtId="17" fontId="0" fillId="5" borderId="0" xfId="0" applyNumberFormat="1" applyFill="1"/>
    <xf numFmtId="2" fontId="2" fillId="0" borderId="0" xfId="0" applyNumberFormat="1" applyFont="1" applyAlignment="1">
      <alignment horizontal="left"/>
    </xf>
    <xf numFmtId="0" fontId="0" fillId="0" borderId="0" xfId="0" applyAlignment="1">
      <alignment horizontal="center" wrapText="1"/>
    </xf>
    <xf numFmtId="0" fontId="9" fillId="0" borderId="4" xfId="0" applyFont="1" applyBorder="1" applyAlignment="1">
      <alignment vertical="center"/>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5</xdr:col>
      <xdr:colOff>17318</xdr:colOff>
      <xdr:row>28</xdr:row>
      <xdr:rowOff>155864</xdr:rowOff>
    </xdr:from>
    <xdr:to>
      <xdr:col>15</xdr:col>
      <xdr:colOff>466562</xdr:colOff>
      <xdr:row>40</xdr:row>
      <xdr:rowOff>169472</xdr:rowOff>
    </xdr:to>
    <xdr:pic>
      <xdr:nvPicPr>
        <xdr:cNvPr id="2" name="Imagem 1">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081" r="31900"/>
        <a:stretch/>
      </xdr:blipFill>
      <xdr:spPr bwMode="auto">
        <a:xfrm>
          <a:off x="4381500" y="5489864"/>
          <a:ext cx="5454198" cy="2299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43</xdr:row>
      <xdr:rowOff>0</xdr:rowOff>
    </xdr:from>
    <xdr:to>
      <xdr:col>15</xdr:col>
      <xdr:colOff>542925</xdr:colOff>
      <xdr:row>62</xdr:row>
      <xdr:rowOff>123825</xdr:rowOff>
    </xdr:to>
    <xdr:pic>
      <xdr:nvPicPr>
        <xdr:cNvPr id="4" name="Imagem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71975" y="8191500"/>
          <a:ext cx="5534025"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600076</xdr:colOff>
      <xdr:row>0</xdr:row>
      <xdr:rowOff>123825</xdr:rowOff>
    </xdr:from>
    <xdr:to>
      <xdr:col>7</xdr:col>
      <xdr:colOff>107248</xdr:colOff>
      <xdr:row>15</xdr:row>
      <xdr:rowOff>28575</xdr:rowOff>
    </xdr:to>
    <xdr:pic>
      <xdr:nvPicPr>
        <xdr:cNvPr id="3" name="Imagem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6" y="123825"/>
          <a:ext cx="3774372"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9</xdr:col>
      <xdr:colOff>220756</xdr:colOff>
      <xdr:row>36</xdr:row>
      <xdr:rowOff>123825</xdr:rowOff>
    </xdr:to>
    <xdr:pic>
      <xdr:nvPicPr>
        <xdr:cNvPr id="4" name="Imagem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3238500"/>
          <a:ext cx="5097556"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540938</xdr:colOff>
      <xdr:row>37</xdr:row>
      <xdr:rowOff>49916</xdr:rowOff>
    </xdr:from>
    <xdr:to>
      <xdr:col>8</xdr:col>
      <xdr:colOff>315801</xdr:colOff>
      <xdr:row>52</xdr:row>
      <xdr:rowOff>138361</xdr:rowOff>
    </xdr:to>
    <xdr:pic>
      <xdr:nvPicPr>
        <xdr:cNvPr id="5" name="Imagem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7074" y="7098416"/>
          <a:ext cx="4017818" cy="2945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484908</xdr:colOff>
      <xdr:row>52</xdr:row>
      <xdr:rowOff>170975</xdr:rowOff>
    </xdr:from>
    <xdr:to>
      <xdr:col>8</xdr:col>
      <xdr:colOff>349418</xdr:colOff>
      <xdr:row>68</xdr:row>
      <xdr:rowOff>127156</xdr:rowOff>
    </xdr:to>
    <xdr:pic>
      <xdr:nvPicPr>
        <xdr:cNvPr id="6" name="Imagem 5">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1044" y="10076975"/>
          <a:ext cx="4107465" cy="3004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484908</xdr:colOff>
      <xdr:row>68</xdr:row>
      <xdr:rowOff>72358</xdr:rowOff>
    </xdr:from>
    <xdr:to>
      <xdr:col>8</xdr:col>
      <xdr:colOff>349417</xdr:colOff>
      <xdr:row>84</xdr:row>
      <xdr:rowOff>35472</xdr:rowOff>
    </xdr:to>
    <xdr:pic>
      <xdr:nvPicPr>
        <xdr:cNvPr id="7" name="Imagem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91044" y="13026358"/>
          <a:ext cx="4107464" cy="3011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9</xdr:col>
      <xdr:colOff>238125</xdr:colOff>
      <xdr:row>106</xdr:row>
      <xdr:rowOff>123825</xdr:rowOff>
    </xdr:to>
    <xdr:pic>
      <xdr:nvPicPr>
        <xdr:cNvPr id="8" name="Imagem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09600" y="16573500"/>
          <a:ext cx="5114925"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108</xdr:row>
      <xdr:rowOff>0</xdr:rowOff>
    </xdr:from>
    <xdr:to>
      <xdr:col>10</xdr:col>
      <xdr:colOff>238125</xdr:colOff>
      <xdr:row>127</xdr:row>
      <xdr:rowOff>123825</xdr:rowOff>
    </xdr:to>
    <xdr:pic>
      <xdr:nvPicPr>
        <xdr:cNvPr id="9" name="Imagem 8">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19200" y="20574000"/>
          <a:ext cx="5114925"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Kantar%20Antiseptic%20DS%202020%20Aluno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y P. Claro" refreshedDate="44008.484376736109" createdVersion="6" refreshedVersion="6" minRefreshableVersion="3" recordCount="696" xr:uid="{39E00D38-2429-4A7E-86B6-09496AD2207A}">
  <cacheSource type="worksheet">
    <worksheetSource ref="B3:H699" sheet="clientes"/>
  </cacheSource>
  <cacheFields count="7">
    <cacheField name="idconsumer" numFmtId="0">
      <sharedItems containsSemiMixedTypes="0" containsString="0" containsNumber="1" containsInteger="1" minValue="155" maxValue="48355" count="362">
        <n v="38445"/>
        <n v="22721"/>
        <n v="45182"/>
        <n v="33339"/>
        <n v="45043"/>
        <n v="46245"/>
        <n v="45893"/>
        <n v="47188"/>
        <n v="22097"/>
        <n v="35692"/>
        <n v="29003"/>
        <n v="35835"/>
        <n v="44748"/>
        <n v="46267"/>
        <n v="29350"/>
        <n v="43548"/>
        <n v="43554"/>
        <n v="46941"/>
        <n v="45291"/>
        <n v="24393"/>
        <n v="20338"/>
        <n v="11052"/>
        <n v="29897"/>
        <n v="31074"/>
        <n v="1141"/>
        <n v="47583"/>
        <n v="44554"/>
        <n v="47657"/>
        <n v="39923"/>
        <n v="14933"/>
        <n v="44687"/>
        <n v="38458"/>
        <n v="9199"/>
        <n v="23194"/>
        <n v="25356"/>
        <n v="34749"/>
        <n v="592"/>
        <n v="43849"/>
        <n v="44814"/>
        <n v="22073"/>
        <n v="34220"/>
        <n v="43809"/>
        <n v="19647"/>
        <n v="28090"/>
        <n v="29171"/>
        <n v="155"/>
        <n v="14709"/>
        <n v="43563"/>
        <n v="47578"/>
        <n v="44662"/>
        <n v="45670"/>
        <n v="19248"/>
        <n v="31125"/>
        <n v="45296"/>
        <n v="43187"/>
        <n v="37759"/>
        <n v="47656"/>
        <n v="18967"/>
        <n v="43837"/>
        <n v="30499"/>
        <n v="33923"/>
        <n v="9068"/>
        <n v="10487"/>
        <n v="19249"/>
        <n v="31677"/>
        <n v="32326"/>
        <n v="33141"/>
        <n v="34987"/>
        <n v="36636"/>
        <n v="37344"/>
        <n v="42957"/>
        <n v="43189"/>
        <n v="43945"/>
        <n v="44518"/>
        <n v="45045"/>
        <n v="45549"/>
        <n v="21362"/>
        <n v="23155"/>
        <n v="25218"/>
        <n v="31261"/>
        <n v="32433"/>
        <n v="34755"/>
        <n v="34792"/>
        <n v="36624"/>
        <n v="39533"/>
        <n v="42010"/>
        <n v="42431"/>
        <n v="44041"/>
        <n v="44685"/>
        <n v="44744"/>
        <n v="4180"/>
        <n v="22138"/>
        <n v="28420"/>
        <n v="28981"/>
        <n v="33804"/>
        <n v="34926"/>
        <n v="37740"/>
        <n v="41468"/>
        <n v="44546"/>
        <n v="44743"/>
        <n v="44865"/>
        <n v="45035"/>
        <n v="45178"/>
        <n v="45183"/>
        <n v="45282"/>
        <n v="45294"/>
        <n v="45517"/>
        <n v="45620"/>
        <n v="46508"/>
        <n v="6491"/>
        <n v="9104"/>
        <n v="23065"/>
        <n v="23103"/>
        <n v="37172"/>
        <n v="39338"/>
        <n v="41816"/>
        <n v="42523"/>
        <n v="42915"/>
        <n v="43829"/>
        <n v="45026"/>
        <n v="45177"/>
        <n v="46082"/>
        <n v="20086"/>
        <n v="22144"/>
        <n v="28770"/>
        <n v="31570"/>
        <n v="39052"/>
        <n v="39358"/>
        <n v="44553"/>
        <n v="44659"/>
        <n v="45343"/>
        <n v="46150"/>
        <n v="46381"/>
        <n v="21301"/>
        <n v="36666"/>
        <n v="36683"/>
        <n v="43590"/>
        <n v="45295"/>
        <n v="47058"/>
        <n v="47456"/>
        <n v="708"/>
        <n v="13955"/>
        <n v="30008"/>
        <n v="34239"/>
        <n v="38933"/>
        <n v="44860"/>
        <n v="46025"/>
        <n v="46136"/>
        <n v="9773"/>
        <n v="20817"/>
        <n v="33112"/>
        <n v="37794"/>
        <n v="44752"/>
        <n v="7329"/>
        <n v="42960"/>
        <n v="48117"/>
        <n v="44740"/>
        <n v="16700"/>
        <n v="31752"/>
        <n v="39530"/>
        <n v="43943"/>
        <n v="46249"/>
        <n v="41382"/>
        <n v="19776"/>
        <n v="44782"/>
        <n v="46017"/>
        <n v="35700"/>
        <n v="34753"/>
        <n v="47344"/>
        <n v="33764"/>
        <n v="21319"/>
        <n v="43944"/>
        <n v="47610"/>
        <n v="47952"/>
        <n v="43058"/>
        <n v="27518"/>
        <n v="8919"/>
        <n v="23633"/>
        <n v="45147"/>
        <n v="45653"/>
        <n v="47590"/>
        <n v="45752"/>
        <n v="33397"/>
        <n v="46208"/>
        <n v="43790"/>
        <n v="44121"/>
        <n v="29170"/>
        <n v="41642"/>
        <n v="805"/>
        <n v="46950"/>
        <n v="45286"/>
        <n v="42826"/>
        <n v="46380"/>
        <n v="39364"/>
        <n v="2597"/>
        <n v="13581"/>
        <n v="8488"/>
        <n v="42378"/>
        <n v="39967"/>
        <n v="43545"/>
        <n v="25640"/>
        <n v="45754"/>
        <n v="28274"/>
        <n v="47345"/>
        <n v="29628"/>
        <n v="22555"/>
        <n v="48355"/>
        <n v="45290"/>
        <n v="37987"/>
        <n v="5198"/>
        <n v="6991"/>
        <n v="12991"/>
        <n v="28559"/>
        <n v="32546"/>
        <n v="41310"/>
        <n v="43830"/>
        <n v="37193"/>
        <n v="45523"/>
        <n v="25216"/>
        <n v="47075"/>
        <n v="46061"/>
        <n v="44018"/>
        <n v="33813"/>
        <n v="44816"/>
        <n v="41810"/>
        <n v="46923"/>
        <n v="41440"/>
        <n v="9633"/>
        <n v="47612"/>
        <n v="19937"/>
        <n v="43915"/>
        <n v="16611"/>
        <n v="25358"/>
        <n v="25709"/>
        <n v="35059"/>
        <n v="38452"/>
        <n v="39430"/>
        <n v="42681"/>
        <n v="43562"/>
        <n v="43660"/>
        <n v="44104"/>
        <n v="45134"/>
        <n v="46325"/>
        <n v="6161"/>
        <n v="19745"/>
        <n v="20869"/>
        <n v="29115"/>
        <n v="30758"/>
        <n v="35836"/>
        <n v="37290"/>
        <n v="37777"/>
        <n v="41939"/>
        <n v="42293"/>
        <n v="42351"/>
        <n v="44427"/>
        <n v="44663"/>
        <n v="9833"/>
        <n v="11684"/>
        <n v="32762"/>
        <n v="42549"/>
        <n v="44976"/>
        <n v="45180"/>
        <n v="45743"/>
        <n v="46501"/>
        <n v="753"/>
        <n v="3747"/>
        <n v="21787"/>
        <n v="31110"/>
        <n v="41638"/>
        <n v="42676"/>
        <n v="44719"/>
        <n v="45194"/>
        <n v="45862"/>
        <n v="46582"/>
        <n v="19929"/>
        <n v="38547"/>
        <n v="42757"/>
        <n v="44656"/>
        <n v="44900"/>
        <n v="45321"/>
        <n v="47023"/>
        <n v="2677"/>
        <n v="27607"/>
        <n v="34048"/>
        <n v="45387"/>
        <n v="46231"/>
        <n v="47037"/>
        <n v="9639"/>
        <n v="20064"/>
        <n v="20792"/>
        <n v="25929"/>
        <n v="36033"/>
        <n v="37348"/>
        <n v="46147"/>
        <n v="47144"/>
        <n v="16115"/>
        <n v="19738"/>
        <n v="29042"/>
        <n v="32219"/>
        <n v="41229"/>
        <n v="43801"/>
        <n v="45590"/>
        <n v="45599"/>
        <n v="43553"/>
        <n v="45864"/>
        <n v="20486"/>
        <n v="5311"/>
        <n v="7327"/>
        <n v="34471"/>
        <n v="386"/>
        <n v="47634"/>
        <n v="47628"/>
        <n v="43160"/>
        <n v="45544"/>
        <n v="43566"/>
        <n v="19924"/>
        <n v="34037"/>
        <n v="36646"/>
        <n v="33763"/>
        <n v="48223"/>
        <n v="12436"/>
        <n v="43024"/>
        <n v="43606"/>
        <n v="36710"/>
        <n v="46924"/>
        <n v="43936"/>
        <n v="43823"/>
        <n v="46211"/>
        <n v="44864"/>
        <n v="46940"/>
        <n v="44599"/>
        <n v="43443"/>
        <n v="41667"/>
        <n v="13141"/>
        <n v="35697"/>
        <n v="43858"/>
        <n v="30883"/>
        <n v="30055"/>
        <n v="45152"/>
        <n v="21318"/>
        <n v="37812"/>
        <n v="46010"/>
        <n v="26077"/>
        <n v="47764"/>
        <n v="30782"/>
        <n v="33357"/>
        <n v="47901"/>
        <n v="48252"/>
        <n v="38280"/>
        <n v="47167"/>
        <n v="43816"/>
        <n v="10705"/>
        <n v="45774"/>
        <n v="44291"/>
        <n v="15531"/>
        <n v="28137"/>
        <n v="43985"/>
        <n v="8507"/>
        <n v="915"/>
        <n v="20810"/>
        <n v="45036"/>
        <n v="21904"/>
      </sharedItems>
    </cacheField>
    <cacheField name="count" numFmtId="0">
      <sharedItems containsSemiMixedTypes="0" containsString="0" containsNumber="1" containsInteger="1" minValue="1" maxValue="1"/>
    </cacheField>
    <cacheField name="price" numFmtId="0">
      <sharedItems containsSemiMixedTypes="0" containsString="0" containsNumber="1" minValue="0" maxValue="35.69"/>
    </cacheField>
    <cacheField name="quantity" numFmtId="0">
      <sharedItems containsSemiMixedTypes="0" containsString="0" containsNumber="1" containsInteger="1" minValue="1" maxValue="3"/>
    </cacheField>
    <cacheField name="sizen" numFmtId="0">
      <sharedItems containsSemiMixedTypes="0" containsString="0" containsNumber="1" containsInteger="1" minValue="60" maxValue="1500"/>
    </cacheField>
    <cacheField name="quanttot" numFmtId="0">
      <sharedItems containsSemiMixedTypes="0" containsString="0" containsNumber="1" minValue="0.06" maxValue="1.5"/>
    </cacheField>
    <cacheField name="preclit" numFmtId="0">
      <sharedItems containsSemiMixedTypes="0" containsString="0" containsNumber="1" minValue="0" maxValue="88.2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y P. Claro" refreshedDate="44008.48507638889" createdVersion="6" refreshedVersion="6" minRefreshableVersion="3" recordCount="696" xr:uid="{0116C291-DCD4-4472-9F0A-D653F1B0E39D}">
  <cacheSource type="worksheet">
    <worksheetSource ref="A1:V697" sheet="Antiseptic" r:id="rId2"/>
  </cacheSource>
  <cacheFields count="24">
    <cacheField name="id" numFmtId="0">
      <sharedItems containsSemiMixedTypes="0" containsString="0" containsNumber="1" containsInteger="1" minValue="1" maxValue="696"/>
    </cacheField>
    <cacheField name="idtransaction" numFmtId="0">
      <sharedItems containsSemiMixedTypes="0" containsString="0" containsNumber="1" containsInteger="1" minValue="98473875" maxValue="106081271"/>
    </cacheField>
    <cacheField name="product" numFmtId="0">
      <sharedItems/>
    </cacheField>
    <cacheField name="product2" numFmtId="0">
      <sharedItems/>
    </cacheField>
    <cacheField name="idproduct" numFmtId="0">
      <sharedItems containsSemiMixedTypes="0" containsString="0" containsNumber="1" containsInteger="1" minValue="490829" maxValue="883992"/>
    </cacheField>
    <cacheField name="idconsumer" numFmtId="0">
      <sharedItems containsSemiMixedTypes="0" containsString="0" containsNumber="1" containsInteger="1" minValue="155" maxValue="48355"/>
    </cacheField>
    <cacheField name="city" numFmtId="0">
      <sharedItems/>
    </cacheField>
    <cacheField name="company" numFmtId="0">
      <sharedItems count="17">
        <s v="JOHNSON &amp; JOHNSON"/>
        <s v="IND. RAYMONDS LTDA"/>
        <s v="P&amp;G"/>
        <s v="COLGATE PALMOLIVE"/>
        <s v="DENTALCLEAN"/>
        <s v="SANOFI"/>
        <s v="LABORATORIO BONIQUET"/>
        <s v="DIA %"/>
        <s v="UNILEVER"/>
        <s v="RABBIT IND. COM. HIG PERSSOAL"/>
        <s v="VIDAL LIFE"/>
        <s v="SUAVETEX"/>
        <s v="GLAXOSMITHKLINE"/>
        <s v="FACILIT/ SANIFILL.LTDA."/>
        <s v="LIPSON COSMETICOS"/>
        <s v="PETS"/>
        <s v="KLEY HERTZ S.A."/>
      </sharedItems>
    </cacheField>
    <cacheField name="brand" numFmtId="0">
      <sharedItems count="23">
        <s v="LISTERINE"/>
        <s v="BONTE EVERYDAY"/>
        <s v="ORAL-B"/>
        <s v="COLGATE PLAX"/>
        <s v="DENTALCLEAN"/>
        <s v="CEPACOL"/>
        <s v="ACTION"/>
        <s v="DIA%/WHITENING"/>
        <s v="CLOSEUP"/>
        <s v="COLGATE LUMINOUS WHITE"/>
        <s v="H2 HA/DENTALCLEAN"/>
        <s v="DENTRAT"/>
        <s v="CONTENTE FRESH"/>
        <s v="SENSODYNE"/>
        <s v="SANIFILL"/>
        <s v="CEPACOL TEEN"/>
        <s v="CLINERIZE"/>
        <s v="ICE FRESH"/>
        <s v="COLGATE PERIOGARD"/>
        <s v="PERIOTRAT"/>
        <s v="GARFILELD/DENTALCLEAN"/>
        <s v="CEPACOL PLUS"/>
        <s v="DIA% / MOUTH WASH"/>
      </sharedItems>
    </cacheField>
    <cacheField name="brand2" numFmtId="0">
      <sharedItems count="48">
        <s v="COOL MINT"/>
        <s v="MENTA"/>
        <s v="PRO SAUDE/CLINICAL PROTEC"/>
        <s v="WHITENING"/>
        <s v="FRESH MINT"/>
        <s v="ICE INFINITY"/>
        <s v="H2 CLEAN/MENTA"/>
        <s v="HORTELA"/>
        <s v="CLASSIC"/>
        <s v="MAX PRO"/>
        <s v="MOUTH WASH"/>
        <s v="TEA FRESH"/>
        <s v="FRESHBURST"/>
        <s v="DEFESA DENT. GENGIVAS"/>
        <s v="FLUOR"/>
        <s v="ZERO/MENTA SUAVE"/>
        <s v="COOL CITRUS"/>
        <s v="DIAMOND ATTRACTION/MENTOL"/>
        <s v="KIDS"/>
        <s v="2 EM 1"/>
        <s v="TARTAR CONTROL"/>
        <s v="ICE"/>
        <s v="SEM ALCOOL"/>
        <s v="TRADICIONAL"/>
        <s v="S/ESPECIF."/>
        <s v="RADIANT MINT"/>
        <s v="MENTAH"/>
        <s v="ESSENCIAL/LEMON MINT"/>
        <s v="2 EM 1 COOL MINT"/>
        <s v="ZERO/MENTA VERDE"/>
        <s v="CUIDADO TOTA/MENTA FRESCA"/>
        <s v="ORIGINAL"/>
        <s v="MENTA FRESCA"/>
        <s v="MORANGO ICE"/>
        <s v="SOFT MINT"/>
        <s v="CUIDADO TOTAL"/>
        <s v="MENTA PLUS"/>
        <s v="TUTTI-FRUTTI"/>
        <s v="WITHENING ANTIMANCHAS"/>
        <s v="DENTAL FRESH"/>
        <s v="FRESH MENTA"/>
        <s v="ADVANCED"/>
        <s v="COMPLETE MENTA"/>
        <s v="BLUE MINT"/>
        <s v="PRO SAUDE NOITE"/>
        <s v="2 EM 1 FRESH MINT"/>
        <s v="ZERO/MENTA FRESCA"/>
        <s v="ZERO MENTA E HORTELA"/>
      </sharedItems>
    </cacheField>
    <cacheField name="price" numFmtId="0">
      <sharedItems containsSemiMixedTypes="0" containsString="0" containsNumber="1" minValue="0" maxValue="35.69"/>
    </cacheField>
    <cacheField name="quantity" numFmtId="0">
      <sharedItems containsSemiMixedTypes="0" containsString="0" containsNumber="1" containsInteger="1" minValue="1" maxValue="3"/>
    </cacheField>
    <cacheField name="channel" numFmtId="0">
      <sharedItems count="67">
        <s v="OUTROS SUPERMERCADOS"/>
        <s v="DIA %"/>
        <s v="ASSAI"/>
        <s v="ATACADAO"/>
        <s v="DROGAMED"/>
        <s v="TRADICIONAL MERCADINHO"/>
        <s v="SATMO"/>
        <s v="PRESENTE"/>
        <s v="PERFUMARIA E COSMETICOS-COMERC"/>
        <s v="MERCADINHO"/>
        <s v="SHIBATA"/>
        <s v="EXTRA SUPER"/>
        <s v="CHAMA SUPER"/>
        <s v="CARREFOUR"/>
        <s v="ROSSI MONZA"/>
        <s v="WALL MART"/>
        <s v="SPANI ATACADISTA"/>
        <s v="NAGUMO"/>
        <s v="OUTROS ATACADISTAS"/>
        <s v="IRMAOS LOPES"/>
        <s v="LOPES SUPERMERCADO"/>
        <s v="PAO DE ACUCAR"/>
        <s v="DROGARIA SAO PAULO"/>
        <s v="VERAN"/>
        <s v="PAGUE MENOS-FARMACIA"/>
        <s v="RICOY"/>
        <s v="EXTRA HIPER"/>
        <s v="LOJAS AMERICANAS"/>
        <s v="SONDA SUPER"/>
        <s v="OUTRAS DROGARIAS"/>
        <s v="MERCEARIA"/>
        <s v="BERGAMINI HIPER"/>
        <s v="ANDORINHA"/>
        <s v="DROGARAIA"/>
        <s v="COOP / RHODIA"/>
        <s v="LOJA DE PRODUTOS NATURAIS"/>
        <s v="BARBOSAO"/>
        <s v="ARMARINHO FERNANDES"/>
        <s v="OPÇÃO SUPER"/>
        <s v="PEDREIRA"/>
        <s v="FRIBAL ATACADISTA"/>
        <s v="JOANIM"/>
        <s v="OUTROS LOCAIS"/>
        <s v="MAMBO"/>
        <s v="PET SHOP E ARTIGOS P/ANIMAIS"/>
        <s v="BARONESA"/>
        <s v="DROGASIL"/>
        <s v="MAKRO"/>
        <s v="BERGAMINI SUPER"/>
        <s v="ROLDAO"/>
        <s v="MENDONCA"/>
        <s v="HIROTA"/>
        <s v="MAXXI ATACADO"/>
        <s v="COSMETICOS - COMERCIO"/>
        <s v="DISTRIBUIDOR"/>
        <s v="FARMAIS"/>
        <s v="CARREFOUR BAIRRO"/>
        <s v="PACHECO-FARMACIA"/>
        <s v="ONOFRE-DROGARIA"/>
        <s v="ZAFFARI SUPER"/>
        <s v="OUTRAS LOJAS DEPTO"/>
        <s v="TENDA"/>
        <s v="SAM´S CLUB"/>
        <s v="HIGAS"/>
        <s v="DAVO HIPER"/>
        <s v="EXTRA FACIL"/>
        <s v="DAVO SUPER"/>
      </sharedItems>
    </cacheField>
    <cacheField name="idchannel" numFmtId="0">
      <sharedItems containsSemiMixedTypes="0" containsString="0" containsNumber="1" containsInteger="1" minValue="3" maxValue="778"/>
    </cacheField>
    <cacheField name="year" numFmtId="0">
      <sharedItems containsSemiMixedTypes="0" containsString="0" containsNumber="1" containsInteger="1" minValue="2015" maxValue="2016"/>
    </cacheField>
    <cacheField name="month" numFmtId="0">
      <sharedItems containsSemiMixedTypes="0" containsString="0" containsNumber="1" containsInteger="1" minValue="1" maxValue="12"/>
    </cacheField>
    <cacheField name="package" numFmtId="0">
      <sharedItems count="3">
        <s v="Unitário"/>
        <s v="Kit"/>
        <s v="Pack"/>
      </sharedItems>
    </cacheField>
    <cacheField name="size" numFmtId="0">
      <sharedItems count="11">
        <s v="ML 500"/>
        <s v="ML 250"/>
        <s v="ML 750"/>
        <s v="ML 600"/>
        <s v="ML 350"/>
        <s v="ML 1000"/>
        <s v="ML 300"/>
        <s v="ML 60"/>
        <s v="ML 473"/>
        <s v="ML 1500"/>
        <s v="ML 236"/>
      </sharedItems>
    </cacheField>
    <cacheField name="promotion" numFmtId="0">
      <sharedItems count="6">
        <s v="SEM PROMOÇÃO"/>
        <s v="LEVE.MAIS PAG.MENOS"/>
        <s v="DESCONTO DE PREÇO"/>
        <s v="PRODUTO GRÁTIS"/>
        <s v="PROMOÇÃO 2x1 (3x2, 4x3, ETC)"/>
        <s v="PRODUTO COM BRINDE"/>
      </sharedItems>
    </cacheField>
    <cacheField name="date" numFmtId="14">
      <sharedItems containsSemiMixedTypes="0" containsNonDate="0" containsDate="1" containsString="0" minDate="2015-11-01T00:00:00" maxDate="2016-11-01T00:00:00" count="295">
        <d v="2016-07-21T00:00:00"/>
        <d v="2016-08-06T00:00:00"/>
        <d v="2016-08-01T00:00:00"/>
        <d v="2015-11-24T00:00:00"/>
        <d v="2015-11-10T00:00:00"/>
        <d v="2015-11-18T00:00:00"/>
        <d v="2015-11-19T16:04:00"/>
        <d v="2015-11-23T00:00:00"/>
        <d v="2015-11-05T00:00:00"/>
        <d v="2015-11-17T00:00:00"/>
        <d v="2015-11-16T00:00:00"/>
        <d v="2015-11-04T00:00:00"/>
        <d v="2015-11-22T00:00:00"/>
        <d v="2015-11-19T00:00:00"/>
        <d v="2015-11-13T00:00:00"/>
        <d v="2015-11-03T00:00:00"/>
        <d v="2015-11-20T00:00:00"/>
        <d v="2015-11-28T00:00:00"/>
        <d v="2015-11-14T00:00:00"/>
        <d v="2015-11-09T00:00:00"/>
        <d v="2015-11-06T00:00:00"/>
        <d v="2015-11-01T00:00:00"/>
        <d v="2015-11-11T00:00:00"/>
        <d v="2015-11-12T00:00:00"/>
        <d v="2015-11-25T00:00:00"/>
        <d v="2015-11-29T00:00:00"/>
        <d v="2015-12-04T00:00:00"/>
        <d v="2015-12-14T00:00:00"/>
        <d v="2015-12-16T00:00:00"/>
        <d v="2015-12-21T00:00:00"/>
        <d v="2015-12-19T00:00:00"/>
        <d v="2015-12-08T00:00:00"/>
        <d v="2015-12-30T00:00:00"/>
        <d v="2015-12-23T00:00:00"/>
        <d v="2015-12-31T00:00:00"/>
        <d v="2015-12-09T00:00:00"/>
        <d v="2015-12-24T00:00:00"/>
        <d v="2015-12-25T00:00:00"/>
        <d v="2015-12-18T04:38:00"/>
        <d v="2015-12-29T00:00:00"/>
        <d v="2015-12-17T00:00:00"/>
        <d v="2015-12-10T00:00:00"/>
        <d v="2015-12-05T00:00:00"/>
        <d v="2015-12-03T00:00:00"/>
        <d v="2015-12-26T00:00:00"/>
        <d v="2015-12-15T00:00:00"/>
        <d v="2015-12-13T00:00:00"/>
        <d v="2015-12-02T00:00:00"/>
        <d v="2015-12-01T00:00:00"/>
        <d v="2015-12-20T00:00:00"/>
        <d v="2015-12-07T00:00:00"/>
        <d v="2015-12-22T00:00:00"/>
        <d v="2015-12-28T00:00:00"/>
        <d v="2015-12-11T00:00:00"/>
        <d v="2015-12-18T00:00:00"/>
        <d v="2016-01-11T00:00:00"/>
        <d v="2016-01-15T00:00:00"/>
        <d v="2016-01-08T00:00:00"/>
        <d v="2016-01-09T00:00:00"/>
        <d v="2016-01-28T00:00:00"/>
        <d v="2016-01-06T00:00:00"/>
        <d v="2016-01-10T00:00:00"/>
        <d v="2016-01-02T00:00:00"/>
        <d v="2016-01-22T00:00:00"/>
        <d v="2016-01-07T00:00:00"/>
        <d v="2016-01-12T00:00:00"/>
        <d v="2016-01-14T00:00:00"/>
        <d v="2016-01-20T00:00:00"/>
        <d v="2016-01-18T00:00:00"/>
        <d v="2016-01-19T00:00:00"/>
        <d v="2016-01-23T00:00:00"/>
        <d v="2016-01-29T00:00:00"/>
        <d v="2016-01-25T00:00:00"/>
        <d v="2016-01-05T12:05:00"/>
        <d v="2016-01-01T00:00:00"/>
        <d v="2016-01-26T00:00:00"/>
        <d v="2016-02-24T00:00:00"/>
        <d v="2016-02-26T00:00:00"/>
        <d v="2016-02-19T00:00:00"/>
        <d v="2016-02-06T00:00:00"/>
        <d v="2016-02-05T00:00:00"/>
        <d v="2016-02-13T00:00:00"/>
        <d v="2016-02-15T00:00:00"/>
        <d v="2016-02-09T00:00:00"/>
        <d v="2016-02-20T00:00:00"/>
        <d v="2016-02-11T00:00:00"/>
        <d v="2016-02-18T00:00:00"/>
        <d v="2016-02-29T00:00:00"/>
        <d v="2016-02-12T00:00:00"/>
        <d v="2016-02-04T00:00:00"/>
        <d v="2016-02-21T00:00:00"/>
        <d v="2016-02-25T00:00:00"/>
        <d v="2016-02-10T00:00:00"/>
        <d v="2016-02-27T00:00:00"/>
        <d v="2016-02-23T00:00:00"/>
        <d v="2016-03-09T00:00:00"/>
        <d v="2016-03-11T00:00:00"/>
        <d v="2016-03-17T00:00:00"/>
        <d v="2016-03-23T00:00:00"/>
        <d v="2016-03-13T00:00:00"/>
        <d v="2016-03-27T00:00:00"/>
        <d v="2016-03-14T00:00:00"/>
        <d v="2016-03-01T00:00:00"/>
        <d v="2016-03-02T00:00:00"/>
        <d v="2016-03-19T00:00:00"/>
        <d v="2016-03-28T00:00:00"/>
        <d v="2016-03-04T00:00:00"/>
        <d v="2016-03-25T00:00:00"/>
        <d v="2016-03-12T00:00:00"/>
        <d v="2016-03-30T00:00:00"/>
        <d v="2016-03-24T00:00:00"/>
        <d v="2016-03-07T00:00:00"/>
        <d v="2016-03-03T00:00:00"/>
        <d v="2016-03-21T00:00:00"/>
        <d v="2016-03-26T00:00:00"/>
        <d v="2016-03-06T00:00:00"/>
        <d v="2016-03-22T00:00:00"/>
        <d v="2016-03-16T00:00:00"/>
        <d v="2016-03-10T00:00:00"/>
        <d v="2016-03-15T00:00:00"/>
        <d v="2016-04-19T00:00:00"/>
        <d v="2016-04-10T00:00:00"/>
        <d v="2016-04-15T00:00:00"/>
        <d v="2016-04-06T00:00:00"/>
        <d v="2016-04-22T00:00:00"/>
        <d v="2016-04-04T00:00:00"/>
        <d v="2016-04-17T00:00:00"/>
        <d v="2016-04-27T00:00:00"/>
        <d v="2016-04-16T00:00:00"/>
        <d v="2016-04-02T00:00:00"/>
        <d v="2016-04-11T00:00:00"/>
        <d v="2016-04-28T00:00:00"/>
        <d v="2016-04-20T00:00:00"/>
        <d v="2016-04-03T00:00:00"/>
        <d v="2016-04-01T00:00:00"/>
        <d v="2016-04-29T00:00:00"/>
        <d v="2016-04-07T00:00:00"/>
        <d v="2016-04-09T00:00:00"/>
        <d v="2016-04-21T00:00:00"/>
        <d v="2016-04-08T00:00:00"/>
        <d v="2016-04-05T00:00:00"/>
        <d v="2016-05-17T00:00:00"/>
        <d v="2016-05-30T00:00:00"/>
        <d v="2016-05-14T00:00:00"/>
        <d v="2016-05-19T00:00:00"/>
        <d v="2016-05-09T00:00:00"/>
        <d v="2016-05-27T00:00:00"/>
        <d v="2016-05-07T00:00:00"/>
        <d v="2016-05-15T00:00:00"/>
        <d v="2016-05-21T00:00:00"/>
        <d v="2016-05-25T00:00:00"/>
        <d v="2016-05-10T00:00:00"/>
        <d v="2016-05-03T00:00:00"/>
        <d v="2016-05-20T00:00:00"/>
        <d v="2016-05-26T00:00:00"/>
        <d v="2016-05-04T00:00:00"/>
        <d v="2016-05-12T00:00:00"/>
        <d v="2016-05-08T00:00:00"/>
        <d v="2016-05-05T00:00:00"/>
        <d v="2016-05-18T00:00:00"/>
        <d v="2016-05-24T00:00:00"/>
        <d v="2016-05-11T00:00:00"/>
        <d v="2016-06-12T00:00:00"/>
        <d v="2016-06-04T00:00:00"/>
        <d v="2016-06-16T00:00:00"/>
        <d v="2016-06-17T00:00:00"/>
        <d v="2016-06-29T00:00:00"/>
        <d v="2016-06-30T00:00:00"/>
        <d v="2016-06-03T00:00:00"/>
        <d v="2016-06-01T00:00:00"/>
        <d v="2016-06-09T00:00:00"/>
        <d v="2016-06-20T00:00:00"/>
        <d v="2016-06-27T00:00:00"/>
        <d v="2016-06-18T00:00:00"/>
        <d v="2016-06-22T00:00:00"/>
        <d v="2016-06-24T00:00:00"/>
        <d v="2016-06-07T00:00:00"/>
        <d v="2016-06-15T00:00:00"/>
        <d v="2016-06-21T00:00:00"/>
        <d v="2016-08-30T00:00:00"/>
        <d v="2016-08-21T00:00:00"/>
        <d v="2016-06-10T00:00:00"/>
        <d v="2016-06-25T00:00:00"/>
        <d v="2016-06-11T00:00:00"/>
        <d v="2016-08-25T00:00:00"/>
        <d v="2016-08-12T00:00:00"/>
        <d v="2016-07-31T00:00:00"/>
        <d v="2016-08-11T00:00:00"/>
        <d v="2016-08-20T00:00:00"/>
        <d v="2016-08-05T00:00:00"/>
        <d v="2016-06-28T00:00:00"/>
        <d v="2016-04-23T00:00:00"/>
        <d v="2016-04-13T00:00:00"/>
        <d v="2016-09-15T00:00:00"/>
        <d v="2016-09-17T00:00:00"/>
        <d v="2016-08-07T00:00:00"/>
        <d v="2016-09-23T00:00:00"/>
        <d v="2016-09-30T00:00:00"/>
        <d v="2016-09-08T00:00:00"/>
        <d v="2016-01-30T00:00:00"/>
        <d v="2016-09-13T00:00:00"/>
        <d v="2016-08-15T00:00:00"/>
        <d v="2016-08-24T00:00:00"/>
        <d v="2016-07-02T00:00:00"/>
        <d v="2016-07-16T00:00:00"/>
        <d v="2016-07-25T00:00:00"/>
        <d v="2016-07-06T00:00:00"/>
        <d v="2016-07-07T00:00:00"/>
        <d v="2016-07-24T00:00:00"/>
        <d v="2016-07-14T00:00:00"/>
        <d v="2016-07-17T00:00:00"/>
        <d v="2016-07-19T00:00:00"/>
        <d v="2016-07-30T00:00:00"/>
        <d v="2016-07-09T00:00:00"/>
        <d v="2016-07-03T00:00:00"/>
        <d v="2016-07-13T00:00:00"/>
        <d v="2016-07-12T00:00:00"/>
        <d v="2016-07-22T00:00:00"/>
        <d v="2016-07-28T00:00:00"/>
        <d v="2016-07-05T00:00:00"/>
        <d v="2016-07-18T00:00:00"/>
        <d v="2016-07-27T00:00:00"/>
        <d v="2016-07-29T00:00:00"/>
        <d v="2016-07-26T00:00:00"/>
        <d v="2016-07-15T00:00:00"/>
        <d v="2016-07-01T00:00:00"/>
        <d v="2016-07-08T00:00:00"/>
        <d v="2016-08-23T00:00:00"/>
        <d v="2016-08-09T00:00:00"/>
        <d v="2016-08-19T00:00:00"/>
        <d v="2016-08-27T00:00:00"/>
        <d v="2016-08-17T00:00:00"/>
        <d v="2016-08-13T00:00:00"/>
        <d v="2016-08-03T00:00:00"/>
        <d v="2016-08-04T00:00:00"/>
        <d v="2016-08-08T00:00:00"/>
        <d v="2016-08-18T00:00:00"/>
        <d v="2016-09-02T00:00:00"/>
        <d v="2016-08-28T00:00:00"/>
        <d v="2016-08-02T00:00:00"/>
        <d v="2016-08-26T00:00:00"/>
        <d v="2016-08-14T00:00:00"/>
        <d v="2016-02-08T00:00:00"/>
        <d v="2016-08-16T00:00:00"/>
        <d v="2016-02-11T23:03:00"/>
        <d v="2016-01-04T00:00:00"/>
        <d v="2016-04-25T00:00:00"/>
        <d v="2016-01-03T00:00:00"/>
        <d v="2016-03-31T00:00:00"/>
        <d v="2016-09-20T00:00:00"/>
        <d v="2016-09-09T00:00:00"/>
        <d v="2016-09-10T00:00:00"/>
        <d v="2016-09-25T00:00:00"/>
        <d v="2016-09-22T00:00:00"/>
        <d v="2016-09-05T00:00:00"/>
        <d v="2016-09-27T00:00:00"/>
        <d v="2016-09-01T00:00:00"/>
        <d v="2016-09-04T00:00:00"/>
        <d v="2016-09-14T00:00:00"/>
        <d v="2016-09-12T00:00:00"/>
        <d v="2016-09-03T00:00:00"/>
        <d v="2016-09-06T00:00:00"/>
        <d v="2016-09-18T00:00:00"/>
        <d v="2016-09-29T00:00:00"/>
        <d v="2016-09-07T00:00:00"/>
        <d v="2016-09-19T00:00:00"/>
        <d v="2016-09-26T00:00:00"/>
        <d v="2016-09-24T00:00:00"/>
        <d v="2016-10-10T00:00:00"/>
        <d v="2016-10-22T00:00:00"/>
        <d v="2016-10-26T00:00:00"/>
        <d v="2016-10-07T00:00:00"/>
        <d v="2016-10-01T00:00:00"/>
        <d v="2016-10-06T00:00:00"/>
        <d v="2016-10-15T00:00:00"/>
        <d v="2016-10-05T00:00:00"/>
        <d v="2016-10-27T00:00:00"/>
        <d v="2016-10-04T00:00:00"/>
        <d v="2016-10-25T00:00:00"/>
        <d v="2016-10-17T00:00:00"/>
        <d v="2016-10-30T00:00:00"/>
        <d v="2016-10-02T00:00:00"/>
        <d v="2016-10-14T00:00:00"/>
        <d v="2016-10-29T00:00:00"/>
        <d v="2016-10-09T00:00:00"/>
        <d v="2016-10-18T00:00:00"/>
        <d v="2016-10-12T00:00:00"/>
        <d v="2016-10-08T00:00:00"/>
        <d v="2016-10-19T00:00:00"/>
        <d v="2016-10-23T00:00:00"/>
        <d v="2016-10-31T00:00:00"/>
        <d v="2016-01-21T00:00:00"/>
        <d v="2015-11-15T00:00:00"/>
        <d v="2016-03-29T00:00:00"/>
        <d v="2016-01-31T00:00:00"/>
      </sharedItems>
      <fieldGroup par="23" base="19">
        <rangePr groupBy="months" startDate="2015-11-01T00:00:00" endDate="2016-11-01T00:00:00"/>
        <groupItems count="14">
          <s v="&lt;01/11/2015"/>
          <s v="jan"/>
          <s v="fev"/>
          <s v="mar"/>
          <s v="abr"/>
          <s v="mai"/>
          <s v="jun"/>
          <s v="jul"/>
          <s v="ago"/>
          <s v="set"/>
          <s v="out"/>
          <s v="nov"/>
          <s v="dez"/>
          <s v="&gt;01/11/2016"/>
        </groupItems>
      </fieldGroup>
    </cacheField>
    <cacheField name="payment" numFmtId="0">
      <sharedItems count="8">
        <s v="Dinheiro"/>
        <s v="Cartão de Débito"/>
        <s v="Cartão de Crédito"/>
        <s v="Ganho"/>
        <s v="Cartão de Loja"/>
        <s v="Ticket Alimentação Eletrônico"/>
        <s v="Mista"/>
        <s v="Caderneta / Fiado"/>
      </sharedItems>
    </cacheField>
    <cacheField name="socialclass" numFmtId="0">
      <sharedItems count="5">
        <s v="B2"/>
        <s v="C2"/>
        <s v="C1"/>
        <s v="AB1"/>
        <s v="DE"/>
      </sharedItems>
    </cacheField>
    <cacheField name="Trimestres" numFmtId="0" databaseField="0">
      <fieldGroup base="19">
        <rangePr groupBy="quarters" startDate="2015-11-01T00:00:00" endDate="2016-11-01T00:00:00"/>
        <groupItems count="6">
          <s v="&lt;01/11/2015"/>
          <s v="Trim1"/>
          <s v="Trim2"/>
          <s v="Trim3"/>
          <s v="Trim4"/>
          <s v="&gt;01/11/2016"/>
        </groupItems>
      </fieldGroup>
    </cacheField>
    <cacheField name="Anos" numFmtId="0" databaseField="0">
      <fieldGroup base="19">
        <rangePr groupBy="years" startDate="2015-11-01T00:00:00" endDate="2016-11-01T00:00:00"/>
        <groupItems count="4">
          <s v="&lt;01/11/2015"/>
          <s v="2015"/>
          <s v="2016"/>
          <s v="&gt;01/11/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x v="0"/>
    <n v="1"/>
    <n v="29.8"/>
    <n v="1"/>
    <n v="1500"/>
    <n v="1.5"/>
    <n v="19.866666666666667"/>
  </r>
  <r>
    <x v="1"/>
    <n v="1"/>
    <n v="26.8"/>
    <n v="1"/>
    <n v="1500"/>
    <n v="1.5"/>
    <n v="17.866666666666667"/>
  </r>
  <r>
    <x v="2"/>
    <n v="1"/>
    <n v="31.9"/>
    <n v="1"/>
    <n v="1500"/>
    <n v="1.5"/>
    <n v="21.266666666666666"/>
  </r>
  <r>
    <x v="1"/>
    <n v="1"/>
    <n v="26.8"/>
    <n v="1"/>
    <n v="1500"/>
    <n v="1.5"/>
    <n v="17.866666666666667"/>
  </r>
  <r>
    <x v="3"/>
    <n v="1"/>
    <n v="29"/>
    <n v="1"/>
    <n v="1500"/>
    <n v="1.5"/>
    <n v="19.333333333333336"/>
  </r>
  <r>
    <x v="4"/>
    <n v="1"/>
    <n v="13.99"/>
    <n v="2"/>
    <n v="750"/>
    <n v="1.5"/>
    <n v="18.653333333333336"/>
  </r>
  <r>
    <x v="4"/>
    <n v="1"/>
    <n v="13.99"/>
    <n v="2"/>
    <n v="750"/>
    <n v="1.5"/>
    <n v="18.653333333333336"/>
  </r>
  <r>
    <x v="5"/>
    <n v="1"/>
    <n v="35.69"/>
    <n v="1"/>
    <n v="1500"/>
    <n v="1.5"/>
    <n v="23.793333333333333"/>
  </r>
  <r>
    <x v="6"/>
    <n v="1"/>
    <n v="0"/>
    <n v="1"/>
    <n v="1500"/>
    <n v="1.5"/>
    <n v="0"/>
  </r>
  <r>
    <x v="7"/>
    <n v="1"/>
    <n v="33.86"/>
    <n v="1"/>
    <n v="1500"/>
    <n v="1.5"/>
    <n v="22.573333333333334"/>
  </r>
  <r>
    <x v="3"/>
    <n v="1"/>
    <n v="32.97"/>
    <n v="1"/>
    <n v="1500"/>
    <n v="1.5"/>
    <n v="21.98"/>
  </r>
  <r>
    <x v="8"/>
    <n v="1"/>
    <n v="34.97"/>
    <n v="1"/>
    <n v="1500"/>
    <n v="1.5"/>
    <n v="23.313333333333333"/>
  </r>
  <r>
    <x v="9"/>
    <n v="1"/>
    <n v="30.8"/>
    <n v="1"/>
    <n v="1500"/>
    <n v="1.5"/>
    <n v="20.533333333333335"/>
  </r>
  <r>
    <x v="10"/>
    <n v="1"/>
    <n v="19"/>
    <n v="1"/>
    <n v="1000"/>
    <n v="1"/>
    <n v="19"/>
  </r>
  <r>
    <x v="11"/>
    <n v="1"/>
    <n v="13.84"/>
    <n v="2"/>
    <n v="500"/>
    <n v="1"/>
    <n v="27.68"/>
  </r>
  <r>
    <x v="12"/>
    <n v="1"/>
    <n v="21.8"/>
    <n v="1"/>
    <n v="1000"/>
    <n v="1"/>
    <n v="21.8"/>
  </r>
  <r>
    <x v="13"/>
    <n v="1"/>
    <n v="19"/>
    <n v="1"/>
    <n v="1000"/>
    <n v="1"/>
    <n v="19"/>
  </r>
  <r>
    <x v="1"/>
    <n v="1"/>
    <n v="19"/>
    <n v="1"/>
    <n v="1000"/>
    <n v="1"/>
    <n v="19"/>
  </r>
  <r>
    <x v="14"/>
    <n v="1"/>
    <n v="12.44"/>
    <n v="2"/>
    <n v="500"/>
    <n v="1"/>
    <n v="24.88"/>
  </r>
  <r>
    <x v="15"/>
    <n v="1"/>
    <n v="15.11"/>
    <n v="2"/>
    <n v="500"/>
    <n v="1"/>
    <n v="30.22"/>
  </r>
  <r>
    <x v="16"/>
    <n v="1"/>
    <n v="12.07"/>
    <n v="1"/>
    <n v="1000"/>
    <n v="1"/>
    <n v="12.07"/>
  </r>
  <r>
    <x v="17"/>
    <n v="1"/>
    <n v="12"/>
    <n v="2"/>
    <n v="500"/>
    <n v="1"/>
    <n v="24"/>
  </r>
  <r>
    <x v="18"/>
    <n v="1"/>
    <n v="15.8"/>
    <n v="1"/>
    <n v="1000"/>
    <n v="1"/>
    <n v="15.8"/>
  </r>
  <r>
    <x v="19"/>
    <n v="1"/>
    <n v="34.270000000000003"/>
    <n v="1"/>
    <n v="1000"/>
    <n v="1"/>
    <n v="34.270000000000003"/>
  </r>
  <r>
    <x v="20"/>
    <n v="1"/>
    <n v="10.99"/>
    <n v="2"/>
    <n v="500"/>
    <n v="1"/>
    <n v="21.98"/>
  </r>
  <r>
    <x v="21"/>
    <n v="1"/>
    <n v="13.9"/>
    <n v="2"/>
    <n v="500"/>
    <n v="1"/>
    <n v="27.8"/>
  </r>
  <r>
    <x v="22"/>
    <n v="1"/>
    <n v="19"/>
    <n v="1"/>
    <n v="1000"/>
    <n v="1"/>
    <n v="19"/>
  </r>
  <r>
    <x v="23"/>
    <n v="1"/>
    <n v="18.989999999999998"/>
    <n v="1"/>
    <n v="1000"/>
    <n v="1"/>
    <n v="18.989999999999998"/>
  </r>
  <r>
    <x v="10"/>
    <n v="1"/>
    <n v="12.39"/>
    <n v="1"/>
    <n v="1000"/>
    <n v="1"/>
    <n v="12.39"/>
  </r>
  <r>
    <x v="24"/>
    <n v="1"/>
    <n v="19"/>
    <n v="1"/>
    <n v="1000"/>
    <n v="1"/>
    <n v="19"/>
  </r>
  <r>
    <x v="25"/>
    <n v="1"/>
    <n v="15.99"/>
    <n v="2"/>
    <n v="500"/>
    <n v="1"/>
    <n v="31.98"/>
  </r>
  <r>
    <x v="26"/>
    <n v="1"/>
    <n v="22"/>
    <n v="1"/>
    <n v="1000"/>
    <n v="1"/>
    <n v="22"/>
  </r>
  <r>
    <x v="3"/>
    <n v="1"/>
    <n v="10.74"/>
    <n v="1"/>
    <n v="1000"/>
    <n v="1"/>
    <n v="10.74"/>
  </r>
  <r>
    <x v="10"/>
    <n v="1"/>
    <n v="19"/>
    <n v="1"/>
    <n v="1000"/>
    <n v="1"/>
    <n v="19"/>
  </r>
  <r>
    <x v="27"/>
    <n v="1"/>
    <n v="15.56"/>
    <n v="2"/>
    <n v="500"/>
    <n v="1"/>
    <n v="31.12"/>
  </r>
  <r>
    <x v="28"/>
    <n v="1"/>
    <n v="17.899999999999999"/>
    <n v="2"/>
    <n v="500"/>
    <n v="1"/>
    <n v="35.799999999999997"/>
  </r>
  <r>
    <x v="29"/>
    <n v="1"/>
    <n v="10.3"/>
    <n v="2"/>
    <n v="500"/>
    <n v="1"/>
    <n v="20.6"/>
  </r>
  <r>
    <x v="30"/>
    <n v="1"/>
    <n v="25.4"/>
    <n v="1"/>
    <n v="1000"/>
    <n v="1"/>
    <n v="25.4"/>
  </r>
  <r>
    <x v="27"/>
    <n v="1"/>
    <n v="15.56"/>
    <n v="2"/>
    <n v="500"/>
    <n v="1"/>
    <n v="31.12"/>
  </r>
  <r>
    <x v="14"/>
    <n v="1"/>
    <n v="13.66"/>
    <n v="2"/>
    <n v="500"/>
    <n v="1"/>
    <n v="27.32"/>
  </r>
  <r>
    <x v="31"/>
    <n v="1"/>
    <n v="15.33"/>
    <n v="1"/>
    <n v="1000"/>
    <n v="1"/>
    <n v="15.33"/>
  </r>
  <r>
    <x v="32"/>
    <n v="1"/>
    <n v="12.98"/>
    <n v="1"/>
    <n v="750"/>
    <n v="0.75"/>
    <n v="17.306666666666668"/>
  </r>
  <r>
    <x v="33"/>
    <n v="1"/>
    <n v="0"/>
    <n v="1"/>
    <n v="750"/>
    <n v="0.75"/>
    <n v="0"/>
  </r>
  <r>
    <x v="34"/>
    <n v="1"/>
    <n v="14.38"/>
    <n v="1"/>
    <n v="750"/>
    <n v="0.75"/>
    <n v="19.173333333333336"/>
  </r>
  <r>
    <x v="35"/>
    <n v="1"/>
    <n v="15"/>
    <n v="1"/>
    <n v="750"/>
    <n v="0.75"/>
    <n v="20"/>
  </r>
  <r>
    <x v="6"/>
    <n v="1"/>
    <n v="15.35"/>
    <n v="1"/>
    <n v="750"/>
    <n v="0.75"/>
    <n v="20.466666666666669"/>
  </r>
  <r>
    <x v="6"/>
    <n v="1"/>
    <n v="15"/>
    <n v="1"/>
    <n v="750"/>
    <n v="0.75"/>
    <n v="20"/>
  </r>
  <r>
    <x v="36"/>
    <n v="1"/>
    <n v="14.69"/>
    <n v="1"/>
    <n v="750"/>
    <n v="0.75"/>
    <n v="19.586666666666666"/>
  </r>
  <r>
    <x v="37"/>
    <n v="1"/>
    <n v="12.98"/>
    <n v="1"/>
    <n v="750"/>
    <n v="0.75"/>
    <n v="17.306666666666668"/>
  </r>
  <r>
    <x v="38"/>
    <n v="1"/>
    <n v="15"/>
    <n v="1"/>
    <n v="750"/>
    <n v="0.75"/>
    <n v="20"/>
  </r>
  <r>
    <x v="6"/>
    <n v="1"/>
    <n v="15.68"/>
    <n v="1"/>
    <n v="750"/>
    <n v="0.75"/>
    <n v="20.906666666666666"/>
  </r>
  <r>
    <x v="39"/>
    <n v="1"/>
    <n v="14.99"/>
    <n v="1"/>
    <n v="750"/>
    <n v="0.75"/>
    <n v="19.986666666666668"/>
  </r>
  <r>
    <x v="40"/>
    <n v="1"/>
    <n v="13.83"/>
    <n v="1"/>
    <n v="750"/>
    <n v="0.75"/>
    <n v="18.440000000000001"/>
  </r>
  <r>
    <x v="40"/>
    <n v="1"/>
    <n v="13.83"/>
    <n v="1"/>
    <n v="750"/>
    <n v="0.75"/>
    <n v="18.440000000000001"/>
  </r>
  <r>
    <x v="6"/>
    <n v="1"/>
    <n v="14.69"/>
    <n v="1"/>
    <n v="750"/>
    <n v="0.75"/>
    <n v="19.586666666666666"/>
  </r>
  <r>
    <x v="41"/>
    <n v="1"/>
    <n v="16.489999999999998"/>
    <n v="1"/>
    <n v="750"/>
    <n v="0.75"/>
    <n v="21.986666666666665"/>
  </r>
  <r>
    <x v="42"/>
    <n v="1"/>
    <n v="13.99"/>
    <n v="1"/>
    <n v="750"/>
    <n v="0.75"/>
    <n v="18.653333333333336"/>
  </r>
  <r>
    <x v="42"/>
    <n v="1"/>
    <n v="13.59"/>
    <n v="1"/>
    <n v="750"/>
    <n v="0.75"/>
    <n v="18.12"/>
  </r>
  <r>
    <x v="43"/>
    <n v="1"/>
    <n v="13.99"/>
    <n v="1"/>
    <n v="750"/>
    <n v="0.75"/>
    <n v="18.653333333333336"/>
  </r>
  <r>
    <x v="44"/>
    <n v="1"/>
    <n v="6.99"/>
    <n v="3"/>
    <n v="250"/>
    <n v="0.75"/>
    <n v="27.96"/>
  </r>
  <r>
    <x v="6"/>
    <n v="1"/>
    <n v="16.8"/>
    <n v="1"/>
    <n v="750"/>
    <n v="0.75"/>
    <n v="22.4"/>
  </r>
  <r>
    <x v="6"/>
    <n v="1"/>
    <n v="16.05"/>
    <n v="1"/>
    <n v="750"/>
    <n v="0.75"/>
    <n v="21.400000000000002"/>
  </r>
  <r>
    <x v="45"/>
    <n v="1"/>
    <n v="18.97"/>
    <n v="1"/>
    <n v="750"/>
    <n v="0.75"/>
    <n v="25.293333333333329"/>
  </r>
  <r>
    <x v="2"/>
    <n v="1"/>
    <n v="18.98"/>
    <n v="1"/>
    <n v="750"/>
    <n v="0.75"/>
    <n v="25.306666666666668"/>
  </r>
  <r>
    <x v="46"/>
    <n v="1"/>
    <n v="15.75"/>
    <n v="1"/>
    <n v="750"/>
    <n v="0.75"/>
    <n v="21"/>
  </r>
  <r>
    <x v="47"/>
    <n v="1"/>
    <n v="14.38"/>
    <n v="1"/>
    <n v="750"/>
    <n v="0.75"/>
    <n v="19.173333333333336"/>
  </r>
  <r>
    <x v="48"/>
    <n v="1"/>
    <n v="13.98"/>
    <n v="1"/>
    <n v="750"/>
    <n v="0.75"/>
    <n v="18.64"/>
  </r>
  <r>
    <x v="49"/>
    <n v="1"/>
    <n v="14.9"/>
    <n v="1"/>
    <n v="750"/>
    <n v="0.75"/>
    <n v="19.866666666666667"/>
  </r>
  <r>
    <x v="50"/>
    <n v="1"/>
    <n v="14.9"/>
    <n v="1"/>
    <n v="750"/>
    <n v="0.75"/>
    <n v="19.866666666666667"/>
  </r>
  <r>
    <x v="51"/>
    <n v="1"/>
    <n v="11.89"/>
    <n v="1"/>
    <n v="600"/>
    <n v="0.6"/>
    <n v="19.816666666666666"/>
  </r>
  <r>
    <x v="52"/>
    <n v="1"/>
    <n v="9.9"/>
    <n v="1"/>
    <n v="600"/>
    <n v="0.6"/>
    <n v="16.5"/>
  </r>
  <r>
    <x v="53"/>
    <n v="1"/>
    <n v="6.95"/>
    <n v="1"/>
    <n v="600"/>
    <n v="0.6"/>
    <n v="11.583333333333334"/>
  </r>
  <r>
    <x v="52"/>
    <n v="1"/>
    <n v="5.45"/>
    <n v="2"/>
    <n v="300"/>
    <n v="0.6"/>
    <n v="18.166666666666668"/>
  </r>
  <r>
    <x v="54"/>
    <n v="1"/>
    <n v="8.99"/>
    <n v="2"/>
    <n v="300"/>
    <n v="0.6"/>
    <n v="29.966666666666665"/>
  </r>
  <r>
    <x v="55"/>
    <n v="1"/>
    <n v="0"/>
    <n v="1"/>
    <n v="600"/>
    <n v="0.6"/>
    <n v="0"/>
  </r>
  <r>
    <x v="56"/>
    <n v="1"/>
    <n v="10.9"/>
    <n v="1"/>
    <n v="600"/>
    <n v="0.6"/>
    <n v="18.166666666666668"/>
  </r>
  <r>
    <x v="53"/>
    <n v="1"/>
    <n v="8.15"/>
    <n v="1"/>
    <n v="600"/>
    <n v="0.6"/>
    <n v="13.583333333333334"/>
  </r>
  <r>
    <x v="53"/>
    <n v="1"/>
    <n v="8.15"/>
    <n v="1"/>
    <n v="600"/>
    <n v="0.6"/>
    <n v="13.583333333333334"/>
  </r>
  <r>
    <x v="57"/>
    <n v="1"/>
    <n v="0"/>
    <n v="1"/>
    <n v="600"/>
    <n v="0.6"/>
    <n v="0"/>
  </r>
  <r>
    <x v="56"/>
    <n v="1"/>
    <n v="10.9"/>
    <n v="1"/>
    <n v="600"/>
    <n v="0.6"/>
    <n v="18.166666666666668"/>
  </r>
  <r>
    <x v="56"/>
    <n v="1"/>
    <n v="8.15"/>
    <n v="1"/>
    <n v="600"/>
    <n v="0.6"/>
    <n v="13.583333333333334"/>
  </r>
  <r>
    <x v="58"/>
    <n v="1"/>
    <n v="9.9700000000000006"/>
    <n v="1"/>
    <n v="600"/>
    <n v="0.6"/>
    <n v="16.616666666666667"/>
  </r>
  <r>
    <x v="59"/>
    <n v="1"/>
    <n v="17.98"/>
    <n v="1"/>
    <n v="500"/>
    <n v="0.5"/>
    <n v="35.96"/>
  </r>
  <r>
    <x v="60"/>
    <n v="1"/>
    <n v="9.99"/>
    <n v="1"/>
    <n v="500"/>
    <n v="0.5"/>
    <n v="19.98"/>
  </r>
  <r>
    <x v="61"/>
    <n v="1"/>
    <n v="11.88"/>
    <n v="1"/>
    <n v="500"/>
    <n v="0.5"/>
    <n v="23.76"/>
  </r>
  <r>
    <x v="62"/>
    <n v="1"/>
    <n v="12.2"/>
    <n v="1"/>
    <n v="500"/>
    <n v="0.5"/>
    <n v="24.4"/>
  </r>
  <r>
    <x v="63"/>
    <n v="1"/>
    <n v="12.5"/>
    <n v="1"/>
    <n v="500"/>
    <n v="0.5"/>
    <n v="25"/>
  </r>
  <r>
    <x v="59"/>
    <n v="1"/>
    <n v="13.7"/>
    <n v="1"/>
    <n v="500"/>
    <n v="0.5"/>
    <n v="27.4"/>
  </r>
  <r>
    <x v="64"/>
    <n v="1"/>
    <n v="11.99"/>
    <n v="2"/>
    <n v="250"/>
    <n v="0.5"/>
    <n v="47.96"/>
  </r>
  <r>
    <x v="65"/>
    <n v="1"/>
    <n v="12.2"/>
    <n v="1"/>
    <n v="500"/>
    <n v="0.5"/>
    <n v="24.4"/>
  </r>
  <r>
    <x v="66"/>
    <n v="1"/>
    <n v="14"/>
    <n v="1"/>
    <n v="500"/>
    <n v="0.5"/>
    <n v="28"/>
  </r>
  <r>
    <x v="40"/>
    <n v="1"/>
    <n v="13.9"/>
    <n v="1"/>
    <n v="500"/>
    <n v="0.5"/>
    <n v="27.8"/>
  </r>
  <r>
    <x v="67"/>
    <n v="1"/>
    <n v="8.4"/>
    <n v="1"/>
    <n v="500"/>
    <n v="0.5"/>
    <n v="16.8"/>
  </r>
  <r>
    <x v="68"/>
    <n v="1"/>
    <n v="14.99"/>
    <n v="1"/>
    <n v="500"/>
    <n v="0.5"/>
    <n v="29.98"/>
  </r>
  <r>
    <x v="69"/>
    <n v="1"/>
    <n v="12.2"/>
    <n v="1"/>
    <n v="500"/>
    <n v="0.5"/>
    <n v="24.4"/>
  </r>
  <r>
    <x v="70"/>
    <n v="1"/>
    <n v="13.58"/>
    <n v="1"/>
    <n v="500"/>
    <n v="0.5"/>
    <n v="27.16"/>
  </r>
  <r>
    <x v="71"/>
    <n v="1"/>
    <n v="17.7"/>
    <n v="1"/>
    <n v="500"/>
    <n v="0.5"/>
    <n v="35.4"/>
  </r>
  <r>
    <x v="41"/>
    <n v="1"/>
    <n v="14.9"/>
    <n v="1"/>
    <n v="500"/>
    <n v="0.5"/>
    <n v="29.8"/>
  </r>
  <r>
    <x v="72"/>
    <n v="1"/>
    <n v="14.9"/>
    <n v="1"/>
    <n v="500"/>
    <n v="0.5"/>
    <n v="29.8"/>
  </r>
  <r>
    <x v="73"/>
    <n v="1"/>
    <n v="13.9"/>
    <n v="1"/>
    <n v="500"/>
    <n v="0.5"/>
    <n v="27.8"/>
  </r>
  <r>
    <x v="74"/>
    <n v="1"/>
    <n v="15"/>
    <n v="1"/>
    <n v="500"/>
    <n v="0.5"/>
    <n v="30"/>
  </r>
  <r>
    <x v="75"/>
    <n v="1"/>
    <n v="12.33"/>
    <n v="1"/>
    <n v="500"/>
    <n v="0.5"/>
    <n v="24.66"/>
  </r>
  <r>
    <x v="62"/>
    <n v="1"/>
    <n v="12.53"/>
    <n v="1"/>
    <n v="500"/>
    <n v="0.5"/>
    <n v="25.06"/>
  </r>
  <r>
    <x v="76"/>
    <n v="1"/>
    <n v="15.99"/>
    <n v="1"/>
    <n v="500"/>
    <n v="0.5"/>
    <n v="31.98"/>
  </r>
  <r>
    <x v="77"/>
    <n v="1"/>
    <n v="0"/>
    <n v="2"/>
    <n v="250"/>
    <n v="0.5"/>
    <n v="0"/>
  </r>
  <r>
    <x v="78"/>
    <n v="1"/>
    <n v="13.97"/>
    <n v="1"/>
    <n v="500"/>
    <n v="0.5"/>
    <n v="27.94"/>
  </r>
  <r>
    <x v="14"/>
    <n v="1"/>
    <n v="13.9"/>
    <n v="1"/>
    <n v="500"/>
    <n v="0.5"/>
    <n v="27.8"/>
  </r>
  <r>
    <x v="59"/>
    <n v="1"/>
    <n v="14.99"/>
    <n v="1"/>
    <n v="500"/>
    <n v="0.5"/>
    <n v="29.98"/>
  </r>
  <r>
    <x v="79"/>
    <n v="1"/>
    <n v="13.55"/>
    <n v="1"/>
    <n v="500"/>
    <n v="0.5"/>
    <n v="27.1"/>
  </r>
  <r>
    <x v="80"/>
    <n v="1"/>
    <n v="10.51"/>
    <n v="1"/>
    <n v="500"/>
    <n v="0.5"/>
    <n v="21.02"/>
  </r>
  <r>
    <x v="81"/>
    <n v="1"/>
    <n v="12.99"/>
    <n v="1"/>
    <n v="500"/>
    <n v="0.5"/>
    <n v="25.98"/>
  </r>
  <r>
    <x v="82"/>
    <n v="1"/>
    <n v="14.49"/>
    <n v="1"/>
    <n v="500"/>
    <n v="0.5"/>
    <n v="28.98"/>
  </r>
  <r>
    <x v="83"/>
    <n v="1"/>
    <n v="16.3"/>
    <n v="1"/>
    <n v="500"/>
    <n v="0.5"/>
    <n v="32.6"/>
  </r>
  <r>
    <x v="84"/>
    <n v="1"/>
    <n v="12.9"/>
    <n v="1"/>
    <n v="500"/>
    <n v="0.5"/>
    <n v="25.8"/>
  </r>
  <r>
    <x v="85"/>
    <n v="1"/>
    <n v="10.28"/>
    <n v="1"/>
    <n v="500"/>
    <n v="0.5"/>
    <n v="20.56"/>
  </r>
  <r>
    <x v="85"/>
    <n v="1"/>
    <n v="13.99"/>
    <n v="1"/>
    <n v="500"/>
    <n v="0.5"/>
    <n v="27.98"/>
  </r>
  <r>
    <x v="86"/>
    <n v="1"/>
    <n v="13.97"/>
    <n v="1"/>
    <n v="500"/>
    <n v="0.5"/>
    <n v="27.94"/>
  </r>
  <r>
    <x v="58"/>
    <n v="1"/>
    <n v="13"/>
    <n v="1"/>
    <n v="500"/>
    <n v="0.5"/>
    <n v="26"/>
  </r>
  <r>
    <x v="87"/>
    <n v="1"/>
    <n v="12.4"/>
    <n v="1"/>
    <n v="500"/>
    <n v="0.5"/>
    <n v="24.8"/>
  </r>
  <r>
    <x v="88"/>
    <n v="1"/>
    <n v="10.6"/>
    <n v="1"/>
    <n v="500"/>
    <n v="0.5"/>
    <n v="21.2"/>
  </r>
  <r>
    <x v="88"/>
    <n v="1"/>
    <n v="9.98"/>
    <n v="1"/>
    <n v="500"/>
    <n v="0.5"/>
    <n v="19.96"/>
  </r>
  <r>
    <x v="89"/>
    <n v="1"/>
    <n v="12.98"/>
    <n v="1"/>
    <n v="500"/>
    <n v="0.5"/>
    <n v="25.96"/>
  </r>
  <r>
    <x v="50"/>
    <n v="1"/>
    <n v="12.9"/>
    <n v="1"/>
    <n v="500"/>
    <n v="0.5"/>
    <n v="25.8"/>
  </r>
  <r>
    <x v="90"/>
    <n v="1"/>
    <n v="10.9"/>
    <n v="1"/>
    <n v="500"/>
    <n v="0.5"/>
    <n v="21.8"/>
  </r>
  <r>
    <x v="91"/>
    <n v="1"/>
    <n v="13.2"/>
    <n v="1"/>
    <n v="500"/>
    <n v="0.5"/>
    <n v="26.4"/>
  </r>
  <r>
    <x v="92"/>
    <n v="1"/>
    <n v="13"/>
    <n v="1"/>
    <n v="500"/>
    <n v="0.5"/>
    <n v="26"/>
  </r>
  <r>
    <x v="93"/>
    <n v="1"/>
    <n v="12"/>
    <n v="1"/>
    <n v="500"/>
    <n v="0.5"/>
    <n v="24"/>
  </r>
  <r>
    <x v="94"/>
    <n v="1"/>
    <n v="13.2"/>
    <n v="1"/>
    <n v="500"/>
    <n v="0.5"/>
    <n v="26.4"/>
  </r>
  <r>
    <x v="81"/>
    <n v="1"/>
    <n v="7.64"/>
    <n v="1"/>
    <n v="500"/>
    <n v="0.5"/>
    <n v="15.28"/>
  </r>
  <r>
    <x v="95"/>
    <n v="1"/>
    <n v="13.2"/>
    <n v="1"/>
    <n v="500"/>
    <n v="0.5"/>
    <n v="26.4"/>
  </r>
  <r>
    <x v="96"/>
    <n v="1"/>
    <n v="12.98"/>
    <n v="1"/>
    <n v="500"/>
    <n v="0.5"/>
    <n v="25.96"/>
  </r>
  <r>
    <x v="97"/>
    <n v="1"/>
    <n v="13.2"/>
    <n v="1"/>
    <n v="500"/>
    <n v="0.5"/>
    <n v="26.4"/>
  </r>
  <r>
    <x v="86"/>
    <n v="1"/>
    <n v="13.2"/>
    <n v="1"/>
    <n v="500"/>
    <n v="0.5"/>
    <n v="26.4"/>
  </r>
  <r>
    <x v="98"/>
    <n v="1"/>
    <n v="13.2"/>
    <n v="1"/>
    <n v="500"/>
    <n v="0.5"/>
    <n v="26.4"/>
  </r>
  <r>
    <x v="88"/>
    <n v="1"/>
    <n v="13.2"/>
    <n v="1"/>
    <n v="500"/>
    <n v="0.5"/>
    <n v="26.4"/>
  </r>
  <r>
    <x v="99"/>
    <n v="1"/>
    <n v="13.2"/>
    <n v="1"/>
    <n v="500"/>
    <n v="0.5"/>
    <n v="26.4"/>
  </r>
  <r>
    <x v="100"/>
    <n v="1"/>
    <n v="13.2"/>
    <n v="1"/>
    <n v="500"/>
    <n v="0.5"/>
    <n v="26.4"/>
  </r>
  <r>
    <x v="100"/>
    <n v="1"/>
    <n v="13.2"/>
    <n v="1"/>
    <n v="500"/>
    <n v="0.5"/>
    <n v="26.4"/>
  </r>
  <r>
    <x v="101"/>
    <n v="1"/>
    <n v="13.2"/>
    <n v="1"/>
    <n v="500"/>
    <n v="0.5"/>
    <n v="26.4"/>
  </r>
  <r>
    <x v="102"/>
    <n v="1"/>
    <n v="0"/>
    <n v="1"/>
    <n v="500"/>
    <n v="0.5"/>
    <n v="0"/>
  </r>
  <r>
    <x v="103"/>
    <n v="1"/>
    <n v="13"/>
    <n v="1"/>
    <n v="500"/>
    <n v="0.5"/>
    <n v="26"/>
  </r>
  <r>
    <x v="104"/>
    <n v="1"/>
    <n v="13.2"/>
    <n v="1"/>
    <n v="500"/>
    <n v="0.5"/>
    <n v="26.4"/>
  </r>
  <r>
    <x v="105"/>
    <n v="1"/>
    <n v="13.2"/>
    <n v="1"/>
    <n v="500"/>
    <n v="0.5"/>
    <n v="26.4"/>
  </r>
  <r>
    <x v="106"/>
    <n v="1"/>
    <n v="13.2"/>
    <n v="1"/>
    <n v="500"/>
    <n v="0.5"/>
    <n v="26.4"/>
  </r>
  <r>
    <x v="107"/>
    <n v="1"/>
    <n v="0"/>
    <n v="1"/>
    <n v="500"/>
    <n v="0.5"/>
    <n v="0"/>
  </r>
  <r>
    <x v="6"/>
    <n v="1"/>
    <n v="13.2"/>
    <n v="1"/>
    <n v="500"/>
    <n v="0.5"/>
    <n v="26.4"/>
  </r>
  <r>
    <x v="108"/>
    <n v="1"/>
    <n v="13.2"/>
    <n v="1"/>
    <n v="500"/>
    <n v="0.5"/>
    <n v="26.4"/>
  </r>
  <r>
    <x v="109"/>
    <n v="1"/>
    <n v="10.99"/>
    <n v="1"/>
    <n v="500"/>
    <n v="0.5"/>
    <n v="21.98"/>
  </r>
  <r>
    <x v="110"/>
    <n v="1"/>
    <n v="13"/>
    <n v="1"/>
    <n v="500"/>
    <n v="0.5"/>
    <n v="26"/>
  </r>
  <r>
    <x v="111"/>
    <n v="1"/>
    <n v="13"/>
    <n v="1"/>
    <n v="500"/>
    <n v="0.5"/>
    <n v="26"/>
  </r>
  <r>
    <x v="112"/>
    <n v="1"/>
    <n v="8.9"/>
    <n v="2"/>
    <n v="250"/>
    <n v="0.5"/>
    <n v="35.6"/>
  </r>
  <r>
    <x v="19"/>
    <n v="1"/>
    <n v="13"/>
    <n v="1"/>
    <n v="500"/>
    <n v="0.5"/>
    <n v="26"/>
  </r>
  <r>
    <x v="40"/>
    <n v="1"/>
    <n v="13.99"/>
    <n v="1"/>
    <n v="500"/>
    <n v="0.5"/>
    <n v="27.98"/>
  </r>
  <r>
    <x v="113"/>
    <n v="1"/>
    <n v="13"/>
    <n v="1"/>
    <n v="500"/>
    <n v="0.5"/>
    <n v="26"/>
  </r>
  <r>
    <x v="114"/>
    <n v="1"/>
    <n v="12.99"/>
    <n v="1"/>
    <n v="500"/>
    <n v="0.5"/>
    <n v="25.98"/>
  </r>
  <r>
    <x v="115"/>
    <n v="1"/>
    <n v="13.99"/>
    <n v="1"/>
    <n v="500"/>
    <n v="0.5"/>
    <n v="27.98"/>
  </r>
  <r>
    <x v="116"/>
    <n v="1"/>
    <n v="13.99"/>
    <n v="1"/>
    <n v="500"/>
    <n v="0.5"/>
    <n v="27.98"/>
  </r>
  <r>
    <x v="117"/>
    <n v="1"/>
    <n v="13"/>
    <n v="1"/>
    <n v="500"/>
    <n v="0.5"/>
    <n v="26"/>
  </r>
  <r>
    <x v="118"/>
    <n v="1"/>
    <n v="11.89"/>
    <n v="1"/>
    <n v="500"/>
    <n v="0.5"/>
    <n v="23.78"/>
  </r>
  <r>
    <x v="119"/>
    <n v="1"/>
    <n v="13"/>
    <n v="1"/>
    <n v="500"/>
    <n v="0.5"/>
    <n v="26"/>
  </r>
  <r>
    <x v="120"/>
    <n v="1"/>
    <n v="13.99"/>
    <n v="1"/>
    <n v="500"/>
    <n v="0.5"/>
    <n v="27.98"/>
  </r>
  <r>
    <x v="121"/>
    <n v="1"/>
    <n v="13.99"/>
    <n v="1"/>
    <n v="500"/>
    <n v="0.5"/>
    <n v="27.98"/>
  </r>
  <r>
    <x v="5"/>
    <n v="1"/>
    <n v="13"/>
    <n v="1"/>
    <n v="500"/>
    <n v="0.5"/>
    <n v="26"/>
  </r>
  <r>
    <x v="122"/>
    <n v="1"/>
    <n v="16.989999999999998"/>
    <n v="1"/>
    <n v="500"/>
    <n v="0.5"/>
    <n v="33.979999999999997"/>
  </r>
  <r>
    <x v="123"/>
    <n v="1"/>
    <n v="12.35"/>
    <n v="1"/>
    <n v="500"/>
    <n v="0.5"/>
    <n v="24.7"/>
  </r>
  <r>
    <x v="112"/>
    <n v="1"/>
    <n v="8.9"/>
    <n v="2"/>
    <n v="250"/>
    <n v="0.5"/>
    <n v="35.6"/>
  </r>
  <r>
    <x v="124"/>
    <n v="1"/>
    <n v="14.9"/>
    <n v="1"/>
    <n v="500"/>
    <n v="0.5"/>
    <n v="29.8"/>
  </r>
  <r>
    <x v="44"/>
    <n v="1"/>
    <n v="11.99"/>
    <n v="1"/>
    <n v="500"/>
    <n v="0.5"/>
    <n v="23.98"/>
  </r>
  <r>
    <x v="59"/>
    <n v="1"/>
    <n v="19.899999999999999"/>
    <n v="1"/>
    <n v="500"/>
    <n v="0.5"/>
    <n v="39.799999999999997"/>
  </r>
  <r>
    <x v="125"/>
    <n v="1"/>
    <n v="0"/>
    <n v="1"/>
    <n v="500"/>
    <n v="0.5"/>
    <n v="0"/>
  </r>
  <r>
    <x v="81"/>
    <n v="1"/>
    <n v="12.99"/>
    <n v="1"/>
    <n v="500"/>
    <n v="0.5"/>
    <n v="25.98"/>
  </r>
  <r>
    <x v="82"/>
    <n v="1"/>
    <n v="13.98"/>
    <n v="1"/>
    <n v="500"/>
    <n v="0.5"/>
    <n v="27.96"/>
  </r>
  <r>
    <x v="126"/>
    <n v="1"/>
    <n v="0"/>
    <n v="1"/>
    <n v="500"/>
    <n v="0.5"/>
    <n v="0"/>
  </r>
  <r>
    <x v="127"/>
    <n v="1"/>
    <n v="12.6"/>
    <n v="1"/>
    <n v="500"/>
    <n v="0.5"/>
    <n v="25.2"/>
  </r>
  <r>
    <x v="85"/>
    <n v="1"/>
    <n v="17.98"/>
    <n v="1"/>
    <n v="500"/>
    <n v="0.5"/>
    <n v="35.96"/>
  </r>
  <r>
    <x v="70"/>
    <n v="1"/>
    <n v="12.77"/>
    <n v="1"/>
    <n v="500"/>
    <n v="0.5"/>
    <n v="25.54"/>
  </r>
  <r>
    <x v="128"/>
    <n v="1"/>
    <n v="13"/>
    <n v="1"/>
    <n v="500"/>
    <n v="0.5"/>
    <n v="26"/>
  </r>
  <r>
    <x v="129"/>
    <n v="1"/>
    <n v="10.99"/>
    <n v="1"/>
    <n v="500"/>
    <n v="0.5"/>
    <n v="21.98"/>
  </r>
  <r>
    <x v="130"/>
    <n v="1"/>
    <n v="17.989999999999998"/>
    <n v="1"/>
    <n v="500"/>
    <n v="0.5"/>
    <n v="35.979999999999997"/>
  </r>
  <r>
    <x v="6"/>
    <n v="1"/>
    <n v="13.2"/>
    <n v="1"/>
    <n v="500"/>
    <n v="0.5"/>
    <n v="26.4"/>
  </r>
  <r>
    <x v="6"/>
    <n v="1"/>
    <n v="15.5"/>
    <n v="1"/>
    <n v="500"/>
    <n v="0.5"/>
    <n v="31"/>
  </r>
  <r>
    <x v="131"/>
    <n v="1"/>
    <n v="12.99"/>
    <n v="1"/>
    <n v="500"/>
    <n v="0.5"/>
    <n v="25.98"/>
  </r>
  <r>
    <x v="5"/>
    <n v="1"/>
    <n v="14.2"/>
    <n v="1"/>
    <n v="500"/>
    <n v="0.5"/>
    <n v="28.4"/>
  </r>
  <r>
    <x v="132"/>
    <n v="1"/>
    <n v="14.35"/>
    <n v="1"/>
    <n v="500"/>
    <n v="0.5"/>
    <n v="28.7"/>
  </r>
  <r>
    <x v="36"/>
    <n v="1"/>
    <n v="0"/>
    <n v="1"/>
    <n v="500"/>
    <n v="0.5"/>
    <n v="0"/>
  </r>
  <r>
    <x v="133"/>
    <n v="1"/>
    <n v="11.79"/>
    <n v="1"/>
    <n v="500"/>
    <n v="0.5"/>
    <n v="23.58"/>
  </r>
  <r>
    <x v="59"/>
    <n v="1"/>
    <n v="13.98"/>
    <n v="1"/>
    <n v="500"/>
    <n v="0.5"/>
    <n v="27.96"/>
  </r>
  <r>
    <x v="81"/>
    <n v="1"/>
    <n v="12.99"/>
    <n v="1"/>
    <n v="500"/>
    <n v="0.5"/>
    <n v="25.98"/>
  </r>
  <r>
    <x v="82"/>
    <n v="1"/>
    <n v="15.99"/>
    <n v="1"/>
    <n v="500"/>
    <n v="0.5"/>
    <n v="31.98"/>
  </r>
  <r>
    <x v="134"/>
    <n v="1"/>
    <n v="12.99"/>
    <n v="2"/>
    <n v="250"/>
    <n v="0.5"/>
    <n v="51.96"/>
  </r>
  <r>
    <x v="135"/>
    <n v="1"/>
    <n v="14.28"/>
    <n v="1"/>
    <n v="500"/>
    <n v="0.5"/>
    <n v="28.56"/>
  </r>
  <r>
    <x v="127"/>
    <n v="1"/>
    <n v="12.6"/>
    <n v="1"/>
    <n v="500"/>
    <n v="0.5"/>
    <n v="25.2"/>
  </r>
  <r>
    <x v="28"/>
    <n v="1"/>
    <n v="13.69"/>
    <n v="1"/>
    <n v="500"/>
    <n v="0.5"/>
    <n v="27.38"/>
  </r>
  <r>
    <x v="117"/>
    <n v="1"/>
    <n v="13"/>
    <n v="1"/>
    <n v="500"/>
    <n v="0.5"/>
    <n v="26"/>
  </r>
  <r>
    <x v="70"/>
    <n v="1"/>
    <n v="10.02"/>
    <n v="1"/>
    <n v="500"/>
    <n v="0.5"/>
    <n v="20.04"/>
  </r>
  <r>
    <x v="136"/>
    <n v="1"/>
    <n v="15.2"/>
    <n v="1"/>
    <n v="500"/>
    <n v="0.5"/>
    <n v="30.4"/>
  </r>
  <r>
    <x v="118"/>
    <n v="1"/>
    <n v="13.44"/>
    <n v="1"/>
    <n v="500"/>
    <n v="0.5"/>
    <n v="26.88"/>
  </r>
  <r>
    <x v="88"/>
    <n v="1"/>
    <n v="10.88"/>
    <n v="1"/>
    <n v="500"/>
    <n v="0.5"/>
    <n v="21.76"/>
  </r>
  <r>
    <x v="101"/>
    <n v="1"/>
    <n v="0"/>
    <n v="1"/>
    <n v="500"/>
    <n v="0.5"/>
    <n v="0"/>
  </r>
  <r>
    <x v="120"/>
    <n v="1"/>
    <n v="15.9"/>
    <n v="1"/>
    <n v="500"/>
    <n v="0.5"/>
    <n v="31.8"/>
  </r>
  <r>
    <x v="104"/>
    <n v="1"/>
    <n v="13.9"/>
    <n v="1"/>
    <n v="500"/>
    <n v="0.5"/>
    <n v="27.8"/>
  </r>
  <r>
    <x v="18"/>
    <n v="1"/>
    <n v="13.4"/>
    <n v="1"/>
    <n v="500"/>
    <n v="0.5"/>
    <n v="26.8"/>
  </r>
  <r>
    <x v="137"/>
    <n v="1"/>
    <n v="12.99"/>
    <n v="1"/>
    <n v="500"/>
    <n v="0.5"/>
    <n v="25.98"/>
  </r>
  <r>
    <x v="138"/>
    <n v="1"/>
    <n v="14.29"/>
    <n v="1"/>
    <n v="500"/>
    <n v="0.5"/>
    <n v="28.58"/>
  </r>
  <r>
    <x v="139"/>
    <n v="1"/>
    <n v="14.2"/>
    <n v="1"/>
    <n v="500"/>
    <n v="0.5"/>
    <n v="28.4"/>
  </r>
  <r>
    <x v="36"/>
    <n v="1"/>
    <n v="0"/>
    <n v="1"/>
    <n v="500"/>
    <n v="0.5"/>
    <n v="0"/>
  </r>
  <r>
    <x v="140"/>
    <n v="1"/>
    <n v="15.78"/>
    <n v="1"/>
    <n v="500"/>
    <n v="0.5"/>
    <n v="31.56"/>
  </r>
  <r>
    <x v="141"/>
    <n v="1"/>
    <n v="17.989999999999998"/>
    <n v="1"/>
    <n v="500"/>
    <n v="0.5"/>
    <n v="35.979999999999997"/>
  </r>
  <r>
    <x v="14"/>
    <n v="1"/>
    <n v="13.65"/>
    <n v="1"/>
    <n v="500"/>
    <n v="0.5"/>
    <n v="27.3"/>
  </r>
  <r>
    <x v="142"/>
    <n v="1"/>
    <n v="12.99"/>
    <n v="1"/>
    <n v="500"/>
    <n v="0.5"/>
    <n v="25.98"/>
  </r>
  <r>
    <x v="59"/>
    <n v="1"/>
    <n v="17.98"/>
    <n v="1"/>
    <n v="500"/>
    <n v="0.5"/>
    <n v="35.96"/>
  </r>
  <r>
    <x v="40"/>
    <n v="1"/>
    <n v="13.69"/>
    <n v="1"/>
    <n v="500"/>
    <n v="0.5"/>
    <n v="27.38"/>
  </r>
  <r>
    <x v="143"/>
    <n v="1"/>
    <n v="9.49"/>
    <n v="1"/>
    <n v="500"/>
    <n v="0.5"/>
    <n v="18.98"/>
  </r>
  <r>
    <x v="113"/>
    <n v="1"/>
    <n v="16.989999999999998"/>
    <n v="1"/>
    <n v="500"/>
    <n v="0.5"/>
    <n v="33.979999999999997"/>
  </r>
  <r>
    <x v="144"/>
    <n v="1"/>
    <n v="16.899999999999999"/>
    <n v="1"/>
    <n v="500"/>
    <n v="0.5"/>
    <n v="33.799999999999997"/>
  </r>
  <r>
    <x v="127"/>
    <n v="1"/>
    <n v="12.6"/>
    <n v="1"/>
    <n v="500"/>
    <n v="0.5"/>
    <n v="25.2"/>
  </r>
  <r>
    <x v="85"/>
    <n v="1"/>
    <n v="17"/>
    <n v="1"/>
    <n v="500"/>
    <n v="0.5"/>
    <n v="34"/>
  </r>
  <r>
    <x v="117"/>
    <n v="1"/>
    <n v="16.489999999999998"/>
    <n v="1"/>
    <n v="500"/>
    <n v="0.5"/>
    <n v="32.979999999999997"/>
  </r>
  <r>
    <x v="118"/>
    <n v="1"/>
    <n v="12.35"/>
    <n v="1"/>
    <n v="500"/>
    <n v="0.5"/>
    <n v="24.7"/>
  </r>
  <r>
    <x v="129"/>
    <n v="1"/>
    <n v="15.98"/>
    <n v="1"/>
    <n v="500"/>
    <n v="0.5"/>
    <n v="31.96"/>
  </r>
  <r>
    <x v="145"/>
    <n v="1"/>
    <n v="13.5"/>
    <n v="1"/>
    <n v="500"/>
    <n v="0.5"/>
    <n v="27"/>
  </r>
  <r>
    <x v="120"/>
    <n v="1"/>
    <n v="15.9"/>
    <n v="1"/>
    <n v="500"/>
    <n v="0.5"/>
    <n v="31.8"/>
  </r>
  <r>
    <x v="2"/>
    <n v="1"/>
    <n v="16.170000000000002"/>
    <n v="1"/>
    <n v="500"/>
    <n v="0.5"/>
    <n v="32.340000000000003"/>
  </r>
  <r>
    <x v="18"/>
    <n v="1"/>
    <n v="17.88"/>
    <n v="1"/>
    <n v="500"/>
    <n v="0.5"/>
    <n v="35.76"/>
  </r>
  <r>
    <x v="146"/>
    <n v="1"/>
    <n v="12.5"/>
    <n v="1"/>
    <n v="500"/>
    <n v="0.5"/>
    <n v="25"/>
  </r>
  <r>
    <x v="147"/>
    <n v="1"/>
    <n v="25"/>
    <n v="1"/>
    <n v="500"/>
    <n v="0.5"/>
    <n v="50"/>
  </r>
  <r>
    <x v="132"/>
    <n v="1"/>
    <n v="16.2"/>
    <n v="1"/>
    <n v="500"/>
    <n v="0.5"/>
    <n v="32.4"/>
  </r>
  <r>
    <x v="138"/>
    <n v="1"/>
    <n v="14.3"/>
    <n v="1"/>
    <n v="500"/>
    <n v="0.5"/>
    <n v="28.6"/>
  </r>
  <r>
    <x v="148"/>
    <n v="1"/>
    <n v="13.4"/>
    <n v="1"/>
    <n v="500"/>
    <n v="0.5"/>
    <n v="26.8"/>
  </r>
  <r>
    <x v="20"/>
    <n v="1"/>
    <n v="12.2"/>
    <n v="1"/>
    <n v="500"/>
    <n v="0.5"/>
    <n v="24.4"/>
  </r>
  <r>
    <x v="149"/>
    <n v="1"/>
    <n v="21.6"/>
    <n v="1"/>
    <n v="500"/>
    <n v="0.5"/>
    <n v="43.2"/>
  </r>
  <r>
    <x v="91"/>
    <n v="1"/>
    <n v="10.99"/>
    <n v="1"/>
    <n v="500"/>
    <n v="0.5"/>
    <n v="21.98"/>
  </r>
  <r>
    <x v="22"/>
    <n v="1"/>
    <n v="16.489999999999998"/>
    <n v="1"/>
    <n v="500"/>
    <n v="0.5"/>
    <n v="32.979999999999997"/>
  </r>
  <r>
    <x v="80"/>
    <n v="1"/>
    <n v="16.989999999999998"/>
    <n v="1"/>
    <n v="500"/>
    <n v="0.5"/>
    <n v="33.979999999999997"/>
  </r>
  <r>
    <x v="150"/>
    <n v="1"/>
    <n v="13"/>
    <n v="1"/>
    <n v="500"/>
    <n v="0.5"/>
    <n v="26"/>
  </r>
  <r>
    <x v="151"/>
    <n v="1"/>
    <n v="14.69"/>
    <n v="1"/>
    <n v="500"/>
    <n v="0.5"/>
    <n v="29.38"/>
  </r>
  <r>
    <x v="129"/>
    <n v="1"/>
    <n v="15.98"/>
    <n v="1"/>
    <n v="500"/>
    <n v="0.5"/>
    <n v="31.96"/>
  </r>
  <r>
    <x v="152"/>
    <n v="1"/>
    <n v="12.8"/>
    <n v="2"/>
    <n v="250"/>
    <n v="0.5"/>
    <n v="51.2"/>
  </r>
  <r>
    <x v="5"/>
    <n v="1"/>
    <n v="12.2"/>
    <n v="1"/>
    <n v="500"/>
    <n v="0.5"/>
    <n v="24.4"/>
  </r>
  <r>
    <x v="117"/>
    <n v="1"/>
    <n v="16.489999999999998"/>
    <n v="1"/>
    <n v="500"/>
    <n v="0.5"/>
    <n v="32.979999999999997"/>
  </r>
  <r>
    <x v="153"/>
    <n v="1"/>
    <n v="12.8"/>
    <n v="1"/>
    <n v="500"/>
    <n v="0.5"/>
    <n v="25.6"/>
  </r>
  <r>
    <x v="118"/>
    <n v="1"/>
    <n v="15.5"/>
    <n v="1"/>
    <n v="500"/>
    <n v="0.5"/>
    <n v="31"/>
  </r>
  <r>
    <x v="62"/>
    <n v="1"/>
    <n v="12.9"/>
    <n v="1"/>
    <n v="500"/>
    <n v="0.5"/>
    <n v="25.8"/>
  </r>
  <r>
    <x v="154"/>
    <n v="1"/>
    <n v="15.7"/>
    <n v="1"/>
    <n v="500"/>
    <n v="0.5"/>
    <n v="31.4"/>
  </r>
  <r>
    <x v="41"/>
    <n v="1"/>
    <n v="16.5"/>
    <n v="1"/>
    <n v="500"/>
    <n v="0.5"/>
    <n v="33"/>
  </r>
  <r>
    <x v="155"/>
    <n v="1"/>
    <n v="0"/>
    <n v="1"/>
    <n v="500"/>
    <n v="0.5"/>
    <n v="0"/>
  </r>
  <r>
    <x v="39"/>
    <n v="1"/>
    <n v="15.68"/>
    <n v="1"/>
    <n v="500"/>
    <n v="0.5"/>
    <n v="31.36"/>
  </r>
  <r>
    <x v="156"/>
    <n v="1"/>
    <n v="14.29"/>
    <n v="1"/>
    <n v="500"/>
    <n v="0.5"/>
    <n v="28.58"/>
  </r>
  <r>
    <x v="9"/>
    <n v="1"/>
    <n v="13.9"/>
    <n v="1"/>
    <n v="500"/>
    <n v="0.5"/>
    <n v="27.8"/>
  </r>
  <r>
    <x v="157"/>
    <n v="1"/>
    <n v="17.89"/>
    <n v="1"/>
    <n v="500"/>
    <n v="0.5"/>
    <n v="35.78"/>
  </r>
  <r>
    <x v="158"/>
    <n v="1"/>
    <n v="8.49"/>
    <n v="2"/>
    <n v="250"/>
    <n v="0.5"/>
    <n v="33.96"/>
  </r>
  <r>
    <x v="40"/>
    <n v="1"/>
    <n v="13.2"/>
    <n v="1"/>
    <n v="500"/>
    <n v="0.5"/>
    <n v="26.4"/>
  </r>
  <r>
    <x v="159"/>
    <n v="1"/>
    <n v="11"/>
    <n v="1"/>
    <n v="500"/>
    <n v="0.5"/>
    <n v="22"/>
  </r>
  <r>
    <x v="132"/>
    <n v="1"/>
    <n v="12.99"/>
    <n v="1"/>
    <n v="500"/>
    <n v="0.5"/>
    <n v="25.98"/>
  </r>
  <r>
    <x v="41"/>
    <n v="1"/>
    <n v="16.5"/>
    <n v="1"/>
    <n v="500"/>
    <n v="0.5"/>
    <n v="33"/>
  </r>
  <r>
    <x v="160"/>
    <n v="1"/>
    <n v="14.8"/>
    <n v="1"/>
    <n v="500"/>
    <n v="0.5"/>
    <n v="29.6"/>
  </r>
  <r>
    <x v="70"/>
    <n v="1"/>
    <n v="15.61"/>
    <n v="1"/>
    <n v="500"/>
    <n v="0.5"/>
    <n v="31.22"/>
  </r>
  <r>
    <x v="161"/>
    <n v="1"/>
    <n v="14.36"/>
    <n v="1"/>
    <n v="500"/>
    <n v="0.5"/>
    <n v="28.72"/>
  </r>
  <r>
    <x v="162"/>
    <n v="1"/>
    <n v="14.98"/>
    <n v="1"/>
    <n v="500"/>
    <n v="0.5"/>
    <n v="29.96"/>
  </r>
  <r>
    <x v="99"/>
    <n v="1"/>
    <n v="12.3"/>
    <n v="1"/>
    <n v="500"/>
    <n v="0.5"/>
    <n v="24.6"/>
  </r>
  <r>
    <x v="89"/>
    <n v="1"/>
    <n v="17.97"/>
    <n v="1"/>
    <n v="500"/>
    <n v="0.5"/>
    <n v="35.94"/>
  </r>
  <r>
    <x v="82"/>
    <n v="1"/>
    <n v="15.99"/>
    <n v="1"/>
    <n v="500"/>
    <n v="0.5"/>
    <n v="31.98"/>
  </r>
  <r>
    <x v="6"/>
    <n v="1"/>
    <n v="15.68"/>
    <n v="1"/>
    <n v="500"/>
    <n v="0.5"/>
    <n v="31.36"/>
  </r>
  <r>
    <x v="163"/>
    <n v="1"/>
    <n v="15.29"/>
    <n v="1"/>
    <n v="500"/>
    <n v="0.5"/>
    <n v="30.58"/>
  </r>
  <r>
    <x v="18"/>
    <n v="1"/>
    <n v="17.88"/>
    <n v="1"/>
    <n v="500"/>
    <n v="0.5"/>
    <n v="35.76"/>
  </r>
  <r>
    <x v="140"/>
    <n v="1"/>
    <n v="15.98"/>
    <n v="1"/>
    <n v="500"/>
    <n v="0.5"/>
    <n v="31.96"/>
  </r>
  <r>
    <x v="85"/>
    <n v="1"/>
    <n v="17.98"/>
    <n v="1"/>
    <n v="500"/>
    <n v="0.5"/>
    <n v="35.96"/>
  </r>
  <r>
    <x v="136"/>
    <n v="1"/>
    <n v="10.89"/>
    <n v="1"/>
    <n v="500"/>
    <n v="0.5"/>
    <n v="21.78"/>
  </r>
  <r>
    <x v="161"/>
    <n v="1"/>
    <n v="12.55"/>
    <n v="1"/>
    <n v="500"/>
    <n v="0.5"/>
    <n v="25.1"/>
  </r>
  <r>
    <x v="87"/>
    <n v="1"/>
    <n v="12.8"/>
    <n v="1"/>
    <n v="500"/>
    <n v="0.5"/>
    <n v="25.6"/>
  </r>
  <r>
    <x v="164"/>
    <n v="1"/>
    <n v="10.9"/>
    <n v="1"/>
    <n v="500"/>
    <n v="0.5"/>
    <n v="21.8"/>
  </r>
  <r>
    <x v="165"/>
    <n v="1"/>
    <n v="18.05"/>
    <n v="1"/>
    <n v="500"/>
    <n v="0.5"/>
    <n v="36.1"/>
  </r>
  <r>
    <x v="138"/>
    <n v="1"/>
    <n v="16.78"/>
    <n v="1"/>
    <n v="500"/>
    <n v="0.5"/>
    <n v="33.56"/>
  </r>
  <r>
    <x v="6"/>
    <n v="1"/>
    <n v="15.68"/>
    <n v="1"/>
    <n v="500"/>
    <n v="0.5"/>
    <n v="31.36"/>
  </r>
  <r>
    <x v="50"/>
    <n v="1"/>
    <n v="0"/>
    <n v="1"/>
    <n v="500"/>
    <n v="0.5"/>
    <n v="0"/>
  </r>
  <r>
    <x v="166"/>
    <n v="1"/>
    <n v="9.9"/>
    <n v="1"/>
    <n v="500"/>
    <n v="0.5"/>
    <n v="19.8"/>
  </r>
  <r>
    <x v="124"/>
    <n v="1"/>
    <n v="12"/>
    <n v="1"/>
    <n v="500"/>
    <n v="0.5"/>
    <n v="24"/>
  </r>
  <r>
    <x v="116"/>
    <n v="1"/>
    <n v="18.399999999999999"/>
    <n v="1"/>
    <n v="500"/>
    <n v="0.5"/>
    <n v="36.799999999999997"/>
  </r>
  <r>
    <x v="100"/>
    <n v="1"/>
    <n v="16.66"/>
    <n v="1"/>
    <n v="500"/>
    <n v="0.5"/>
    <n v="33.32"/>
  </r>
  <r>
    <x v="40"/>
    <n v="1"/>
    <n v="12.9"/>
    <n v="1"/>
    <n v="500"/>
    <n v="0.5"/>
    <n v="25.8"/>
  </r>
  <r>
    <x v="167"/>
    <n v="1"/>
    <n v="13.49"/>
    <n v="1"/>
    <n v="500"/>
    <n v="0.5"/>
    <n v="26.98"/>
  </r>
  <r>
    <x v="70"/>
    <n v="1"/>
    <n v="14.38"/>
    <n v="1"/>
    <n v="500"/>
    <n v="0.5"/>
    <n v="28.76"/>
  </r>
  <r>
    <x v="157"/>
    <n v="1"/>
    <n v="15.9"/>
    <n v="1"/>
    <n v="500"/>
    <n v="0.5"/>
    <n v="31.8"/>
  </r>
  <r>
    <x v="151"/>
    <n v="1"/>
    <n v="16.489999999999998"/>
    <n v="1"/>
    <n v="500"/>
    <n v="0.5"/>
    <n v="32.979999999999997"/>
  </r>
  <r>
    <x v="168"/>
    <n v="1"/>
    <n v="16.8"/>
    <n v="1"/>
    <n v="500"/>
    <n v="0.5"/>
    <n v="33.6"/>
  </r>
  <r>
    <x v="100"/>
    <n v="1"/>
    <n v="15.9"/>
    <n v="1"/>
    <n v="500"/>
    <n v="0.5"/>
    <n v="31.8"/>
  </r>
  <r>
    <x v="20"/>
    <n v="1"/>
    <n v="9.9"/>
    <n v="1"/>
    <n v="500"/>
    <n v="0.5"/>
    <n v="19.8"/>
  </r>
  <r>
    <x v="169"/>
    <n v="1"/>
    <n v="17.89"/>
    <n v="1"/>
    <n v="500"/>
    <n v="0.5"/>
    <n v="35.78"/>
  </r>
  <r>
    <x v="170"/>
    <n v="1"/>
    <n v="13.44"/>
    <n v="1"/>
    <n v="500"/>
    <n v="0.5"/>
    <n v="26.88"/>
  </r>
  <r>
    <x v="142"/>
    <n v="1"/>
    <n v="13.79"/>
    <n v="1"/>
    <n v="500"/>
    <n v="0.5"/>
    <n v="27.58"/>
  </r>
  <r>
    <x v="171"/>
    <n v="1"/>
    <n v="14.99"/>
    <n v="1"/>
    <n v="500"/>
    <n v="0.5"/>
    <n v="29.98"/>
  </r>
  <r>
    <x v="172"/>
    <n v="1"/>
    <n v="11.89"/>
    <n v="1"/>
    <n v="500"/>
    <n v="0.5"/>
    <n v="23.78"/>
  </r>
  <r>
    <x v="131"/>
    <n v="1"/>
    <n v="15.38"/>
    <n v="1"/>
    <n v="500"/>
    <n v="0.5"/>
    <n v="30.76"/>
  </r>
  <r>
    <x v="173"/>
    <n v="1"/>
    <n v="13.99"/>
    <n v="1"/>
    <n v="500"/>
    <n v="0.5"/>
    <n v="27.98"/>
  </r>
  <r>
    <x v="14"/>
    <n v="1"/>
    <n v="18.45"/>
    <n v="1"/>
    <n v="500"/>
    <n v="0.5"/>
    <n v="36.9"/>
  </r>
  <r>
    <x v="85"/>
    <n v="1"/>
    <n v="15.99"/>
    <n v="1"/>
    <n v="500"/>
    <n v="0.5"/>
    <n v="31.98"/>
  </r>
  <r>
    <x v="36"/>
    <n v="1"/>
    <n v="0"/>
    <n v="1"/>
    <n v="500"/>
    <n v="0.5"/>
    <n v="0"/>
  </r>
  <r>
    <x v="174"/>
    <n v="1"/>
    <n v="10.99"/>
    <n v="1"/>
    <n v="500"/>
    <n v="0.5"/>
    <n v="21.98"/>
  </r>
  <r>
    <x v="175"/>
    <n v="1"/>
    <n v="9"/>
    <n v="1"/>
    <n v="500"/>
    <n v="0.5"/>
    <n v="18"/>
  </r>
  <r>
    <x v="85"/>
    <n v="1"/>
    <n v="13.99"/>
    <n v="1"/>
    <n v="500"/>
    <n v="0.5"/>
    <n v="27.98"/>
  </r>
  <r>
    <x v="176"/>
    <n v="1"/>
    <n v="19.34"/>
    <n v="1"/>
    <n v="500"/>
    <n v="0.5"/>
    <n v="38.68"/>
  </r>
  <r>
    <x v="16"/>
    <n v="1"/>
    <n v="18.88"/>
    <n v="1"/>
    <n v="500"/>
    <n v="0.5"/>
    <n v="37.76"/>
  </r>
  <r>
    <x v="138"/>
    <n v="1"/>
    <n v="16.78"/>
    <n v="1"/>
    <n v="500"/>
    <n v="0.5"/>
    <n v="33.56"/>
  </r>
  <r>
    <x v="177"/>
    <n v="1"/>
    <n v="11.8"/>
    <n v="1"/>
    <n v="500"/>
    <n v="0.5"/>
    <n v="23.6"/>
  </r>
  <r>
    <x v="121"/>
    <n v="1"/>
    <n v="16.62"/>
    <n v="1"/>
    <n v="500"/>
    <n v="0.5"/>
    <n v="33.24"/>
  </r>
  <r>
    <x v="59"/>
    <n v="1"/>
    <n v="12.98"/>
    <n v="1"/>
    <n v="500"/>
    <n v="0.5"/>
    <n v="25.96"/>
  </r>
  <r>
    <x v="178"/>
    <n v="1"/>
    <n v="19.989999999999998"/>
    <n v="1"/>
    <n v="500"/>
    <n v="0.5"/>
    <n v="39.979999999999997"/>
  </r>
  <r>
    <x v="179"/>
    <n v="1"/>
    <n v="12.08"/>
    <n v="1"/>
    <n v="500"/>
    <n v="0.5"/>
    <n v="24.16"/>
  </r>
  <r>
    <x v="180"/>
    <n v="1"/>
    <n v="13.79"/>
    <n v="1"/>
    <n v="500"/>
    <n v="0.5"/>
    <n v="27.58"/>
  </r>
  <r>
    <x v="181"/>
    <n v="1"/>
    <n v="13.2"/>
    <n v="1"/>
    <n v="500"/>
    <n v="0.5"/>
    <n v="26.4"/>
  </r>
  <r>
    <x v="182"/>
    <n v="1"/>
    <n v="12.98"/>
    <n v="1"/>
    <n v="500"/>
    <n v="0.5"/>
    <n v="25.96"/>
  </r>
  <r>
    <x v="183"/>
    <n v="1"/>
    <n v="9"/>
    <n v="1"/>
    <n v="500"/>
    <n v="0.5"/>
    <n v="18"/>
  </r>
  <r>
    <x v="184"/>
    <n v="1"/>
    <n v="13.8"/>
    <n v="1"/>
    <n v="500"/>
    <n v="0.5"/>
    <n v="27.6"/>
  </r>
  <r>
    <x v="112"/>
    <n v="1"/>
    <n v="13.99"/>
    <n v="1"/>
    <n v="500"/>
    <n v="0.5"/>
    <n v="27.98"/>
  </r>
  <r>
    <x v="174"/>
    <n v="1"/>
    <n v="19.989999999999998"/>
    <n v="1"/>
    <n v="500"/>
    <n v="0.5"/>
    <n v="39.979999999999997"/>
  </r>
  <r>
    <x v="3"/>
    <n v="1"/>
    <n v="12.9"/>
    <n v="1"/>
    <n v="500"/>
    <n v="0.5"/>
    <n v="25.8"/>
  </r>
  <r>
    <x v="40"/>
    <n v="1"/>
    <n v="13.2"/>
    <n v="1"/>
    <n v="500"/>
    <n v="0.5"/>
    <n v="26.4"/>
  </r>
  <r>
    <x v="185"/>
    <n v="1"/>
    <n v="12"/>
    <n v="1"/>
    <n v="500"/>
    <n v="0.5"/>
    <n v="24"/>
  </r>
  <r>
    <x v="186"/>
    <n v="1"/>
    <n v="10.1"/>
    <n v="1"/>
    <n v="500"/>
    <n v="0.5"/>
    <n v="20.2"/>
  </r>
  <r>
    <x v="70"/>
    <n v="1"/>
    <n v="13"/>
    <n v="1"/>
    <n v="500"/>
    <n v="0.5"/>
    <n v="26"/>
  </r>
  <r>
    <x v="187"/>
    <n v="1"/>
    <n v="7.3"/>
    <n v="1"/>
    <n v="500"/>
    <n v="0.5"/>
    <n v="14.6"/>
  </r>
  <r>
    <x v="188"/>
    <n v="1"/>
    <n v="14.99"/>
    <n v="1"/>
    <n v="500"/>
    <n v="0.5"/>
    <n v="29.98"/>
  </r>
  <r>
    <x v="81"/>
    <n v="1"/>
    <n v="12.2"/>
    <n v="1"/>
    <n v="500"/>
    <n v="0.5"/>
    <n v="24.4"/>
  </r>
  <r>
    <x v="189"/>
    <n v="1"/>
    <n v="13.8"/>
    <n v="1"/>
    <n v="500"/>
    <n v="0.5"/>
    <n v="27.6"/>
  </r>
  <r>
    <x v="190"/>
    <n v="1"/>
    <n v="18.97"/>
    <n v="1"/>
    <n v="500"/>
    <n v="0.5"/>
    <n v="37.94"/>
  </r>
  <r>
    <x v="55"/>
    <n v="1"/>
    <n v="0"/>
    <n v="1"/>
    <n v="500"/>
    <n v="0.5"/>
    <n v="0"/>
  </r>
  <r>
    <x v="18"/>
    <n v="1"/>
    <n v="13.4"/>
    <n v="1"/>
    <n v="500"/>
    <n v="0.5"/>
    <n v="26.8"/>
  </r>
  <r>
    <x v="28"/>
    <n v="1"/>
    <n v="12.71"/>
    <n v="2"/>
    <n v="250"/>
    <n v="0.5"/>
    <n v="50.84"/>
  </r>
  <r>
    <x v="121"/>
    <n v="1"/>
    <n v="12.6"/>
    <n v="1"/>
    <n v="500"/>
    <n v="0.5"/>
    <n v="25.2"/>
  </r>
  <r>
    <x v="191"/>
    <n v="1"/>
    <n v="14.7"/>
    <n v="1"/>
    <n v="500"/>
    <n v="0.5"/>
    <n v="29.4"/>
  </r>
  <r>
    <x v="21"/>
    <n v="1"/>
    <n v="0"/>
    <n v="1"/>
    <n v="500"/>
    <n v="0.5"/>
    <n v="0"/>
  </r>
  <r>
    <x v="192"/>
    <n v="1"/>
    <n v="16.37"/>
    <n v="1"/>
    <n v="500"/>
    <n v="0.5"/>
    <n v="32.74"/>
  </r>
  <r>
    <x v="193"/>
    <n v="1"/>
    <n v="13.6"/>
    <n v="2"/>
    <n v="250"/>
    <n v="0.5"/>
    <n v="54.4"/>
  </r>
  <r>
    <x v="194"/>
    <n v="1"/>
    <n v="13.89"/>
    <n v="1"/>
    <n v="500"/>
    <n v="0.5"/>
    <n v="27.78"/>
  </r>
  <r>
    <x v="143"/>
    <n v="1"/>
    <n v="10.49"/>
    <n v="1"/>
    <n v="500"/>
    <n v="0.5"/>
    <n v="20.98"/>
  </r>
  <r>
    <x v="195"/>
    <n v="1"/>
    <n v="15.71"/>
    <n v="1"/>
    <n v="500"/>
    <n v="0.5"/>
    <n v="31.42"/>
  </r>
  <r>
    <x v="50"/>
    <n v="1"/>
    <n v="9.19"/>
    <n v="1"/>
    <n v="500"/>
    <n v="0.5"/>
    <n v="18.38"/>
  </r>
  <r>
    <x v="196"/>
    <n v="1"/>
    <n v="15.89"/>
    <n v="1"/>
    <n v="500"/>
    <n v="0.5"/>
    <n v="31.78"/>
  </r>
  <r>
    <x v="197"/>
    <n v="1"/>
    <n v="13.19"/>
    <n v="1"/>
    <n v="500"/>
    <n v="0.5"/>
    <n v="26.38"/>
  </r>
  <r>
    <x v="126"/>
    <n v="1"/>
    <n v="19.489999999999998"/>
    <n v="1"/>
    <n v="500"/>
    <n v="0.5"/>
    <n v="38.979999999999997"/>
  </r>
  <r>
    <x v="60"/>
    <n v="1"/>
    <n v="9.99"/>
    <n v="1"/>
    <n v="500"/>
    <n v="0.5"/>
    <n v="19.98"/>
  </r>
  <r>
    <x v="152"/>
    <n v="1"/>
    <n v="12.8"/>
    <n v="2"/>
    <n v="250"/>
    <n v="0.5"/>
    <n v="51.2"/>
  </r>
  <r>
    <x v="198"/>
    <n v="1"/>
    <n v="12"/>
    <n v="1"/>
    <n v="500"/>
    <n v="0.5"/>
    <n v="24"/>
  </r>
  <r>
    <x v="199"/>
    <n v="1"/>
    <n v="13.25"/>
    <n v="1"/>
    <n v="500"/>
    <n v="0.5"/>
    <n v="26.5"/>
  </r>
  <r>
    <x v="200"/>
    <n v="1"/>
    <n v="14.99"/>
    <n v="1"/>
    <n v="500"/>
    <n v="0.5"/>
    <n v="29.98"/>
  </r>
  <r>
    <x v="88"/>
    <n v="1"/>
    <n v="23.29"/>
    <n v="1"/>
    <n v="500"/>
    <n v="0.5"/>
    <n v="46.58"/>
  </r>
  <r>
    <x v="70"/>
    <n v="1"/>
    <n v="15.98"/>
    <n v="1"/>
    <n v="500"/>
    <n v="0.5"/>
    <n v="31.96"/>
  </r>
  <r>
    <x v="116"/>
    <n v="1"/>
    <n v="14.5"/>
    <n v="1"/>
    <n v="500"/>
    <n v="0.5"/>
    <n v="29"/>
  </r>
  <r>
    <x v="87"/>
    <n v="1"/>
    <n v="14.5"/>
    <n v="1"/>
    <n v="500"/>
    <n v="0.5"/>
    <n v="29"/>
  </r>
  <r>
    <x v="59"/>
    <n v="1"/>
    <n v="12.98"/>
    <n v="1"/>
    <n v="500"/>
    <n v="0.5"/>
    <n v="25.96"/>
  </r>
  <r>
    <x v="174"/>
    <n v="1"/>
    <n v="19.989999999999998"/>
    <n v="1"/>
    <n v="500"/>
    <n v="0.5"/>
    <n v="39.979999999999997"/>
  </r>
  <r>
    <x v="201"/>
    <n v="1"/>
    <n v="16.75"/>
    <n v="1"/>
    <n v="500"/>
    <n v="0.5"/>
    <n v="33.5"/>
  </r>
  <r>
    <x v="91"/>
    <n v="1"/>
    <n v="19.98"/>
    <n v="1"/>
    <n v="500"/>
    <n v="0.5"/>
    <n v="39.96"/>
  </r>
  <r>
    <x v="85"/>
    <n v="1"/>
    <n v="14.5"/>
    <n v="1"/>
    <n v="500"/>
    <n v="0.5"/>
    <n v="29"/>
  </r>
  <r>
    <x v="202"/>
    <n v="1"/>
    <n v="8.99"/>
    <n v="1"/>
    <n v="500"/>
    <n v="0.5"/>
    <n v="17.98"/>
  </r>
  <r>
    <x v="62"/>
    <n v="1"/>
    <n v="17.5"/>
    <n v="1"/>
    <n v="500"/>
    <n v="0.5"/>
    <n v="35"/>
  </r>
  <r>
    <x v="203"/>
    <n v="1"/>
    <n v="15.99"/>
    <n v="1"/>
    <n v="500"/>
    <n v="0.5"/>
    <n v="31.98"/>
  </r>
  <r>
    <x v="7"/>
    <n v="1"/>
    <n v="14.5"/>
    <n v="1"/>
    <n v="500"/>
    <n v="0.5"/>
    <n v="29"/>
  </r>
  <r>
    <x v="204"/>
    <n v="1"/>
    <n v="16.989999999999998"/>
    <n v="1"/>
    <n v="500"/>
    <n v="0.5"/>
    <n v="33.979999999999997"/>
  </r>
  <r>
    <x v="185"/>
    <n v="1"/>
    <n v="12.8"/>
    <n v="1"/>
    <n v="500"/>
    <n v="0.5"/>
    <n v="25.6"/>
  </r>
  <r>
    <x v="82"/>
    <n v="1"/>
    <n v="16.989999999999998"/>
    <n v="1"/>
    <n v="500"/>
    <n v="0.5"/>
    <n v="33.979999999999997"/>
  </r>
  <r>
    <x v="205"/>
    <n v="1"/>
    <n v="19.98"/>
    <n v="1"/>
    <n v="500"/>
    <n v="0.5"/>
    <n v="39.96"/>
  </r>
  <r>
    <x v="206"/>
    <n v="1"/>
    <n v="19.989999999999998"/>
    <n v="1"/>
    <n v="500"/>
    <n v="0.5"/>
    <n v="39.979999999999997"/>
  </r>
  <r>
    <x v="82"/>
    <n v="1"/>
    <n v="19.89"/>
    <n v="1"/>
    <n v="500"/>
    <n v="0.5"/>
    <n v="39.78"/>
  </r>
  <r>
    <x v="164"/>
    <n v="1"/>
    <n v="14.9"/>
    <n v="1"/>
    <n v="500"/>
    <n v="0.5"/>
    <n v="29.8"/>
  </r>
  <r>
    <x v="207"/>
    <n v="1"/>
    <n v="13.96"/>
    <n v="1"/>
    <n v="500"/>
    <n v="0.5"/>
    <n v="27.92"/>
  </r>
  <r>
    <x v="207"/>
    <n v="1"/>
    <n v="13.96"/>
    <n v="1"/>
    <n v="500"/>
    <n v="0.5"/>
    <n v="27.92"/>
  </r>
  <r>
    <x v="59"/>
    <n v="1"/>
    <n v="13.99"/>
    <n v="1"/>
    <n v="500"/>
    <n v="0.5"/>
    <n v="27.98"/>
  </r>
  <r>
    <x v="208"/>
    <n v="1"/>
    <n v="0"/>
    <n v="1"/>
    <n v="500"/>
    <n v="0.5"/>
    <n v="0"/>
  </r>
  <r>
    <x v="50"/>
    <n v="1"/>
    <n v="14.99"/>
    <n v="1"/>
    <n v="500"/>
    <n v="0.5"/>
    <n v="29.98"/>
  </r>
  <r>
    <x v="209"/>
    <n v="1"/>
    <n v="13.2"/>
    <n v="1"/>
    <n v="500"/>
    <n v="0.5"/>
    <n v="26.4"/>
  </r>
  <r>
    <x v="210"/>
    <n v="1"/>
    <n v="12.98"/>
    <n v="1"/>
    <n v="500"/>
    <n v="0.5"/>
    <n v="25.96"/>
  </r>
  <r>
    <x v="210"/>
    <n v="1"/>
    <n v="12.98"/>
    <n v="1"/>
    <n v="500"/>
    <n v="0.5"/>
    <n v="25.96"/>
  </r>
  <r>
    <x v="211"/>
    <n v="1"/>
    <n v="13"/>
    <n v="1"/>
    <n v="500"/>
    <n v="0.5"/>
    <n v="26"/>
  </r>
  <r>
    <x v="211"/>
    <n v="1"/>
    <n v="13"/>
    <n v="1"/>
    <n v="500"/>
    <n v="0.5"/>
    <n v="26"/>
  </r>
  <r>
    <x v="211"/>
    <n v="1"/>
    <n v="13"/>
    <n v="1"/>
    <n v="500"/>
    <n v="0.5"/>
    <n v="26"/>
  </r>
  <r>
    <x v="142"/>
    <n v="1"/>
    <n v="12.9"/>
    <n v="1"/>
    <n v="500"/>
    <n v="0.5"/>
    <n v="25.8"/>
  </r>
  <r>
    <x v="212"/>
    <n v="1"/>
    <n v="13"/>
    <n v="1"/>
    <n v="500"/>
    <n v="0.5"/>
    <n v="26"/>
  </r>
  <r>
    <x v="142"/>
    <n v="1"/>
    <n v="14.9"/>
    <n v="1"/>
    <n v="500"/>
    <n v="0.5"/>
    <n v="29.8"/>
  </r>
  <r>
    <x v="81"/>
    <n v="1"/>
    <n v="12.59"/>
    <n v="1"/>
    <n v="500"/>
    <n v="0.5"/>
    <n v="25.18"/>
  </r>
  <r>
    <x v="151"/>
    <n v="1"/>
    <n v="13.99"/>
    <n v="1"/>
    <n v="500"/>
    <n v="0.5"/>
    <n v="27.98"/>
  </r>
  <r>
    <x v="213"/>
    <n v="1"/>
    <n v="15.3"/>
    <n v="1"/>
    <n v="500"/>
    <n v="0.5"/>
    <n v="30.6"/>
  </r>
  <r>
    <x v="214"/>
    <n v="1"/>
    <n v="12.98"/>
    <n v="1"/>
    <n v="500"/>
    <n v="0.5"/>
    <n v="25.96"/>
  </r>
  <r>
    <x v="214"/>
    <n v="1"/>
    <n v="12.98"/>
    <n v="1"/>
    <n v="500"/>
    <n v="0.5"/>
    <n v="25.96"/>
  </r>
  <r>
    <x v="86"/>
    <n v="1"/>
    <n v="17.89"/>
    <n v="1"/>
    <n v="500"/>
    <n v="0.5"/>
    <n v="35.78"/>
  </r>
  <r>
    <x v="50"/>
    <n v="1"/>
    <n v="13.2"/>
    <n v="1"/>
    <n v="500"/>
    <n v="0.5"/>
    <n v="26.4"/>
  </r>
  <r>
    <x v="101"/>
    <n v="1"/>
    <n v="13.2"/>
    <n v="1"/>
    <n v="500"/>
    <n v="0.5"/>
    <n v="26.4"/>
  </r>
  <r>
    <x v="92"/>
    <n v="1"/>
    <n v="16.59"/>
    <n v="1"/>
    <n v="473"/>
    <n v="0.47299999999999998"/>
    <n v="35.073995771670191"/>
  </r>
  <r>
    <x v="92"/>
    <n v="1"/>
    <n v="16.59"/>
    <n v="1"/>
    <n v="473"/>
    <n v="0.47299999999999998"/>
    <n v="35.073995771670191"/>
  </r>
  <r>
    <x v="92"/>
    <n v="1"/>
    <n v="16.59"/>
    <n v="1"/>
    <n v="473"/>
    <n v="0.47299999999999998"/>
    <n v="35.073995771670191"/>
  </r>
  <r>
    <x v="92"/>
    <n v="1"/>
    <n v="18.690000000000001"/>
    <n v="1"/>
    <n v="473"/>
    <n v="0.47299999999999998"/>
    <n v="39.513742071881609"/>
  </r>
  <r>
    <x v="215"/>
    <n v="1"/>
    <n v="9.89"/>
    <n v="1"/>
    <n v="473"/>
    <n v="0.47299999999999998"/>
    <n v="20.909090909090914"/>
  </r>
  <r>
    <x v="216"/>
    <n v="1"/>
    <n v="13.9"/>
    <n v="1"/>
    <n v="473"/>
    <n v="0.47299999999999998"/>
    <n v="29.386892177589854"/>
  </r>
  <r>
    <x v="92"/>
    <n v="1"/>
    <n v="16.55"/>
    <n v="1"/>
    <n v="473"/>
    <n v="0.47299999999999998"/>
    <n v="34.989429175475692"/>
  </r>
  <r>
    <x v="217"/>
    <n v="1"/>
    <n v="13.99"/>
    <n v="1"/>
    <n v="473"/>
    <n v="0.47299999999999998"/>
    <n v="29.577167019027485"/>
  </r>
  <r>
    <x v="218"/>
    <n v="1"/>
    <n v="7.7"/>
    <n v="1"/>
    <n v="350"/>
    <n v="0.35"/>
    <n v="22.000000000000004"/>
  </r>
  <r>
    <x v="219"/>
    <n v="1"/>
    <n v="0"/>
    <n v="1"/>
    <n v="350"/>
    <n v="0.35"/>
    <n v="0"/>
  </r>
  <r>
    <x v="220"/>
    <n v="1"/>
    <n v="2.95"/>
    <n v="1"/>
    <n v="350"/>
    <n v="0.35"/>
    <n v="8.4285714285714288"/>
  </r>
  <r>
    <x v="82"/>
    <n v="1"/>
    <n v="7.89"/>
    <n v="1"/>
    <n v="300"/>
    <n v="0.3"/>
    <n v="26.3"/>
  </r>
  <r>
    <x v="82"/>
    <n v="1"/>
    <n v="7.89"/>
    <n v="1"/>
    <n v="300"/>
    <n v="0.3"/>
    <n v="26.3"/>
  </r>
  <r>
    <x v="79"/>
    <n v="1"/>
    <n v="9.3000000000000007"/>
    <n v="1"/>
    <n v="300"/>
    <n v="0.3"/>
    <n v="31.000000000000004"/>
  </r>
  <r>
    <x v="221"/>
    <n v="1"/>
    <n v="5.8"/>
    <n v="1"/>
    <n v="300"/>
    <n v="0.3"/>
    <n v="19.333333333333336"/>
  </r>
  <r>
    <x v="222"/>
    <n v="1"/>
    <n v="6"/>
    <n v="1"/>
    <n v="300"/>
    <n v="0.3"/>
    <n v="20"/>
  </r>
  <r>
    <x v="179"/>
    <n v="1"/>
    <n v="10"/>
    <n v="1"/>
    <n v="300"/>
    <n v="0.3"/>
    <n v="33.333333333333336"/>
  </r>
  <r>
    <x v="54"/>
    <n v="1"/>
    <n v="7.6"/>
    <n v="1"/>
    <n v="300"/>
    <n v="0.3"/>
    <n v="25.333333333333332"/>
  </r>
  <r>
    <x v="223"/>
    <n v="1"/>
    <n v="6.99"/>
    <n v="1"/>
    <n v="300"/>
    <n v="0.3"/>
    <n v="23.3"/>
  </r>
  <r>
    <x v="197"/>
    <n v="1"/>
    <n v="6.49"/>
    <n v="1"/>
    <n v="300"/>
    <n v="0.3"/>
    <n v="21.633333333333333"/>
  </r>
  <r>
    <x v="224"/>
    <n v="1"/>
    <n v="7.75"/>
    <n v="1"/>
    <n v="300"/>
    <n v="0.3"/>
    <n v="25.833333333333332"/>
  </r>
  <r>
    <x v="225"/>
    <n v="1"/>
    <n v="10.98"/>
    <n v="1"/>
    <n v="300"/>
    <n v="0.3"/>
    <n v="36.6"/>
  </r>
  <r>
    <x v="226"/>
    <n v="1"/>
    <n v="9.98"/>
    <n v="1"/>
    <n v="300"/>
    <n v="0.3"/>
    <n v="33.266666666666666"/>
  </r>
  <r>
    <x v="227"/>
    <n v="1"/>
    <n v="8.84"/>
    <n v="1"/>
    <n v="300"/>
    <n v="0.3"/>
    <n v="29.466666666666665"/>
  </r>
  <r>
    <x v="225"/>
    <n v="1"/>
    <n v="10.98"/>
    <n v="1"/>
    <n v="300"/>
    <n v="0.3"/>
    <n v="36.6"/>
  </r>
  <r>
    <x v="52"/>
    <n v="1"/>
    <n v="5.6"/>
    <n v="1"/>
    <n v="300"/>
    <n v="0.3"/>
    <n v="18.666666666666664"/>
  </r>
  <r>
    <x v="44"/>
    <n v="1"/>
    <n v="6.59"/>
    <n v="1"/>
    <n v="300"/>
    <n v="0.3"/>
    <n v="21.966666666666665"/>
  </r>
  <r>
    <x v="228"/>
    <n v="1"/>
    <n v="8.89"/>
    <n v="1"/>
    <n v="300"/>
    <n v="0.3"/>
    <n v="29.633333333333333"/>
  </r>
  <r>
    <x v="199"/>
    <n v="1"/>
    <n v="7.98"/>
    <n v="1"/>
    <n v="300"/>
    <n v="0.3"/>
    <n v="26.6"/>
  </r>
  <r>
    <x v="44"/>
    <n v="1"/>
    <n v="8.8000000000000007"/>
    <n v="1"/>
    <n v="300"/>
    <n v="0.3"/>
    <n v="29.333333333333336"/>
  </r>
  <r>
    <x v="229"/>
    <n v="1"/>
    <n v="8.99"/>
    <n v="1"/>
    <n v="300"/>
    <n v="0.3"/>
    <n v="29.966666666666665"/>
  </r>
  <r>
    <x v="230"/>
    <n v="1"/>
    <n v="8.7899999999999991"/>
    <n v="1"/>
    <n v="250"/>
    <n v="0.25"/>
    <n v="35.159999999999997"/>
  </r>
  <r>
    <x v="211"/>
    <n v="1"/>
    <n v="12.99"/>
    <n v="1"/>
    <n v="250"/>
    <n v="0.25"/>
    <n v="51.96"/>
  </r>
  <r>
    <x v="231"/>
    <n v="1"/>
    <n v="0"/>
    <n v="1"/>
    <n v="250"/>
    <n v="0.25"/>
    <n v="0"/>
  </r>
  <r>
    <x v="232"/>
    <n v="1"/>
    <n v="6.98"/>
    <n v="1"/>
    <n v="250"/>
    <n v="0.25"/>
    <n v="27.92"/>
  </r>
  <r>
    <x v="233"/>
    <n v="1"/>
    <n v="8.9"/>
    <n v="1"/>
    <n v="250"/>
    <n v="0.25"/>
    <n v="35.6"/>
  </r>
  <r>
    <x v="234"/>
    <n v="1"/>
    <n v="11.99"/>
    <n v="1"/>
    <n v="250"/>
    <n v="0.25"/>
    <n v="47.96"/>
  </r>
  <r>
    <x v="235"/>
    <n v="1"/>
    <n v="10.7"/>
    <n v="1"/>
    <n v="250"/>
    <n v="0.25"/>
    <n v="42.8"/>
  </r>
  <r>
    <x v="236"/>
    <n v="1"/>
    <n v="7.99"/>
    <n v="1"/>
    <n v="250"/>
    <n v="0.25"/>
    <n v="31.96"/>
  </r>
  <r>
    <x v="237"/>
    <n v="1"/>
    <n v="11.99"/>
    <n v="1"/>
    <n v="250"/>
    <n v="0.25"/>
    <n v="47.96"/>
  </r>
  <r>
    <x v="70"/>
    <n v="1"/>
    <n v="2.99"/>
    <n v="1"/>
    <n v="250"/>
    <n v="0.25"/>
    <n v="11.96"/>
  </r>
  <r>
    <x v="238"/>
    <n v="1"/>
    <n v="12.99"/>
    <n v="1"/>
    <n v="250"/>
    <n v="0.25"/>
    <n v="51.96"/>
  </r>
  <r>
    <x v="239"/>
    <n v="1"/>
    <n v="7.9"/>
    <n v="1"/>
    <n v="250"/>
    <n v="0.25"/>
    <n v="31.6"/>
  </r>
  <r>
    <x v="240"/>
    <n v="1"/>
    <n v="12.1"/>
    <n v="1"/>
    <n v="250"/>
    <n v="0.25"/>
    <n v="48.4"/>
  </r>
  <r>
    <x v="119"/>
    <n v="1"/>
    <n v="9.9"/>
    <n v="1"/>
    <n v="250"/>
    <n v="0.25"/>
    <n v="39.6"/>
  </r>
  <r>
    <x v="241"/>
    <n v="1"/>
    <n v="10.99"/>
    <n v="1"/>
    <n v="250"/>
    <n v="0.25"/>
    <n v="43.96"/>
  </r>
  <r>
    <x v="120"/>
    <n v="1"/>
    <n v="11.99"/>
    <n v="1"/>
    <n v="250"/>
    <n v="0.25"/>
    <n v="47.96"/>
  </r>
  <r>
    <x v="242"/>
    <n v="1"/>
    <n v="0"/>
    <n v="1"/>
    <n v="250"/>
    <n v="0.25"/>
    <n v="0"/>
  </r>
  <r>
    <x v="243"/>
    <n v="1"/>
    <n v="11.9"/>
    <n v="1"/>
    <n v="250"/>
    <n v="0.25"/>
    <n v="47.6"/>
  </r>
  <r>
    <x v="63"/>
    <n v="1"/>
    <n v="9.99"/>
    <n v="1"/>
    <n v="250"/>
    <n v="0.25"/>
    <n v="39.96"/>
  </r>
  <r>
    <x v="244"/>
    <n v="1"/>
    <n v="0"/>
    <n v="1"/>
    <n v="250"/>
    <n v="0.25"/>
    <n v="0"/>
  </r>
  <r>
    <x v="245"/>
    <n v="1"/>
    <n v="13"/>
    <n v="1"/>
    <n v="250"/>
    <n v="0.25"/>
    <n v="52"/>
  </r>
  <r>
    <x v="78"/>
    <n v="1"/>
    <n v="10.5"/>
    <n v="1"/>
    <n v="250"/>
    <n v="0.25"/>
    <n v="42"/>
  </r>
  <r>
    <x v="232"/>
    <n v="1"/>
    <n v="7.69"/>
    <n v="1"/>
    <n v="250"/>
    <n v="0.25"/>
    <n v="30.76"/>
  </r>
  <r>
    <x v="246"/>
    <n v="1"/>
    <n v="10.28"/>
    <n v="1"/>
    <n v="250"/>
    <n v="0.25"/>
    <n v="41.12"/>
  </r>
  <r>
    <x v="14"/>
    <n v="1"/>
    <n v="9.6"/>
    <n v="1"/>
    <n v="250"/>
    <n v="0.25"/>
    <n v="38.4"/>
  </r>
  <r>
    <x v="247"/>
    <n v="1"/>
    <n v="8.99"/>
    <n v="1"/>
    <n v="250"/>
    <n v="0.25"/>
    <n v="35.96"/>
  </r>
  <r>
    <x v="248"/>
    <n v="1"/>
    <n v="8.6999999999999993"/>
    <n v="1"/>
    <n v="250"/>
    <n v="0.25"/>
    <n v="34.799999999999997"/>
  </r>
  <r>
    <x v="83"/>
    <n v="1"/>
    <n v="0"/>
    <n v="1"/>
    <n v="250"/>
    <n v="0.25"/>
    <n v="0"/>
  </r>
  <r>
    <x v="249"/>
    <n v="1"/>
    <n v="7.99"/>
    <n v="1"/>
    <n v="250"/>
    <n v="0.25"/>
    <n v="31.96"/>
  </r>
  <r>
    <x v="250"/>
    <n v="1"/>
    <n v="6.99"/>
    <n v="1"/>
    <n v="250"/>
    <n v="0.25"/>
    <n v="27.96"/>
  </r>
  <r>
    <x v="251"/>
    <n v="1"/>
    <n v="8.99"/>
    <n v="1"/>
    <n v="250"/>
    <n v="0.25"/>
    <n v="35.96"/>
  </r>
  <r>
    <x v="252"/>
    <n v="1"/>
    <n v="8.19"/>
    <n v="1"/>
    <n v="250"/>
    <n v="0.25"/>
    <n v="32.76"/>
  </r>
  <r>
    <x v="253"/>
    <n v="1"/>
    <n v="10.7"/>
    <n v="1"/>
    <n v="250"/>
    <n v="0.25"/>
    <n v="42.8"/>
  </r>
  <r>
    <x v="184"/>
    <n v="1"/>
    <n v="9.5"/>
    <n v="1"/>
    <n v="250"/>
    <n v="0.25"/>
    <n v="38"/>
  </r>
  <r>
    <x v="254"/>
    <n v="1"/>
    <n v="0"/>
    <n v="1"/>
    <n v="250"/>
    <n v="0.25"/>
    <n v="0"/>
  </r>
  <r>
    <x v="255"/>
    <n v="1"/>
    <n v="0"/>
    <n v="1"/>
    <n v="250"/>
    <n v="0.25"/>
    <n v="0"/>
  </r>
  <r>
    <x v="88"/>
    <n v="1"/>
    <n v="9.5"/>
    <n v="1"/>
    <n v="250"/>
    <n v="0.25"/>
    <n v="38"/>
  </r>
  <r>
    <x v="146"/>
    <n v="1"/>
    <n v="10.15"/>
    <n v="1"/>
    <n v="250"/>
    <n v="0.25"/>
    <n v="40.6"/>
  </r>
  <r>
    <x v="220"/>
    <n v="1"/>
    <n v="3"/>
    <n v="1"/>
    <n v="250"/>
    <n v="0.25"/>
    <n v="12"/>
  </r>
  <r>
    <x v="220"/>
    <n v="1"/>
    <n v="3"/>
    <n v="1"/>
    <n v="250"/>
    <n v="0.25"/>
    <n v="12"/>
  </r>
  <r>
    <x v="242"/>
    <n v="1"/>
    <n v="0"/>
    <n v="1"/>
    <n v="250"/>
    <n v="0.25"/>
    <n v="0"/>
  </r>
  <r>
    <x v="108"/>
    <n v="1"/>
    <n v="12.9"/>
    <n v="1"/>
    <n v="250"/>
    <n v="0.25"/>
    <n v="51.6"/>
  </r>
  <r>
    <x v="256"/>
    <n v="1"/>
    <n v="10.15"/>
    <n v="1"/>
    <n v="250"/>
    <n v="0.25"/>
    <n v="40.6"/>
  </r>
  <r>
    <x v="257"/>
    <n v="1"/>
    <n v="0"/>
    <n v="1"/>
    <n v="250"/>
    <n v="0.25"/>
    <n v="0"/>
  </r>
  <r>
    <x v="112"/>
    <n v="1"/>
    <n v="10"/>
    <n v="1"/>
    <n v="250"/>
    <n v="0.25"/>
    <n v="40"/>
  </r>
  <r>
    <x v="258"/>
    <n v="1"/>
    <n v="8.2899999999999991"/>
    <n v="1"/>
    <n v="250"/>
    <n v="0.25"/>
    <n v="33.159999999999997"/>
  </r>
  <r>
    <x v="258"/>
    <n v="1"/>
    <n v="8.2899999999999991"/>
    <n v="1"/>
    <n v="250"/>
    <n v="0.25"/>
    <n v="33.159999999999997"/>
  </r>
  <r>
    <x v="259"/>
    <n v="1"/>
    <n v="10"/>
    <n v="1"/>
    <n v="250"/>
    <n v="0.25"/>
    <n v="40"/>
  </r>
  <r>
    <x v="199"/>
    <n v="1"/>
    <n v="8"/>
    <n v="1"/>
    <n v="250"/>
    <n v="0.25"/>
    <n v="32"/>
  </r>
  <r>
    <x v="99"/>
    <n v="1"/>
    <n v="8.2899999999999991"/>
    <n v="1"/>
    <n v="250"/>
    <n v="0.25"/>
    <n v="33.159999999999997"/>
  </r>
  <r>
    <x v="260"/>
    <n v="1"/>
    <n v="9.8800000000000008"/>
    <n v="1"/>
    <n v="250"/>
    <n v="0.25"/>
    <n v="39.520000000000003"/>
  </r>
  <r>
    <x v="241"/>
    <n v="1"/>
    <n v="0"/>
    <n v="1"/>
    <n v="250"/>
    <n v="0.25"/>
    <n v="0"/>
  </r>
  <r>
    <x v="261"/>
    <n v="1"/>
    <n v="0"/>
    <n v="1"/>
    <n v="250"/>
    <n v="0.25"/>
    <n v="0"/>
  </r>
  <r>
    <x v="262"/>
    <n v="1"/>
    <n v="8.2899999999999991"/>
    <n v="1"/>
    <n v="250"/>
    <n v="0.25"/>
    <n v="33.159999999999997"/>
  </r>
  <r>
    <x v="263"/>
    <n v="1"/>
    <n v="9"/>
    <n v="1"/>
    <n v="250"/>
    <n v="0.25"/>
    <n v="36"/>
  </r>
  <r>
    <x v="263"/>
    <n v="1"/>
    <n v="9"/>
    <n v="1"/>
    <n v="250"/>
    <n v="0.25"/>
    <n v="36"/>
  </r>
  <r>
    <x v="264"/>
    <n v="1"/>
    <n v="10.119999999999999"/>
    <n v="1"/>
    <n v="250"/>
    <n v="0.25"/>
    <n v="40.479999999999997"/>
  </r>
  <r>
    <x v="265"/>
    <n v="1"/>
    <n v="12.5"/>
    <n v="1"/>
    <n v="250"/>
    <n v="0.25"/>
    <n v="50"/>
  </r>
  <r>
    <x v="266"/>
    <n v="1"/>
    <n v="7.99"/>
    <n v="1"/>
    <n v="250"/>
    <n v="0.25"/>
    <n v="31.96"/>
  </r>
  <r>
    <x v="44"/>
    <n v="1"/>
    <n v="7.7"/>
    <n v="1"/>
    <n v="250"/>
    <n v="0.25"/>
    <n v="30.8"/>
  </r>
  <r>
    <x v="267"/>
    <n v="1"/>
    <n v="11.58"/>
    <n v="1"/>
    <n v="250"/>
    <n v="0.25"/>
    <n v="46.32"/>
  </r>
  <r>
    <x v="40"/>
    <n v="1"/>
    <n v="1.99"/>
    <n v="1"/>
    <n v="250"/>
    <n v="0.25"/>
    <n v="7.96"/>
  </r>
  <r>
    <x v="268"/>
    <n v="1"/>
    <n v="11"/>
    <n v="1"/>
    <n v="250"/>
    <n v="0.25"/>
    <n v="44"/>
  </r>
  <r>
    <x v="269"/>
    <n v="1"/>
    <n v="11.98"/>
    <n v="1"/>
    <n v="250"/>
    <n v="0.25"/>
    <n v="47.92"/>
  </r>
  <r>
    <x v="70"/>
    <n v="1"/>
    <n v="1.99"/>
    <n v="1"/>
    <n v="250"/>
    <n v="0.25"/>
    <n v="7.96"/>
  </r>
  <r>
    <x v="239"/>
    <n v="1"/>
    <n v="8.9"/>
    <n v="1"/>
    <n v="250"/>
    <n v="0.25"/>
    <n v="35.6"/>
  </r>
  <r>
    <x v="270"/>
    <n v="1"/>
    <n v="11"/>
    <n v="1"/>
    <n v="250"/>
    <n v="0.25"/>
    <n v="44"/>
  </r>
  <r>
    <x v="145"/>
    <n v="1"/>
    <n v="9"/>
    <n v="1"/>
    <n v="250"/>
    <n v="0.25"/>
    <n v="36"/>
  </r>
  <r>
    <x v="119"/>
    <n v="1"/>
    <n v="14.85"/>
    <n v="1"/>
    <n v="250"/>
    <n v="0.25"/>
    <n v="59.4"/>
  </r>
  <r>
    <x v="271"/>
    <n v="1"/>
    <n v="11.9"/>
    <n v="1"/>
    <n v="250"/>
    <n v="0.25"/>
    <n v="47.6"/>
  </r>
  <r>
    <x v="272"/>
    <n v="1"/>
    <n v="10.98"/>
    <n v="1"/>
    <n v="250"/>
    <n v="0.25"/>
    <n v="43.92"/>
  </r>
  <r>
    <x v="161"/>
    <n v="1"/>
    <n v="8.6999999999999993"/>
    <n v="1"/>
    <n v="250"/>
    <n v="0.25"/>
    <n v="34.799999999999997"/>
  </r>
  <r>
    <x v="273"/>
    <n v="1"/>
    <n v="9.6999999999999993"/>
    <n v="1"/>
    <n v="250"/>
    <n v="0.25"/>
    <n v="38.799999999999997"/>
  </r>
  <r>
    <x v="274"/>
    <n v="1"/>
    <n v="10.89"/>
    <n v="1"/>
    <n v="250"/>
    <n v="0.25"/>
    <n v="43.56"/>
  </r>
  <r>
    <x v="275"/>
    <n v="1"/>
    <n v="12.99"/>
    <n v="1"/>
    <n v="250"/>
    <n v="0.25"/>
    <n v="51.96"/>
  </r>
  <r>
    <x v="276"/>
    <n v="1"/>
    <n v="11.98"/>
    <n v="1"/>
    <n v="250"/>
    <n v="0.25"/>
    <n v="47.92"/>
  </r>
  <r>
    <x v="70"/>
    <n v="1"/>
    <n v="9.8000000000000007"/>
    <n v="1"/>
    <n v="250"/>
    <n v="0.25"/>
    <n v="39.200000000000003"/>
  </r>
  <r>
    <x v="277"/>
    <n v="1"/>
    <n v="11.8"/>
    <n v="1"/>
    <n v="250"/>
    <n v="0.25"/>
    <n v="47.2"/>
  </r>
  <r>
    <x v="129"/>
    <n v="1"/>
    <n v="0"/>
    <n v="1"/>
    <n v="250"/>
    <n v="0.25"/>
    <n v="0"/>
  </r>
  <r>
    <x v="164"/>
    <n v="1"/>
    <n v="11.9"/>
    <n v="1"/>
    <n v="250"/>
    <n v="0.25"/>
    <n v="47.6"/>
  </r>
  <r>
    <x v="278"/>
    <n v="1"/>
    <n v="9.85"/>
    <n v="1"/>
    <n v="250"/>
    <n v="0.25"/>
    <n v="39.4"/>
  </r>
  <r>
    <x v="279"/>
    <n v="1"/>
    <n v="10.49"/>
    <n v="1"/>
    <n v="250"/>
    <n v="0.25"/>
    <n v="41.96"/>
  </r>
  <r>
    <x v="121"/>
    <n v="1"/>
    <n v="15"/>
    <n v="1"/>
    <n v="250"/>
    <n v="0.25"/>
    <n v="60"/>
  </r>
  <r>
    <x v="280"/>
    <n v="1"/>
    <n v="0"/>
    <n v="1"/>
    <n v="250"/>
    <n v="0.25"/>
    <n v="0"/>
  </r>
  <r>
    <x v="45"/>
    <n v="1"/>
    <n v="11.5"/>
    <n v="1"/>
    <n v="250"/>
    <n v="0.25"/>
    <n v="46"/>
  </r>
  <r>
    <x v="281"/>
    <n v="1"/>
    <n v="5.98"/>
    <n v="1"/>
    <n v="250"/>
    <n v="0.25"/>
    <n v="23.92"/>
  </r>
  <r>
    <x v="90"/>
    <n v="1"/>
    <n v="11.99"/>
    <n v="1"/>
    <n v="250"/>
    <n v="0.25"/>
    <n v="47.96"/>
  </r>
  <r>
    <x v="133"/>
    <n v="1"/>
    <n v="9.9499999999999993"/>
    <n v="1"/>
    <n v="250"/>
    <n v="0.25"/>
    <n v="39.799999999999997"/>
  </r>
  <r>
    <x v="282"/>
    <n v="1"/>
    <n v="6.99"/>
    <n v="1"/>
    <n v="250"/>
    <n v="0.25"/>
    <n v="27.96"/>
  </r>
  <r>
    <x v="283"/>
    <n v="1"/>
    <n v="12.9"/>
    <n v="1"/>
    <n v="250"/>
    <n v="0.25"/>
    <n v="51.6"/>
  </r>
  <r>
    <x v="113"/>
    <n v="1"/>
    <n v="10.99"/>
    <n v="1"/>
    <n v="250"/>
    <n v="0.25"/>
    <n v="43.96"/>
  </r>
  <r>
    <x v="69"/>
    <n v="1"/>
    <n v="3.65"/>
    <n v="1"/>
    <n v="250"/>
    <n v="0.25"/>
    <n v="14.6"/>
  </r>
  <r>
    <x v="28"/>
    <n v="1"/>
    <n v="12.27"/>
    <n v="1"/>
    <n v="250"/>
    <n v="0.25"/>
    <n v="49.08"/>
  </r>
  <r>
    <x v="115"/>
    <n v="1"/>
    <n v="11.9"/>
    <n v="1"/>
    <n v="250"/>
    <n v="0.25"/>
    <n v="47.6"/>
  </r>
  <r>
    <x v="70"/>
    <n v="1"/>
    <n v="11.9"/>
    <n v="1"/>
    <n v="250"/>
    <n v="0.25"/>
    <n v="47.6"/>
  </r>
  <r>
    <x v="174"/>
    <n v="1"/>
    <n v="10.9"/>
    <n v="1"/>
    <n v="250"/>
    <n v="0.25"/>
    <n v="43.6"/>
  </r>
  <r>
    <x v="277"/>
    <n v="1"/>
    <n v="12.8"/>
    <n v="1"/>
    <n v="250"/>
    <n v="0.25"/>
    <n v="51.2"/>
  </r>
  <r>
    <x v="89"/>
    <n v="1"/>
    <n v="8.9"/>
    <n v="1"/>
    <n v="250"/>
    <n v="0.25"/>
    <n v="35.6"/>
  </r>
  <r>
    <x v="284"/>
    <n v="1"/>
    <n v="10.8"/>
    <n v="1"/>
    <n v="250"/>
    <n v="0.25"/>
    <n v="43.2"/>
  </r>
  <r>
    <x v="285"/>
    <n v="1"/>
    <n v="12.27"/>
    <n v="1"/>
    <n v="250"/>
    <n v="0.25"/>
    <n v="49.08"/>
  </r>
  <r>
    <x v="286"/>
    <n v="1"/>
    <n v="4.99"/>
    <n v="1"/>
    <n v="250"/>
    <n v="0.25"/>
    <n v="19.96"/>
  </r>
  <r>
    <x v="287"/>
    <n v="1"/>
    <n v="8.8000000000000007"/>
    <n v="1"/>
    <n v="250"/>
    <n v="0.25"/>
    <n v="35.200000000000003"/>
  </r>
  <r>
    <x v="288"/>
    <n v="1"/>
    <n v="9.7899999999999991"/>
    <n v="1"/>
    <n v="250"/>
    <n v="0.25"/>
    <n v="39.159999999999997"/>
  </r>
  <r>
    <x v="289"/>
    <n v="1"/>
    <n v="11.99"/>
    <n v="1"/>
    <n v="250"/>
    <n v="0.25"/>
    <n v="47.96"/>
  </r>
  <r>
    <x v="290"/>
    <n v="1"/>
    <n v="13.99"/>
    <n v="1"/>
    <n v="250"/>
    <n v="0.25"/>
    <n v="55.96"/>
  </r>
  <r>
    <x v="14"/>
    <n v="1"/>
    <n v="8.9499999999999993"/>
    <n v="1"/>
    <n v="250"/>
    <n v="0.25"/>
    <n v="35.799999999999997"/>
  </r>
  <r>
    <x v="258"/>
    <n v="1"/>
    <n v="8.17"/>
    <n v="1"/>
    <n v="250"/>
    <n v="0.25"/>
    <n v="32.68"/>
  </r>
  <r>
    <x v="40"/>
    <n v="1"/>
    <n v="12.85"/>
    <n v="1"/>
    <n v="250"/>
    <n v="0.25"/>
    <n v="51.4"/>
  </r>
  <r>
    <x v="291"/>
    <n v="1"/>
    <n v="8.99"/>
    <n v="1"/>
    <n v="250"/>
    <n v="0.25"/>
    <n v="35.96"/>
  </r>
  <r>
    <x v="292"/>
    <n v="1"/>
    <n v="12.99"/>
    <n v="1"/>
    <n v="250"/>
    <n v="0.25"/>
    <n v="51.96"/>
  </r>
  <r>
    <x v="114"/>
    <n v="1"/>
    <n v="13.55"/>
    <n v="1"/>
    <n v="250"/>
    <n v="0.25"/>
    <n v="54.2"/>
  </r>
  <r>
    <x v="116"/>
    <n v="1"/>
    <n v="5.99"/>
    <n v="1"/>
    <n v="250"/>
    <n v="0.25"/>
    <n v="23.96"/>
  </r>
  <r>
    <x v="171"/>
    <n v="1"/>
    <n v="7.98"/>
    <n v="1"/>
    <n v="250"/>
    <n v="0.25"/>
    <n v="31.920000000000005"/>
  </r>
  <r>
    <x v="88"/>
    <n v="1"/>
    <n v="10.5"/>
    <n v="1"/>
    <n v="250"/>
    <n v="0.25"/>
    <n v="42"/>
  </r>
  <r>
    <x v="220"/>
    <n v="1"/>
    <n v="15.39"/>
    <n v="1"/>
    <n v="250"/>
    <n v="0.25"/>
    <n v="61.56"/>
  </r>
  <r>
    <x v="293"/>
    <n v="1"/>
    <n v="5.75"/>
    <n v="1"/>
    <n v="250"/>
    <n v="0.25"/>
    <n v="23"/>
  </r>
  <r>
    <x v="138"/>
    <n v="1"/>
    <n v="8.99"/>
    <n v="1"/>
    <n v="250"/>
    <n v="0.25"/>
    <n v="35.96"/>
  </r>
  <r>
    <x v="294"/>
    <n v="1"/>
    <n v="7"/>
    <n v="1"/>
    <n v="250"/>
    <n v="0.25"/>
    <n v="28"/>
  </r>
  <r>
    <x v="295"/>
    <n v="1"/>
    <n v="11"/>
    <n v="1"/>
    <n v="250"/>
    <n v="0.25"/>
    <n v="44"/>
  </r>
  <r>
    <x v="296"/>
    <n v="1"/>
    <n v="6.69"/>
    <n v="1"/>
    <n v="250"/>
    <n v="0.25"/>
    <n v="26.76"/>
  </r>
  <r>
    <x v="297"/>
    <n v="1"/>
    <n v="12.99"/>
    <n v="1"/>
    <n v="250"/>
    <n v="0.25"/>
    <n v="51.96"/>
  </r>
  <r>
    <x v="52"/>
    <n v="1"/>
    <n v="9.98"/>
    <n v="1"/>
    <n v="250"/>
    <n v="0.25"/>
    <n v="39.92"/>
  </r>
  <r>
    <x v="298"/>
    <n v="1"/>
    <n v="4.99"/>
    <n v="1"/>
    <n v="250"/>
    <n v="0.25"/>
    <n v="19.96"/>
  </r>
  <r>
    <x v="150"/>
    <n v="1"/>
    <n v="6.56"/>
    <n v="1"/>
    <n v="250"/>
    <n v="0.25"/>
    <n v="26.24"/>
  </r>
  <r>
    <x v="222"/>
    <n v="1"/>
    <n v="5.99"/>
    <n v="1"/>
    <n v="250"/>
    <n v="0.25"/>
    <n v="23.96"/>
  </r>
  <r>
    <x v="299"/>
    <n v="1"/>
    <n v="8.8000000000000007"/>
    <n v="1"/>
    <n v="250"/>
    <n v="0.25"/>
    <n v="35.200000000000003"/>
  </r>
  <r>
    <x v="174"/>
    <n v="1"/>
    <n v="0"/>
    <n v="1"/>
    <n v="250"/>
    <n v="0.25"/>
    <n v="0"/>
  </r>
  <r>
    <x v="300"/>
    <n v="1"/>
    <n v="8.19"/>
    <n v="1"/>
    <n v="250"/>
    <n v="0.25"/>
    <n v="32.76"/>
  </r>
  <r>
    <x v="58"/>
    <n v="1"/>
    <n v="11.98"/>
    <n v="1"/>
    <n v="250"/>
    <n v="0.25"/>
    <n v="47.92"/>
  </r>
  <r>
    <x v="301"/>
    <n v="1"/>
    <n v="9.9"/>
    <n v="1"/>
    <n v="250"/>
    <n v="0.25"/>
    <n v="39.6"/>
  </r>
  <r>
    <x v="302"/>
    <n v="1"/>
    <n v="9.8000000000000007"/>
    <n v="1"/>
    <n v="250"/>
    <n v="0.25"/>
    <n v="39.200000000000003"/>
  </r>
  <r>
    <x v="303"/>
    <n v="1"/>
    <n v="13.98"/>
    <n v="1"/>
    <n v="250"/>
    <n v="0.25"/>
    <n v="55.92"/>
  </r>
  <r>
    <x v="304"/>
    <n v="1"/>
    <n v="11.49"/>
    <n v="1"/>
    <n v="250"/>
    <n v="0.25"/>
    <n v="45.96"/>
  </r>
  <r>
    <x v="123"/>
    <n v="1"/>
    <n v="0"/>
    <n v="1"/>
    <n v="250"/>
    <n v="0.25"/>
    <n v="0"/>
  </r>
  <r>
    <x v="305"/>
    <n v="1"/>
    <n v="0"/>
    <n v="1"/>
    <n v="250"/>
    <n v="0.25"/>
    <n v="0"/>
  </r>
  <r>
    <x v="306"/>
    <n v="1"/>
    <n v="18.32"/>
    <n v="1"/>
    <n v="250"/>
    <n v="0.25"/>
    <n v="73.28"/>
  </r>
  <r>
    <x v="58"/>
    <n v="1"/>
    <n v="10.9"/>
    <n v="1"/>
    <n v="250"/>
    <n v="0.25"/>
    <n v="43.6"/>
  </r>
  <r>
    <x v="307"/>
    <n v="1"/>
    <n v="7.49"/>
    <n v="1"/>
    <n v="250"/>
    <n v="0.25"/>
    <n v="29.96"/>
  </r>
  <r>
    <x v="156"/>
    <n v="1"/>
    <n v="8.57"/>
    <n v="1"/>
    <n v="250"/>
    <n v="0.25"/>
    <n v="34.28"/>
  </r>
  <r>
    <x v="85"/>
    <n v="1"/>
    <n v="11.99"/>
    <n v="1"/>
    <n v="250"/>
    <n v="0.25"/>
    <n v="47.96"/>
  </r>
  <r>
    <x v="40"/>
    <n v="1"/>
    <n v="9.9499999999999993"/>
    <n v="1"/>
    <n v="250"/>
    <n v="0.25"/>
    <n v="39.799999999999997"/>
  </r>
  <r>
    <x v="308"/>
    <n v="1"/>
    <n v="10.6"/>
    <n v="1"/>
    <n v="250"/>
    <n v="0.25"/>
    <n v="42.4"/>
  </r>
  <r>
    <x v="44"/>
    <n v="1"/>
    <n v="10.9"/>
    <n v="1"/>
    <n v="250"/>
    <n v="0.25"/>
    <n v="43.6"/>
  </r>
  <r>
    <x v="309"/>
    <n v="1"/>
    <n v="11.89"/>
    <n v="1"/>
    <n v="250"/>
    <n v="0.25"/>
    <n v="47.56"/>
  </r>
  <r>
    <x v="40"/>
    <n v="1"/>
    <n v="11.54"/>
    <n v="1"/>
    <n v="250"/>
    <n v="0.25"/>
    <n v="46.16"/>
  </r>
  <r>
    <x v="283"/>
    <n v="1"/>
    <n v="13.5"/>
    <n v="1"/>
    <n v="250"/>
    <n v="0.25"/>
    <n v="54"/>
  </r>
  <r>
    <x v="310"/>
    <n v="1"/>
    <n v="6.95"/>
    <n v="1"/>
    <n v="250"/>
    <n v="0.25"/>
    <n v="27.8"/>
  </r>
  <r>
    <x v="311"/>
    <n v="1"/>
    <n v="7.99"/>
    <n v="1"/>
    <n v="250"/>
    <n v="0.25"/>
    <n v="31.96"/>
  </r>
  <r>
    <x v="123"/>
    <n v="1"/>
    <n v="13"/>
    <n v="1"/>
    <n v="250"/>
    <n v="0.25"/>
    <n v="52"/>
  </r>
  <r>
    <x v="312"/>
    <n v="1"/>
    <n v="13.5"/>
    <n v="1"/>
    <n v="250"/>
    <n v="0.25"/>
    <n v="54"/>
  </r>
  <r>
    <x v="287"/>
    <n v="1"/>
    <n v="4.99"/>
    <n v="1"/>
    <n v="250"/>
    <n v="0.25"/>
    <n v="19.96"/>
  </r>
  <r>
    <x v="184"/>
    <n v="1"/>
    <n v="11.98"/>
    <n v="1"/>
    <n v="250"/>
    <n v="0.25"/>
    <n v="47.92"/>
  </r>
  <r>
    <x v="313"/>
    <n v="1"/>
    <n v="6.83"/>
    <n v="1"/>
    <n v="250"/>
    <n v="0.25"/>
    <n v="27.32"/>
  </r>
  <r>
    <x v="314"/>
    <n v="1"/>
    <n v="3.65"/>
    <n v="1"/>
    <n v="250"/>
    <n v="0.25"/>
    <n v="14.6"/>
  </r>
  <r>
    <x v="315"/>
    <n v="1"/>
    <n v="14.9"/>
    <n v="1"/>
    <n v="250"/>
    <n v="0.25"/>
    <n v="59.6"/>
  </r>
  <r>
    <x v="50"/>
    <n v="1"/>
    <n v="0"/>
    <n v="1"/>
    <n v="250"/>
    <n v="0.25"/>
    <n v="0"/>
  </r>
  <r>
    <x v="134"/>
    <n v="1"/>
    <n v="8.8000000000000007"/>
    <n v="1"/>
    <n v="250"/>
    <n v="0.25"/>
    <n v="35.200000000000003"/>
  </r>
  <r>
    <x v="245"/>
    <n v="1"/>
    <n v="12.5"/>
    <n v="1"/>
    <n v="250"/>
    <n v="0.25"/>
    <n v="50"/>
  </r>
  <r>
    <x v="316"/>
    <n v="1"/>
    <n v="6.49"/>
    <n v="1"/>
    <n v="250"/>
    <n v="0.25"/>
    <n v="25.96"/>
  </r>
  <r>
    <x v="317"/>
    <n v="1"/>
    <n v="0"/>
    <n v="1"/>
    <n v="250"/>
    <n v="0.25"/>
    <n v="0"/>
  </r>
  <r>
    <x v="166"/>
    <n v="1"/>
    <n v="9.99"/>
    <n v="1"/>
    <n v="250"/>
    <n v="0.25"/>
    <n v="39.96"/>
  </r>
  <r>
    <x v="124"/>
    <n v="1"/>
    <n v="10.32"/>
    <n v="1"/>
    <n v="250"/>
    <n v="0.25"/>
    <n v="41.28"/>
  </r>
  <r>
    <x v="318"/>
    <n v="1"/>
    <n v="0"/>
    <n v="1"/>
    <n v="250"/>
    <n v="0.25"/>
    <n v="0"/>
  </r>
  <r>
    <x v="100"/>
    <n v="1"/>
    <n v="11.9"/>
    <n v="1"/>
    <n v="250"/>
    <n v="0.25"/>
    <n v="47.6"/>
  </r>
  <r>
    <x v="199"/>
    <n v="1"/>
    <n v="4.83"/>
    <n v="1"/>
    <n v="250"/>
    <n v="0.25"/>
    <n v="19.32"/>
  </r>
  <r>
    <x v="189"/>
    <n v="1"/>
    <n v="12.99"/>
    <n v="1"/>
    <n v="250"/>
    <n v="0.25"/>
    <n v="51.96"/>
  </r>
  <r>
    <x v="70"/>
    <n v="1"/>
    <n v="8.57"/>
    <n v="1"/>
    <n v="250"/>
    <n v="0.25"/>
    <n v="34.28"/>
  </r>
  <r>
    <x v="319"/>
    <n v="1"/>
    <n v="6.99"/>
    <n v="1"/>
    <n v="250"/>
    <n v="0.25"/>
    <n v="27.96"/>
  </r>
  <r>
    <x v="27"/>
    <n v="1"/>
    <n v="14.57"/>
    <n v="1"/>
    <n v="250"/>
    <n v="0.25"/>
    <n v="58.28"/>
  </r>
  <r>
    <x v="288"/>
    <n v="1"/>
    <n v="9.9499999999999993"/>
    <n v="1"/>
    <n v="250"/>
    <n v="0.25"/>
    <n v="39.799999999999997"/>
  </r>
  <r>
    <x v="320"/>
    <n v="1"/>
    <n v="11.99"/>
    <n v="1"/>
    <n v="250"/>
    <n v="0.25"/>
    <n v="47.96"/>
  </r>
  <r>
    <x v="168"/>
    <n v="1"/>
    <n v="0"/>
    <n v="1"/>
    <n v="250"/>
    <n v="0.25"/>
    <n v="0"/>
  </r>
  <r>
    <x v="100"/>
    <n v="1"/>
    <n v="11"/>
    <n v="1"/>
    <n v="250"/>
    <n v="0.25"/>
    <n v="44"/>
  </r>
  <r>
    <x v="321"/>
    <n v="1"/>
    <n v="9.9"/>
    <n v="1"/>
    <n v="250"/>
    <n v="0.25"/>
    <n v="39.6"/>
  </r>
  <r>
    <x v="322"/>
    <n v="1"/>
    <n v="10.9"/>
    <n v="1"/>
    <n v="250"/>
    <n v="0.25"/>
    <n v="43.6"/>
  </r>
  <r>
    <x v="169"/>
    <n v="1"/>
    <n v="12.49"/>
    <n v="1"/>
    <n v="250"/>
    <n v="0.25"/>
    <n v="49.96"/>
  </r>
  <r>
    <x v="170"/>
    <n v="1"/>
    <n v="12.99"/>
    <n v="1"/>
    <n v="250"/>
    <n v="0.25"/>
    <n v="51.96"/>
  </r>
  <r>
    <x v="314"/>
    <n v="1"/>
    <n v="3.65"/>
    <n v="1"/>
    <n v="250"/>
    <n v="0.25"/>
    <n v="14.6"/>
  </r>
  <r>
    <x v="173"/>
    <n v="1"/>
    <n v="0"/>
    <n v="1"/>
    <n v="250"/>
    <n v="0.25"/>
    <n v="0"/>
  </r>
  <r>
    <x v="14"/>
    <n v="1"/>
    <n v="9.9"/>
    <n v="1"/>
    <n v="250"/>
    <n v="0.25"/>
    <n v="39.6"/>
  </r>
  <r>
    <x v="229"/>
    <n v="1"/>
    <n v="5.99"/>
    <n v="1"/>
    <n v="250"/>
    <n v="0.25"/>
    <n v="23.96"/>
  </r>
  <r>
    <x v="176"/>
    <n v="1"/>
    <n v="12.49"/>
    <n v="1"/>
    <n v="250"/>
    <n v="0.25"/>
    <n v="49.96"/>
  </r>
  <r>
    <x v="323"/>
    <n v="1"/>
    <n v="10.55"/>
    <n v="1"/>
    <n v="250"/>
    <n v="0.25"/>
    <n v="42.2"/>
  </r>
  <r>
    <x v="324"/>
    <n v="1"/>
    <n v="12.98"/>
    <n v="1"/>
    <n v="250"/>
    <n v="0.25"/>
    <n v="51.92"/>
  </r>
  <r>
    <x v="176"/>
    <n v="1"/>
    <n v="12.39"/>
    <n v="1"/>
    <n v="250"/>
    <n v="0.25"/>
    <n v="49.56"/>
  </r>
  <r>
    <x v="80"/>
    <n v="1"/>
    <n v="11.99"/>
    <n v="1"/>
    <n v="250"/>
    <n v="0.25"/>
    <n v="47.96"/>
  </r>
  <r>
    <x v="325"/>
    <n v="1"/>
    <n v="8.64"/>
    <n v="1"/>
    <n v="250"/>
    <n v="0.25"/>
    <n v="34.56"/>
  </r>
  <r>
    <x v="316"/>
    <n v="1"/>
    <n v="6.49"/>
    <n v="1"/>
    <n v="250"/>
    <n v="0.25"/>
    <n v="25.96"/>
  </r>
  <r>
    <x v="112"/>
    <n v="1"/>
    <n v="8.57"/>
    <n v="1"/>
    <n v="250"/>
    <n v="0.25"/>
    <n v="34.28"/>
  </r>
  <r>
    <x v="326"/>
    <n v="1"/>
    <n v="0"/>
    <n v="1"/>
    <n v="250"/>
    <n v="0.25"/>
    <n v="0"/>
  </r>
  <r>
    <x v="327"/>
    <n v="1"/>
    <n v="8.99"/>
    <n v="1"/>
    <n v="250"/>
    <n v="0.25"/>
    <n v="35.96"/>
  </r>
  <r>
    <x v="328"/>
    <n v="1"/>
    <n v="11.85"/>
    <n v="1"/>
    <n v="250"/>
    <n v="0.25"/>
    <n v="47.4"/>
  </r>
  <r>
    <x v="225"/>
    <n v="1"/>
    <n v="11.89"/>
    <n v="1"/>
    <n v="250"/>
    <n v="0.25"/>
    <n v="47.56"/>
  </r>
  <r>
    <x v="329"/>
    <n v="1"/>
    <n v="17.96"/>
    <n v="1"/>
    <n v="250"/>
    <n v="0.25"/>
    <n v="71.84"/>
  </r>
  <r>
    <x v="112"/>
    <n v="1"/>
    <n v="9.9"/>
    <n v="1"/>
    <n v="250"/>
    <n v="0.25"/>
    <n v="39.6"/>
  </r>
  <r>
    <x v="330"/>
    <n v="1"/>
    <n v="0"/>
    <n v="1"/>
    <n v="250"/>
    <n v="0.25"/>
    <n v="0"/>
  </r>
  <r>
    <x v="331"/>
    <n v="1"/>
    <n v="9.98"/>
    <n v="1"/>
    <n v="250"/>
    <n v="0.25"/>
    <n v="39.92"/>
  </r>
  <r>
    <x v="331"/>
    <n v="1"/>
    <n v="9.98"/>
    <n v="1"/>
    <n v="250"/>
    <n v="0.25"/>
    <n v="39.92"/>
  </r>
  <r>
    <x v="188"/>
    <n v="1"/>
    <n v="2.99"/>
    <n v="1"/>
    <n v="250"/>
    <n v="0.25"/>
    <n v="11.96"/>
  </r>
  <r>
    <x v="15"/>
    <n v="1"/>
    <n v="0"/>
    <n v="1"/>
    <n v="250"/>
    <n v="0.25"/>
    <n v="0"/>
  </r>
  <r>
    <x v="218"/>
    <n v="1"/>
    <n v="12.5"/>
    <n v="1"/>
    <n v="250"/>
    <n v="0.25"/>
    <n v="50"/>
  </r>
  <r>
    <x v="332"/>
    <n v="1"/>
    <n v="10.7"/>
    <n v="1"/>
    <n v="250"/>
    <n v="0.25"/>
    <n v="42.8"/>
  </r>
  <r>
    <x v="190"/>
    <n v="1"/>
    <n v="9.35"/>
    <n v="1"/>
    <n v="250"/>
    <n v="0.25"/>
    <n v="37.4"/>
  </r>
  <r>
    <x v="333"/>
    <n v="1"/>
    <n v="13"/>
    <n v="1"/>
    <n v="250"/>
    <n v="0.25"/>
    <n v="52"/>
  </r>
  <r>
    <x v="95"/>
    <n v="1"/>
    <n v="13.99"/>
    <n v="1"/>
    <n v="250"/>
    <n v="0.25"/>
    <n v="55.96"/>
  </r>
  <r>
    <x v="334"/>
    <n v="1"/>
    <n v="13.35"/>
    <n v="1"/>
    <n v="250"/>
    <n v="0.25"/>
    <n v="53.4"/>
  </r>
  <r>
    <x v="229"/>
    <n v="1"/>
    <n v="7.29"/>
    <n v="1"/>
    <n v="250"/>
    <n v="0.25"/>
    <n v="29.16"/>
  </r>
  <r>
    <x v="70"/>
    <n v="1"/>
    <n v="9.35"/>
    <n v="1"/>
    <n v="250"/>
    <n v="0.25"/>
    <n v="37.4"/>
  </r>
  <r>
    <x v="335"/>
    <n v="1"/>
    <n v="8.8000000000000007"/>
    <n v="1"/>
    <n v="250"/>
    <n v="0.25"/>
    <n v="35.200000000000003"/>
  </r>
  <r>
    <x v="296"/>
    <n v="1"/>
    <n v="5.83"/>
    <n v="1"/>
    <n v="250"/>
    <n v="0.25"/>
    <n v="23.32"/>
  </r>
  <r>
    <x v="58"/>
    <n v="1"/>
    <n v="10.9"/>
    <n v="1"/>
    <n v="250"/>
    <n v="0.25"/>
    <n v="43.6"/>
  </r>
  <r>
    <x v="18"/>
    <n v="1"/>
    <n v="14.26"/>
    <n v="1"/>
    <n v="250"/>
    <n v="0.25"/>
    <n v="57.04"/>
  </r>
  <r>
    <x v="336"/>
    <n v="1"/>
    <n v="22.07"/>
    <n v="1"/>
    <n v="250"/>
    <n v="0.25"/>
    <n v="88.28"/>
  </r>
  <r>
    <x v="337"/>
    <n v="1"/>
    <n v="7.29"/>
    <n v="1"/>
    <n v="250"/>
    <n v="0.25"/>
    <n v="29.16"/>
  </r>
  <r>
    <x v="338"/>
    <n v="1"/>
    <n v="6.99"/>
    <n v="1"/>
    <n v="250"/>
    <n v="0.25"/>
    <n v="27.96"/>
  </r>
  <r>
    <x v="339"/>
    <n v="1"/>
    <n v="6.99"/>
    <n v="1"/>
    <n v="250"/>
    <n v="0.25"/>
    <n v="27.96"/>
  </r>
  <r>
    <x v="239"/>
    <n v="1"/>
    <n v="8.8000000000000007"/>
    <n v="1"/>
    <n v="250"/>
    <n v="0.25"/>
    <n v="35.200000000000003"/>
  </r>
  <r>
    <x v="340"/>
    <n v="1"/>
    <n v="10.9"/>
    <n v="1"/>
    <n v="250"/>
    <n v="0.25"/>
    <n v="43.6"/>
  </r>
  <r>
    <x v="314"/>
    <n v="1"/>
    <n v="3.65"/>
    <n v="1"/>
    <n v="250"/>
    <n v="0.25"/>
    <n v="14.6"/>
  </r>
  <r>
    <x v="61"/>
    <n v="1"/>
    <n v="8.99"/>
    <n v="1"/>
    <n v="250"/>
    <n v="0.25"/>
    <n v="35.96"/>
  </r>
  <r>
    <x v="288"/>
    <n v="1"/>
    <n v="10.95"/>
    <n v="1"/>
    <n v="250"/>
    <n v="0.25"/>
    <n v="43.8"/>
  </r>
  <r>
    <x v="341"/>
    <n v="1"/>
    <n v="5.99"/>
    <n v="1"/>
    <n v="250"/>
    <n v="0.25"/>
    <n v="23.96"/>
  </r>
  <r>
    <x v="342"/>
    <n v="1"/>
    <n v="11.98"/>
    <n v="1"/>
    <n v="250"/>
    <n v="0.25"/>
    <n v="47.92"/>
  </r>
  <r>
    <x v="304"/>
    <n v="1"/>
    <n v="0"/>
    <n v="1"/>
    <n v="250"/>
    <n v="0.25"/>
    <n v="0"/>
  </r>
  <r>
    <x v="319"/>
    <n v="1"/>
    <n v="6.99"/>
    <n v="1"/>
    <n v="250"/>
    <n v="0.25"/>
    <n v="27.96"/>
  </r>
  <r>
    <x v="196"/>
    <n v="1"/>
    <n v="12.71"/>
    <n v="1"/>
    <n v="250"/>
    <n v="0.25"/>
    <n v="50.84"/>
  </r>
  <r>
    <x v="222"/>
    <n v="1"/>
    <n v="6.99"/>
    <n v="1"/>
    <n v="250"/>
    <n v="0.25"/>
    <n v="27.96"/>
  </r>
  <r>
    <x v="197"/>
    <n v="1"/>
    <n v="9.94"/>
    <n v="1"/>
    <n v="250"/>
    <n v="0.25"/>
    <n v="39.76"/>
  </r>
  <r>
    <x v="343"/>
    <n v="1"/>
    <n v="12.9"/>
    <n v="1"/>
    <n v="250"/>
    <n v="0.25"/>
    <n v="51.6"/>
  </r>
  <r>
    <x v="60"/>
    <n v="1"/>
    <n v="16.899999999999999"/>
    <n v="1"/>
    <n v="250"/>
    <n v="0.25"/>
    <n v="67.599999999999994"/>
  </r>
  <r>
    <x v="113"/>
    <n v="1"/>
    <n v="10.6"/>
    <n v="1"/>
    <n v="250"/>
    <n v="0.25"/>
    <n v="42.4"/>
  </r>
  <r>
    <x v="40"/>
    <n v="1"/>
    <n v="12.25"/>
    <n v="1"/>
    <n v="250"/>
    <n v="0.25"/>
    <n v="49"/>
  </r>
  <r>
    <x v="266"/>
    <n v="1"/>
    <n v="12.39"/>
    <n v="1"/>
    <n v="250"/>
    <n v="0.25"/>
    <n v="49.56"/>
  </r>
  <r>
    <x v="70"/>
    <n v="1"/>
    <n v="15.98"/>
    <n v="1"/>
    <n v="250"/>
    <n v="0.25"/>
    <n v="63.92"/>
  </r>
  <r>
    <x v="87"/>
    <n v="1"/>
    <n v="10.55"/>
    <n v="1"/>
    <n v="250"/>
    <n v="0.25"/>
    <n v="42.2"/>
  </r>
  <r>
    <x v="221"/>
    <n v="1"/>
    <n v="10.99"/>
    <n v="1"/>
    <n v="250"/>
    <n v="0.25"/>
    <n v="43.96"/>
  </r>
  <r>
    <x v="344"/>
    <n v="1"/>
    <n v="5.22"/>
    <n v="1"/>
    <n v="250"/>
    <n v="0.25"/>
    <n v="20.88"/>
  </r>
  <r>
    <x v="30"/>
    <n v="1"/>
    <n v="12.99"/>
    <n v="1"/>
    <n v="250"/>
    <n v="0.25"/>
    <n v="51.96"/>
  </r>
  <r>
    <x v="336"/>
    <n v="1"/>
    <n v="8.49"/>
    <n v="1"/>
    <n v="250"/>
    <n v="0.25"/>
    <n v="33.96"/>
  </r>
  <r>
    <x v="69"/>
    <n v="1"/>
    <n v="9.98"/>
    <n v="1"/>
    <n v="250"/>
    <n v="0.25"/>
    <n v="39.92"/>
  </r>
  <r>
    <x v="345"/>
    <n v="1"/>
    <n v="12.5"/>
    <n v="1"/>
    <n v="250"/>
    <n v="0.25"/>
    <n v="50"/>
  </r>
  <r>
    <x v="346"/>
    <n v="1"/>
    <n v="15"/>
    <n v="1"/>
    <n v="250"/>
    <n v="0.25"/>
    <n v="60"/>
  </r>
  <r>
    <x v="299"/>
    <n v="1"/>
    <n v="6.9"/>
    <n v="1"/>
    <n v="250"/>
    <n v="0.25"/>
    <n v="27.6"/>
  </r>
  <r>
    <x v="50"/>
    <n v="1"/>
    <n v="10.99"/>
    <n v="1"/>
    <n v="250"/>
    <n v="0.25"/>
    <n v="43.96"/>
  </r>
  <r>
    <x v="347"/>
    <n v="1"/>
    <n v="9.92"/>
    <n v="1"/>
    <n v="250"/>
    <n v="0.25"/>
    <n v="39.68"/>
  </r>
  <r>
    <x v="304"/>
    <n v="1"/>
    <n v="11.25"/>
    <n v="1"/>
    <n v="250"/>
    <n v="0.25"/>
    <n v="45"/>
  </r>
  <r>
    <x v="348"/>
    <n v="1"/>
    <n v="9.8699999999999992"/>
    <n v="1"/>
    <n v="250"/>
    <n v="0.25"/>
    <n v="39.479999999999997"/>
  </r>
  <r>
    <x v="232"/>
    <n v="1"/>
    <n v="7.69"/>
    <n v="1"/>
    <n v="250"/>
    <n v="0.25"/>
    <n v="30.76"/>
  </r>
  <r>
    <x v="349"/>
    <n v="1"/>
    <n v="0"/>
    <n v="1"/>
    <n v="250"/>
    <n v="0.25"/>
    <n v="0"/>
  </r>
  <r>
    <x v="319"/>
    <n v="1"/>
    <n v="8.65"/>
    <n v="1"/>
    <n v="250"/>
    <n v="0.25"/>
    <n v="34.6"/>
  </r>
  <r>
    <x v="58"/>
    <n v="1"/>
    <n v="8.99"/>
    <n v="1"/>
    <n v="250"/>
    <n v="0.25"/>
    <n v="35.96"/>
  </r>
  <r>
    <x v="350"/>
    <n v="1"/>
    <n v="10.8"/>
    <n v="1"/>
    <n v="250"/>
    <n v="0.25"/>
    <n v="43.2"/>
  </r>
  <r>
    <x v="351"/>
    <n v="1"/>
    <n v="0"/>
    <n v="1"/>
    <n v="250"/>
    <n v="0.25"/>
    <n v="0"/>
  </r>
  <r>
    <x v="68"/>
    <n v="1"/>
    <n v="5.79"/>
    <n v="1"/>
    <n v="250"/>
    <n v="0.25"/>
    <n v="23.16"/>
  </r>
  <r>
    <x v="86"/>
    <n v="1"/>
    <n v="12.85"/>
    <n v="1"/>
    <n v="250"/>
    <n v="0.25"/>
    <n v="51.4"/>
  </r>
  <r>
    <x v="50"/>
    <n v="1"/>
    <n v="8.2899999999999991"/>
    <n v="1"/>
    <n v="250"/>
    <n v="0.25"/>
    <n v="33.159999999999997"/>
  </r>
  <r>
    <x v="352"/>
    <n v="1"/>
    <n v="10.9"/>
    <n v="1"/>
    <n v="250"/>
    <n v="0.25"/>
    <n v="43.6"/>
  </r>
  <r>
    <x v="18"/>
    <n v="1"/>
    <n v="13.3"/>
    <n v="1"/>
    <n v="236"/>
    <n v="0.23599999999999999"/>
    <n v="56.355932203389827"/>
  </r>
  <r>
    <x v="18"/>
    <n v="1"/>
    <n v="14.22"/>
    <n v="1"/>
    <n v="236"/>
    <n v="0.23599999999999999"/>
    <n v="60.254237288135592"/>
  </r>
  <r>
    <x v="346"/>
    <n v="1"/>
    <n v="15.9"/>
    <n v="1"/>
    <n v="236"/>
    <n v="0.23599999999999999"/>
    <n v="67.372881355932208"/>
  </r>
  <r>
    <x v="92"/>
    <n v="1"/>
    <n v="15.99"/>
    <n v="1"/>
    <n v="236"/>
    <n v="0.23599999999999999"/>
    <n v="67.754237288135599"/>
  </r>
  <r>
    <x v="193"/>
    <n v="1"/>
    <n v="3.95"/>
    <n v="2"/>
    <n v="60"/>
    <n v="0.12"/>
    <n v="65.833333333333343"/>
  </r>
  <r>
    <x v="353"/>
    <n v="1"/>
    <n v="3.93"/>
    <n v="1"/>
    <n v="60"/>
    <n v="0.06"/>
    <n v="65.5"/>
  </r>
  <r>
    <x v="354"/>
    <n v="1"/>
    <n v="3.79"/>
    <n v="1"/>
    <n v="60"/>
    <n v="0.06"/>
    <n v="63.166666666666664"/>
  </r>
  <r>
    <x v="246"/>
    <n v="1"/>
    <n v="2.98"/>
    <n v="1"/>
    <n v="60"/>
    <n v="0.06"/>
    <n v="49.666666666666664"/>
  </r>
  <r>
    <x v="355"/>
    <n v="1"/>
    <n v="3.6"/>
    <n v="1"/>
    <n v="60"/>
    <n v="0.06"/>
    <n v="60.000000000000007"/>
  </r>
  <r>
    <x v="123"/>
    <n v="1"/>
    <n v="4.3499999999999996"/>
    <n v="1"/>
    <n v="60"/>
    <n v="0.06"/>
    <n v="72.5"/>
  </r>
  <r>
    <x v="356"/>
    <n v="1"/>
    <n v="3.8"/>
    <n v="1"/>
    <n v="60"/>
    <n v="0.06"/>
    <n v="63.333333333333321"/>
  </r>
  <r>
    <x v="357"/>
    <n v="1"/>
    <n v="3.1"/>
    <n v="1"/>
    <n v="60"/>
    <n v="0.06"/>
    <n v="51.666666666666664"/>
  </r>
  <r>
    <x v="123"/>
    <n v="1"/>
    <n v="4.7"/>
    <n v="1"/>
    <n v="60"/>
    <n v="0.06"/>
    <n v="78.333333333333343"/>
  </r>
  <r>
    <x v="346"/>
    <n v="1"/>
    <n v="3.99"/>
    <n v="1"/>
    <n v="60"/>
    <n v="0.06"/>
    <n v="66.5"/>
  </r>
  <r>
    <x v="358"/>
    <n v="1"/>
    <n v="4.8"/>
    <n v="1"/>
    <n v="60"/>
    <n v="0.06"/>
    <n v="80"/>
  </r>
  <r>
    <x v="359"/>
    <n v="1"/>
    <n v="2.8"/>
    <n v="1"/>
    <n v="60"/>
    <n v="0.06"/>
    <n v="46.666666666666664"/>
  </r>
  <r>
    <x v="3"/>
    <n v="1"/>
    <n v="4.09"/>
    <n v="1"/>
    <n v="60"/>
    <n v="0.06"/>
    <n v="68.166666666666671"/>
  </r>
  <r>
    <x v="360"/>
    <n v="1"/>
    <n v="3.73"/>
    <n v="1"/>
    <n v="60"/>
    <n v="0.06"/>
    <n v="62.166666666666671"/>
  </r>
  <r>
    <x v="201"/>
    <n v="1"/>
    <n v="3.2"/>
    <n v="1"/>
    <n v="60"/>
    <n v="0.06"/>
    <n v="53.333333333333336"/>
  </r>
  <r>
    <x v="315"/>
    <n v="1"/>
    <n v="4.3499999999999996"/>
    <n v="1"/>
    <n v="60"/>
    <n v="0.06"/>
    <n v="72.5"/>
  </r>
  <r>
    <x v="361"/>
    <n v="1"/>
    <n v="4.09"/>
    <n v="1"/>
    <n v="60"/>
    <n v="0.06"/>
    <n v="68.1666666666666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
    <n v="104058879"/>
    <s v="ANTI-SEPTICO BUCAL"/>
    <s v="LIQUIDO"/>
    <n v="490862"/>
    <n v="30499"/>
    <s v="São Paulo"/>
    <x v="0"/>
    <x v="0"/>
    <x v="0"/>
    <n v="17.98"/>
    <n v="1"/>
    <x v="0"/>
    <n v="41"/>
    <n v="2016"/>
    <n v="7"/>
    <x v="0"/>
    <x v="0"/>
    <x v="0"/>
    <x v="0"/>
    <x v="0"/>
    <x v="0"/>
  </r>
  <r>
    <n v="2"/>
    <n v="104732640"/>
    <s v="ANTI-SEPTICO BUCAL"/>
    <s v="LIQUIDO"/>
    <n v="869913"/>
    <n v="33923"/>
    <s v="São Paulo"/>
    <x v="1"/>
    <x v="1"/>
    <x v="1"/>
    <n v="9.99"/>
    <n v="1"/>
    <x v="1"/>
    <n v="399"/>
    <n v="2016"/>
    <n v="8"/>
    <x v="0"/>
    <x v="0"/>
    <x v="0"/>
    <x v="1"/>
    <x v="1"/>
    <x v="0"/>
  </r>
  <r>
    <n v="3"/>
    <n v="104732612"/>
    <s v="ANTI-SEPTICO BUCAL"/>
    <s v="LIQUIDO"/>
    <n v="769238"/>
    <n v="43915"/>
    <s v="São Paulo"/>
    <x v="2"/>
    <x v="2"/>
    <x v="2"/>
    <n v="8.7899999999999991"/>
    <n v="1"/>
    <x v="1"/>
    <n v="399"/>
    <n v="2016"/>
    <n v="8"/>
    <x v="0"/>
    <x v="1"/>
    <x v="0"/>
    <x v="2"/>
    <x v="1"/>
    <x v="1"/>
  </r>
  <r>
    <n v="4"/>
    <n v="99066434"/>
    <s v="ANTI-SEPTICO BUCAL"/>
    <s v="LIQUIDO"/>
    <n v="728190"/>
    <n v="9068"/>
    <s v="São Paulo"/>
    <x v="0"/>
    <x v="0"/>
    <x v="3"/>
    <n v="11.88"/>
    <n v="1"/>
    <x v="1"/>
    <n v="399"/>
    <n v="2015"/>
    <n v="11"/>
    <x v="0"/>
    <x v="0"/>
    <x v="0"/>
    <x v="3"/>
    <x v="0"/>
    <x v="2"/>
  </r>
  <r>
    <n v="5"/>
    <n v="99066435"/>
    <s v="ANTI-SEPTICO BUCAL"/>
    <s v="LIQUIDO"/>
    <n v="758948"/>
    <n v="9199"/>
    <s v="São Paulo"/>
    <x v="3"/>
    <x v="3"/>
    <x v="4"/>
    <n v="12.98"/>
    <n v="1"/>
    <x v="2"/>
    <n v="435"/>
    <n v="2015"/>
    <n v="11"/>
    <x v="0"/>
    <x v="2"/>
    <x v="1"/>
    <x v="3"/>
    <x v="2"/>
    <x v="3"/>
  </r>
  <r>
    <n v="6"/>
    <n v="99066154"/>
    <s v="ANTI-SEPTICO BUCAL"/>
    <s v="LIQUIDO"/>
    <n v="845141"/>
    <n v="10487"/>
    <s v="São Paulo"/>
    <x v="3"/>
    <x v="3"/>
    <x v="5"/>
    <n v="12.2"/>
    <n v="1"/>
    <x v="3"/>
    <n v="208"/>
    <n v="2015"/>
    <n v="11"/>
    <x v="0"/>
    <x v="0"/>
    <x v="0"/>
    <x v="4"/>
    <x v="0"/>
    <x v="0"/>
  </r>
  <r>
    <n v="7"/>
    <n v="99066348"/>
    <s v="ANTI-SEPTICO BUCAL"/>
    <s v="LIQUIDO"/>
    <n v="769238"/>
    <n v="12991"/>
    <s v="São Paulo"/>
    <x v="2"/>
    <x v="2"/>
    <x v="2"/>
    <n v="12.99"/>
    <n v="1"/>
    <x v="4"/>
    <n v="417"/>
    <n v="2015"/>
    <n v="11"/>
    <x v="1"/>
    <x v="1"/>
    <x v="2"/>
    <x v="5"/>
    <x v="1"/>
    <x v="0"/>
  </r>
  <r>
    <n v="8"/>
    <n v="99066275"/>
    <s v="ANTI-SEPTICO BUCAL"/>
    <s v="LIQUIDO"/>
    <n v="769238"/>
    <n v="16611"/>
    <s v="São Paulo"/>
    <x v="2"/>
    <x v="2"/>
    <x v="2"/>
    <n v="0"/>
    <n v="1"/>
    <x v="5"/>
    <n v="433"/>
    <n v="2015"/>
    <n v="11"/>
    <x v="1"/>
    <x v="1"/>
    <x v="3"/>
    <x v="6"/>
    <x v="0"/>
    <x v="2"/>
  </r>
  <r>
    <n v="9"/>
    <n v="99066441"/>
    <s v="ANTI-SEPTICO BUCAL"/>
    <s v="LIQUIDO"/>
    <n v="806637"/>
    <n v="19248"/>
    <s v="São Paulo"/>
    <x v="4"/>
    <x v="4"/>
    <x v="6"/>
    <n v="11.89"/>
    <n v="1"/>
    <x v="6"/>
    <n v="532"/>
    <n v="2015"/>
    <n v="11"/>
    <x v="0"/>
    <x v="3"/>
    <x v="0"/>
    <x v="7"/>
    <x v="2"/>
    <x v="2"/>
  </r>
  <r>
    <n v="10"/>
    <n v="99066067"/>
    <s v="ANTI-SEPTICO BUCAL"/>
    <s v="LIQUIDO"/>
    <n v="728190"/>
    <n v="19249"/>
    <s v="São Paulo"/>
    <x v="0"/>
    <x v="0"/>
    <x v="3"/>
    <n v="12.5"/>
    <n v="1"/>
    <x v="2"/>
    <n v="435"/>
    <n v="2015"/>
    <n v="11"/>
    <x v="0"/>
    <x v="0"/>
    <x v="0"/>
    <x v="8"/>
    <x v="2"/>
    <x v="0"/>
  </r>
  <r>
    <n v="11"/>
    <n v="99066210"/>
    <s v="ANTI-SEPTICO BUCAL"/>
    <s v="LIQUIDO"/>
    <n v="508438"/>
    <n v="23194"/>
    <s v="São Paulo"/>
    <x v="2"/>
    <x v="2"/>
    <x v="7"/>
    <n v="0"/>
    <n v="1"/>
    <x v="7"/>
    <n v="55"/>
    <n v="2015"/>
    <n v="11"/>
    <x v="0"/>
    <x v="2"/>
    <x v="3"/>
    <x v="4"/>
    <x v="3"/>
    <x v="0"/>
  </r>
  <r>
    <n v="12"/>
    <n v="99066276"/>
    <s v="ANTI-SEPTICO BUCAL"/>
    <s v="LIQUIDO"/>
    <n v="804724"/>
    <n v="25216"/>
    <s v="São Paulo"/>
    <x v="2"/>
    <x v="2"/>
    <x v="1"/>
    <n v="7.7"/>
    <n v="1"/>
    <x v="8"/>
    <n v="52"/>
    <n v="2015"/>
    <n v="11"/>
    <x v="0"/>
    <x v="4"/>
    <x v="4"/>
    <x v="9"/>
    <x v="0"/>
    <x v="2"/>
  </r>
  <r>
    <n v="13"/>
    <n v="99066453"/>
    <s v="ANTI-SEPTICO BUCAL"/>
    <s v="LIQUIDO"/>
    <n v="758948"/>
    <n v="25356"/>
    <s v="São Paulo"/>
    <x v="3"/>
    <x v="3"/>
    <x v="4"/>
    <n v="14.38"/>
    <n v="1"/>
    <x v="0"/>
    <n v="41"/>
    <n v="2015"/>
    <n v="11"/>
    <x v="0"/>
    <x v="2"/>
    <x v="0"/>
    <x v="7"/>
    <x v="0"/>
    <x v="2"/>
  </r>
  <r>
    <n v="14"/>
    <n v="98492046"/>
    <s v="ANTI-SEPTICO BUCAL"/>
    <s v="LIQUIDO"/>
    <n v="679218"/>
    <n v="25358"/>
    <s v="São Paulo"/>
    <x v="5"/>
    <x v="5"/>
    <x v="1"/>
    <n v="6.98"/>
    <n v="1"/>
    <x v="9"/>
    <n v="609"/>
    <n v="2015"/>
    <n v="11"/>
    <x v="0"/>
    <x v="1"/>
    <x v="0"/>
    <x v="10"/>
    <x v="0"/>
    <x v="2"/>
  </r>
  <r>
    <n v="15"/>
    <n v="99066293"/>
    <s v="ANTI-SEPTICO BUCAL"/>
    <s v="LIQUIDO"/>
    <n v="490831"/>
    <n v="25709"/>
    <s v="São Paulo"/>
    <x v="3"/>
    <x v="3"/>
    <x v="8"/>
    <n v="8.9"/>
    <n v="1"/>
    <x v="2"/>
    <n v="435"/>
    <n v="2015"/>
    <n v="11"/>
    <x v="0"/>
    <x v="1"/>
    <x v="0"/>
    <x v="11"/>
    <x v="2"/>
    <x v="2"/>
  </r>
  <r>
    <n v="16"/>
    <n v="99066182"/>
    <s v="ANTI-SEPTICO BUCAL"/>
    <s v="LIQUIDO"/>
    <n v="804719"/>
    <n v="29003"/>
    <s v="São Paulo"/>
    <x v="6"/>
    <x v="6"/>
    <x v="9"/>
    <n v="19"/>
    <n v="1"/>
    <x v="2"/>
    <n v="435"/>
    <n v="2015"/>
    <n v="11"/>
    <x v="0"/>
    <x v="5"/>
    <x v="0"/>
    <x v="8"/>
    <x v="2"/>
    <x v="0"/>
  </r>
  <r>
    <n v="17"/>
    <n v="99066074"/>
    <s v="ANTI-SEPTICO BUCAL"/>
    <s v="LIQUIDO"/>
    <n v="490862"/>
    <n v="30499"/>
    <s v="São Paulo"/>
    <x v="0"/>
    <x v="0"/>
    <x v="0"/>
    <n v="13.7"/>
    <n v="1"/>
    <x v="10"/>
    <n v="340"/>
    <n v="2015"/>
    <n v="11"/>
    <x v="0"/>
    <x v="0"/>
    <x v="0"/>
    <x v="8"/>
    <x v="0"/>
    <x v="0"/>
  </r>
  <r>
    <n v="18"/>
    <n v="99066380"/>
    <s v="ANTI-SEPTICO BUCAL"/>
    <s v="LIQUIDO"/>
    <n v="490861"/>
    <n v="31677"/>
    <s v="São Paulo"/>
    <x v="0"/>
    <x v="0"/>
    <x v="0"/>
    <n v="11.99"/>
    <n v="2"/>
    <x v="11"/>
    <n v="701"/>
    <n v="2015"/>
    <n v="11"/>
    <x v="0"/>
    <x v="1"/>
    <x v="0"/>
    <x v="12"/>
    <x v="1"/>
    <x v="3"/>
  </r>
  <r>
    <n v="19"/>
    <n v="99066382"/>
    <s v="ANTI-SEPTICO BUCAL"/>
    <s v="LIQUIDO"/>
    <n v="728190"/>
    <n v="32326"/>
    <s v="São Paulo"/>
    <x v="0"/>
    <x v="0"/>
    <x v="3"/>
    <n v="12.2"/>
    <n v="1"/>
    <x v="2"/>
    <n v="435"/>
    <n v="2015"/>
    <n v="11"/>
    <x v="0"/>
    <x v="0"/>
    <x v="0"/>
    <x v="9"/>
    <x v="0"/>
    <x v="3"/>
  </r>
  <r>
    <n v="20"/>
    <n v="99066383"/>
    <s v="ANTI-SEPTICO BUCAL"/>
    <s v="LIQUIDO"/>
    <n v="490829"/>
    <n v="33141"/>
    <s v="São Paulo"/>
    <x v="3"/>
    <x v="3"/>
    <x v="8"/>
    <n v="14"/>
    <n v="1"/>
    <x v="12"/>
    <n v="702"/>
    <n v="2015"/>
    <n v="11"/>
    <x v="0"/>
    <x v="0"/>
    <x v="0"/>
    <x v="13"/>
    <x v="1"/>
    <x v="3"/>
  </r>
  <r>
    <n v="21"/>
    <n v="99066158"/>
    <s v="ANTI-SEPTICO BUCAL"/>
    <s v="LIQUIDO"/>
    <n v="490862"/>
    <n v="34220"/>
    <s v="São Paulo"/>
    <x v="0"/>
    <x v="0"/>
    <x v="0"/>
    <n v="13.9"/>
    <n v="1"/>
    <x v="13"/>
    <n v="3"/>
    <n v="2015"/>
    <n v="11"/>
    <x v="0"/>
    <x v="0"/>
    <x v="1"/>
    <x v="4"/>
    <x v="4"/>
    <x v="0"/>
  </r>
  <r>
    <n v="22"/>
    <n v="99066092"/>
    <s v="ANTI-SEPTICO BUCAL"/>
    <s v="LIQUIDO"/>
    <n v="758948"/>
    <n v="34749"/>
    <s v="São Paulo"/>
    <x v="3"/>
    <x v="3"/>
    <x v="4"/>
    <n v="15"/>
    <n v="1"/>
    <x v="0"/>
    <n v="41"/>
    <n v="2015"/>
    <n v="11"/>
    <x v="0"/>
    <x v="2"/>
    <x v="0"/>
    <x v="14"/>
    <x v="1"/>
    <x v="0"/>
  </r>
  <r>
    <n v="23"/>
    <n v="99066190"/>
    <s v="ANTI-SEPTICO BUCAL"/>
    <s v="LIQUIDO"/>
    <n v="730857"/>
    <n v="34792"/>
    <s v="São Paulo"/>
    <x v="4"/>
    <x v="4"/>
    <x v="7"/>
    <n v="7.89"/>
    <n v="1"/>
    <x v="14"/>
    <n v="361"/>
    <n v="2015"/>
    <n v="11"/>
    <x v="0"/>
    <x v="6"/>
    <x v="0"/>
    <x v="8"/>
    <x v="1"/>
    <x v="0"/>
  </r>
  <r>
    <n v="24"/>
    <n v="99066191"/>
    <s v="ANTI-SEPTICO BUCAL"/>
    <s v="LIQUIDO"/>
    <n v="730857"/>
    <n v="34792"/>
    <s v="São Paulo"/>
    <x v="4"/>
    <x v="4"/>
    <x v="7"/>
    <n v="7.89"/>
    <n v="1"/>
    <x v="14"/>
    <n v="361"/>
    <n v="2015"/>
    <n v="11"/>
    <x v="0"/>
    <x v="6"/>
    <x v="0"/>
    <x v="8"/>
    <x v="1"/>
    <x v="0"/>
  </r>
  <r>
    <n v="25"/>
    <n v="98473875"/>
    <s v="ANTI-SEPTICO BUCAL"/>
    <s v="LIQUIDO"/>
    <n v="772924"/>
    <n v="34987"/>
    <s v="São Paulo"/>
    <x v="7"/>
    <x v="7"/>
    <x v="10"/>
    <n v="8.4"/>
    <n v="1"/>
    <x v="1"/>
    <n v="399"/>
    <n v="2015"/>
    <n v="11"/>
    <x v="0"/>
    <x v="0"/>
    <x v="0"/>
    <x v="15"/>
    <x v="0"/>
    <x v="1"/>
  </r>
  <r>
    <n v="26"/>
    <n v="99066391"/>
    <s v="ANTI-SEPTICO BUCAL"/>
    <s v="LIQUIDO"/>
    <n v="490861"/>
    <n v="35059"/>
    <s v="São Paulo"/>
    <x v="0"/>
    <x v="0"/>
    <x v="0"/>
    <n v="11.99"/>
    <n v="1"/>
    <x v="3"/>
    <n v="208"/>
    <n v="2015"/>
    <n v="11"/>
    <x v="0"/>
    <x v="1"/>
    <x v="0"/>
    <x v="16"/>
    <x v="0"/>
    <x v="0"/>
  </r>
  <r>
    <n v="27"/>
    <n v="99066163"/>
    <s v="ANTI-SEPTICO BUCAL"/>
    <s v="LIQUIDO"/>
    <n v="490862"/>
    <n v="35835"/>
    <s v="São Paulo"/>
    <x v="0"/>
    <x v="0"/>
    <x v="0"/>
    <n v="13.84"/>
    <n v="2"/>
    <x v="15"/>
    <n v="261"/>
    <n v="2015"/>
    <n v="11"/>
    <x v="2"/>
    <x v="0"/>
    <x v="1"/>
    <x v="17"/>
    <x v="0"/>
    <x v="0"/>
  </r>
  <r>
    <n v="28"/>
    <n v="99066239"/>
    <s v="ANTI-SEPTICO BUCAL"/>
    <s v="LIQUIDO"/>
    <n v="490862"/>
    <n v="36636"/>
    <s v="São Paulo"/>
    <x v="0"/>
    <x v="0"/>
    <x v="0"/>
    <n v="14.99"/>
    <n v="1"/>
    <x v="16"/>
    <n v="771"/>
    <n v="2015"/>
    <n v="11"/>
    <x v="0"/>
    <x v="0"/>
    <x v="0"/>
    <x v="18"/>
    <x v="2"/>
    <x v="1"/>
  </r>
  <r>
    <n v="29"/>
    <n v="99066249"/>
    <s v="ANTI-SEPTICO BUCAL"/>
    <s v="LIQUIDO"/>
    <n v="845141"/>
    <n v="37344"/>
    <s v="São Paulo"/>
    <x v="3"/>
    <x v="3"/>
    <x v="5"/>
    <n v="12.2"/>
    <n v="1"/>
    <x v="3"/>
    <n v="208"/>
    <n v="2015"/>
    <n v="11"/>
    <x v="0"/>
    <x v="0"/>
    <x v="0"/>
    <x v="19"/>
    <x v="0"/>
    <x v="0"/>
  </r>
  <r>
    <n v="30"/>
    <n v="99066402"/>
    <s v="ANTI-SEPTICO BUCAL"/>
    <s v="LIQUIDO"/>
    <n v="760771"/>
    <n v="38452"/>
    <s v="São Paulo"/>
    <x v="3"/>
    <x v="3"/>
    <x v="11"/>
    <n v="10.7"/>
    <n v="1"/>
    <x v="0"/>
    <n v="41"/>
    <n v="2015"/>
    <n v="11"/>
    <x v="0"/>
    <x v="1"/>
    <x v="0"/>
    <x v="12"/>
    <x v="1"/>
    <x v="2"/>
  </r>
  <r>
    <n v="31"/>
    <n v="99066254"/>
    <s v="ANTI-SEPTICO BUCAL"/>
    <s v="LIQUIDO"/>
    <n v="490867"/>
    <n v="39430"/>
    <s v="São Paulo"/>
    <x v="0"/>
    <x v="0"/>
    <x v="12"/>
    <n v="7.99"/>
    <n v="1"/>
    <x v="3"/>
    <n v="208"/>
    <n v="2015"/>
    <n v="11"/>
    <x v="0"/>
    <x v="1"/>
    <x v="0"/>
    <x v="4"/>
    <x v="2"/>
    <x v="2"/>
  </r>
  <r>
    <n v="32"/>
    <n v="99066499"/>
    <s v="ANTI-SEPTICO BUCAL"/>
    <s v="LIQUIDO"/>
    <n v="490861"/>
    <n v="42681"/>
    <s v="São Paulo"/>
    <x v="0"/>
    <x v="0"/>
    <x v="0"/>
    <n v="11.99"/>
    <n v="1"/>
    <x v="17"/>
    <n v="360"/>
    <n v="2015"/>
    <n v="11"/>
    <x v="0"/>
    <x v="1"/>
    <x v="0"/>
    <x v="17"/>
    <x v="2"/>
    <x v="1"/>
  </r>
  <r>
    <n v="33"/>
    <n v="99066195"/>
    <s v="ANTI-SEPTICO BUCAL"/>
    <s v="LIQUIDO"/>
    <n v="490833"/>
    <n v="42957"/>
    <s v="São Paulo"/>
    <x v="3"/>
    <x v="3"/>
    <x v="4"/>
    <n v="13.58"/>
    <n v="1"/>
    <x v="15"/>
    <n v="261"/>
    <n v="2015"/>
    <n v="11"/>
    <x v="1"/>
    <x v="0"/>
    <x v="2"/>
    <x v="20"/>
    <x v="0"/>
    <x v="1"/>
  </r>
  <r>
    <n v="34"/>
    <n v="99066196"/>
    <s v="ANTI-SEPTICO BUCAL"/>
    <s v="LIQUIDO"/>
    <n v="490835"/>
    <n v="42957"/>
    <s v="São Paulo"/>
    <x v="3"/>
    <x v="3"/>
    <x v="4"/>
    <n v="2.99"/>
    <n v="1"/>
    <x v="15"/>
    <n v="261"/>
    <n v="2015"/>
    <n v="11"/>
    <x v="1"/>
    <x v="1"/>
    <x v="2"/>
    <x v="20"/>
    <x v="0"/>
    <x v="1"/>
  </r>
  <r>
    <n v="35"/>
    <n v="99066416"/>
    <s v="ANTI-SEPTICO BUCAL"/>
    <s v="LIQUIDO"/>
    <n v="490866"/>
    <n v="43189"/>
    <s v="São Paulo"/>
    <x v="0"/>
    <x v="0"/>
    <x v="13"/>
    <n v="17.7"/>
    <n v="1"/>
    <x v="0"/>
    <n v="41"/>
    <n v="2015"/>
    <n v="11"/>
    <x v="0"/>
    <x v="0"/>
    <x v="0"/>
    <x v="12"/>
    <x v="2"/>
    <x v="1"/>
  </r>
  <r>
    <n v="36"/>
    <n v="99066167"/>
    <s v="ANTI-SEPTICO BUCAL"/>
    <s v="LIQUIDO"/>
    <n v="769238"/>
    <n v="43562"/>
    <s v="São Paulo"/>
    <x v="2"/>
    <x v="2"/>
    <x v="2"/>
    <n v="12.99"/>
    <n v="1"/>
    <x v="0"/>
    <n v="41"/>
    <n v="2015"/>
    <n v="11"/>
    <x v="0"/>
    <x v="1"/>
    <x v="0"/>
    <x v="21"/>
    <x v="5"/>
    <x v="0"/>
  </r>
  <r>
    <n v="37"/>
    <n v="99066260"/>
    <s v="ANTI-SEPTICO BUCAL"/>
    <s v="LIQUIDO"/>
    <n v="678575"/>
    <n v="43660"/>
    <s v="São Paulo"/>
    <x v="5"/>
    <x v="5"/>
    <x v="14"/>
    <n v="7.9"/>
    <n v="1"/>
    <x v="18"/>
    <n v="106"/>
    <n v="2015"/>
    <n v="11"/>
    <x v="0"/>
    <x v="1"/>
    <x v="0"/>
    <x v="22"/>
    <x v="1"/>
    <x v="3"/>
  </r>
  <r>
    <n v="38"/>
    <n v="99066261"/>
    <s v="ANTI-SEPTICO BUCAL"/>
    <s v="LIQUIDO"/>
    <n v="797801"/>
    <n v="43809"/>
    <s v="São Paulo"/>
    <x v="0"/>
    <x v="0"/>
    <x v="15"/>
    <n v="14.9"/>
    <n v="1"/>
    <x v="19"/>
    <n v="582"/>
    <n v="2015"/>
    <n v="11"/>
    <x v="0"/>
    <x v="0"/>
    <x v="0"/>
    <x v="22"/>
    <x v="4"/>
    <x v="3"/>
  </r>
  <r>
    <n v="39"/>
    <n v="99066334"/>
    <s v="ANTI-SEPTICO BUCAL"/>
    <s v="LIQUIDO"/>
    <n v="490833"/>
    <n v="43945"/>
    <s v="São Paulo"/>
    <x v="3"/>
    <x v="3"/>
    <x v="4"/>
    <n v="14.9"/>
    <n v="1"/>
    <x v="13"/>
    <n v="3"/>
    <n v="2015"/>
    <n v="11"/>
    <x v="0"/>
    <x v="0"/>
    <x v="0"/>
    <x v="23"/>
    <x v="4"/>
    <x v="3"/>
  </r>
  <r>
    <n v="40"/>
    <n v="99066506"/>
    <s v="ANTI-SEPTICO BUCAL"/>
    <s v="LIQUIDO"/>
    <n v="490870"/>
    <n v="44104"/>
    <s v="São Paulo"/>
    <x v="0"/>
    <x v="0"/>
    <x v="16"/>
    <n v="12.1"/>
    <n v="1"/>
    <x v="18"/>
    <n v="106"/>
    <n v="2015"/>
    <n v="11"/>
    <x v="0"/>
    <x v="1"/>
    <x v="0"/>
    <x v="17"/>
    <x v="2"/>
    <x v="0"/>
  </r>
  <r>
    <n v="41"/>
    <n v="99066507"/>
    <s v="ANTI-SEPTICO BUCAL"/>
    <s v="LIQUIDO"/>
    <n v="656230"/>
    <n v="44291"/>
    <s v="São Paulo"/>
    <x v="0"/>
    <x v="0"/>
    <x v="0"/>
    <n v="3.93"/>
    <n v="1"/>
    <x v="20"/>
    <n v="764"/>
    <n v="2015"/>
    <n v="11"/>
    <x v="0"/>
    <x v="7"/>
    <x v="0"/>
    <x v="24"/>
    <x v="2"/>
    <x v="2"/>
  </r>
  <r>
    <n v="42"/>
    <n v="99066169"/>
    <s v="ANTI-SEPTICO BUCAL"/>
    <s v="LIQUIDO"/>
    <n v="490833"/>
    <n v="44518"/>
    <s v="São Paulo"/>
    <x v="3"/>
    <x v="3"/>
    <x v="4"/>
    <n v="13.9"/>
    <n v="1"/>
    <x v="0"/>
    <n v="41"/>
    <n v="2015"/>
    <n v="11"/>
    <x v="0"/>
    <x v="0"/>
    <x v="0"/>
    <x v="25"/>
    <x v="2"/>
    <x v="4"/>
  </r>
  <r>
    <n v="43"/>
    <n v="98500102"/>
    <s v="ANTI-SEPTICO BUCAL"/>
    <s v="LIQUIDO"/>
    <n v="790295"/>
    <n v="45026"/>
    <s v="São Paulo"/>
    <x v="8"/>
    <x v="8"/>
    <x v="17"/>
    <n v="9.9"/>
    <n v="1"/>
    <x v="21"/>
    <n v="15"/>
    <n v="2015"/>
    <n v="11"/>
    <x v="1"/>
    <x v="1"/>
    <x v="2"/>
    <x v="3"/>
    <x v="2"/>
    <x v="3"/>
  </r>
  <r>
    <n v="44"/>
    <n v="98482643"/>
    <s v="ANTI-SEPTICO BUCAL"/>
    <s v="LIQUIDO"/>
    <n v="490866"/>
    <n v="45045"/>
    <s v="São Paulo"/>
    <x v="0"/>
    <x v="0"/>
    <x v="13"/>
    <n v="15"/>
    <n v="1"/>
    <x v="22"/>
    <n v="138"/>
    <n v="2015"/>
    <n v="11"/>
    <x v="0"/>
    <x v="0"/>
    <x v="0"/>
    <x v="22"/>
    <x v="0"/>
    <x v="2"/>
  </r>
  <r>
    <n v="45"/>
    <n v="99066149"/>
    <s v="ANTI-SEPTICO BUCAL"/>
    <s v="LIQUIDO"/>
    <n v="490841"/>
    <n v="45134"/>
    <s v="São Paulo"/>
    <x v="3"/>
    <x v="3"/>
    <x v="18"/>
    <n v="10.99"/>
    <n v="1"/>
    <x v="23"/>
    <n v="443"/>
    <n v="2015"/>
    <n v="11"/>
    <x v="0"/>
    <x v="1"/>
    <x v="0"/>
    <x v="8"/>
    <x v="2"/>
    <x v="0"/>
  </r>
  <r>
    <n v="46"/>
    <n v="99066296"/>
    <s v="ANTI-SEPTICO BUCAL"/>
    <s v="LIQUIDO"/>
    <n v="490861"/>
    <n v="45177"/>
    <s v="São Paulo"/>
    <x v="0"/>
    <x v="0"/>
    <x v="0"/>
    <n v="11.99"/>
    <n v="1"/>
    <x v="13"/>
    <n v="3"/>
    <n v="2015"/>
    <n v="11"/>
    <x v="0"/>
    <x v="1"/>
    <x v="0"/>
    <x v="20"/>
    <x v="1"/>
    <x v="3"/>
  </r>
  <r>
    <n v="47"/>
    <n v="99066420"/>
    <s v="ANTI-SEPTICO BUCAL"/>
    <s v="LIQUIDO"/>
    <n v="728190"/>
    <n v="45549"/>
    <s v="São Paulo"/>
    <x v="0"/>
    <x v="0"/>
    <x v="3"/>
    <n v="12.33"/>
    <n v="1"/>
    <x v="2"/>
    <n v="435"/>
    <n v="2015"/>
    <n v="11"/>
    <x v="0"/>
    <x v="0"/>
    <x v="0"/>
    <x v="5"/>
    <x v="0"/>
    <x v="3"/>
  </r>
  <r>
    <n v="48"/>
    <n v="99066423"/>
    <s v="ANTI-SEPTICO BUCAL"/>
    <s v="LIQUIDO"/>
    <n v="758948"/>
    <n v="45893"/>
    <s v="São Paulo"/>
    <x v="3"/>
    <x v="3"/>
    <x v="4"/>
    <n v="15.35"/>
    <n v="1"/>
    <x v="22"/>
    <n v="138"/>
    <n v="2015"/>
    <n v="11"/>
    <x v="0"/>
    <x v="2"/>
    <x v="0"/>
    <x v="10"/>
    <x v="2"/>
    <x v="3"/>
  </r>
  <r>
    <n v="49"/>
    <n v="99066517"/>
    <s v="ANTI-SEPTICO BUCAL"/>
    <s v="LIQUIDO"/>
    <n v="758948"/>
    <n v="45893"/>
    <s v="São Paulo"/>
    <x v="3"/>
    <x v="3"/>
    <x v="4"/>
    <n v="15"/>
    <n v="1"/>
    <x v="24"/>
    <n v="225"/>
    <n v="2015"/>
    <n v="11"/>
    <x v="0"/>
    <x v="2"/>
    <x v="0"/>
    <x v="17"/>
    <x v="2"/>
    <x v="3"/>
  </r>
  <r>
    <n v="50"/>
    <n v="99066427"/>
    <s v="ANTI-SEPTICO BUCAL"/>
    <s v="LIQUIDO"/>
    <n v="797802"/>
    <n v="46325"/>
    <s v="São Paulo"/>
    <x v="0"/>
    <x v="0"/>
    <x v="15"/>
    <n v="0"/>
    <n v="1"/>
    <x v="7"/>
    <n v="55"/>
    <n v="2015"/>
    <n v="11"/>
    <x v="0"/>
    <x v="1"/>
    <x v="0"/>
    <x v="16"/>
    <x v="3"/>
    <x v="1"/>
  </r>
  <r>
    <n v="51"/>
    <n v="99715452"/>
    <s v="ANTI-SEPTICO BUCAL"/>
    <s v="LIQUIDO"/>
    <n v="758948"/>
    <n v="592"/>
    <s v="São Paulo"/>
    <x v="3"/>
    <x v="3"/>
    <x v="4"/>
    <n v="14.69"/>
    <n v="1"/>
    <x v="24"/>
    <n v="225"/>
    <n v="2015"/>
    <n v="12"/>
    <x v="0"/>
    <x v="2"/>
    <x v="2"/>
    <x v="26"/>
    <x v="0"/>
    <x v="0"/>
  </r>
  <r>
    <n v="52"/>
    <n v="99715721"/>
    <s v="ANTI-SEPTICO BUCAL"/>
    <s v="LIQUIDO"/>
    <n v="780608"/>
    <n v="6161"/>
    <s v="São Paulo"/>
    <x v="3"/>
    <x v="3"/>
    <x v="19"/>
    <n v="11.9"/>
    <n v="1"/>
    <x v="25"/>
    <n v="503"/>
    <n v="2015"/>
    <n v="12"/>
    <x v="0"/>
    <x v="1"/>
    <x v="2"/>
    <x v="27"/>
    <x v="1"/>
    <x v="2"/>
  </r>
  <r>
    <n v="53"/>
    <n v="99715726"/>
    <s v="ANTI-SEPTICO BUCAL"/>
    <s v="LIQUIDO"/>
    <n v="490862"/>
    <n v="10487"/>
    <s v="São Paulo"/>
    <x v="0"/>
    <x v="0"/>
    <x v="0"/>
    <n v="12.53"/>
    <n v="1"/>
    <x v="3"/>
    <n v="208"/>
    <n v="2015"/>
    <n v="12"/>
    <x v="0"/>
    <x v="0"/>
    <x v="1"/>
    <x v="28"/>
    <x v="0"/>
    <x v="0"/>
  </r>
  <r>
    <n v="54"/>
    <n v="99715820"/>
    <s v="ANTI-SEPTICO BUCAL"/>
    <s v="LIQUIDO"/>
    <n v="656230"/>
    <n v="15531"/>
    <s v="São Paulo"/>
    <x v="0"/>
    <x v="0"/>
    <x v="0"/>
    <n v="3.79"/>
    <n v="1"/>
    <x v="22"/>
    <n v="138"/>
    <n v="2015"/>
    <n v="12"/>
    <x v="0"/>
    <x v="7"/>
    <x v="0"/>
    <x v="29"/>
    <x v="0"/>
    <x v="3"/>
  </r>
  <r>
    <n v="55"/>
    <n v="99715733"/>
    <s v="ANTI-SEPTICO BUCAL"/>
    <s v="LIQUIDO"/>
    <n v="490861"/>
    <n v="19249"/>
    <s v="São Paulo"/>
    <x v="0"/>
    <x v="0"/>
    <x v="0"/>
    <n v="9.99"/>
    <n v="1"/>
    <x v="18"/>
    <n v="106"/>
    <n v="2015"/>
    <n v="12"/>
    <x v="0"/>
    <x v="1"/>
    <x v="0"/>
    <x v="30"/>
    <x v="1"/>
    <x v="0"/>
  </r>
  <r>
    <n v="56"/>
    <n v="99715555"/>
    <s v="ANTI-SEPTICO BUCAL"/>
    <s v="LIQUIDO"/>
    <n v="769238"/>
    <n v="19745"/>
    <s v="São Paulo"/>
    <x v="2"/>
    <x v="2"/>
    <x v="2"/>
    <n v="0"/>
    <n v="1"/>
    <x v="7"/>
    <n v="55"/>
    <n v="2015"/>
    <n v="12"/>
    <x v="0"/>
    <x v="1"/>
    <x v="3"/>
    <x v="31"/>
    <x v="3"/>
    <x v="1"/>
  </r>
  <r>
    <n v="57"/>
    <n v="99715646"/>
    <s v="ANTI-SEPTICO BUCAL"/>
    <s v="LIQUIDO"/>
    <n v="490865"/>
    <n v="20869"/>
    <s v="São Paulo"/>
    <x v="0"/>
    <x v="0"/>
    <x v="13"/>
    <n v="13"/>
    <n v="1"/>
    <x v="0"/>
    <n v="41"/>
    <n v="2015"/>
    <n v="12"/>
    <x v="0"/>
    <x v="1"/>
    <x v="0"/>
    <x v="32"/>
    <x v="0"/>
    <x v="4"/>
  </r>
  <r>
    <n v="58"/>
    <n v="99715824"/>
    <s v="ANTI-SEPTICO BUCAL"/>
    <s v="LIQUIDO"/>
    <n v="490859"/>
    <n v="21362"/>
    <s v="São Paulo"/>
    <x v="0"/>
    <x v="0"/>
    <x v="20"/>
    <n v="15.99"/>
    <n v="1"/>
    <x v="22"/>
    <n v="138"/>
    <n v="2015"/>
    <n v="12"/>
    <x v="0"/>
    <x v="0"/>
    <x v="0"/>
    <x v="33"/>
    <x v="0"/>
    <x v="2"/>
  </r>
  <r>
    <n v="59"/>
    <n v="99715648"/>
    <s v="ANTI-SEPTICO BUCAL"/>
    <s v="LIQUIDO"/>
    <n v="490861"/>
    <n v="23155"/>
    <s v="São Paulo"/>
    <x v="0"/>
    <x v="0"/>
    <x v="0"/>
    <n v="0"/>
    <n v="2"/>
    <x v="7"/>
    <n v="55"/>
    <n v="2015"/>
    <n v="12"/>
    <x v="1"/>
    <x v="1"/>
    <x v="3"/>
    <x v="34"/>
    <x v="3"/>
    <x v="2"/>
  </r>
  <r>
    <n v="60"/>
    <n v="99715564"/>
    <s v="ANTI-SEPTICO BUCAL"/>
    <s v="LIQUIDO"/>
    <n v="490862"/>
    <n v="25218"/>
    <s v="São Paulo"/>
    <x v="0"/>
    <x v="0"/>
    <x v="0"/>
    <n v="13.97"/>
    <n v="1"/>
    <x v="13"/>
    <n v="3"/>
    <n v="2015"/>
    <n v="12"/>
    <x v="1"/>
    <x v="0"/>
    <x v="2"/>
    <x v="35"/>
    <x v="5"/>
    <x v="4"/>
  </r>
  <r>
    <n v="61"/>
    <n v="99715563"/>
    <s v="ANTI-SEPTICO BUCAL"/>
    <s v="LIQUIDO"/>
    <n v="490861"/>
    <n v="25218"/>
    <s v="São Paulo"/>
    <x v="0"/>
    <x v="0"/>
    <x v="0"/>
    <n v="10.5"/>
    <n v="1"/>
    <x v="13"/>
    <n v="3"/>
    <n v="2015"/>
    <n v="12"/>
    <x v="1"/>
    <x v="1"/>
    <x v="2"/>
    <x v="35"/>
    <x v="5"/>
    <x v="4"/>
  </r>
  <r>
    <n v="62"/>
    <n v="99715832"/>
    <s v="ANTI-SEPTICO BUCAL"/>
    <s v="LIQUIDO"/>
    <n v="679218"/>
    <n v="25358"/>
    <s v="São Paulo"/>
    <x v="5"/>
    <x v="5"/>
    <x v="1"/>
    <n v="7.69"/>
    <n v="1"/>
    <x v="9"/>
    <n v="609"/>
    <n v="2015"/>
    <n v="12"/>
    <x v="0"/>
    <x v="1"/>
    <x v="0"/>
    <x v="36"/>
    <x v="0"/>
    <x v="2"/>
  </r>
  <r>
    <n v="63"/>
    <n v="99715836"/>
    <s v="ANTI-SEPTICO BUCAL"/>
    <s v="LIQUIDO"/>
    <n v="647697"/>
    <n v="28420"/>
    <s v="São Paulo"/>
    <x v="0"/>
    <x v="0"/>
    <x v="3"/>
    <n v="16.59"/>
    <n v="1"/>
    <x v="22"/>
    <n v="138"/>
    <n v="2015"/>
    <n v="12"/>
    <x v="0"/>
    <x v="8"/>
    <x v="0"/>
    <x v="37"/>
    <x v="0"/>
    <x v="1"/>
  </r>
  <r>
    <n v="64"/>
    <n v="99715626"/>
    <s v="ANTI-SEPTICO BUCAL"/>
    <s v="LIQUIDO"/>
    <n v="490840"/>
    <n v="29115"/>
    <s v="São Paulo"/>
    <x v="3"/>
    <x v="3"/>
    <x v="21"/>
    <n v="2.98"/>
    <n v="1"/>
    <x v="8"/>
    <n v="52"/>
    <n v="2015"/>
    <n v="12"/>
    <x v="0"/>
    <x v="7"/>
    <x v="0"/>
    <x v="38"/>
    <x v="0"/>
    <x v="3"/>
  </r>
  <r>
    <n v="65"/>
    <n v="99715659"/>
    <s v="ANTI-SEPTICO BUCAL"/>
    <s v="LIQUIDO"/>
    <n v="490867"/>
    <n v="29115"/>
    <s v="São Paulo"/>
    <x v="0"/>
    <x v="0"/>
    <x v="12"/>
    <n v="10.28"/>
    <n v="1"/>
    <x v="8"/>
    <n v="52"/>
    <n v="2015"/>
    <n v="12"/>
    <x v="0"/>
    <x v="1"/>
    <x v="0"/>
    <x v="39"/>
    <x v="2"/>
    <x v="3"/>
  </r>
  <r>
    <n v="66"/>
    <n v="99715627"/>
    <s v="ANTI-SEPTICO BUCAL"/>
    <s v="LIQUIDO"/>
    <n v="490833"/>
    <n v="29350"/>
    <s v="São Paulo"/>
    <x v="3"/>
    <x v="3"/>
    <x v="4"/>
    <n v="13.9"/>
    <n v="1"/>
    <x v="26"/>
    <n v="219"/>
    <n v="2015"/>
    <n v="12"/>
    <x v="1"/>
    <x v="0"/>
    <x v="1"/>
    <x v="27"/>
    <x v="4"/>
    <x v="3"/>
  </r>
  <r>
    <n v="67"/>
    <n v="99715628"/>
    <s v="ANTI-SEPTICO BUCAL"/>
    <s v="LIQUIDO"/>
    <n v="490835"/>
    <n v="29350"/>
    <s v="São Paulo"/>
    <x v="3"/>
    <x v="3"/>
    <x v="4"/>
    <n v="9.6"/>
    <n v="1"/>
    <x v="26"/>
    <n v="219"/>
    <n v="2015"/>
    <n v="12"/>
    <x v="1"/>
    <x v="1"/>
    <x v="2"/>
    <x v="27"/>
    <x v="4"/>
    <x v="3"/>
  </r>
  <r>
    <n v="68"/>
    <n v="99715838"/>
    <s v="ANTI-SEPTICO BUCAL"/>
    <s v="LIQUIDO"/>
    <n v="490862"/>
    <n v="30499"/>
    <s v="São Paulo"/>
    <x v="0"/>
    <x v="0"/>
    <x v="0"/>
    <n v="14.99"/>
    <n v="1"/>
    <x v="27"/>
    <n v="48"/>
    <n v="2015"/>
    <n v="12"/>
    <x v="0"/>
    <x v="0"/>
    <x v="0"/>
    <x v="36"/>
    <x v="0"/>
    <x v="0"/>
  </r>
  <r>
    <n v="69"/>
    <n v="99715760"/>
    <s v="ANTI-SEPTICO BUCAL"/>
    <s v="LIQUIDO"/>
    <n v="490867"/>
    <n v="30758"/>
    <s v="São Paulo"/>
    <x v="0"/>
    <x v="0"/>
    <x v="12"/>
    <n v="8.99"/>
    <n v="1"/>
    <x v="9"/>
    <n v="609"/>
    <n v="2015"/>
    <n v="12"/>
    <x v="0"/>
    <x v="1"/>
    <x v="0"/>
    <x v="40"/>
    <x v="0"/>
    <x v="1"/>
  </r>
  <r>
    <n v="70"/>
    <n v="99715704"/>
    <s v="ANTI-SEPTICO BUCAL"/>
    <s v="LIQUIDO"/>
    <n v="797801"/>
    <n v="31261"/>
    <s v="São Paulo"/>
    <x v="0"/>
    <x v="0"/>
    <x v="15"/>
    <n v="13.55"/>
    <n v="1"/>
    <x v="8"/>
    <n v="52"/>
    <n v="2015"/>
    <n v="12"/>
    <x v="0"/>
    <x v="0"/>
    <x v="0"/>
    <x v="41"/>
    <x v="0"/>
    <x v="1"/>
  </r>
  <r>
    <n v="71"/>
    <n v="99715705"/>
    <s v="ANTI-SEPTICO BUCAL"/>
    <s v="LIQUIDO"/>
    <n v="804755"/>
    <n v="31261"/>
    <s v="São Paulo"/>
    <x v="4"/>
    <x v="4"/>
    <x v="1"/>
    <n v="9.3000000000000007"/>
    <n v="1"/>
    <x v="8"/>
    <n v="52"/>
    <n v="2015"/>
    <n v="12"/>
    <x v="0"/>
    <x v="6"/>
    <x v="0"/>
    <x v="41"/>
    <x v="0"/>
    <x v="1"/>
  </r>
  <r>
    <n v="72"/>
    <n v="99715477"/>
    <s v="ANTI-SEPTICO BUCAL"/>
    <s v="LIQUIDO"/>
    <n v="794348"/>
    <n v="32433"/>
    <s v="São Paulo"/>
    <x v="5"/>
    <x v="5"/>
    <x v="1"/>
    <n v="10.51"/>
    <n v="1"/>
    <x v="10"/>
    <n v="340"/>
    <n v="2015"/>
    <n v="12"/>
    <x v="0"/>
    <x v="0"/>
    <x v="0"/>
    <x v="42"/>
    <x v="1"/>
    <x v="2"/>
  </r>
  <r>
    <n v="73"/>
    <n v="99715693"/>
    <s v="ANTI-SEPTICO BUCAL"/>
    <s v="LIQUIDO"/>
    <n v="845141"/>
    <n v="34755"/>
    <s v="São Paulo"/>
    <x v="3"/>
    <x v="3"/>
    <x v="5"/>
    <n v="12.99"/>
    <n v="1"/>
    <x v="1"/>
    <n v="399"/>
    <n v="2015"/>
    <n v="12"/>
    <x v="0"/>
    <x v="0"/>
    <x v="0"/>
    <x v="43"/>
    <x v="2"/>
    <x v="2"/>
  </r>
  <r>
    <n v="74"/>
    <n v="99715848"/>
    <s v="ANTI-SEPTICO BUCAL"/>
    <s v="LIQUIDO"/>
    <n v="490859"/>
    <n v="34792"/>
    <s v="São Paulo"/>
    <x v="0"/>
    <x v="0"/>
    <x v="20"/>
    <n v="14.49"/>
    <n v="1"/>
    <x v="8"/>
    <n v="52"/>
    <n v="2015"/>
    <n v="12"/>
    <x v="0"/>
    <x v="0"/>
    <x v="0"/>
    <x v="44"/>
    <x v="0"/>
    <x v="0"/>
  </r>
  <r>
    <n v="75"/>
    <n v="99715403"/>
    <s v="ANTI-SEPTICO BUCAL"/>
    <s v="LIQUIDO"/>
    <n v="688519"/>
    <n v="35836"/>
    <s v="São Paulo"/>
    <x v="2"/>
    <x v="2"/>
    <x v="22"/>
    <n v="8.6999999999999993"/>
    <n v="1"/>
    <x v="27"/>
    <n v="48"/>
    <n v="2015"/>
    <n v="12"/>
    <x v="1"/>
    <x v="1"/>
    <x v="5"/>
    <x v="43"/>
    <x v="1"/>
    <x v="2"/>
  </r>
  <r>
    <n v="76"/>
    <n v="99715777"/>
    <s v="ANTI-SEPTICO BUCAL"/>
    <s v="LIQUIDO"/>
    <n v="490858"/>
    <n v="36624"/>
    <s v="São Paulo"/>
    <x v="0"/>
    <x v="0"/>
    <x v="20"/>
    <n v="0"/>
    <n v="1"/>
    <x v="28"/>
    <n v="637"/>
    <n v="2015"/>
    <n v="12"/>
    <x v="1"/>
    <x v="1"/>
    <x v="3"/>
    <x v="45"/>
    <x v="1"/>
    <x v="2"/>
  </r>
  <r>
    <n v="77"/>
    <n v="99715778"/>
    <s v="ANTI-SEPTICO BUCAL"/>
    <s v="LIQUIDO"/>
    <n v="490859"/>
    <n v="36624"/>
    <s v="São Paulo"/>
    <x v="0"/>
    <x v="0"/>
    <x v="20"/>
    <n v="16.3"/>
    <n v="1"/>
    <x v="28"/>
    <n v="637"/>
    <n v="2015"/>
    <n v="12"/>
    <x v="1"/>
    <x v="0"/>
    <x v="5"/>
    <x v="45"/>
    <x v="1"/>
    <x v="2"/>
  </r>
  <r>
    <n v="78"/>
    <n v="99715417"/>
    <s v="ANTI-SEPTICO BUCAL"/>
    <s v="LIQUIDO"/>
    <n v="769238"/>
    <n v="37290"/>
    <s v="São Paulo"/>
    <x v="2"/>
    <x v="2"/>
    <x v="2"/>
    <n v="7.99"/>
    <n v="1"/>
    <x v="0"/>
    <n v="41"/>
    <n v="2015"/>
    <n v="12"/>
    <x v="0"/>
    <x v="1"/>
    <x v="0"/>
    <x v="44"/>
    <x v="1"/>
    <x v="0"/>
  </r>
  <r>
    <n v="79"/>
    <n v="99715782"/>
    <s v="ANTI-SEPTICO BUCAL"/>
    <s v="LIQUIDO"/>
    <n v="679181"/>
    <n v="37777"/>
    <s v="São Paulo"/>
    <x v="5"/>
    <x v="5"/>
    <x v="23"/>
    <n v="6.99"/>
    <n v="1"/>
    <x v="9"/>
    <n v="609"/>
    <n v="2015"/>
    <n v="12"/>
    <x v="0"/>
    <x v="1"/>
    <x v="0"/>
    <x v="45"/>
    <x v="0"/>
    <x v="4"/>
  </r>
  <r>
    <n v="80"/>
    <n v="99715784"/>
    <s v="ANTI-SEPTICO BUCAL"/>
    <s v="LIQUIDO"/>
    <n v="490864"/>
    <n v="38445"/>
    <s v="São Paulo"/>
    <x v="0"/>
    <x v="0"/>
    <x v="0"/>
    <n v="29.8"/>
    <n v="1"/>
    <x v="29"/>
    <n v="561"/>
    <n v="2015"/>
    <n v="12"/>
    <x v="0"/>
    <x v="9"/>
    <x v="0"/>
    <x v="28"/>
    <x v="0"/>
    <x v="0"/>
  </r>
  <r>
    <n v="81"/>
    <n v="99715787"/>
    <s v="ANTI-SEPTICO BUCAL"/>
    <s v="LIQUIDO"/>
    <n v="802490"/>
    <n v="39533"/>
    <s v="São Paulo"/>
    <x v="3"/>
    <x v="9"/>
    <x v="24"/>
    <n v="12.9"/>
    <n v="1"/>
    <x v="11"/>
    <n v="701"/>
    <n v="2015"/>
    <n v="12"/>
    <x v="0"/>
    <x v="0"/>
    <x v="0"/>
    <x v="28"/>
    <x v="2"/>
    <x v="3"/>
  </r>
  <r>
    <n v="82"/>
    <n v="99715605"/>
    <s v="ANTI-SEPTICO BUCAL"/>
    <s v="LIQUIDO"/>
    <n v="490839"/>
    <n v="41939"/>
    <s v="São Paulo"/>
    <x v="3"/>
    <x v="3"/>
    <x v="21"/>
    <n v="8.99"/>
    <n v="1"/>
    <x v="30"/>
    <n v="50"/>
    <n v="2015"/>
    <n v="12"/>
    <x v="0"/>
    <x v="1"/>
    <x v="0"/>
    <x v="46"/>
    <x v="0"/>
    <x v="4"/>
  </r>
  <r>
    <n v="83"/>
    <n v="99715407"/>
    <s v="ANTI-SEPTICO BUCAL"/>
    <s v="LIQUIDO"/>
    <n v="794348"/>
    <n v="42010"/>
    <s v="São Paulo"/>
    <x v="5"/>
    <x v="5"/>
    <x v="1"/>
    <n v="10.28"/>
    <n v="1"/>
    <x v="0"/>
    <n v="41"/>
    <n v="2015"/>
    <n v="12"/>
    <x v="0"/>
    <x v="0"/>
    <x v="0"/>
    <x v="43"/>
    <x v="0"/>
    <x v="2"/>
  </r>
  <r>
    <n v="84"/>
    <n v="99715675"/>
    <s v="ANTI-SEPTICO BUCAL"/>
    <s v="LIQUIDO"/>
    <n v="490862"/>
    <n v="42010"/>
    <s v="São Paulo"/>
    <x v="0"/>
    <x v="0"/>
    <x v="0"/>
    <n v="13.99"/>
    <n v="1"/>
    <x v="0"/>
    <n v="41"/>
    <n v="2015"/>
    <n v="12"/>
    <x v="0"/>
    <x v="0"/>
    <x v="0"/>
    <x v="32"/>
    <x v="2"/>
    <x v="2"/>
  </r>
  <r>
    <n v="85"/>
    <n v="99715676"/>
    <s v="ANTI-SEPTICO BUCAL"/>
    <s v="LIQUIDO"/>
    <n v="818693"/>
    <n v="42293"/>
    <s v="São Paulo"/>
    <x v="2"/>
    <x v="2"/>
    <x v="25"/>
    <n v="8.19"/>
    <n v="1"/>
    <x v="0"/>
    <n v="41"/>
    <n v="2015"/>
    <n v="12"/>
    <x v="0"/>
    <x v="1"/>
    <x v="0"/>
    <x v="34"/>
    <x v="0"/>
    <x v="2"/>
  </r>
  <r>
    <n v="86"/>
    <n v="99715431"/>
    <s v="ANTI-SEPTICO BUCAL"/>
    <s v="LIQUIDO"/>
    <n v="760771"/>
    <n v="42351"/>
    <s v="São Paulo"/>
    <x v="3"/>
    <x v="3"/>
    <x v="11"/>
    <n v="10.7"/>
    <n v="1"/>
    <x v="0"/>
    <n v="41"/>
    <n v="2015"/>
    <n v="12"/>
    <x v="0"/>
    <x v="1"/>
    <x v="0"/>
    <x v="47"/>
    <x v="0"/>
    <x v="2"/>
  </r>
  <r>
    <n v="87"/>
    <n v="99715432"/>
    <s v="ANTI-SEPTICO BUCAL"/>
    <s v="LIQUIDO"/>
    <n v="797801"/>
    <n v="42431"/>
    <s v="São Paulo"/>
    <x v="0"/>
    <x v="0"/>
    <x v="15"/>
    <n v="13.97"/>
    <n v="1"/>
    <x v="13"/>
    <n v="3"/>
    <n v="2015"/>
    <n v="12"/>
    <x v="0"/>
    <x v="0"/>
    <x v="0"/>
    <x v="48"/>
    <x v="4"/>
    <x v="0"/>
  </r>
  <r>
    <n v="88"/>
    <n v="99715798"/>
    <s v="ANTI-SEPTICO BUCAL"/>
    <s v="LIQUIDO"/>
    <n v="769238"/>
    <n v="43790"/>
    <s v="São Paulo"/>
    <x v="2"/>
    <x v="2"/>
    <x v="2"/>
    <n v="9.5"/>
    <n v="1"/>
    <x v="0"/>
    <n v="41"/>
    <n v="2015"/>
    <n v="12"/>
    <x v="0"/>
    <x v="1"/>
    <x v="0"/>
    <x v="49"/>
    <x v="6"/>
    <x v="3"/>
  </r>
  <r>
    <n v="89"/>
    <n v="99715544"/>
    <s v="ANTI-SEPTICO BUCAL"/>
    <s v="LIQUIDO"/>
    <n v="760773"/>
    <n v="43837"/>
    <s v="São Paulo"/>
    <x v="3"/>
    <x v="3"/>
    <x v="11"/>
    <n v="13"/>
    <n v="1"/>
    <x v="0"/>
    <n v="41"/>
    <n v="2015"/>
    <n v="12"/>
    <x v="0"/>
    <x v="0"/>
    <x v="0"/>
    <x v="42"/>
    <x v="2"/>
    <x v="1"/>
  </r>
  <r>
    <n v="90"/>
    <n v="99715799"/>
    <s v="ANTI-SEPTICO BUCAL"/>
    <s v="LIQUIDO"/>
    <n v="758948"/>
    <n v="43849"/>
    <s v="São Paulo"/>
    <x v="3"/>
    <x v="3"/>
    <x v="4"/>
    <n v="12.98"/>
    <n v="1"/>
    <x v="2"/>
    <n v="435"/>
    <n v="2015"/>
    <n v="12"/>
    <x v="0"/>
    <x v="2"/>
    <x v="1"/>
    <x v="28"/>
    <x v="2"/>
    <x v="0"/>
  </r>
  <r>
    <n v="91"/>
    <n v="99715434"/>
    <s v="ANTI-SEPTICO BUCAL"/>
    <s v="LIQUIDO"/>
    <n v="626152"/>
    <n v="44018"/>
    <s v="São Paulo"/>
    <x v="9"/>
    <x v="10"/>
    <x v="26"/>
    <n v="5.8"/>
    <n v="1"/>
    <x v="9"/>
    <n v="609"/>
    <n v="2015"/>
    <n v="12"/>
    <x v="0"/>
    <x v="6"/>
    <x v="0"/>
    <x v="26"/>
    <x v="1"/>
    <x v="1"/>
  </r>
  <r>
    <n v="92"/>
    <n v="99715610"/>
    <s v="ANTI-SEPTICO BUCAL"/>
    <s v="LIQUIDO"/>
    <n v="490862"/>
    <n v="44041"/>
    <s v="São Paulo"/>
    <x v="0"/>
    <x v="0"/>
    <x v="0"/>
    <n v="12.4"/>
    <n v="1"/>
    <x v="2"/>
    <n v="435"/>
    <n v="2015"/>
    <n v="12"/>
    <x v="0"/>
    <x v="0"/>
    <x v="1"/>
    <x v="35"/>
    <x v="2"/>
    <x v="3"/>
  </r>
  <r>
    <n v="93"/>
    <n v="99715435"/>
    <s v="ANTI-SEPTICO BUCAL"/>
    <s v="LIQUIDO"/>
    <n v="679218"/>
    <n v="44427"/>
    <s v="São Paulo"/>
    <x v="5"/>
    <x v="5"/>
    <x v="1"/>
    <n v="0"/>
    <n v="1"/>
    <x v="7"/>
    <n v="55"/>
    <n v="2015"/>
    <n v="12"/>
    <x v="0"/>
    <x v="1"/>
    <x v="0"/>
    <x v="48"/>
    <x v="3"/>
    <x v="1"/>
  </r>
  <r>
    <n v="94"/>
    <n v="99715862"/>
    <s v="ANTI-SEPTICO BUCAL"/>
    <s v="LIQUIDO"/>
    <n v="730852"/>
    <n v="44663"/>
    <s v="São Paulo"/>
    <x v="3"/>
    <x v="9"/>
    <x v="24"/>
    <n v="0"/>
    <n v="1"/>
    <x v="7"/>
    <n v="55"/>
    <n v="2015"/>
    <n v="12"/>
    <x v="0"/>
    <x v="1"/>
    <x v="3"/>
    <x v="29"/>
    <x v="3"/>
    <x v="3"/>
  </r>
  <r>
    <n v="95"/>
    <n v="99715614"/>
    <s v="ANTI-SEPTICO BUCAL"/>
    <s v="LIQUIDO"/>
    <n v="490879"/>
    <n v="44685"/>
    <s v="São Paulo"/>
    <x v="2"/>
    <x v="2"/>
    <x v="1"/>
    <n v="10.6"/>
    <n v="1"/>
    <x v="31"/>
    <n v="644"/>
    <n v="2015"/>
    <n v="12"/>
    <x v="0"/>
    <x v="0"/>
    <x v="0"/>
    <x v="50"/>
    <x v="1"/>
    <x v="3"/>
  </r>
  <r>
    <n v="96"/>
    <n v="99715615"/>
    <s v="ANTI-SEPTICO BUCAL"/>
    <s v="LIQUIDO"/>
    <n v="769238"/>
    <n v="44685"/>
    <s v="São Paulo"/>
    <x v="2"/>
    <x v="2"/>
    <x v="2"/>
    <n v="9.5"/>
    <n v="1"/>
    <x v="31"/>
    <n v="644"/>
    <n v="2015"/>
    <n v="12"/>
    <x v="0"/>
    <x v="1"/>
    <x v="0"/>
    <x v="50"/>
    <x v="1"/>
    <x v="3"/>
  </r>
  <r>
    <n v="97"/>
    <n v="99715803"/>
    <s v="ANTI-SEPTICO BUCAL"/>
    <s v="LIQUIDO"/>
    <n v="490879"/>
    <n v="44685"/>
    <s v="São Paulo"/>
    <x v="2"/>
    <x v="2"/>
    <x v="1"/>
    <n v="9.98"/>
    <n v="1"/>
    <x v="31"/>
    <n v="644"/>
    <n v="2015"/>
    <n v="12"/>
    <x v="0"/>
    <x v="0"/>
    <x v="0"/>
    <x v="45"/>
    <x v="6"/>
    <x v="3"/>
  </r>
  <r>
    <n v="98"/>
    <n v="99715447"/>
    <s v="ANTI-SEPTICO BUCAL"/>
    <s v="LIQUIDO"/>
    <n v="490862"/>
    <n v="44744"/>
    <s v="São Paulo"/>
    <x v="0"/>
    <x v="0"/>
    <x v="0"/>
    <n v="12.98"/>
    <n v="1"/>
    <x v="21"/>
    <n v="15"/>
    <n v="2015"/>
    <n v="12"/>
    <x v="0"/>
    <x v="0"/>
    <x v="0"/>
    <x v="51"/>
    <x v="2"/>
    <x v="3"/>
  </r>
  <r>
    <n v="99"/>
    <n v="99715714"/>
    <s v="ANTI-SEPTICO BUCAL"/>
    <s v="LIQUIDO"/>
    <n v="490863"/>
    <n v="44748"/>
    <s v="São Paulo"/>
    <x v="0"/>
    <x v="0"/>
    <x v="0"/>
    <n v="21.8"/>
    <n v="1"/>
    <x v="2"/>
    <n v="435"/>
    <n v="2015"/>
    <n v="12"/>
    <x v="0"/>
    <x v="5"/>
    <x v="0"/>
    <x v="41"/>
    <x v="1"/>
    <x v="3"/>
  </r>
  <r>
    <n v="100"/>
    <n v="99715804"/>
    <s v="ANTI-SEPTICO BUCAL"/>
    <s v="LIQUIDO"/>
    <n v="758948"/>
    <n v="44814"/>
    <s v="São Paulo"/>
    <x v="3"/>
    <x v="3"/>
    <x v="4"/>
    <n v="15"/>
    <n v="1"/>
    <x v="1"/>
    <n v="399"/>
    <n v="2015"/>
    <n v="12"/>
    <x v="0"/>
    <x v="2"/>
    <x v="0"/>
    <x v="40"/>
    <x v="0"/>
    <x v="3"/>
  </r>
  <r>
    <n v="101"/>
    <n v="99715865"/>
    <s v="ANTI-SEPTICO BUCAL"/>
    <s v="LIQUIDO"/>
    <n v="490862"/>
    <n v="45670"/>
    <s v="São Paulo"/>
    <x v="0"/>
    <x v="0"/>
    <x v="0"/>
    <n v="12.9"/>
    <n v="1"/>
    <x v="32"/>
    <n v="309"/>
    <n v="2015"/>
    <n v="12"/>
    <x v="0"/>
    <x v="0"/>
    <x v="1"/>
    <x v="51"/>
    <x v="2"/>
    <x v="2"/>
  </r>
  <r>
    <n v="102"/>
    <n v="99715683"/>
    <s v="ANTI-SEPTICO BUCAL"/>
    <s v="LIQUIDO"/>
    <n v="758948"/>
    <n v="45893"/>
    <s v="São Paulo"/>
    <x v="3"/>
    <x v="3"/>
    <x v="4"/>
    <n v="15.68"/>
    <n v="1"/>
    <x v="33"/>
    <n v="66"/>
    <n v="2015"/>
    <n v="12"/>
    <x v="0"/>
    <x v="2"/>
    <x v="0"/>
    <x v="52"/>
    <x v="1"/>
    <x v="3"/>
  </r>
  <r>
    <n v="103"/>
    <n v="99715508"/>
    <s v="ANTI-SEPTICO BUCAL"/>
    <s v="LIQUIDO"/>
    <n v="780608"/>
    <n v="46025"/>
    <s v="São Paulo"/>
    <x v="3"/>
    <x v="3"/>
    <x v="19"/>
    <n v="10.15"/>
    <n v="1"/>
    <x v="11"/>
    <n v="701"/>
    <n v="2015"/>
    <n v="12"/>
    <x v="0"/>
    <x v="1"/>
    <x v="0"/>
    <x v="50"/>
    <x v="0"/>
    <x v="4"/>
  </r>
  <r>
    <n v="104"/>
    <n v="99715618"/>
    <s v="ANTI-SEPTICO BUCAL"/>
    <s v="LIQUIDO"/>
    <n v="804734"/>
    <n v="46061"/>
    <s v="São Paulo"/>
    <x v="10"/>
    <x v="11"/>
    <x v="1"/>
    <n v="3"/>
    <n v="1"/>
    <x v="9"/>
    <n v="609"/>
    <n v="2015"/>
    <n v="12"/>
    <x v="0"/>
    <x v="1"/>
    <x v="0"/>
    <x v="53"/>
    <x v="0"/>
    <x v="1"/>
  </r>
  <r>
    <n v="105"/>
    <n v="99715810"/>
    <s v="ANTI-SEPTICO BUCAL"/>
    <s v="LIQUIDO"/>
    <n v="804734"/>
    <n v="46061"/>
    <s v="São Paulo"/>
    <x v="10"/>
    <x v="11"/>
    <x v="1"/>
    <n v="3"/>
    <n v="1"/>
    <x v="9"/>
    <n v="609"/>
    <n v="2015"/>
    <n v="12"/>
    <x v="0"/>
    <x v="1"/>
    <x v="0"/>
    <x v="28"/>
    <x v="0"/>
    <x v="1"/>
  </r>
  <r>
    <n v="106"/>
    <n v="99715684"/>
    <s v="ANTI-SEPTICO BUCAL"/>
    <s v="LIQUIDO"/>
    <n v="804719"/>
    <n v="46267"/>
    <s v="São Paulo"/>
    <x v="6"/>
    <x v="6"/>
    <x v="9"/>
    <n v="19"/>
    <n v="1"/>
    <x v="2"/>
    <n v="435"/>
    <n v="2015"/>
    <n v="12"/>
    <x v="0"/>
    <x v="5"/>
    <x v="0"/>
    <x v="52"/>
    <x v="0"/>
    <x v="2"/>
  </r>
  <r>
    <n v="107"/>
    <n v="99103695"/>
    <s v="ANTI-SEPTICO BUCAL"/>
    <s v="LIQUIDO"/>
    <n v="797802"/>
    <n v="46325"/>
    <s v="São Paulo"/>
    <x v="0"/>
    <x v="0"/>
    <x v="15"/>
    <n v="0"/>
    <n v="1"/>
    <x v="7"/>
    <n v="55"/>
    <n v="2015"/>
    <n v="12"/>
    <x v="0"/>
    <x v="1"/>
    <x v="0"/>
    <x v="54"/>
    <x v="3"/>
    <x v="1"/>
  </r>
  <r>
    <n v="108"/>
    <n v="99715812"/>
    <s v="ANTI-SEPTICO BUCAL"/>
    <s v="LIQUIDO"/>
    <n v="797802"/>
    <n v="46508"/>
    <s v="São Paulo"/>
    <x v="0"/>
    <x v="0"/>
    <x v="15"/>
    <n v="12.9"/>
    <n v="1"/>
    <x v="25"/>
    <n v="503"/>
    <n v="2015"/>
    <n v="12"/>
    <x v="0"/>
    <x v="1"/>
    <x v="0"/>
    <x v="30"/>
    <x v="0"/>
    <x v="3"/>
  </r>
  <r>
    <n v="109"/>
    <n v="100401359"/>
    <s v="ANTI-SEPTICO BUCAL"/>
    <s v="LIQUIDO"/>
    <n v="490837"/>
    <n v="4180"/>
    <s v="São Paulo"/>
    <x v="3"/>
    <x v="3"/>
    <x v="21"/>
    <n v="10.9"/>
    <n v="1"/>
    <x v="34"/>
    <n v="25"/>
    <n v="2016"/>
    <n v="1"/>
    <x v="0"/>
    <x v="0"/>
    <x v="1"/>
    <x v="55"/>
    <x v="4"/>
    <x v="3"/>
  </r>
  <r>
    <n v="110"/>
    <n v="100401360"/>
    <s v="ANTI-SEPTICO BUCAL"/>
    <s v="LIQUIDO"/>
    <n v="490867"/>
    <n v="9833"/>
    <s v="São Paulo"/>
    <x v="0"/>
    <x v="0"/>
    <x v="12"/>
    <n v="10.15"/>
    <n v="1"/>
    <x v="17"/>
    <n v="360"/>
    <n v="2016"/>
    <n v="1"/>
    <x v="0"/>
    <x v="1"/>
    <x v="0"/>
    <x v="56"/>
    <x v="2"/>
    <x v="1"/>
  </r>
  <r>
    <n v="111"/>
    <n v="100401186"/>
    <s v="ANTI-SEPTICO BUCAL"/>
    <s v="LIQUIDO"/>
    <n v="688519"/>
    <n v="11684"/>
    <s v="São Paulo"/>
    <x v="2"/>
    <x v="2"/>
    <x v="22"/>
    <n v="0"/>
    <n v="1"/>
    <x v="13"/>
    <n v="3"/>
    <n v="2016"/>
    <n v="1"/>
    <x v="0"/>
    <x v="1"/>
    <x v="3"/>
    <x v="57"/>
    <x v="0"/>
    <x v="0"/>
  </r>
  <r>
    <n v="112"/>
    <n v="100401187"/>
    <s v="ANTI-SEPTICO BUCAL"/>
    <s v="LIQUIDO"/>
    <n v="758948"/>
    <n v="22073"/>
    <s v="São Paulo"/>
    <x v="3"/>
    <x v="3"/>
    <x v="4"/>
    <n v="14.99"/>
    <n v="1"/>
    <x v="34"/>
    <n v="25"/>
    <n v="2016"/>
    <n v="1"/>
    <x v="0"/>
    <x v="2"/>
    <x v="0"/>
    <x v="58"/>
    <x v="2"/>
    <x v="2"/>
  </r>
  <r>
    <n v="113"/>
    <n v="100401491"/>
    <s v="ANTI-SEPTICO BUCAL"/>
    <s v="LIQUIDO"/>
    <n v="728190"/>
    <n v="22138"/>
    <s v="São Paulo"/>
    <x v="0"/>
    <x v="0"/>
    <x v="3"/>
    <n v="13.2"/>
    <n v="1"/>
    <x v="2"/>
    <n v="435"/>
    <n v="2016"/>
    <n v="1"/>
    <x v="0"/>
    <x v="0"/>
    <x v="0"/>
    <x v="59"/>
    <x v="2"/>
    <x v="3"/>
  </r>
  <r>
    <n v="114"/>
    <n v="100401354"/>
    <s v="ANTI-SEPTICO BUCAL"/>
    <s v="LIQUIDO"/>
    <n v="725478"/>
    <n v="23103"/>
    <s v="São Paulo"/>
    <x v="0"/>
    <x v="0"/>
    <x v="27"/>
    <n v="10"/>
    <n v="1"/>
    <x v="3"/>
    <n v="208"/>
    <n v="2016"/>
    <n v="1"/>
    <x v="0"/>
    <x v="1"/>
    <x v="2"/>
    <x v="57"/>
    <x v="2"/>
    <x v="1"/>
  </r>
  <r>
    <n v="115"/>
    <n v="100401254"/>
    <s v="ANTI-SEPTICO BUCAL"/>
    <s v="LIQUIDO"/>
    <n v="647697"/>
    <n v="28420"/>
    <s v="São Paulo"/>
    <x v="0"/>
    <x v="0"/>
    <x v="3"/>
    <n v="16.59"/>
    <n v="1"/>
    <x v="22"/>
    <n v="138"/>
    <n v="2016"/>
    <n v="1"/>
    <x v="0"/>
    <x v="8"/>
    <x v="0"/>
    <x v="60"/>
    <x v="1"/>
    <x v="1"/>
  </r>
  <r>
    <n v="116"/>
    <n v="100401255"/>
    <s v="ANTI-SEPTICO BUCAL"/>
    <s v="LIQUIDO"/>
    <n v="802490"/>
    <n v="28420"/>
    <s v="São Paulo"/>
    <x v="3"/>
    <x v="9"/>
    <x v="24"/>
    <n v="13"/>
    <n v="1"/>
    <x v="22"/>
    <n v="138"/>
    <n v="2016"/>
    <n v="1"/>
    <x v="0"/>
    <x v="0"/>
    <x v="2"/>
    <x v="60"/>
    <x v="1"/>
    <x v="1"/>
  </r>
  <r>
    <n v="117"/>
    <n v="100401256"/>
    <s v="ANTI-SEPTICO BUCAL"/>
    <s v="LIQUIDO"/>
    <n v="490862"/>
    <n v="28981"/>
    <s v="São Paulo"/>
    <x v="0"/>
    <x v="0"/>
    <x v="0"/>
    <n v="12"/>
    <n v="1"/>
    <x v="8"/>
    <n v="52"/>
    <n v="2016"/>
    <n v="1"/>
    <x v="0"/>
    <x v="0"/>
    <x v="0"/>
    <x v="61"/>
    <x v="0"/>
    <x v="2"/>
  </r>
  <r>
    <n v="118"/>
    <n v="100401259"/>
    <s v="ANTI-SEPTICO BUCAL"/>
    <s v="LIQUIDO"/>
    <n v="803090"/>
    <n v="31125"/>
    <s v="São Paulo"/>
    <x v="4"/>
    <x v="4"/>
    <x v="21"/>
    <n v="9.9"/>
    <n v="1"/>
    <x v="18"/>
    <n v="106"/>
    <n v="2016"/>
    <n v="1"/>
    <x v="0"/>
    <x v="3"/>
    <x v="0"/>
    <x v="61"/>
    <x v="2"/>
    <x v="2"/>
  </r>
  <r>
    <n v="119"/>
    <n v="100401169"/>
    <s v="ANTI-SEPTICO BUCAL"/>
    <s v="LIQUIDO"/>
    <n v="769238"/>
    <n v="32762"/>
    <s v="São Paulo"/>
    <x v="2"/>
    <x v="2"/>
    <x v="2"/>
    <n v="8.2899999999999991"/>
    <n v="1"/>
    <x v="9"/>
    <n v="609"/>
    <n v="2016"/>
    <n v="1"/>
    <x v="1"/>
    <x v="1"/>
    <x v="0"/>
    <x v="62"/>
    <x v="0"/>
    <x v="2"/>
  </r>
  <r>
    <n v="120"/>
    <n v="100401170"/>
    <s v="ANTI-SEPTICO BUCAL"/>
    <s v="LIQUIDO"/>
    <n v="769238"/>
    <n v="32762"/>
    <s v="São Paulo"/>
    <x v="2"/>
    <x v="2"/>
    <x v="2"/>
    <n v="8.2899999999999991"/>
    <n v="1"/>
    <x v="9"/>
    <n v="609"/>
    <n v="2016"/>
    <n v="1"/>
    <x v="1"/>
    <x v="1"/>
    <x v="0"/>
    <x v="62"/>
    <x v="0"/>
    <x v="2"/>
  </r>
  <r>
    <n v="121"/>
    <n v="100401435"/>
    <s v="ANTI-SEPTICO BUCAL"/>
    <s v="LIQUIDO"/>
    <n v="797801"/>
    <n v="33804"/>
    <s v="São Paulo"/>
    <x v="0"/>
    <x v="0"/>
    <x v="15"/>
    <n v="13.2"/>
    <n v="1"/>
    <x v="8"/>
    <n v="52"/>
    <n v="2016"/>
    <n v="1"/>
    <x v="0"/>
    <x v="0"/>
    <x v="0"/>
    <x v="63"/>
    <x v="1"/>
    <x v="2"/>
  </r>
  <r>
    <n v="122"/>
    <n v="100401313"/>
    <s v="ANTI-SEPTICO BUCAL"/>
    <s v="LIQUIDO"/>
    <n v="626152"/>
    <n v="33813"/>
    <s v="São Paulo"/>
    <x v="9"/>
    <x v="10"/>
    <x v="26"/>
    <n v="6"/>
    <n v="1"/>
    <x v="0"/>
    <n v="41"/>
    <n v="2016"/>
    <n v="1"/>
    <x v="0"/>
    <x v="6"/>
    <x v="0"/>
    <x v="56"/>
    <x v="2"/>
    <x v="2"/>
  </r>
  <r>
    <n v="123"/>
    <n v="100401139"/>
    <s v="ANTI-SEPTICO BUCAL"/>
    <s v="LIQUIDO"/>
    <n v="758948"/>
    <n v="34220"/>
    <s v="São Paulo"/>
    <x v="3"/>
    <x v="3"/>
    <x v="4"/>
    <n v="13.83"/>
    <n v="1"/>
    <x v="34"/>
    <n v="25"/>
    <n v="2016"/>
    <n v="1"/>
    <x v="0"/>
    <x v="2"/>
    <x v="1"/>
    <x v="62"/>
    <x v="4"/>
    <x v="0"/>
  </r>
  <r>
    <n v="124"/>
    <n v="100401140"/>
    <s v="ANTI-SEPTICO BUCAL"/>
    <s v="LIQUIDO"/>
    <n v="758948"/>
    <n v="34220"/>
    <s v="São Paulo"/>
    <x v="3"/>
    <x v="3"/>
    <x v="4"/>
    <n v="13.83"/>
    <n v="1"/>
    <x v="34"/>
    <n v="25"/>
    <n v="2016"/>
    <n v="1"/>
    <x v="0"/>
    <x v="2"/>
    <x v="1"/>
    <x v="62"/>
    <x v="4"/>
    <x v="0"/>
  </r>
  <r>
    <n v="125"/>
    <n v="100401202"/>
    <s v="ANTI-SEPTICO BUCAL"/>
    <s v="LIQUIDO"/>
    <n v="772924"/>
    <n v="34755"/>
    <s v="São Paulo"/>
    <x v="7"/>
    <x v="7"/>
    <x v="10"/>
    <n v="7.64"/>
    <n v="1"/>
    <x v="1"/>
    <n v="399"/>
    <n v="2016"/>
    <n v="1"/>
    <x v="0"/>
    <x v="0"/>
    <x v="0"/>
    <x v="64"/>
    <x v="1"/>
    <x v="2"/>
  </r>
  <r>
    <n v="126"/>
    <n v="100401317"/>
    <s v="ANTI-SEPTICO BUCAL"/>
    <s v="LIQUIDO"/>
    <n v="490862"/>
    <n v="34926"/>
    <s v="São Paulo"/>
    <x v="0"/>
    <x v="0"/>
    <x v="0"/>
    <n v="13.2"/>
    <n v="1"/>
    <x v="0"/>
    <n v="41"/>
    <n v="2016"/>
    <n v="1"/>
    <x v="0"/>
    <x v="0"/>
    <x v="0"/>
    <x v="65"/>
    <x v="5"/>
    <x v="2"/>
  </r>
  <r>
    <n v="127"/>
    <n v="100401321"/>
    <s v="ANTI-SEPTICO BUCAL"/>
    <s v="LIQUIDO"/>
    <n v="490862"/>
    <n v="37740"/>
    <s v="São Paulo"/>
    <x v="0"/>
    <x v="0"/>
    <x v="0"/>
    <n v="12.98"/>
    <n v="1"/>
    <x v="2"/>
    <n v="435"/>
    <n v="2016"/>
    <n v="1"/>
    <x v="0"/>
    <x v="0"/>
    <x v="0"/>
    <x v="66"/>
    <x v="0"/>
    <x v="2"/>
  </r>
  <r>
    <n v="128"/>
    <n v="100401451"/>
    <s v="ANTI-SEPTICO BUCAL"/>
    <s v="LIQUIDO"/>
    <n v="490862"/>
    <n v="41468"/>
    <s v="São Paulo"/>
    <x v="0"/>
    <x v="0"/>
    <x v="0"/>
    <n v="13.2"/>
    <n v="1"/>
    <x v="33"/>
    <n v="66"/>
    <n v="2016"/>
    <n v="1"/>
    <x v="0"/>
    <x v="0"/>
    <x v="0"/>
    <x v="67"/>
    <x v="0"/>
    <x v="3"/>
  </r>
  <r>
    <n v="129"/>
    <n v="100401275"/>
    <s v="ANTI-SEPTICO BUCAL"/>
    <s v="LIQUIDO"/>
    <n v="797801"/>
    <n v="42431"/>
    <s v="São Paulo"/>
    <x v="0"/>
    <x v="0"/>
    <x v="15"/>
    <n v="13.2"/>
    <n v="1"/>
    <x v="13"/>
    <n v="3"/>
    <n v="2016"/>
    <n v="1"/>
    <x v="0"/>
    <x v="0"/>
    <x v="0"/>
    <x v="60"/>
    <x v="4"/>
    <x v="0"/>
  </r>
  <r>
    <n v="130"/>
    <n v="100401276"/>
    <s v="ANTI-SEPTICO BUCAL"/>
    <s v="LIQUIDO"/>
    <n v="490835"/>
    <n v="42549"/>
    <s v="São Paulo"/>
    <x v="3"/>
    <x v="3"/>
    <x v="4"/>
    <n v="10"/>
    <n v="1"/>
    <x v="0"/>
    <n v="41"/>
    <n v="2016"/>
    <n v="1"/>
    <x v="0"/>
    <x v="1"/>
    <x v="0"/>
    <x v="61"/>
    <x v="1"/>
    <x v="2"/>
  </r>
  <r>
    <n v="131"/>
    <n v="100401383"/>
    <s v="ANTI-SEPTICO BUCAL"/>
    <s v="LIQUIDO"/>
    <n v="657396"/>
    <n v="43545"/>
    <s v="São Paulo"/>
    <x v="11"/>
    <x v="12"/>
    <x v="7"/>
    <n v="8"/>
    <n v="1"/>
    <x v="35"/>
    <n v="619"/>
    <n v="2016"/>
    <n v="1"/>
    <x v="0"/>
    <x v="1"/>
    <x v="0"/>
    <x v="56"/>
    <x v="0"/>
    <x v="3"/>
  </r>
  <r>
    <n v="132"/>
    <n v="100401463"/>
    <s v="ANTI-SEPTICO BUCAL"/>
    <s v="LIQUIDO"/>
    <n v="797801"/>
    <n v="44546"/>
    <s v="São Paulo"/>
    <x v="0"/>
    <x v="0"/>
    <x v="15"/>
    <n v="13.2"/>
    <n v="1"/>
    <x v="34"/>
    <n v="25"/>
    <n v="2016"/>
    <n v="1"/>
    <x v="0"/>
    <x v="0"/>
    <x v="0"/>
    <x v="68"/>
    <x v="4"/>
    <x v="3"/>
  </r>
  <r>
    <n v="133"/>
    <n v="100401386"/>
    <s v="ANTI-SEPTICO BUCAL"/>
    <s v="LIQUIDO"/>
    <n v="490837"/>
    <n v="44685"/>
    <s v="São Paulo"/>
    <x v="3"/>
    <x v="3"/>
    <x v="21"/>
    <n v="13.2"/>
    <n v="1"/>
    <x v="31"/>
    <n v="644"/>
    <n v="2016"/>
    <n v="1"/>
    <x v="0"/>
    <x v="0"/>
    <x v="0"/>
    <x v="55"/>
    <x v="6"/>
    <x v="3"/>
  </r>
  <r>
    <n v="134"/>
    <n v="100401466"/>
    <s v="ANTI-SEPTICO BUCAL"/>
    <s v="LIQUIDO"/>
    <n v="490833"/>
    <n v="44743"/>
    <s v="São Paulo"/>
    <x v="3"/>
    <x v="3"/>
    <x v="4"/>
    <n v="13.2"/>
    <n v="1"/>
    <x v="26"/>
    <n v="219"/>
    <n v="2016"/>
    <n v="1"/>
    <x v="1"/>
    <x v="0"/>
    <x v="2"/>
    <x v="63"/>
    <x v="1"/>
    <x v="3"/>
  </r>
  <r>
    <n v="135"/>
    <n v="100401467"/>
    <s v="ANTI-SEPTICO BUCAL"/>
    <s v="LIQUIDO"/>
    <n v="490835"/>
    <n v="44743"/>
    <s v="São Paulo"/>
    <x v="3"/>
    <x v="3"/>
    <x v="4"/>
    <n v="8.2899999999999991"/>
    <n v="1"/>
    <x v="26"/>
    <n v="219"/>
    <n v="2016"/>
    <n v="1"/>
    <x v="1"/>
    <x v="1"/>
    <x v="2"/>
    <x v="63"/>
    <x v="1"/>
    <x v="3"/>
  </r>
  <r>
    <n v="136"/>
    <n v="100401230"/>
    <s v="ANTI-SEPTICO BUCAL"/>
    <s v="LIQUIDO"/>
    <n v="490862"/>
    <n v="44865"/>
    <s v="São Paulo"/>
    <x v="0"/>
    <x v="0"/>
    <x v="0"/>
    <n v="13.2"/>
    <n v="1"/>
    <x v="21"/>
    <n v="15"/>
    <n v="2016"/>
    <n v="1"/>
    <x v="0"/>
    <x v="0"/>
    <x v="0"/>
    <x v="62"/>
    <x v="0"/>
    <x v="3"/>
  </r>
  <r>
    <n v="137"/>
    <n v="100401229"/>
    <s v="ANTI-SEPTICO BUCAL"/>
    <s v="LIQUIDO"/>
    <n v="490862"/>
    <n v="44865"/>
    <s v="São Paulo"/>
    <x v="0"/>
    <x v="0"/>
    <x v="0"/>
    <n v="13.2"/>
    <n v="1"/>
    <x v="21"/>
    <n v="15"/>
    <n v="2016"/>
    <n v="1"/>
    <x v="0"/>
    <x v="0"/>
    <x v="0"/>
    <x v="62"/>
    <x v="0"/>
    <x v="3"/>
  </r>
  <r>
    <n v="138"/>
    <n v="100401283"/>
    <s v="ANTI-SEPTICO BUCAL"/>
    <s v="LIQUIDO"/>
    <n v="769238"/>
    <n v="44976"/>
    <s v="São Paulo"/>
    <x v="2"/>
    <x v="2"/>
    <x v="2"/>
    <n v="9.8800000000000008"/>
    <n v="1"/>
    <x v="36"/>
    <n v="523"/>
    <n v="2016"/>
    <n v="1"/>
    <x v="0"/>
    <x v="1"/>
    <x v="0"/>
    <x v="58"/>
    <x v="0"/>
    <x v="4"/>
  </r>
  <r>
    <n v="139"/>
    <n v="100401468"/>
    <s v="ANTI-SEPTICO BUCAL"/>
    <s v="LIQUIDO"/>
    <n v="728190"/>
    <n v="45035"/>
    <s v="São Paulo"/>
    <x v="0"/>
    <x v="0"/>
    <x v="3"/>
    <n v="13.2"/>
    <n v="1"/>
    <x v="2"/>
    <n v="435"/>
    <n v="2016"/>
    <n v="1"/>
    <x v="0"/>
    <x v="0"/>
    <x v="0"/>
    <x v="68"/>
    <x v="2"/>
    <x v="3"/>
  </r>
  <r>
    <n v="140"/>
    <n v="100401349"/>
    <s v="ANTI-SEPTICO BUCAL"/>
    <s v="LIQUIDO"/>
    <n v="490839"/>
    <n v="45134"/>
    <s v="São Paulo"/>
    <x v="3"/>
    <x v="3"/>
    <x v="21"/>
    <n v="0"/>
    <n v="1"/>
    <x v="7"/>
    <n v="55"/>
    <n v="2016"/>
    <n v="1"/>
    <x v="0"/>
    <x v="1"/>
    <x v="0"/>
    <x v="69"/>
    <x v="3"/>
    <x v="0"/>
  </r>
  <r>
    <n v="141"/>
    <n v="100401471"/>
    <s v="ANTI-SEPTICO BUCAL"/>
    <s v="LIQUIDO"/>
    <n v="490837"/>
    <n v="45178"/>
    <s v="São Paulo"/>
    <x v="3"/>
    <x v="3"/>
    <x v="21"/>
    <n v="0"/>
    <n v="1"/>
    <x v="7"/>
    <n v="55"/>
    <n v="2016"/>
    <n v="1"/>
    <x v="0"/>
    <x v="0"/>
    <x v="3"/>
    <x v="67"/>
    <x v="3"/>
    <x v="3"/>
  </r>
  <r>
    <n v="142"/>
    <n v="100401351"/>
    <s v="ANTI-SEPTICO BUCAL"/>
    <s v="LIQUIDO"/>
    <n v="490861"/>
    <n v="45180"/>
    <s v="São Paulo"/>
    <x v="0"/>
    <x v="0"/>
    <x v="0"/>
    <n v="0"/>
    <n v="1"/>
    <x v="7"/>
    <n v="55"/>
    <n v="2016"/>
    <n v="1"/>
    <x v="0"/>
    <x v="1"/>
    <x v="0"/>
    <x v="70"/>
    <x v="3"/>
    <x v="2"/>
  </r>
  <r>
    <n v="143"/>
    <n v="100401231"/>
    <s v="ANTI-SEPTICO BUCAL"/>
    <s v="LIQUIDO"/>
    <n v="490833"/>
    <n v="45183"/>
    <s v="São Paulo"/>
    <x v="3"/>
    <x v="3"/>
    <x v="4"/>
    <n v="13"/>
    <n v="1"/>
    <x v="15"/>
    <n v="261"/>
    <n v="2016"/>
    <n v="1"/>
    <x v="0"/>
    <x v="0"/>
    <x v="1"/>
    <x v="71"/>
    <x v="2"/>
    <x v="3"/>
  </r>
  <r>
    <n v="144"/>
    <n v="100401350"/>
    <s v="ANTI-SEPTICO BUCAL"/>
    <s v="LIQUIDO"/>
    <n v="802490"/>
    <n v="45282"/>
    <s v="São Paulo"/>
    <x v="3"/>
    <x v="9"/>
    <x v="24"/>
    <n v="13.2"/>
    <n v="1"/>
    <x v="13"/>
    <n v="3"/>
    <n v="2016"/>
    <n v="1"/>
    <x v="0"/>
    <x v="0"/>
    <x v="0"/>
    <x v="69"/>
    <x v="1"/>
    <x v="3"/>
  </r>
  <r>
    <n v="145"/>
    <n v="100401536"/>
    <s v="ANTI-SEPTICO BUCAL"/>
    <s v="LIQUIDO"/>
    <n v="800354"/>
    <n v="45294"/>
    <s v="São Paulo"/>
    <x v="3"/>
    <x v="3"/>
    <x v="28"/>
    <n v="13.2"/>
    <n v="1"/>
    <x v="21"/>
    <n v="15"/>
    <n v="2016"/>
    <n v="1"/>
    <x v="0"/>
    <x v="0"/>
    <x v="2"/>
    <x v="72"/>
    <x v="0"/>
    <x v="3"/>
  </r>
  <r>
    <n v="146"/>
    <n v="100401474"/>
    <s v="ANTI-SEPTICO BUCAL"/>
    <s v="LIQUIDO"/>
    <n v="797803"/>
    <n v="45517"/>
    <s v="São Paulo"/>
    <x v="0"/>
    <x v="0"/>
    <x v="29"/>
    <n v="13.2"/>
    <n v="1"/>
    <x v="11"/>
    <n v="701"/>
    <n v="2016"/>
    <n v="1"/>
    <x v="0"/>
    <x v="0"/>
    <x v="0"/>
    <x v="70"/>
    <x v="2"/>
    <x v="3"/>
  </r>
  <r>
    <n v="147"/>
    <n v="100401285"/>
    <s v="ANTI-SEPTICO BUCAL"/>
    <s v="LIQUIDO"/>
    <n v="845141"/>
    <n v="45620"/>
    <s v="São Paulo"/>
    <x v="3"/>
    <x v="3"/>
    <x v="5"/>
    <n v="0"/>
    <n v="1"/>
    <x v="7"/>
    <n v="55"/>
    <n v="2016"/>
    <n v="1"/>
    <x v="0"/>
    <x v="0"/>
    <x v="0"/>
    <x v="58"/>
    <x v="3"/>
    <x v="1"/>
  </r>
  <r>
    <n v="148"/>
    <n v="100401336"/>
    <s v="ANTI-SEPTICO BUCAL"/>
    <s v="LIQUIDO"/>
    <n v="657405"/>
    <n v="45653"/>
    <s v="São Paulo"/>
    <x v="12"/>
    <x v="13"/>
    <x v="24"/>
    <n v="10"/>
    <n v="1"/>
    <x v="37"/>
    <n v="694"/>
    <n v="2016"/>
    <n v="1"/>
    <x v="0"/>
    <x v="6"/>
    <x v="0"/>
    <x v="65"/>
    <x v="2"/>
    <x v="0"/>
  </r>
  <r>
    <n v="149"/>
    <n v="100401104"/>
    <s v="ANTI-SEPTICO BUCAL"/>
    <s v="LIQUIDO"/>
    <n v="678575"/>
    <n v="45743"/>
    <s v="São Paulo"/>
    <x v="5"/>
    <x v="5"/>
    <x v="14"/>
    <n v="8.2899999999999991"/>
    <n v="1"/>
    <x v="0"/>
    <n v="41"/>
    <n v="2016"/>
    <n v="1"/>
    <x v="0"/>
    <x v="1"/>
    <x v="0"/>
    <x v="73"/>
    <x v="1"/>
    <x v="3"/>
  </r>
  <r>
    <n v="150"/>
    <n v="100401160"/>
    <s v="ANTI-SEPTICO BUCAL"/>
    <s v="LIQUIDO"/>
    <n v="758948"/>
    <n v="45893"/>
    <s v="São Paulo"/>
    <x v="3"/>
    <x v="3"/>
    <x v="4"/>
    <n v="14.69"/>
    <n v="1"/>
    <x v="24"/>
    <n v="225"/>
    <n v="2016"/>
    <n v="1"/>
    <x v="0"/>
    <x v="2"/>
    <x v="2"/>
    <x v="64"/>
    <x v="1"/>
    <x v="3"/>
  </r>
  <r>
    <n v="151"/>
    <n v="100401387"/>
    <s v="ANTI-SEPTICO BUCAL"/>
    <s v="LIQUIDO"/>
    <n v="490829"/>
    <n v="45893"/>
    <s v="São Paulo"/>
    <x v="3"/>
    <x v="3"/>
    <x v="8"/>
    <n v="13.2"/>
    <n v="1"/>
    <x v="33"/>
    <n v="66"/>
    <n v="2016"/>
    <n v="1"/>
    <x v="0"/>
    <x v="0"/>
    <x v="1"/>
    <x v="66"/>
    <x v="1"/>
    <x v="3"/>
  </r>
  <r>
    <n v="152"/>
    <n v="100401234"/>
    <s v="ANTI-SEPTICO BUCAL"/>
    <s v="LIQUIDO"/>
    <n v="490867"/>
    <n v="46501"/>
    <s v="São Paulo"/>
    <x v="0"/>
    <x v="0"/>
    <x v="12"/>
    <n v="9"/>
    <n v="1"/>
    <x v="3"/>
    <n v="208"/>
    <n v="2016"/>
    <n v="1"/>
    <x v="0"/>
    <x v="1"/>
    <x v="0"/>
    <x v="74"/>
    <x v="0"/>
    <x v="3"/>
  </r>
  <r>
    <n v="153"/>
    <n v="100401235"/>
    <s v="ANTI-SEPTICO BUCAL"/>
    <s v="LIQUIDO"/>
    <n v="490867"/>
    <n v="46501"/>
    <s v="São Paulo"/>
    <x v="0"/>
    <x v="0"/>
    <x v="12"/>
    <n v="9"/>
    <n v="1"/>
    <x v="3"/>
    <n v="208"/>
    <n v="2016"/>
    <n v="1"/>
    <x v="0"/>
    <x v="1"/>
    <x v="0"/>
    <x v="74"/>
    <x v="0"/>
    <x v="3"/>
  </r>
  <r>
    <n v="154"/>
    <n v="100401541"/>
    <s v="ANTI-SEPTICO BUCAL"/>
    <s v="LIQUIDO"/>
    <n v="490833"/>
    <n v="46508"/>
    <s v="São Paulo"/>
    <x v="3"/>
    <x v="3"/>
    <x v="4"/>
    <n v="13.2"/>
    <n v="1"/>
    <x v="28"/>
    <n v="637"/>
    <n v="2016"/>
    <n v="1"/>
    <x v="0"/>
    <x v="0"/>
    <x v="0"/>
    <x v="75"/>
    <x v="0"/>
    <x v="3"/>
  </r>
  <r>
    <n v="155"/>
    <n v="100989932"/>
    <s v="ANTI-SEPTICO BUCAL"/>
    <s v="LIQUIDO"/>
    <n v="490867"/>
    <n v="753"/>
    <s v="São Paulo"/>
    <x v="0"/>
    <x v="0"/>
    <x v="12"/>
    <n v="10.119999999999999"/>
    <n v="1"/>
    <x v="9"/>
    <n v="609"/>
    <n v="2016"/>
    <n v="2"/>
    <x v="0"/>
    <x v="1"/>
    <x v="0"/>
    <x v="76"/>
    <x v="0"/>
    <x v="4"/>
  </r>
  <r>
    <n v="156"/>
    <n v="100989934"/>
    <s v="ANTI-SEPTICO BUCAL"/>
    <s v="LIQUIDO"/>
    <n v="797802"/>
    <n v="3747"/>
    <s v="São Paulo"/>
    <x v="0"/>
    <x v="0"/>
    <x v="15"/>
    <n v="12.5"/>
    <n v="1"/>
    <x v="0"/>
    <n v="41"/>
    <n v="2016"/>
    <n v="2"/>
    <x v="0"/>
    <x v="1"/>
    <x v="0"/>
    <x v="77"/>
    <x v="0"/>
    <x v="1"/>
  </r>
  <r>
    <n v="157"/>
    <n v="100989881"/>
    <s v="ANTI-SEPTICO BUCAL"/>
    <s v="LIQUIDO"/>
    <n v="794348"/>
    <n v="6491"/>
    <s v="São Paulo"/>
    <x v="5"/>
    <x v="5"/>
    <x v="1"/>
    <n v="10.99"/>
    <n v="1"/>
    <x v="38"/>
    <n v="684"/>
    <n v="2016"/>
    <n v="2"/>
    <x v="0"/>
    <x v="0"/>
    <x v="0"/>
    <x v="78"/>
    <x v="1"/>
    <x v="1"/>
  </r>
  <r>
    <n v="158"/>
    <n v="100989669"/>
    <s v="ANTI-SEPTICO BUCAL"/>
    <s v="LIQUIDO"/>
    <n v="845141"/>
    <n v="9104"/>
    <s v="São Paulo"/>
    <x v="3"/>
    <x v="3"/>
    <x v="5"/>
    <n v="13"/>
    <n v="1"/>
    <x v="39"/>
    <n v="522"/>
    <n v="2016"/>
    <n v="2"/>
    <x v="0"/>
    <x v="0"/>
    <x v="0"/>
    <x v="79"/>
    <x v="0"/>
    <x v="0"/>
  </r>
  <r>
    <n v="159"/>
    <n v="100989858"/>
    <s v="ANTI-SEPTICO BUCAL"/>
    <s v="LIQUIDO"/>
    <n v="688519"/>
    <n v="21787"/>
    <s v="São Paulo"/>
    <x v="2"/>
    <x v="2"/>
    <x v="22"/>
    <n v="7.99"/>
    <n v="1"/>
    <x v="8"/>
    <n v="52"/>
    <n v="2016"/>
    <n v="2"/>
    <x v="0"/>
    <x v="1"/>
    <x v="0"/>
    <x v="80"/>
    <x v="2"/>
    <x v="1"/>
  </r>
  <r>
    <n v="160"/>
    <n v="100989762"/>
    <s v="ANTI-SEPTICO BUCAL"/>
    <s v="LIQUIDO"/>
    <n v="728190"/>
    <n v="23065"/>
    <s v="São Paulo"/>
    <x v="0"/>
    <x v="0"/>
    <x v="3"/>
    <n v="13"/>
    <n v="1"/>
    <x v="13"/>
    <n v="3"/>
    <n v="2016"/>
    <n v="2"/>
    <x v="0"/>
    <x v="0"/>
    <x v="0"/>
    <x v="81"/>
    <x v="1"/>
    <x v="3"/>
  </r>
  <r>
    <n v="161"/>
    <n v="100989892"/>
    <s v="ANTI-SEPTICO BUCAL"/>
    <s v="LIQUIDO"/>
    <n v="490835"/>
    <n v="23103"/>
    <s v="São Paulo"/>
    <x v="3"/>
    <x v="3"/>
    <x v="4"/>
    <n v="8.9"/>
    <n v="2"/>
    <x v="40"/>
    <n v="778"/>
    <n v="2016"/>
    <n v="2"/>
    <x v="0"/>
    <x v="1"/>
    <x v="2"/>
    <x v="82"/>
    <x v="1"/>
    <x v="1"/>
  </r>
  <r>
    <n v="162"/>
    <n v="100989655"/>
    <s v="ANTI-SEPTICO BUCAL"/>
    <s v="LIQUIDO"/>
    <n v="793071"/>
    <n v="24393"/>
    <s v="São Paulo"/>
    <x v="0"/>
    <x v="0"/>
    <x v="30"/>
    <n v="13"/>
    <n v="1"/>
    <x v="28"/>
    <n v="637"/>
    <n v="2016"/>
    <n v="2"/>
    <x v="0"/>
    <x v="0"/>
    <x v="0"/>
    <x v="83"/>
    <x v="2"/>
    <x v="3"/>
  </r>
  <r>
    <n v="163"/>
    <n v="100989632"/>
    <s v="ANTI-SEPTICO BUCAL"/>
    <s v="LIQUIDO"/>
    <n v="656230"/>
    <n v="28137"/>
    <s v="São Paulo"/>
    <x v="0"/>
    <x v="0"/>
    <x v="0"/>
    <n v="3.6"/>
    <n v="1"/>
    <x v="29"/>
    <n v="561"/>
    <n v="2016"/>
    <n v="2"/>
    <x v="0"/>
    <x v="7"/>
    <x v="0"/>
    <x v="77"/>
    <x v="0"/>
    <x v="3"/>
  </r>
  <r>
    <n v="164"/>
    <n v="100989897"/>
    <s v="ANTI-SEPTICO BUCAL"/>
    <s v="LIQUIDO"/>
    <n v="647697"/>
    <n v="28420"/>
    <s v="São Paulo"/>
    <x v="0"/>
    <x v="0"/>
    <x v="3"/>
    <n v="16.59"/>
    <n v="1"/>
    <x v="22"/>
    <n v="138"/>
    <n v="2016"/>
    <n v="2"/>
    <x v="0"/>
    <x v="8"/>
    <x v="0"/>
    <x v="84"/>
    <x v="0"/>
    <x v="1"/>
  </r>
  <r>
    <n v="165"/>
    <n v="100989701"/>
    <s v="ANTI-SEPTICO BUCAL"/>
    <s v="LIQUIDO"/>
    <n v="688519"/>
    <n v="29171"/>
    <s v="São Paulo"/>
    <x v="2"/>
    <x v="2"/>
    <x v="22"/>
    <n v="7.7"/>
    <n v="1"/>
    <x v="8"/>
    <n v="52"/>
    <n v="2016"/>
    <n v="2"/>
    <x v="0"/>
    <x v="1"/>
    <x v="0"/>
    <x v="85"/>
    <x v="1"/>
    <x v="3"/>
  </r>
  <r>
    <n v="166"/>
    <n v="100989901"/>
    <s v="ANTI-SEPTICO BUCAL"/>
    <s v="LIQUIDO"/>
    <n v="797802"/>
    <n v="31110"/>
    <s v="São Paulo"/>
    <x v="0"/>
    <x v="0"/>
    <x v="15"/>
    <n v="11.58"/>
    <n v="1"/>
    <x v="41"/>
    <n v="359"/>
    <n v="2016"/>
    <n v="2"/>
    <x v="0"/>
    <x v="1"/>
    <x v="0"/>
    <x v="86"/>
    <x v="0"/>
    <x v="0"/>
  </r>
  <r>
    <n v="167"/>
    <n v="100990012"/>
    <s v="ANTI-SEPTICO BUCAL"/>
    <s v="LIQUIDO"/>
    <n v="490861"/>
    <n v="34220"/>
    <s v="São Paulo"/>
    <x v="0"/>
    <x v="0"/>
    <x v="0"/>
    <n v="1.99"/>
    <n v="1"/>
    <x v="13"/>
    <n v="3"/>
    <n v="2016"/>
    <n v="2"/>
    <x v="1"/>
    <x v="1"/>
    <x v="2"/>
    <x v="87"/>
    <x v="4"/>
    <x v="0"/>
  </r>
  <r>
    <n v="168"/>
    <n v="100990013"/>
    <s v="ANTI-SEPTICO BUCAL"/>
    <s v="LIQUIDO"/>
    <n v="490862"/>
    <n v="34220"/>
    <s v="São Paulo"/>
    <x v="0"/>
    <x v="0"/>
    <x v="0"/>
    <n v="13.99"/>
    <n v="1"/>
    <x v="13"/>
    <n v="3"/>
    <n v="2016"/>
    <n v="2"/>
    <x v="1"/>
    <x v="0"/>
    <x v="0"/>
    <x v="87"/>
    <x v="4"/>
    <x v="0"/>
  </r>
  <r>
    <n v="169"/>
    <n v="100989793"/>
    <s v="ANTI-SEPTICO BUCAL"/>
    <s v="LIQUIDO"/>
    <n v="797801"/>
    <n v="37172"/>
    <s v="São Paulo"/>
    <x v="0"/>
    <x v="0"/>
    <x v="15"/>
    <n v="13"/>
    <n v="1"/>
    <x v="16"/>
    <n v="771"/>
    <n v="2016"/>
    <n v="2"/>
    <x v="0"/>
    <x v="0"/>
    <x v="0"/>
    <x v="88"/>
    <x v="0"/>
    <x v="0"/>
  </r>
  <r>
    <n v="170"/>
    <n v="100989740"/>
    <s v="ANTI-SEPTICO BUCAL"/>
    <s v="LIQUIDO"/>
    <n v="797803"/>
    <n v="39338"/>
    <s v="São Paulo"/>
    <x v="0"/>
    <x v="0"/>
    <x v="29"/>
    <n v="12.99"/>
    <n v="1"/>
    <x v="37"/>
    <n v="694"/>
    <n v="2016"/>
    <n v="2"/>
    <x v="0"/>
    <x v="0"/>
    <x v="0"/>
    <x v="89"/>
    <x v="0"/>
    <x v="2"/>
  </r>
  <r>
    <n v="171"/>
    <n v="100989915"/>
    <s v="ANTI-SEPTICO BUCAL"/>
    <s v="LIQUIDO"/>
    <n v="490835"/>
    <n v="41638"/>
    <s v="São Paulo"/>
    <x v="3"/>
    <x v="3"/>
    <x v="4"/>
    <n v="11"/>
    <n v="1"/>
    <x v="42"/>
    <n v="42"/>
    <n v="2016"/>
    <n v="2"/>
    <x v="0"/>
    <x v="1"/>
    <x v="0"/>
    <x v="84"/>
    <x v="0"/>
    <x v="4"/>
  </r>
  <r>
    <n v="172"/>
    <n v="100990018"/>
    <s v="ANTI-SEPTICO BUCAL"/>
    <s v="LIQUIDO"/>
    <n v="490862"/>
    <n v="41816"/>
    <s v="São Paulo"/>
    <x v="0"/>
    <x v="0"/>
    <x v="0"/>
    <n v="13.99"/>
    <n v="1"/>
    <x v="1"/>
    <n v="399"/>
    <n v="2016"/>
    <n v="2"/>
    <x v="0"/>
    <x v="0"/>
    <x v="0"/>
    <x v="87"/>
    <x v="2"/>
    <x v="1"/>
  </r>
  <r>
    <n v="173"/>
    <n v="100989918"/>
    <s v="ANTI-SEPTICO BUCAL"/>
    <s v="LIQUIDO"/>
    <n v="490862"/>
    <n v="42523"/>
    <s v="São Paulo"/>
    <x v="0"/>
    <x v="0"/>
    <x v="0"/>
    <n v="13.99"/>
    <n v="1"/>
    <x v="2"/>
    <n v="435"/>
    <n v="2016"/>
    <n v="2"/>
    <x v="0"/>
    <x v="0"/>
    <x v="1"/>
    <x v="86"/>
    <x v="2"/>
    <x v="2"/>
  </r>
  <r>
    <n v="174"/>
    <n v="100989687"/>
    <s v="ANTI-SEPTICO BUCAL"/>
    <s v="LIQUIDO"/>
    <n v="490831"/>
    <n v="42676"/>
    <s v="São Paulo"/>
    <x v="3"/>
    <x v="3"/>
    <x v="8"/>
    <n v="11.98"/>
    <n v="1"/>
    <x v="41"/>
    <n v="359"/>
    <n v="2016"/>
    <n v="2"/>
    <x v="0"/>
    <x v="1"/>
    <x v="0"/>
    <x v="80"/>
    <x v="0"/>
    <x v="3"/>
  </r>
  <r>
    <n v="175"/>
    <n v="100989922"/>
    <s v="ANTI-SEPTICO BUCAL"/>
    <s v="LIQUIDO"/>
    <n v="845141"/>
    <n v="42915"/>
    <s v="São Paulo"/>
    <x v="3"/>
    <x v="3"/>
    <x v="5"/>
    <n v="13"/>
    <n v="1"/>
    <x v="9"/>
    <n v="609"/>
    <n v="2016"/>
    <n v="2"/>
    <x v="0"/>
    <x v="0"/>
    <x v="0"/>
    <x v="90"/>
    <x v="2"/>
    <x v="2"/>
  </r>
  <r>
    <n v="176"/>
    <n v="100989744"/>
    <s v="ANTI-SEPTICO BUCAL"/>
    <s v="LIQUIDO"/>
    <n v="490835"/>
    <n v="42957"/>
    <s v="São Paulo"/>
    <x v="3"/>
    <x v="3"/>
    <x v="4"/>
    <n v="1.99"/>
    <n v="1"/>
    <x v="15"/>
    <n v="261"/>
    <n v="2016"/>
    <n v="2"/>
    <x v="1"/>
    <x v="1"/>
    <x v="2"/>
    <x v="80"/>
    <x v="0"/>
    <x v="1"/>
  </r>
  <r>
    <n v="177"/>
    <n v="100989995"/>
    <s v="ANTI-SEPTICO BUCAL"/>
    <s v="LIQUIDO"/>
    <n v="730857"/>
    <n v="43187"/>
    <s v="São Paulo"/>
    <x v="4"/>
    <x v="4"/>
    <x v="7"/>
    <n v="7.6"/>
    <n v="1"/>
    <x v="9"/>
    <n v="609"/>
    <n v="2016"/>
    <n v="2"/>
    <x v="0"/>
    <x v="6"/>
    <x v="2"/>
    <x v="91"/>
    <x v="0"/>
    <x v="2"/>
  </r>
  <r>
    <n v="178"/>
    <n v="100989803"/>
    <s v="ANTI-SEPTICO BUCAL"/>
    <s v="LIQUIDO"/>
    <n v="797802"/>
    <n v="43660"/>
    <s v="São Paulo"/>
    <x v="0"/>
    <x v="0"/>
    <x v="15"/>
    <n v="8.9"/>
    <n v="1"/>
    <x v="2"/>
    <n v="435"/>
    <n v="2016"/>
    <n v="2"/>
    <x v="0"/>
    <x v="1"/>
    <x v="0"/>
    <x v="88"/>
    <x v="1"/>
    <x v="3"/>
  </r>
  <r>
    <n v="179"/>
    <n v="100989804"/>
    <s v="ANTI-SEPTICO BUCAL"/>
    <s v="LIQUIDO"/>
    <n v="490879"/>
    <n v="43829"/>
    <s v="São Paulo"/>
    <x v="2"/>
    <x v="2"/>
    <x v="1"/>
    <n v="11.89"/>
    <n v="1"/>
    <x v="19"/>
    <n v="582"/>
    <n v="2016"/>
    <n v="2"/>
    <x v="0"/>
    <x v="0"/>
    <x v="0"/>
    <x v="92"/>
    <x v="1"/>
    <x v="3"/>
  </r>
  <r>
    <n v="180"/>
    <n v="100989999"/>
    <s v="ANTI-SEPTICO BUCAL"/>
    <s v="LIQUIDO"/>
    <n v="490867"/>
    <n v="44719"/>
    <s v="São Paulo"/>
    <x v="0"/>
    <x v="0"/>
    <x v="12"/>
    <n v="11"/>
    <n v="1"/>
    <x v="0"/>
    <n v="41"/>
    <n v="2016"/>
    <n v="2"/>
    <x v="0"/>
    <x v="1"/>
    <x v="0"/>
    <x v="93"/>
    <x v="1"/>
    <x v="0"/>
  </r>
  <r>
    <n v="181"/>
    <n v="100989927"/>
    <s v="ANTI-SEPTICO BUCAL"/>
    <s v="LIQUIDO"/>
    <n v="490831"/>
    <n v="44860"/>
    <s v="São Paulo"/>
    <x v="3"/>
    <x v="3"/>
    <x v="8"/>
    <n v="9"/>
    <n v="1"/>
    <x v="3"/>
    <n v="208"/>
    <n v="2016"/>
    <n v="2"/>
    <x v="0"/>
    <x v="1"/>
    <x v="0"/>
    <x v="84"/>
    <x v="1"/>
    <x v="3"/>
  </r>
  <r>
    <n v="182"/>
    <n v="100989808"/>
    <s v="ANTI-SEPTICO BUCAL"/>
    <s v="LIQUIDO"/>
    <n v="847679"/>
    <n v="45026"/>
    <s v="São Paulo"/>
    <x v="3"/>
    <x v="3"/>
    <x v="5"/>
    <n v="14.85"/>
    <n v="1"/>
    <x v="22"/>
    <n v="138"/>
    <n v="2016"/>
    <n v="2"/>
    <x v="1"/>
    <x v="1"/>
    <x v="2"/>
    <x v="81"/>
    <x v="2"/>
    <x v="3"/>
  </r>
  <r>
    <n v="183"/>
    <n v="100989807"/>
    <s v="ANTI-SEPTICO BUCAL"/>
    <s v="LIQUIDO"/>
    <n v="845141"/>
    <n v="45026"/>
    <s v="São Paulo"/>
    <x v="3"/>
    <x v="3"/>
    <x v="5"/>
    <n v="13"/>
    <n v="1"/>
    <x v="22"/>
    <n v="138"/>
    <n v="2016"/>
    <n v="2"/>
    <x v="1"/>
    <x v="0"/>
    <x v="2"/>
    <x v="81"/>
    <x v="2"/>
    <x v="3"/>
  </r>
  <r>
    <n v="184"/>
    <n v="100989930"/>
    <s v="ANTI-SEPTICO BUCAL"/>
    <s v="LIQUIDO"/>
    <n v="490862"/>
    <n v="45177"/>
    <s v="São Paulo"/>
    <x v="0"/>
    <x v="0"/>
    <x v="0"/>
    <n v="13.99"/>
    <n v="1"/>
    <x v="13"/>
    <n v="3"/>
    <n v="2016"/>
    <n v="2"/>
    <x v="0"/>
    <x v="0"/>
    <x v="0"/>
    <x v="90"/>
    <x v="5"/>
    <x v="3"/>
  </r>
  <r>
    <n v="185"/>
    <n v="100990001"/>
    <s v="ANTI-SEPTICO BUCAL"/>
    <s v="LIQUIDO"/>
    <n v="490861"/>
    <n v="45194"/>
    <s v="São Paulo"/>
    <x v="0"/>
    <x v="0"/>
    <x v="0"/>
    <n v="11.9"/>
    <n v="1"/>
    <x v="19"/>
    <n v="582"/>
    <n v="2016"/>
    <n v="2"/>
    <x v="0"/>
    <x v="1"/>
    <x v="0"/>
    <x v="94"/>
    <x v="2"/>
    <x v="1"/>
  </r>
  <r>
    <n v="186"/>
    <n v="100990002"/>
    <s v="ANTI-SEPTICO BUCAL"/>
    <s v="LIQUIDO"/>
    <n v="490870"/>
    <n v="45862"/>
    <s v="São Paulo"/>
    <x v="0"/>
    <x v="0"/>
    <x v="16"/>
    <n v="10.98"/>
    <n v="1"/>
    <x v="9"/>
    <n v="609"/>
    <n v="2016"/>
    <n v="2"/>
    <x v="0"/>
    <x v="1"/>
    <x v="0"/>
    <x v="93"/>
    <x v="0"/>
    <x v="0"/>
  </r>
  <r>
    <n v="187"/>
    <n v="100989633"/>
    <s v="ANTI-SEPTICO BUCAL"/>
    <s v="LIQUIDO"/>
    <n v="490862"/>
    <n v="46082"/>
    <s v="São Paulo"/>
    <x v="0"/>
    <x v="0"/>
    <x v="0"/>
    <n v="13.99"/>
    <n v="1"/>
    <x v="43"/>
    <n v="338"/>
    <n v="2016"/>
    <n v="2"/>
    <x v="0"/>
    <x v="0"/>
    <x v="0"/>
    <x v="87"/>
    <x v="1"/>
    <x v="3"/>
  </r>
  <r>
    <n v="188"/>
    <n v="100989814"/>
    <s v="ANTI-SEPTICO BUCAL"/>
    <s v="LIQUIDO"/>
    <n v="490833"/>
    <n v="46245"/>
    <s v="São Paulo"/>
    <x v="3"/>
    <x v="3"/>
    <x v="4"/>
    <n v="13"/>
    <n v="1"/>
    <x v="2"/>
    <n v="435"/>
    <n v="2016"/>
    <n v="2"/>
    <x v="0"/>
    <x v="0"/>
    <x v="0"/>
    <x v="92"/>
    <x v="0"/>
    <x v="3"/>
  </r>
  <r>
    <n v="189"/>
    <n v="100989931"/>
    <s v="ANTI-SEPTICO BUCAL"/>
    <s v="LIQUIDO"/>
    <n v="490835"/>
    <n v="46249"/>
    <s v="São Paulo"/>
    <x v="3"/>
    <x v="3"/>
    <x v="4"/>
    <n v="8.6999999999999993"/>
    <n v="1"/>
    <x v="26"/>
    <n v="219"/>
    <n v="2016"/>
    <n v="2"/>
    <x v="0"/>
    <x v="1"/>
    <x v="0"/>
    <x v="84"/>
    <x v="1"/>
    <x v="3"/>
  </r>
  <r>
    <n v="190"/>
    <n v="100990003"/>
    <s v="ANTI-SEPTICO BUCAL"/>
    <s v="LIQUIDO"/>
    <n v="780608"/>
    <n v="46582"/>
    <s v="São Paulo"/>
    <x v="3"/>
    <x v="3"/>
    <x v="19"/>
    <n v="9.6999999999999993"/>
    <n v="1"/>
    <x v="26"/>
    <n v="219"/>
    <n v="2016"/>
    <n v="2"/>
    <x v="0"/>
    <x v="1"/>
    <x v="0"/>
    <x v="93"/>
    <x v="0"/>
    <x v="3"/>
  </r>
  <r>
    <n v="191"/>
    <n v="101611903"/>
    <s v="ANTI-SEPTICO BUCAL"/>
    <s v="LIQUIDO"/>
    <n v="688519"/>
    <n v="19929"/>
    <s v="São Paulo"/>
    <x v="2"/>
    <x v="2"/>
    <x v="22"/>
    <n v="10.89"/>
    <n v="1"/>
    <x v="39"/>
    <n v="522"/>
    <n v="2016"/>
    <n v="3"/>
    <x v="0"/>
    <x v="1"/>
    <x v="0"/>
    <x v="95"/>
    <x v="1"/>
    <x v="0"/>
  </r>
  <r>
    <n v="192"/>
    <n v="101611794"/>
    <s v="ANTI-SEPTICO BUCAL"/>
    <s v="LIQUIDO"/>
    <n v="490862"/>
    <n v="20086"/>
    <s v="São Paulo"/>
    <x v="0"/>
    <x v="0"/>
    <x v="0"/>
    <n v="16.989999999999998"/>
    <n v="1"/>
    <x v="21"/>
    <n v="15"/>
    <n v="2016"/>
    <n v="3"/>
    <x v="0"/>
    <x v="0"/>
    <x v="1"/>
    <x v="96"/>
    <x v="1"/>
    <x v="0"/>
  </r>
  <r>
    <n v="193"/>
    <n v="101611865"/>
    <s v="ANTI-SEPTICO BUCAL"/>
    <s v="LIQUIDO"/>
    <n v="490862"/>
    <n v="22144"/>
    <s v="São Paulo"/>
    <x v="0"/>
    <x v="0"/>
    <x v="0"/>
    <n v="12.35"/>
    <n v="1"/>
    <x v="3"/>
    <n v="208"/>
    <n v="2016"/>
    <n v="3"/>
    <x v="0"/>
    <x v="0"/>
    <x v="0"/>
    <x v="97"/>
    <x v="0"/>
    <x v="0"/>
  </r>
  <r>
    <n v="194"/>
    <n v="101611994"/>
    <s v="ANTI-SEPTICO BUCAL"/>
    <s v="LIQUIDO"/>
    <n v="656230"/>
    <n v="22144"/>
    <s v="São Paulo"/>
    <x v="0"/>
    <x v="0"/>
    <x v="0"/>
    <n v="4.3499999999999996"/>
    <n v="1"/>
    <x v="28"/>
    <n v="637"/>
    <n v="2016"/>
    <n v="3"/>
    <x v="0"/>
    <x v="7"/>
    <x v="0"/>
    <x v="98"/>
    <x v="0"/>
    <x v="0"/>
  </r>
  <r>
    <n v="195"/>
    <n v="101611904"/>
    <s v="ANTI-SEPTICO BUCAL"/>
    <s v="LIQUIDO"/>
    <n v="490864"/>
    <n v="22721"/>
    <s v="São Paulo"/>
    <x v="0"/>
    <x v="0"/>
    <x v="0"/>
    <n v="26.8"/>
    <n v="1"/>
    <x v="0"/>
    <n v="41"/>
    <n v="2016"/>
    <n v="3"/>
    <x v="0"/>
    <x v="9"/>
    <x v="1"/>
    <x v="99"/>
    <x v="2"/>
    <x v="0"/>
  </r>
  <r>
    <n v="196"/>
    <n v="101611997"/>
    <s v="ANTI-SEPTICO BUCAL"/>
    <s v="LIQUIDO"/>
    <n v="804719"/>
    <n v="22721"/>
    <s v="São Paulo"/>
    <x v="6"/>
    <x v="6"/>
    <x v="9"/>
    <n v="19"/>
    <n v="1"/>
    <x v="2"/>
    <n v="435"/>
    <n v="2016"/>
    <n v="3"/>
    <x v="0"/>
    <x v="5"/>
    <x v="0"/>
    <x v="100"/>
    <x v="1"/>
    <x v="0"/>
  </r>
  <r>
    <n v="197"/>
    <n v="101029846"/>
    <s v="ANTI-SEPTICO BUCAL"/>
    <s v="LIQUIDO"/>
    <n v="490835"/>
    <n v="23103"/>
    <s v="São Paulo"/>
    <x v="3"/>
    <x v="3"/>
    <x v="4"/>
    <n v="8.9"/>
    <n v="2"/>
    <x v="40"/>
    <n v="778"/>
    <n v="2016"/>
    <n v="3"/>
    <x v="0"/>
    <x v="1"/>
    <x v="2"/>
    <x v="101"/>
    <x v="1"/>
    <x v="1"/>
  </r>
  <r>
    <n v="198"/>
    <n v="101611639"/>
    <s v="ANTI-SEPTICO BUCAL"/>
    <s v="LIQUIDO"/>
    <n v="490862"/>
    <n v="28770"/>
    <s v="São Paulo"/>
    <x v="0"/>
    <x v="0"/>
    <x v="0"/>
    <n v="14.9"/>
    <n v="1"/>
    <x v="28"/>
    <n v="637"/>
    <n v="2016"/>
    <n v="3"/>
    <x v="0"/>
    <x v="0"/>
    <x v="1"/>
    <x v="102"/>
    <x v="0"/>
    <x v="0"/>
  </r>
  <r>
    <n v="199"/>
    <n v="101611658"/>
    <s v="ANTI-SEPTICO BUCAL"/>
    <s v="LIQUIDO"/>
    <n v="845141"/>
    <n v="29171"/>
    <s v="São Paulo"/>
    <x v="3"/>
    <x v="3"/>
    <x v="5"/>
    <n v="11.99"/>
    <n v="1"/>
    <x v="8"/>
    <n v="52"/>
    <n v="2016"/>
    <n v="3"/>
    <x v="0"/>
    <x v="0"/>
    <x v="0"/>
    <x v="103"/>
    <x v="0"/>
    <x v="3"/>
  </r>
  <r>
    <n v="200"/>
    <n v="101611659"/>
    <s v="ANTI-SEPTICO BUCAL"/>
    <s v="LIQUIDO"/>
    <n v="845141"/>
    <n v="29350"/>
    <s v="São Paulo"/>
    <x v="3"/>
    <x v="3"/>
    <x v="5"/>
    <n v="12.44"/>
    <n v="2"/>
    <x v="26"/>
    <n v="219"/>
    <n v="2016"/>
    <n v="3"/>
    <x v="2"/>
    <x v="0"/>
    <x v="1"/>
    <x v="102"/>
    <x v="4"/>
    <x v="3"/>
  </r>
  <r>
    <n v="201"/>
    <n v="101611942"/>
    <s v="ANTI-SEPTICO BUCAL"/>
    <s v="LIQUIDO"/>
    <n v="490866"/>
    <n v="30499"/>
    <s v="São Paulo"/>
    <x v="0"/>
    <x v="0"/>
    <x v="13"/>
    <n v="19.899999999999999"/>
    <n v="1"/>
    <x v="0"/>
    <n v="41"/>
    <n v="2016"/>
    <n v="3"/>
    <x v="0"/>
    <x v="0"/>
    <x v="0"/>
    <x v="104"/>
    <x v="0"/>
    <x v="0"/>
  </r>
  <r>
    <n v="202"/>
    <n v="101612075"/>
    <s v="ANTI-SEPTICO BUCAL"/>
    <s v="LIQUIDO"/>
    <n v="802490"/>
    <n v="31570"/>
    <s v="São Paulo"/>
    <x v="3"/>
    <x v="9"/>
    <x v="24"/>
    <n v="0"/>
    <n v="1"/>
    <x v="7"/>
    <n v="55"/>
    <n v="2016"/>
    <n v="3"/>
    <x v="1"/>
    <x v="0"/>
    <x v="5"/>
    <x v="105"/>
    <x v="3"/>
    <x v="2"/>
  </r>
  <r>
    <n v="203"/>
    <n v="101611781"/>
    <s v="ANTI-SEPTICO BUCAL"/>
    <s v="LIQUIDO"/>
    <n v="490837"/>
    <n v="34755"/>
    <s v="São Paulo"/>
    <x v="3"/>
    <x v="3"/>
    <x v="21"/>
    <n v="12.99"/>
    <n v="1"/>
    <x v="1"/>
    <n v="399"/>
    <n v="2016"/>
    <n v="3"/>
    <x v="0"/>
    <x v="0"/>
    <x v="0"/>
    <x v="106"/>
    <x v="5"/>
    <x v="2"/>
  </r>
  <r>
    <n v="204"/>
    <n v="101611669"/>
    <s v="ANTI-SEPTICO BUCAL"/>
    <s v="LIQUIDO"/>
    <n v="490862"/>
    <n v="34792"/>
    <s v="São Paulo"/>
    <x v="0"/>
    <x v="0"/>
    <x v="0"/>
    <n v="13.98"/>
    <n v="1"/>
    <x v="44"/>
    <n v="262"/>
    <n v="2016"/>
    <n v="3"/>
    <x v="0"/>
    <x v="0"/>
    <x v="0"/>
    <x v="107"/>
    <x v="0"/>
    <x v="0"/>
  </r>
  <r>
    <n v="205"/>
    <n v="101611844"/>
    <s v="ANTI-SEPTICO BUCAL"/>
    <s v="LIQUIDO"/>
    <n v="490861"/>
    <n v="38547"/>
    <s v="São Paulo"/>
    <x v="0"/>
    <x v="0"/>
    <x v="0"/>
    <n v="12.99"/>
    <n v="1"/>
    <x v="25"/>
    <n v="503"/>
    <n v="2016"/>
    <n v="3"/>
    <x v="0"/>
    <x v="1"/>
    <x v="0"/>
    <x v="108"/>
    <x v="1"/>
    <x v="3"/>
  </r>
  <r>
    <n v="206"/>
    <n v="101612088"/>
    <s v="ANTI-SEPTICO BUCAL"/>
    <s v="LIQUIDO"/>
    <n v="793071"/>
    <n v="39052"/>
    <s v="São Paulo"/>
    <x v="0"/>
    <x v="0"/>
    <x v="30"/>
    <n v="0"/>
    <n v="1"/>
    <x v="7"/>
    <n v="55"/>
    <n v="2016"/>
    <n v="3"/>
    <x v="0"/>
    <x v="0"/>
    <x v="3"/>
    <x v="109"/>
    <x v="3"/>
    <x v="3"/>
  </r>
  <r>
    <n v="207"/>
    <n v="101612041"/>
    <s v="ANTI-SEPTICO BUCAL"/>
    <s v="LIQUIDO"/>
    <n v="490862"/>
    <n v="39358"/>
    <s v="São Paulo"/>
    <x v="0"/>
    <x v="0"/>
    <x v="0"/>
    <n v="12.6"/>
    <n v="1"/>
    <x v="3"/>
    <n v="208"/>
    <n v="2016"/>
    <n v="3"/>
    <x v="0"/>
    <x v="0"/>
    <x v="0"/>
    <x v="110"/>
    <x v="0"/>
    <x v="1"/>
  </r>
  <r>
    <n v="208"/>
    <n v="101611698"/>
    <s v="ANTI-SEPTICO BUCAL"/>
    <s v="LIQUIDO"/>
    <n v="490862"/>
    <n v="42010"/>
    <s v="São Paulo"/>
    <x v="0"/>
    <x v="0"/>
    <x v="0"/>
    <n v="17.98"/>
    <n v="1"/>
    <x v="0"/>
    <n v="41"/>
    <n v="2016"/>
    <n v="3"/>
    <x v="0"/>
    <x v="0"/>
    <x v="1"/>
    <x v="111"/>
    <x v="2"/>
    <x v="2"/>
  </r>
  <r>
    <n v="209"/>
    <n v="101611896"/>
    <s v="ANTI-SEPTICO BUCAL"/>
    <s v="LIQUIDO"/>
    <n v="797804"/>
    <n v="42757"/>
    <s v="São Paulo"/>
    <x v="0"/>
    <x v="0"/>
    <x v="29"/>
    <n v="11.98"/>
    <n v="1"/>
    <x v="45"/>
    <n v="510"/>
    <n v="2016"/>
    <n v="3"/>
    <x v="0"/>
    <x v="1"/>
    <x v="0"/>
    <x v="112"/>
    <x v="0"/>
    <x v="4"/>
  </r>
  <r>
    <n v="210"/>
    <n v="101611760"/>
    <s v="ANTI-SEPTICO BUCAL"/>
    <s v="LIQUIDO"/>
    <n v="847679"/>
    <n v="42957"/>
    <s v="São Paulo"/>
    <x v="3"/>
    <x v="3"/>
    <x v="5"/>
    <n v="9.8000000000000007"/>
    <n v="1"/>
    <x v="15"/>
    <n v="261"/>
    <n v="2016"/>
    <n v="3"/>
    <x v="1"/>
    <x v="1"/>
    <x v="2"/>
    <x v="111"/>
    <x v="1"/>
    <x v="1"/>
  </r>
  <r>
    <n v="211"/>
    <n v="101611759"/>
    <s v="ANTI-SEPTICO BUCAL"/>
    <s v="LIQUIDO"/>
    <n v="845141"/>
    <n v="42957"/>
    <s v="São Paulo"/>
    <x v="3"/>
    <x v="3"/>
    <x v="5"/>
    <n v="12.77"/>
    <n v="1"/>
    <x v="15"/>
    <n v="261"/>
    <n v="2016"/>
    <n v="3"/>
    <x v="1"/>
    <x v="0"/>
    <x v="0"/>
    <x v="111"/>
    <x v="1"/>
    <x v="1"/>
  </r>
  <r>
    <n v="212"/>
    <n v="101612047"/>
    <s v="ANTI-SEPTICO BUCAL"/>
    <s v="LIQUIDO"/>
    <n v="490866"/>
    <n v="43548"/>
    <s v="São Paulo"/>
    <x v="0"/>
    <x v="0"/>
    <x v="13"/>
    <n v="15.11"/>
    <n v="2"/>
    <x v="46"/>
    <n v="137"/>
    <n v="2016"/>
    <n v="3"/>
    <x v="0"/>
    <x v="0"/>
    <x v="2"/>
    <x v="113"/>
    <x v="0"/>
    <x v="2"/>
  </r>
  <r>
    <n v="213"/>
    <n v="101611968"/>
    <s v="ANTI-SEPTICO BUCAL"/>
    <s v="LIQUIDO"/>
    <n v="490834"/>
    <n v="43554"/>
    <s v="São Paulo"/>
    <x v="3"/>
    <x v="3"/>
    <x v="4"/>
    <n v="12.07"/>
    <n v="1"/>
    <x v="47"/>
    <n v="11"/>
    <n v="2016"/>
    <n v="3"/>
    <x v="0"/>
    <x v="5"/>
    <x v="1"/>
    <x v="97"/>
    <x v="1"/>
    <x v="2"/>
  </r>
  <r>
    <n v="214"/>
    <n v="101611761"/>
    <s v="ANTI-SEPTICO BUCAL"/>
    <s v="LIQUIDO"/>
    <n v="758948"/>
    <n v="43809"/>
    <s v="São Paulo"/>
    <x v="3"/>
    <x v="3"/>
    <x v="4"/>
    <n v="16.489999999999998"/>
    <n v="1"/>
    <x v="19"/>
    <n v="582"/>
    <n v="2016"/>
    <n v="3"/>
    <x v="0"/>
    <x v="2"/>
    <x v="0"/>
    <x v="95"/>
    <x v="4"/>
    <x v="3"/>
  </r>
  <r>
    <n v="215"/>
    <n v="101612050"/>
    <s v="ANTI-SEPTICO BUCAL"/>
    <s v="LIQUIDO"/>
    <n v="656230"/>
    <n v="43985"/>
    <s v="São Paulo"/>
    <x v="0"/>
    <x v="0"/>
    <x v="0"/>
    <n v="3.8"/>
    <n v="1"/>
    <x v="42"/>
    <n v="42"/>
    <n v="2016"/>
    <n v="3"/>
    <x v="0"/>
    <x v="7"/>
    <x v="0"/>
    <x v="114"/>
    <x v="0"/>
    <x v="0"/>
  </r>
  <r>
    <n v="216"/>
    <n v="101611785"/>
    <s v="ANTI-SEPTICO BUCAL"/>
    <s v="LIQUIDO"/>
    <n v="490862"/>
    <n v="44553"/>
    <s v="São Paulo"/>
    <x v="0"/>
    <x v="0"/>
    <x v="0"/>
    <n v="13"/>
    <n v="1"/>
    <x v="8"/>
    <n v="52"/>
    <n v="2016"/>
    <n v="3"/>
    <x v="0"/>
    <x v="0"/>
    <x v="0"/>
    <x v="115"/>
    <x v="0"/>
    <x v="1"/>
  </r>
  <r>
    <n v="217"/>
    <n v="101611769"/>
    <s v="ANTI-SEPTICO BUCAL"/>
    <s v="LIQUIDO"/>
    <n v="490869"/>
    <n v="44656"/>
    <s v="São Paulo"/>
    <x v="0"/>
    <x v="0"/>
    <x v="31"/>
    <n v="11.8"/>
    <n v="1"/>
    <x v="48"/>
    <n v="645"/>
    <n v="2016"/>
    <n v="3"/>
    <x v="0"/>
    <x v="1"/>
    <x v="0"/>
    <x v="116"/>
    <x v="1"/>
    <x v="3"/>
  </r>
  <r>
    <n v="218"/>
    <n v="101611858"/>
    <s v="ANTI-SEPTICO BUCAL"/>
    <s v="LIQUIDO"/>
    <n v="490876"/>
    <n v="44659"/>
    <s v="São Paulo"/>
    <x v="2"/>
    <x v="2"/>
    <x v="7"/>
    <n v="10.994999999999999"/>
    <n v="1"/>
    <x v="13"/>
    <n v="3"/>
    <n v="2016"/>
    <n v="3"/>
    <x v="1"/>
    <x v="0"/>
    <x v="0"/>
    <x v="95"/>
    <x v="1"/>
    <x v="3"/>
  </r>
  <r>
    <n v="219"/>
    <n v="101611857"/>
    <s v="ANTI-SEPTICO BUCAL"/>
    <s v="LIQUIDO"/>
    <n v="490875"/>
    <n v="44659"/>
    <s v="São Paulo"/>
    <x v="2"/>
    <x v="2"/>
    <x v="7"/>
    <n v="0"/>
    <n v="1"/>
    <x v="13"/>
    <n v="3"/>
    <n v="2016"/>
    <n v="3"/>
    <x v="1"/>
    <x v="1"/>
    <x v="3"/>
    <x v="95"/>
    <x v="1"/>
    <x v="3"/>
  </r>
  <r>
    <n v="220"/>
    <n v="101611859"/>
    <s v="ANTI-SEPTICO BUCAL"/>
    <s v="LIQUIDO"/>
    <n v="490831"/>
    <n v="44782"/>
    <s v="São Paulo"/>
    <x v="3"/>
    <x v="3"/>
    <x v="8"/>
    <n v="11.9"/>
    <n v="1"/>
    <x v="21"/>
    <n v="15"/>
    <n v="2016"/>
    <n v="3"/>
    <x v="0"/>
    <x v="1"/>
    <x v="0"/>
    <x v="108"/>
    <x v="2"/>
    <x v="3"/>
  </r>
  <r>
    <n v="221"/>
    <n v="101611700"/>
    <s v="ANTI-SEPTICO BUCAL"/>
    <s v="LIQUIDO"/>
    <n v="508437"/>
    <n v="44816"/>
    <s v="São Paulo"/>
    <x v="13"/>
    <x v="14"/>
    <x v="1"/>
    <n v="6.99"/>
    <n v="1"/>
    <x v="21"/>
    <n v="15"/>
    <n v="2016"/>
    <n v="3"/>
    <x v="0"/>
    <x v="6"/>
    <x v="0"/>
    <x v="99"/>
    <x v="2"/>
    <x v="3"/>
  </r>
  <r>
    <n v="222"/>
    <n v="101611970"/>
    <s v="ANTI-SEPTICO BUCAL"/>
    <s v="LIQUIDO"/>
    <n v="769238"/>
    <n v="44900"/>
    <s v="São Paulo"/>
    <x v="2"/>
    <x v="2"/>
    <x v="2"/>
    <n v="9.85"/>
    <n v="1"/>
    <x v="22"/>
    <n v="138"/>
    <n v="2016"/>
    <n v="3"/>
    <x v="0"/>
    <x v="1"/>
    <x v="0"/>
    <x v="104"/>
    <x v="0"/>
    <x v="4"/>
  </r>
  <r>
    <n v="223"/>
    <n v="101611861"/>
    <s v="ANTI-SEPTICO BUCAL"/>
    <s v="LIQUIDO"/>
    <n v="490864"/>
    <n v="45182"/>
    <s v="São Paulo"/>
    <x v="0"/>
    <x v="0"/>
    <x v="0"/>
    <n v="31.9"/>
    <n v="1"/>
    <x v="47"/>
    <n v="11"/>
    <n v="2016"/>
    <n v="3"/>
    <x v="0"/>
    <x v="9"/>
    <x v="0"/>
    <x v="95"/>
    <x v="2"/>
    <x v="3"/>
  </r>
  <r>
    <n v="224"/>
    <n v="101612096"/>
    <s v="ANTI-SEPTICO BUCAL"/>
    <s v="LIQUIDO"/>
    <n v="693363"/>
    <n v="45296"/>
    <s v="São Paulo"/>
    <x v="9"/>
    <x v="10"/>
    <x v="7"/>
    <n v="6.95"/>
    <n v="1"/>
    <x v="18"/>
    <n v="106"/>
    <n v="2016"/>
    <n v="3"/>
    <x v="0"/>
    <x v="3"/>
    <x v="0"/>
    <x v="105"/>
    <x v="2"/>
    <x v="3"/>
  </r>
  <r>
    <n v="225"/>
    <n v="101611745"/>
    <s v="ANTI-SEPTICO BUCAL"/>
    <s v="LIQUIDO"/>
    <n v="797802"/>
    <n v="45321"/>
    <s v="São Paulo"/>
    <x v="0"/>
    <x v="0"/>
    <x v="15"/>
    <n v="10.49"/>
    <n v="1"/>
    <x v="0"/>
    <n v="41"/>
    <n v="2016"/>
    <n v="3"/>
    <x v="0"/>
    <x v="1"/>
    <x v="0"/>
    <x v="102"/>
    <x v="0"/>
    <x v="4"/>
  </r>
  <r>
    <n v="226"/>
    <n v="101611687"/>
    <s v="ANTI-SEPTICO BUCAL"/>
    <s v="LIQUIDO"/>
    <n v="797801"/>
    <n v="45343"/>
    <s v="São Paulo"/>
    <x v="0"/>
    <x v="0"/>
    <x v="15"/>
    <n v="17.989999999999998"/>
    <n v="1"/>
    <x v="9"/>
    <n v="609"/>
    <n v="2016"/>
    <n v="3"/>
    <x v="0"/>
    <x v="0"/>
    <x v="0"/>
    <x v="106"/>
    <x v="1"/>
    <x v="1"/>
  </r>
  <r>
    <n v="227"/>
    <n v="101611915"/>
    <s v="ANTI-SEPTICO BUCAL"/>
    <s v="LIQUIDO"/>
    <n v="718749"/>
    <n v="45893"/>
    <s v="São Paulo"/>
    <x v="0"/>
    <x v="0"/>
    <x v="32"/>
    <n v="13.2"/>
    <n v="1"/>
    <x v="22"/>
    <n v="138"/>
    <n v="2016"/>
    <n v="3"/>
    <x v="0"/>
    <x v="0"/>
    <x v="1"/>
    <x v="96"/>
    <x v="2"/>
    <x v="3"/>
  </r>
  <r>
    <n v="228"/>
    <n v="101611975"/>
    <s v="ANTI-SEPTICO BUCAL"/>
    <s v="LIQUIDO"/>
    <n v="845141"/>
    <n v="45893"/>
    <s v="São Paulo"/>
    <x v="3"/>
    <x v="3"/>
    <x v="5"/>
    <n v="15.5"/>
    <n v="1"/>
    <x v="33"/>
    <n v="66"/>
    <n v="2016"/>
    <n v="3"/>
    <x v="0"/>
    <x v="0"/>
    <x v="0"/>
    <x v="117"/>
    <x v="2"/>
    <x v="3"/>
  </r>
  <r>
    <n v="229"/>
    <n v="101611916"/>
    <s v="ANTI-SEPTICO BUCAL"/>
    <s v="LIQUIDO"/>
    <n v="490869"/>
    <n v="46082"/>
    <s v="São Paulo"/>
    <x v="0"/>
    <x v="0"/>
    <x v="31"/>
    <n v="15"/>
    <n v="1"/>
    <x v="43"/>
    <n v="338"/>
    <n v="2016"/>
    <n v="3"/>
    <x v="0"/>
    <x v="1"/>
    <x v="0"/>
    <x v="118"/>
    <x v="1"/>
    <x v="3"/>
  </r>
  <r>
    <n v="230"/>
    <n v="101612056"/>
    <s v="ANTI-SEPTICO BUCAL"/>
    <s v="LIQUIDO"/>
    <n v="760773"/>
    <n v="46150"/>
    <s v="São Paulo"/>
    <x v="3"/>
    <x v="3"/>
    <x v="11"/>
    <n v="12.99"/>
    <n v="1"/>
    <x v="1"/>
    <n v="399"/>
    <n v="2016"/>
    <n v="3"/>
    <x v="0"/>
    <x v="0"/>
    <x v="1"/>
    <x v="98"/>
    <x v="1"/>
    <x v="3"/>
  </r>
  <r>
    <n v="231"/>
    <n v="101612057"/>
    <s v="ANTI-SEPTICO BUCAL"/>
    <s v="LIQUIDO"/>
    <n v="490829"/>
    <n v="46245"/>
    <s v="São Paulo"/>
    <x v="3"/>
    <x v="3"/>
    <x v="8"/>
    <n v="14.2"/>
    <n v="1"/>
    <x v="8"/>
    <n v="52"/>
    <n v="2016"/>
    <n v="3"/>
    <x v="0"/>
    <x v="0"/>
    <x v="0"/>
    <x v="98"/>
    <x v="1"/>
    <x v="3"/>
  </r>
  <r>
    <n v="232"/>
    <n v="101611977"/>
    <s v="ANTI-SEPTICO BUCAL"/>
    <s v="LIQUIDO"/>
    <n v="490859"/>
    <n v="46381"/>
    <s v="São Paulo"/>
    <x v="0"/>
    <x v="0"/>
    <x v="20"/>
    <n v="14.35"/>
    <n v="1"/>
    <x v="22"/>
    <n v="138"/>
    <n v="2016"/>
    <n v="3"/>
    <x v="0"/>
    <x v="0"/>
    <x v="0"/>
    <x v="119"/>
    <x v="0"/>
    <x v="4"/>
  </r>
  <r>
    <n v="233"/>
    <n v="101611898"/>
    <s v="ANTI-SEPTICO BUCAL"/>
    <s v="LIQUIDO"/>
    <n v="490833"/>
    <n v="46941"/>
    <s v="São Paulo"/>
    <x v="3"/>
    <x v="3"/>
    <x v="4"/>
    <n v="12"/>
    <n v="2"/>
    <x v="9"/>
    <n v="609"/>
    <n v="2016"/>
    <n v="3"/>
    <x v="0"/>
    <x v="0"/>
    <x v="0"/>
    <x v="106"/>
    <x v="0"/>
    <x v="2"/>
  </r>
  <r>
    <n v="234"/>
    <n v="101611917"/>
    <s v="ANTI-SEPTICO BUCAL"/>
    <s v="LIQUIDO"/>
    <n v="688519"/>
    <n v="47023"/>
    <s v="São Paulo"/>
    <x v="2"/>
    <x v="2"/>
    <x v="22"/>
    <n v="0"/>
    <n v="1"/>
    <x v="18"/>
    <n v="106"/>
    <n v="2016"/>
    <n v="3"/>
    <x v="1"/>
    <x v="1"/>
    <x v="3"/>
    <x v="111"/>
    <x v="0"/>
    <x v="0"/>
  </r>
  <r>
    <n v="235"/>
    <n v="102253981"/>
    <s v="ANTI-SEPTICO BUCAL"/>
    <s v="LIQUIDO"/>
    <n v="797802"/>
    <n v="155"/>
    <s v="São Paulo"/>
    <x v="0"/>
    <x v="0"/>
    <x v="15"/>
    <n v="11.5"/>
    <n v="1"/>
    <x v="8"/>
    <n v="52"/>
    <n v="2016"/>
    <n v="4"/>
    <x v="0"/>
    <x v="1"/>
    <x v="0"/>
    <x v="120"/>
    <x v="0"/>
    <x v="3"/>
  </r>
  <r>
    <n v="236"/>
    <n v="101663244"/>
    <s v="ANTI-SEPTICO BUCAL"/>
    <s v="LIQUIDO"/>
    <n v="490833"/>
    <n v="592"/>
    <s v="São Paulo"/>
    <x v="3"/>
    <x v="3"/>
    <x v="4"/>
    <n v="0"/>
    <n v="1"/>
    <x v="7"/>
    <n v="55"/>
    <n v="2016"/>
    <n v="4"/>
    <x v="0"/>
    <x v="0"/>
    <x v="0"/>
    <x v="120"/>
    <x v="3"/>
    <x v="3"/>
  </r>
  <r>
    <n v="237"/>
    <n v="102253804"/>
    <s v="ANTI-SEPTICO BUCAL"/>
    <s v="LIQUIDO"/>
    <n v="678575"/>
    <n v="2677"/>
    <s v="São Paulo"/>
    <x v="5"/>
    <x v="5"/>
    <x v="14"/>
    <n v="5.98"/>
    <n v="1"/>
    <x v="18"/>
    <n v="106"/>
    <n v="2016"/>
    <n v="4"/>
    <x v="0"/>
    <x v="1"/>
    <x v="0"/>
    <x v="121"/>
    <x v="0"/>
    <x v="0"/>
  </r>
  <r>
    <n v="238"/>
    <n v="102253938"/>
    <s v="ANTI-SEPTICO BUCAL"/>
    <s v="LIQUIDO"/>
    <n v="490839"/>
    <n v="4180"/>
    <s v="São Paulo"/>
    <x v="3"/>
    <x v="3"/>
    <x v="21"/>
    <n v="11.99"/>
    <n v="1"/>
    <x v="34"/>
    <n v="25"/>
    <n v="2016"/>
    <n v="4"/>
    <x v="0"/>
    <x v="1"/>
    <x v="0"/>
    <x v="122"/>
    <x v="4"/>
    <x v="3"/>
  </r>
  <r>
    <n v="239"/>
    <n v="102253750"/>
    <s v="ANTI-SEPTICO BUCAL"/>
    <s v="LIQUIDO"/>
    <n v="490836"/>
    <n v="8507"/>
    <s v="São Paulo"/>
    <x v="3"/>
    <x v="3"/>
    <x v="4"/>
    <n v="3.1"/>
    <n v="1"/>
    <x v="42"/>
    <n v="42"/>
    <n v="2016"/>
    <n v="4"/>
    <x v="0"/>
    <x v="7"/>
    <x v="0"/>
    <x v="123"/>
    <x v="0"/>
    <x v="0"/>
  </r>
  <r>
    <n v="240"/>
    <n v="102253754"/>
    <s v="ANTI-SEPTICO BUCAL"/>
    <s v="LIQUIDO"/>
    <n v="758948"/>
    <n v="19647"/>
    <s v="São Paulo"/>
    <x v="3"/>
    <x v="3"/>
    <x v="4"/>
    <n v="13.99"/>
    <n v="1"/>
    <x v="1"/>
    <n v="399"/>
    <n v="2016"/>
    <n v="4"/>
    <x v="0"/>
    <x v="2"/>
    <x v="0"/>
    <x v="123"/>
    <x v="2"/>
    <x v="0"/>
  </r>
  <r>
    <n v="241"/>
    <n v="102253997"/>
    <s v="ANTI-SEPTICO BUCAL"/>
    <s v="LIQUIDO"/>
    <n v="758948"/>
    <n v="19647"/>
    <s v="São Paulo"/>
    <x v="3"/>
    <x v="3"/>
    <x v="4"/>
    <n v="13.59"/>
    <n v="1"/>
    <x v="1"/>
    <n v="399"/>
    <n v="2016"/>
    <n v="4"/>
    <x v="0"/>
    <x v="2"/>
    <x v="0"/>
    <x v="124"/>
    <x v="2"/>
    <x v="0"/>
  </r>
  <r>
    <n v="242"/>
    <n v="102253756"/>
    <s v="ANTI-SEPTICO BUCAL"/>
    <s v="LIQUIDO"/>
    <n v="679220"/>
    <n v="21301"/>
    <s v="São Paulo"/>
    <x v="0"/>
    <x v="0"/>
    <x v="4"/>
    <n v="11.793333000000001"/>
    <n v="1"/>
    <x v="22"/>
    <n v="138"/>
    <n v="2016"/>
    <n v="4"/>
    <x v="1"/>
    <x v="0"/>
    <x v="4"/>
    <x v="125"/>
    <x v="1"/>
    <x v="0"/>
  </r>
  <r>
    <n v="243"/>
    <n v="102253757"/>
    <s v="ANTI-SEPTICO BUCAL"/>
    <s v="LIQUIDO"/>
    <n v="797802"/>
    <n v="21301"/>
    <s v="São Paulo"/>
    <x v="0"/>
    <x v="0"/>
    <x v="15"/>
    <n v="9.9499999999999993"/>
    <n v="1"/>
    <x v="22"/>
    <n v="138"/>
    <n v="2016"/>
    <n v="4"/>
    <x v="1"/>
    <x v="1"/>
    <x v="4"/>
    <x v="125"/>
    <x v="1"/>
    <x v="0"/>
  </r>
  <r>
    <n v="244"/>
    <n v="101656529"/>
    <s v="ANTI-SEPTICO BUCAL"/>
    <s v="LIQUIDO"/>
    <n v="490864"/>
    <n v="22721"/>
    <s v="São Paulo"/>
    <x v="0"/>
    <x v="0"/>
    <x v="0"/>
    <n v="26.8"/>
    <n v="1"/>
    <x v="0"/>
    <n v="41"/>
    <n v="2016"/>
    <n v="4"/>
    <x v="0"/>
    <x v="9"/>
    <x v="1"/>
    <x v="126"/>
    <x v="2"/>
    <x v="0"/>
  </r>
  <r>
    <n v="245"/>
    <n v="102254094"/>
    <s v="ANTI-SEPTICO BUCAL"/>
    <s v="LIQUIDO"/>
    <n v="752639"/>
    <n v="27607"/>
    <s v="São Paulo"/>
    <x v="5"/>
    <x v="15"/>
    <x v="33"/>
    <n v="6.99"/>
    <n v="1"/>
    <x v="9"/>
    <n v="609"/>
    <n v="2016"/>
    <n v="4"/>
    <x v="0"/>
    <x v="1"/>
    <x v="2"/>
    <x v="127"/>
    <x v="0"/>
    <x v="2"/>
  </r>
  <r>
    <n v="246"/>
    <n v="102253717"/>
    <s v="ANTI-SEPTICO BUCAL"/>
    <s v="LIQUIDO"/>
    <n v="490833"/>
    <n v="30499"/>
    <s v="São Paulo"/>
    <x v="3"/>
    <x v="3"/>
    <x v="4"/>
    <n v="13.98"/>
    <n v="1"/>
    <x v="0"/>
    <n v="41"/>
    <n v="2016"/>
    <n v="4"/>
    <x v="0"/>
    <x v="0"/>
    <x v="0"/>
    <x v="125"/>
    <x v="0"/>
    <x v="0"/>
  </r>
  <r>
    <n v="247"/>
    <n v="102253955"/>
    <s v="ANTI-SEPTICO BUCAL"/>
    <s v="LIQUIDO"/>
    <n v="626152"/>
    <n v="31125"/>
    <s v="São Paulo"/>
    <x v="9"/>
    <x v="10"/>
    <x v="26"/>
    <n v="5.45"/>
    <n v="2"/>
    <x v="3"/>
    <n v="208"/>
    <n v="2016"/>
    <n v="4"/>
    <x v="0"/>
    <x v="6"/>
    <x v="2"/>
    <x v="126"/>
    <x v="2"/>
    <x v="2"/>
  </r>
  <r>
    <n v="248"/>
    <n v="102253831"/>
    <s v="ANTI-SEPTICO BUCAL"/>
    <s v="LIQUIDO"/>
    <n v="490864"/>
    <n v="33339"/>
    <s v="São Paulo"/>
    <x v="0"/>
    <x v="0"/>
    <x v="0"/>
    <n v="29"/>
    <n v="1"/>
    <x v="0"/>
    <n v="41"/>
    <n v="2016"/>
    <n v="4"/>
    <x v="0"/>
    <x v="9"/>
    <x v="0"/>
    <x v="121"/>
    <x v="1"/>
    <x v="3"/>
  </r>
  <r>
    <n v="249"/>
    <n v="102253889"/>
    <s v="ANTI-SEPTICO BUCAL"/>
    <s v="LIQUIDO"/>
    <n v="490861"/>
    <n v="34048"/>
    <s v="São Paulo"/>
    <x v="0"/>
    <x v="0"/>
    <x v="0"/>
    <n v="12.9"/>
    <n v="1"/>
    <x v="9"/>
    <n v="609"/>
    <n v="2016"/>
    <n v="4"/>
    <x v="0"/>
    <x v="1"/>
    <x v="0"/>
    <x v="128"/>
    <x v="0"/>
    <x v="2"/>
  </r>
  <r>
    <n v="250"/>
    <n v="102253735"/>
    <s v="ANTI-SEPTICO BUCAL"/>
    <s v="LIQUIDO"/>
    <n v="729671"/>
    <n v="34755"/>
    <s v="São Paulo"/>
    <x v="3"/>
    <x v="3"/>
    <x v="34"/>
    <n v="12.99"/>
    <n v="1"/>
    <x v="1"/>
    <n v="399"/>
    <n v="2016"/>
    <n v="4"/>
    <x v="0"/>
    <x v="0"/>
    <x v="0"/>
    <x v="129"/>
    <x v="2"/>
    <x v="2"/>
  </r>
  <r>
    <n v="251"/>
    <n v="102253893"/>
    <s v="ANTI-SEPTICO BUCAL"/>
    <s v="LIQUIDO"/>
    <n v="797803"/>
    <n v="34792"/>
    <s v="São Paulo"/>
    <x v="0"/>
    <x v="0"/>
    <x v="29"/>
    <n v="15.99"/>
    <n v="1"/>
    <x v="8"/>
    <n v="52"/>
    <n v="2016"/>
    <n v="4"/>
    <x v="0"/>
    <x v="0"/>
    <x v="0"/>
    <x v="130"/>
    <x v="0"/>
    <x v="0"/>
  </r>
  <r>
    <n v="252"/>
    <n v="102253898"/>
    <s v="ANTI-SEPTICO BUCAL"/>
    <s v="LIQUIDO"/>
    <n v="490858"/>
    <n v="36666"/>
    <s v="São Paulo"/>
    <x v="0"/>
    <x v="0"/>
    <x v="20"/>
    <n v="12.99"/>
    <n v="2"/>
    <x v="18"/>
    <n v="106"/>
    <n v="2016"/>
    <n v="4"/>
    <x v="0"/>
    <x v="1"/>
    <x v="0"/>
    <x v="130"/>
    <x v="5"/>
    <x v="0"/>
  </r>
  <r>
    <n v="253"/>
    <n v="102254114"/>
    <s v="ANTI-SEPTICO BUCAL"/>
    <s v="LIQUIDO"/>
    <n v="490862"/>
    <n v="36683"/>
    <s v="São Paulo"/>
    <x v="0"/>
    <x v="0"/>
    <x v="0"/>
    <n v="14.276363"/>
    <n v="1"/>
    <x v="0"/>
    <n v="41"/>
    <n v="2016"/>
    <n v="4"/>
    <x v="1"/>
    <x v="0"/>
    <x v="0"/>
    <x v="131"/>
    <x v="1"/>
    <x v="2"/>
  </r>
  <r>
    <n v="254"/>
    <n v="102254038"/>
    <s v="ANTI-SEPTICO BUCAL"/>
    <s v="LIQUIDO"/>
    <n v="797804"/>
    <n v="37172"/>
    <s v="São Paulo"/>
    <x v="0"/>
    <x v="0"/>
    <x v="29"/>
    <n v="10.99"/>
    <n v="1"/>
    <x v="23"/>
    <n v="443"/>
    <n v="2016"/>
    <n v="4"/>
    <x v="0"/>
    <x v="1"/>
    <x v="0"/>
    <x v="132"/>
    <x v="1"/>
    <x v="0"/>
  </r>
  <r>
    <n v="255"/>
    <n v="102254121"/>
    <s v="ANTI-SEPTICO BUCAL"/>
    <s v="LIQUIDO"/>
    <n v="804734"/>
    <n v="37344"/>
    <s v="São Paulo"/>
    <x v="10"/>
    <x v="11"/>
    <x v="1"/>
    <n v="3.65"/>
    <n v="1"/>
    <x v="3"/>
    <n v="208"/>
    <n v="2016"/>
    <n v="4"/>
    <x v="0"/>
    <x v="1"/>
    <x v="0"/>
    <x v="127"/>
    <x v="0"/>
    <x v="0"/>
  </r>
  <r>
    <n v="256"/>
    <n v="101668634"/>
    <s v="ANTI-SEPTICO BUCAL"/>
    <s v="LIQUIDO"/>
    <n v="490862"/>
    <n v="39358"/>
    <s v="São Paulo"/>
    <x v="0"/>
    <x v="0"/>
    <x v="0"/>
    <n v="12.6"/>
    <n v="1"/>
    <x v="3"/>
    <n v="208"/>
    <n v="2016"/>
    <n v="4"/>
    <x v="0"/>
    <x v="0"/>
    <x v="0"/>
    <x v="131"/>
    <x v="0"/>
    <x v="1"/>
  </r>
  <r>
    <n v="257"/>
    <n v="102254129"/>
    <s v="ANTI-SEPTICO BUCAL"/>
    <s v="LIQUIDO"/>
    <n v="490861"/>
    <n v="39923"/>
    <s v="São Paulo"/>
    <x v="0"/>
    <x v="0"/>
    <x v="0"/>
    <n v="12.270476"/>
    <n v="1"/>
    <x v="13"/>
    <n v="3"/>
    <n v="2016"/>
    <n v="4"/>
    <x v="1"/>
    <x v="1"/>
    <x v="2"/>
    <x v="127"/>
    <x v="4"/>
    <x v="3"/>
  </r>
  <r>
    <n v="258"/>
    <n v="102254130"/>
    <s v="ANTI-SEPTICO BUCAL"/>
    <s v="LIQUIDO"/>
    <n v="490862"/>
    <n v="39923"/>
    <s v="São Paulo"/>
    <x v="0"/>
    <x v="0"/>
    <x v="0"/>
    <n v="13.69"/>
    <n v="1"/>
    <x v="13"/>
    <n v="3"/>
    <n v="2016"/>
    <n v="4"/>
    <x v="1"/>
    <x v="0"/>
    <x v="0"/>
    <x v="127"/>
    <x v="4"/>
    <x v="3"/>
  </r>
  <r>
    <n v="259"/>
    <n v="102253741"/>
    <s v="ANTI-SEPTICO BUCAL"/>
    <s v="LIQUIDO"/>
    <n v="490861"/>
    <n v="41816"/>
    <s v="São Paulo"/>
    <x v="0"/>
    <x v="0"/>
    <x v="0"/>
    <n v="11.9"/>
    <n v="1"/>
    <x v="9"/>
    <n v="609"/>
    <n v="2016"/>
    <n v="4"/>
    <x v="0"/>
    <x v="1"/>
    <x v="0"/>
    <x v="133"/>
    <x v="0"/>
    <x v="1"/>
  </r>
  <r>
    <n v="260"/>
    <n v="102253854"/>
    <s v="ANTI-SEPTICO BUCAL"/>
    <s v="LIQUIDO"/>
    <n v="845141"/>
    <n v="42915"/>
    <s v="São Paulo"/>
    <x v="3"/>
    <x v="3"/>
    <x v="5"/>
    <n v="13"/>
    <n v="1"/>
    <x v="30"/>
    <n v="50"/>
    <n v="2016"/>
    <n v="4"/>
    <x v="0"/>
    <x v="0"/>
    <x v="0"/>
    <x v="121"/>
    <x v="7"/>
    <x v="2"/>
  </r>
  <r>
    <n v="261"/>
    <n v="102253933"/>
    <s v="ANTI-SEPTICO BUCAL"/>
    <s v="LIQUIDO"/>
    <n v="490833"/>
    <n v="42957"/>
    <s v="São Paulo"/>
    <x v="3"/>
    <x v="3"/>
    <x v="4"/>
    <n v="10.022500000000001"/>
    <n v="1"/>
    <x v="15"/>
    <n v="261"/>
    <n v="2016"/>
    <n v="4"/>
    <x v="1"/>
    <x v="0"/>
    <x v="0"/>
    <x v="121"/>
    <x v="0"/>
    <x v="1"/>
  </r>
  <r>
    <n v="262"/>
    <n v="102253934"/>
    <s v="ANTI-SEPTICO BUCAL"/>
    <s v="LIQUIDO"/>
    <n v="490835"/>
    <n v="42957"/>
    <s v="São Paulo"/>
    <x v="3"/>
    <x v="3"/>
    <x v="4"/>
    <n v="11.9"/>
    <n v="1"/>
    <x v="15"/>
    <n v="261"/>
    <n v="2016"/>
    <n v="4"/>
    <x v="1"/>
    <x v="1"/>
    <x v="2"/>
    <x v="121"/>
    <x v="0"/>
    <x v="1"/>
  </r>
  <r>
    <n v="263"/>
    <n v="102253726"/>
    <s v="ANTI-SEPTICO BUCAL"/>
    <s v="LIQUIDO"/>
    <n v="634311"/>
    <n v="43058"/>
    <s v="São Paulo"/>
    <x v="0"/>
    <x v="0"/>
    <x v="35"/>
    <n v="10.9"/>
    <n v="1"/>
    <x v="37"/>
    <n v="694"/>
    <n v="2016"/>
    <n v="4"/>
    <x v="0"/>
    <x v="1"/>
    <x v="0"/>
    <x v="125"/>
    <x v="0"/>
    <x v="2"/>
  </r>
  <r>
    <n v="264"/>
    <n v="102253690"/>
    <s v="ANTI-SEPTICO BUCAL"/>
    <s v="LIQUIDO"/>
    <n v="730857"/>
    <n v="43187"/>
    <s v="São Paulo"/>
    <x v="4"/>
    <x v="4"/>
    <x v="7"/>
    <n v="8.99"/>
    <n v="2"/>
    <x v="3"/>
    <n v="208"/>
    <n v="2016"/>
    <n v="4"/>
    <x v="0"/>
    <x v="6"/>
    <x v="2"/>
    <x v="134"/>
    <x v="0"/>
    <x v="2"/>
  </r>
  <r>
    <n v="265"/>
    <n v="102254133"/>
    <s v="ANTI-SEPTICO BUCAL"/>
    <s v="LIQUIDO"/>
    <n v="490862"/>
    <n v="43590"/>
    <s v="São Paulo"/>
    <x v="0"/>
    <x v="0"/>
    <x v="0"/>
    <n v="15.2"/>
    <n v="1"/>
    <x v="8"/>
    <n v="52"/>
    <n v="2016"/>
    <n v="4"/>
    <x v="0"/>
    <x v="0"/>
    <x v="1"/>
    <x v="135"/>
    <x v="0"/>
    <x v="0"/>
  </r>
  <r>
    <n v="266"/>
    <n v="102254055"/>
    <s v="ANTI-SEPTICO BUCAL"/>
    <s v="LIQUIDO"/>
    <n v="490879"/>
    <n v="43829"/>
    <s v="São Paulo"/>
    <x v="2"/>
    <x v="2"/>
    <x v="1"/>
    <n v="13.44"/>
    <n v="1"/>
    <x v="8"/>
    <n v="52"/>
    <n v="2016"/>
    <n v="4"/>
    <x v="0"/>
    <x v="0"/>
    <x v="0"/>
    <x v="124"/>
    <x v="1"/>
    <x v="3"/>
  </r>
  <r>
    <n v="267"/>
    <n v="102253744"/>
    <s v="ANTI-SEPTICO BUCAL"/>
    <s v="LIQUIDO"/>
    <n v="490870"/>
    <n v="44656"/>
    <s v="São Paulo"/>
    <x v="0"/>
    <x v="0"/>
    <x v="16"/>
    <n v="12.8"/>
    <n v="1"/>
    <x v="48"/>
    <n v="645"/>
    <n v="2016"/>
    <n v="4"/>
    <x v="0"/>
    <x v="1"/>
    <x v="0"/>
    <x v="134"/>
    <x v="1"/>
    <x v="3"/>
  </r>
  <r>
    <n v="268"/>
    <n v="102253785"/>
    <s v="ANTI-SEPTICO BUCAL"/>
    <s v="LIQUIDO"/>
    <n v="490879"/>
    <n v="44685"/>
    <s v="São Paulo"/>
    <x v="2"/>
    <x v="2"/>
    <x v="1"/>
    <n v="10.88"/>
    <n v="1"/>
    <x v="31"/>
    <n v="644"/>
    <n v="2016"/>
    <n v="4"/>
    <x v="0"/>
    <x v="0"/>
    <x v="0"/>
    <x v="136"/>
    <x v="6"/>
    <x v="3"/>
  </r>
  <r>
    <n v="269"/>
    <n v="102253786"/>
    <s v="ANTI-SEPTICO BUCAL"/>
    <s v="LIQUIDO"/>
    <n v="797802"/>
    <n v="44744"/>
    <s v="São Paulo"/>
    <x v="0"/>
    <x v="0"/>
    <x v="15"/>
    <n v="8.9"/>
    <n v="1"/>
    <x v="2"/>
    <n v="435"/>
    <n v="2016"/>
    <n v="4"/>
    <x v="0"/>
    <x v="1"/>
    <x v="0"/>
    <x v="137"/>
    <x v="2"/>
    <x v="3"/>
  </r>
  <r>
    <n v="270"/>
    <n v="102253914"/>
    <s v="ANTI-SEPTICO BUCAL"/>
    <s v="LIQUIDO"/>
    <n v="490862"/>
    <n v="45035"/>
    <s v="São Paulo"/>
    <x v="0"/>
    <x v="0"/>
    <x v="0"/>
    <n v="0"/>
    <n v="1"/>
    <x v="7"/>
    <n v="55"/>
    <n v="2016"/>
    <n v="4"/>
    <x v="0"/>
    <x v="0"/>
    <x v="3"/>
    <x v="122"/>
    <x v="3"/>
    <x v="3"/>
  </r>
  <r>
    <n v="271"/>
    <n v="102253936"/>
    <s v="ANTI-SEPTICO BUCAL"/>
    <s v="LIQUIDO"/>
    <n v="490866"/>
    <n v="45177"/>
    <s v="São Paulo"/>
    <x v="0"/>
    <x v="0"/>
    <x v="13"/>
    <n v="15.9"/>
    <n v="1"/>
    <x v="13"/>
    <n v="3"/>
    <n v="2016"/>
    <n v="4"/>
    <x v="0"/>
    <x v="0"/>
    <x v="0"/>
    <x v="121"/>
    <x v="1"/>
    <x v="3"/>
  </r>
  <r>
    <n v="272"/>
    <n v="102253979"/>
    <s v="ANTI-SEPTICO BUCAL"/>
    <s v="LIQUIDO"/>
    <n v="728190"/>
    <n v="45282"/>
    <s v="São Paulo"/>
    <x v="0"/>
    <x v="0"/>
    <x v="3"/>
    <n v="13.9"/>
    <n v="1"/>
    <x v="13"/>
    <n v="3"/>
    <n v="2016"/>
    <n v="4"/>
    <x v="0"/>
    <x v="0"/>
    <x v="0"/>
    <x v="128"/>
    <x v="5"/>
    <x v="3"/>
  </r>
  <r>
    <n v="273"/>
    <n v="102253923"/>
    <s v="ANTI-SEPTICO BUCAL"/>
    <s v="LIQUIDO"/>
    <n v="490860"/>
    <n v="45291"/>
    <s v="São Paulo"/>
    <x v="0"/>
    <x v="0"/>
    <x v="20"/>
    <n v="15.8"/>
    <n v="1"/>
    <x v="13"/>
    <n v="3"/>
    <n v="2016"/>
    <n v="4"/>
    <x v="0"/>
    <x v="5"/>
    <x v="2"/>
    <x v="129"/>
    <x v="1"/>
    <x v="3"/>
  </r>
  <r>
    <n v="274"/>
    <n v="102253859"/>
    <s v="ANTI-SEPTICO BUCAL"/>
    <s v="LIQUIDO"/>
    <n v="728190"/>
    <n v="45291"/>
    <s v="São Paulo"/>
    <x v="0"/>
    <x v="0"/>
    <x v="3"/>
    <n v="13.4"/>
    <n v="1"/>
    <x v="21"/>
    <n v="15"/>
    <n v="2016"/>
    <n v="4"/>
    <x v="0"/>
    <x v="0"/>
    <x v="0"/>
    <x v="125"/>
    <x v="0"/>
    <x v="3"/>
  </r>
  <r>
    <n v="275"/>
    <n v="102253794"/>
    <s v="ANTI-SEPTICO BUCAL"/>
    <s v="LIQUIDO"/>
    <n v="845141"/>
    <n v="45295"/>
    <s v="São Paulo"/>
    <x v="3"/>
    <x v="3"/>
    <x v="5"/>
    <n v="12.99"/>
    <n v="1"/>
    <x v="8"/>
    <n v="52"/>
    <n v="2016"/>
    <n v="4"/>
    <x v="0"/>
    <x v="0"/>
    <x v="0"/>
    <x v="138"/>
    <x v="2"/>
    <x v="3"/>
  </r>
  <r>
    <n v="276"/>
    <n v="102254061"/>
    <s v="ANTI-SEPTICO BUCAL"/>
    <s v="LIQUIDO"/>
    <n v="490835"/>
    <n v="45387"/>
    <s v="São Paulo"/>
    <x v="3"/>
    <x v="3"/>
    <x v="4"/>
    <n v="10.8"/>
    <n v="1"/>
    <x v="26"/>
    <n v="219"/>
    <n v="2016"/>
    <n v="4"/>
    <x v="0"/>
    <x v="1"/>
    <x v="0"/>
    <x v="132"/>
    <x v="4"/>
    <x v="0"/>
  </r>
  <r>
    <n v="277"/>
    <n v="102253937"/>
    <s v="ANTI-SEPTICO BUCAL"/>
    <s v="LIQUIDO"/>
    <n v="490861"/>
    <n v="46231"/>
    <s v="São Paulo"/>
    <x v="0"/>
    <x v="0"/>
    <x v="0"/>
    <n v="12.270476"/>
    <n v="1"/>
    <x v="13"/>
    <n v="3"/>
    <n v="2016"/>
    <n v="4"/>
    <x v="0"/>
    <x v="1"/>
    <x v="0"/>
    <x v="139"/>
    <x v="4"/>
    <x v="0"/>
  </r>
  <r>
    <n v="278"/>
    <n v="102253869"/>
    <s v="ANTI-SEPTICO BUCAL"/>
    <s v="LIQUIDO"/>
    <n v="634311"/>
    <n v="47037"/>
    <s v="São Paulo"/>
    <x v="0"/>
    <x v="0"/>
    <x v="35"/>
    <n v="4.99"/>
    <n v="1"/>
    <x v="48"/>
    <n v="645"/>
    <n v="2016"/>
    <n v="4"/>
    <x v="0"/>
    <x v="1"/>
    <x v="0"/>
    <x v="139"/>
    <x v="6"/>
    <x v="4"/>
  </r>
  <r>
    <n v="279"/>
    <n v="102253729"/>
    <s v="ANTI-SEPTICO BUCAL"/>
    <s v="LIQUIDO"/>
    <n v="797801"/>
    <n v="47058"/>
    <s v="São Paulo"/>
    <x v="0"/>
    <x v="0"/>
    <x v="15"/>
    <n v="14.29"/>
    <n v="1"/>
    <x v="49"/>
    <n v="602"/>
    <n v="2016"/>
    <n v="4"/>
    <x v="0"/>
    <x v="0"/>
    <x v="0"/>
    <x v="140"/>
    <x v="1"/>
    <x v="1"/>
  </r>
  <r>
    <n v="280"/>
    <n v="102253871"/>
    <s v="ANTI-SEPTICO BUCAL"/>
    <s v="LIQUIDO"/>
    <n v="804724"/>
    <n v="47075"/>
    <s v="São Paulo"/>
    <x v="2"/>
    <x v="2"/>
    <x v="1"/>
    <n v="0"/>
    <n v="1"/>
    <x v="7"/>
    <n v="55"/>
    <n v="2016"/>
    <n v="4"/>
    <x v="0"/>
    <x v="4"/>
    <x v="3"/>
    <x v="121"/>
    <x v="3"/>
    <x v="3"/>
  </r>
  <r>
    <n v="281"/>
    <n v="102254073"/>
    <s v="ANTI-SEPTICO BUCAL"/>
    <s v="LIQUIDO"/>
    <n v="490862"/>
    <n v="47456"/>
    <s v="São Paulo"/>
    <x v="0"/>
    <x v="0"/>
    <x v="0"/>
    <n v="14.2"/>
    <n v="1"/>
    <x v="50"/>
    <n v="89"/>
    <n v="2016"/>
    <n v="4"/>
    <x v="0"/>
    <x v="0"/>
    <x v="0"/>
    <x v="138"/>
    <x v="0"/>
    <x v="1"/>
  </r>
  <r>
    <n v="282"/>
    <n v="102294471"/>
    <s v="ANTI-SEPTICO BUCAL"/>
    <s v="LIQUIDO"/>
    <n v="490833"/>
    <n v="592"/>
    <s v="São Paulo"/>
    <x v="3"/>
    <x v="3"/>
    <x v="4"/>
    <n v="0"/>
    <n v="1"/>
    <x v="7"/>
    <n v="55"/>
    <n v="2016"/>
    <n v="5"/>
    <x v="0"/>
    <x v="0"/>
    <x v="0"/>
    <x v="141"/>
    <x v="3"/>
    <x v="3"/>
  </r>
  <r>
    <n v="283"/>
    <n v="102890287"/>
    <s v="ANTI-SEPTICO BUCAL"/>
    <s v="LIQUIDO"/>
    <n v="797803"/>
    <n v="708"/>
    <s v="São Paulo"/>
    <x v="0"/>
    <x v="0"/>
    <x v="29"/>
    <n v="15.78"/>
    <n v="1"/>
    <x v="18"/>
    <n v="106"/>
    <n v="2016"/>
    <n v="5"/>
    <x v="0"/>
    <x v="0"/>
    <x v="0"/>
    <x v="142"/>
    <x v="5"/>
    <x v="0"/>
  </r>
  <r>
    <n v="284"/>
    <n v="102889976"/>
    <s v="ANTI-SEPTICO BUCAL"/>
    <s v="LIQUIDO"/>
    <n v="769238"/>
    <n v="9639"/>
    <s v="São Paulo"/>
    <x v="2"/>
    <x v="2"/>
    <x v="2"/>
    <n v="8.8000000000000007"/>
    <n v="1"/>
    <x v="8"/>
    <n v="52"/>
    <n v="2016"/>
    <n v="5"/>
    <x v="0"/>
    <x v="1"/>
    <x v="3"/>
    <x v="143"/>
    <x v="0"/>
    <x v="0"/>
  </r>
  <r>
    <n v="285"/>
    <n v="102890106"/>
    <s v="ANTI-SEPTICO BUCAL"/>
    <s v="LIQUIDO"/>
    <n v="490862"/>
    <n v="13955"/>
    <s v="São Paulo"/>
    <x v="0"/>
    <x v="0"/>
    <x v="0"/>
    <n v="17.989999999999998"/>
    <n v="1"/>
    <x v="18"/>
    <n v="106"/>
    <n v="2016"/>
    <n v="5"/>
    <x v="0"/>
    <x v="0"/>
    <x v="0"/>
    <x v="144"/>
    <x v="0"/>
    <x v="3"/>
  </r>
  <r>
    <n v="286"/>
    <n v="102889984"/>
    <s v="ANTI-SEPTICO BUCAL"/>
    <s v="LIQUIDO"/>
    <n v="490861"/>
    <n v="20064"/>
    <s v="São Paulo"/>
    <x v="0"/>
    <x v="0"/>
    <x v="0"/>
    <n v="9.7899999999999991"/>
    <n v="1"/>
    <x v="9"/>
    <n v="609"/>
    <n v="2016"/>
    <n v="5"/>
    <x v="0"/>
    <x v="1"/>
    <x v="0"/>
    <x v="143"/>
    <x v="0"/>
    <x v="1"/>
  </r>
  <r>
    <n v="287"/>
    <n v="102890077"/>
    <s v="ANTI-SEPTICO BUCAL"/>
    <s v="LIQUIDO"/>
    <n v="490861"/>
    <n v="20792"/>
    <s v="São Paulo"/>
    <x v="0"/>
    <x v="0"/>
    <x v="0"/>
    <n v="11.99"/>
    <n v="1"/>
    <x v="18"/>
    <n v="106"/>
    <n v="2016"/>
    <n v="5"/>
    <x v="0"/>
    <x v="1"/>
    <x v="0"/>
    <x v="145"/>
    <x v="2"/>
    <x v="1"/>
  </r>
  <r>
    <n v="288"/>
    <n v="102890222"/>
    <s v="ANTI-SEPTICO BUCAL"/>
    <s v="LIQUIDO"/>
    <n v="490831"/>
    <n v="25929"/>
    <s v="São Paulo"/>
    <x v="3"/>
    <x v="3"/>
    <x v="8"/>
    <n v="13.99"/>
    <n v="1"/>
    <x v="9"/>
    <n v="609"/>
    <n v="2016"/>
    <n v="5"/>
    <x v="0"/>
    <x v="1"/>
    <x v="0"/>
    <x v="146"/>
    <x v="0"/>
    <x v="2"/>
  </r>
  <r>
    <n v="289"/>
    <n v="102889887"/>
    <s v="ANTI-SEPTICO BUCAL"/>
    <s v="LIQUIDO"/>
    <n v="758948"/>
    <n v="28090"/>
    <s v="São Paulo"/>
    <x v="3"/>
    <x v="3"/>
    <x v="4"/>
    <n v="13.99"/>
    <n v="1"/>
    <x v="1"/>
    <n v="399"/>
    <n v="2016"/>
    <n v="5"/>
    <x v="1"/>
    <x v="2"/>
    <x v="0"/>
    <x v="147"/>
    <x v="6"/>
    <x v="2"/>
  </r>
  <r>
    <n v="290"/>
    <n v="102890081"/>
    <s v="ANTI-SEPTICO BUCAL"/>
    <s v="LIQUIDO"/>
    <n v="647697"/>
    <n v="28420"/>
    <s v="São Paulo"/>
    <x v="0"/>
    <x v="0"/>
    <x v="3"/>
    <n v="18.690000000000001"/>
    <n v="1"/>
    <x v="22"/>
    <n v="138"/>
    <n v="2016"/>
    <n v="5"/>
    <x v="0"/>
    <x v="8"/>
    <x v="2"/>
    <x v="148"/>
    <x v="2"/>
    <x v="1"/>
  </r>
  <r>
    <n v="291"/>
    <n v="102890139"/>
    <s v="ANTI-SEPTICO BUCAL"/>
    <s v="LIQUIDO"/>
    <n v="730852"/>
    <n v="29171"/>
    <s v="São Paulo"/>
    <x v="3"/>
    <x v="9"/>
    <x v="24"/>
    <n v="6.99"/>
    <n v="3"/>
    <x v="8"/>
    <n v="52"/>
    <n v="2016"/>
    <n v="5"/>
    <x v="0"/>
    <x v="1"/>
    <x v="2"/>
    <x v="149"/>
    <x v="2"/>
    <x v="3"/>
  </r>
  <r>
    <n v="292"/>
    <n v="102890228"/>
    <s v="ANTI-SEPTICO BUCAL"/>
    <s v="LIQUIDO"/>
    <n v="845141"/>
    <n v="29350"/>
    <s v="São Paulo"/>
    <x v="3"/>
    <x v="3"/>
    <x v="5"/>
    <n v="13.651111"/>
    <n v="1"/>
    <x v="26"/>
    <n v="219"/>
    <n v="2016"/>
    <n v="5"/>
    <x v="1"/>
    <x v="0"/>
    <x v="1"/>
    <x v="150"/>
    <x v="4"/>
    <x v="3"/>
  </r>
  <r>
    <n v="293"/>
    <n v="102890229"/>
    <s v="ANTI-SEPTICO BUCAL"/>
    <s v="LIQUIDO"/>
    <n v="847679"/>
    <n v="29350"/>
    <s v="São Paulo"/>
    <x v="3"/>
    <x v="3"/>
    <x v="5"/>
    <n v="8.9480000000000004"/>
    <n v="1"/>
    <x v="26"/>
    <n v="219"/>
    <n v="2016"/>
    <n v="5"/>
    <x v="1"/>
    <x v="1"/>
    <x v="1"/>
    <x v="150"/>
    <x v="4"/>
    <x v="3"/>
  </r>
  <r>
    <n v="294"/>
    <n v="102890083"/>
    <s v="ANTI-SEPTICO BUCAL"/>
    <s v="LIQUIDO"/>
    <n v="729671"/>
    <n v="30008"/>
    <s v="São Paulo"/>
    <x v="3"/>
    <x v="3"/>
    <x v="34"/>
    <n v="12.99"/>
    <n v="1"/>
    <x v="17"/>
    <n v="360"/>
    <n v="2016"/>
    <n v="5"/>
    <x v="0"/>
    <x v="0"/>
    <x v="0"/>
    <x v="148"/>
    <x v="6"/>
    <x v="0"/>
  </r>
  <r>
    <n v="295"/>
    <n v="102890002"/>
    <s v="ANTI-SEPTICO BUCAL"/>
    <s v="LIQUIDO"/>
    <n v="490862"/>
    <n v="30499"/>
    <s v="São Paulo"/>
    <x v="0"/>
    <x v="0"/>
    <x v="0"/>
    <n v="17.98"/>
    <n v="1"/>
    <x v="0"/>
    <n v="41"/>
    <n v="2016"/>
    <n v="5"/>
    <x v="0"/>
    <x v="0"/>
    <x v="0"/>
    <x v="143"/>
    <x v="2"/>
    <x v="0"/>
  </r>
  <r>
    <n v="296"/>
    <n v="102889932"/>
    <s v="ANTI-SEPTICO BUCAL"/>
    <s v="LIQUIDO"/>
    <n v="769238"/>
    <n v="32762"/>
    <s v="São Paulo"/>
    <x v="2"/>
    <x v="2"/>
    <x v="2"/>
    <n v="8.168571"/>
    <n v="1"/>
    <x v="2"/>
    <n v="435"/>
    <n v="2016"/>
    <n v="5"/>
    <x v="1"/>
    <x v="1"/>
    <x v="0"/>
    <x v="151"/>
    <x v="2"/>
    <x v="2"/>
  </r>
  <r>
    <n v="297"/>
    <n v="102889957"/>
    <s v="ANTI-SEPTICO BUCAL"/>
    <s v="LIQUIDO"/>
    <n v="490861"/>
    <n v="34220"/>
    <s v="São Paulo"/>
    <x v="0"/>
    <x v="0"/>
    <x v="0"/>
    <n v="12.85"/>
    <n v="1"/>
    <x v="13"/>
    <n v="3"/>
    <n v="2016"/>
    <n v="5"/>
    <x v="1"/>
    <x v="1"/>
    <x v="2"/>
    <x v="152"/>
    <x v="4"/>
    <x v="0"/>
  </r>
  <r>
    <n v="298"/>
    <n v="102889958"/>
    <s v="ANTI-SEPTICO BUCAL"/>
    <s v="LIQUIDO"/>
    <n v="490862"/>
    <n v="34220"/>
    <s v="São Paulo"/>
    <x v="0"/>
    <x v="0"/>
    <x v="0"/>
    <n v="13.69"/>
    <n v="1"/>
    <x v="13"/>
    <n v="3"/>
    <n v="2016"/>
    <n v="5"/>
    <x v="1"/>
    <x v="0"/>
    <x v="1"/>
    <x v="152"/>
    <x v="4"/>
    <x v="0"/>
  </r>
  <r>
    <n v="299"/>
    <n v="102890086"/>
    <s v="ANTI-SEPTICO BUCAL"/>
    <s v="LIQUIDO"/>
    <n v="794776"/>
    <n v="34239"/>
    <s v="São Paulo"/>
    <x v="5"/>
    <x v="5"/>
    <x v="14"/>
    <n v="9.49"/>
    <n v="1"/>
    <x v="8"/>
    <n v="52"/>
    <n v="2016"/>
    <n v="5"/>
    <x v="0"/>
    <x v="0"/>
    <x v="0"/>
    <x v="151"/>
    <x v="0"/>
    <x v="2"/>
  </r>
  <r>
    <n v="300"/>
    <n v="102890161"/>
    <s v="ANTI-SEPTICO BUCAL"/>
    <s v="LIQUIDO"/>
    <n v="769238"/>
    <n v="36033"/>
    <s v="São Paulo"/>
    <x v="2"/>
    <x v="2"/>
    <x v="2"/>
    <n v="8.99"/>
    <n v="1"/>
    <x v="9"/>
    <n v="609"/>
    <n v="2016"/>
    <n v="5"/>
    <x v="0"/>
    <x v="1"/>
    <x v="0"/>
    <x v="149"/>
    <x v="0"/>
    <x v="1"/>
  </r>
  <r>
    <n v="301"/>
    <n v="102890168"/>
    <s v="ANTI-SEPTICO BUCAL"/>
    <s v="LIQUIDO"/>
    <n v="490837"/>
    <n v="37172"/>
    <s v="São Paulo"/>
    <x v="3"/>
    <x v="3"/>
    <x v="21"/>
    <n v="16.989999999999998"/>
    <n v="1"/>
    <x v="17"/>
    <n v="360"/>
    <n v="2016"/>
    <n v="5"/>
    <x v="0"/>
    <x v="0"/>
    <x v="0"/>
    <x v="149"/>
    <x v="2"/>
    <x v="0"/>
  </r>
  <r>
    <n v="302"/>
    <n v="102890170"/>
    <s v="ANTI-SEPTICO BUCAL"/>
    <s v="LIQUIDO"/>
    <n v="490861"/>
    <n v="37348"/>
    <s v="São Paulo"/>
    <x v="0"/>
    <x v="0"/>
    <x v="0"/>
    <n v="12.99"/>
    <n v="1"/>
    <x v="39"/>
    <n v="522"/>
    <n v="2016"/>
    <n v="5"/>
    <x v="0"/>
    <x v="1"/>
    <x v="0"/>
    <x v="153"/>
    <x v="1"/>
    <x v="2"/>
  </r>
  <r>
    <n v="303"/>
    <n v="102890172"/>
    <s v="ANTI-SEPTICO BUCAL"/>
    <s v="LIQUIDO"/>
    <n v="797801"/>
    <n v="38933"/>
    <s v="São Paulo"/>
    <x v="0"/>
    <x v="0"/>
    <x v="15"/>
    <n v="16.899999999999999"/>
    <n v="1"/>
    <x v="10"/>
    <n v="340"/>
    <n v="2016"/>
    <n v="5"/>
    <x v="0"/>
    <x v="0"/>
    <x v="0"/>
    <x v="144"/>
    <x v="2"/>
    <x v="0"/>
  </r>
  <r>
    <n v="304"/>
    <n v="102889904"/>
    <s v="ANTI-SEPTICO BUCAL"/>
    <s v="LIQUIDO"/>
    <n v="797802"/>
    <n v="39338"/>
    <s v="São Paulo"/>
    <x v="0"/>
    <x v="0"/>
    <x v="15"/>
    <n v="13.55"/>
    <n v="1"/>
    <x v="18"/>
    <n v="106"/>
    <n v="2016"/>
    <n v="5"/>
    <x v="0"/>
    <x v="1"/>
    <x v="0"/>
    <x v="147"/>
    <x v="1"/>
    <x v="2"/>
  </r>
  <r>
    <n v="305"/>
    <n v="102301323"/>
    <s v="ANTI-SEPTICO BUCAL"/>
    <s v="LIQUIDO"/>
    <n v="490862"/>
    <n v="39358"/>
    <s v="São Paulo"/>
    <x v="0"/>
    <x v="0"/>
    <x v="0"/>
    <n v="12.6"/>
    <n v="1"/>
    <x v="3"/>
    <n v="208"/>
    <n v="2016"/>
    <n v="5"/>
    <x v="0"/>
    <x v="0"/>
    <x v="0"/>
    <x v="154"/>
    <x v="0"/>
    <x v="1"/>
  </r>
  <r>
    <n v="306"/>
    <n v="102889907"/>
    <s v="ANTI-SEPTICO BUCAL"/>
    <s v="LIQUIDO"/>
    <n v="490862"/>
    <n v="42010"/>
    <s v="São Paulo"/>
    <x v="0"/>
    <x v="0"/>
    <x v="0"/>
    <n v="17"/>
    <n v="1"/>
    <x v="23"/>
    <n v="443"/>
    <n v="2016"/>
    <n v="5"/>
    <x v="0"/>
    <x v="0"/>
    <x v="1"/>
    <x v="147"/>
    <x v="0"/>
    <x v="2"/>
  </r>
  <r>
    <n v="307"/>
    <n v="102890074"/>
    <s v="ANTI-SEPTICO BUCAL"/>
    <s v="LIQUIDO"/>
    <n v="628388"/>
    <n v="42378"/>
    <s v="São Paulo"/>
    <x v="14"/>
    <x v="16"/>
    <x v="7"/>
    <n v="6.49"/>
    <n v="1"/>
    <x v="29"/>
    <n v="561"/>
    <n v="2016"/>
    <n v="5"/>
    <x v="0"/>
    <x v="6"/>
    <x v="0"/>
    <x v="155"/>
    <x v="0"/>
    <x v="0"/>
  </r>
  <r>
    <n v="308"/>
    <n v="102889935"/>
    <s v="ANTI-SEPTICO BUCAL"/>
    <s v="LIQUIDO"/>
    <n v="688519"/>
    <n v="42523"/>
    <s v="São Paulo"/>
    <x v="2"/>
    <x v="2"/>
    <x v="22"/>
    <n v="5.99"/>
    <n v="1"/>
    <x v="8"/>
    <n v="52"/>
    <n v="2016"/>
    <n v="5"/>
    <x v="0"/>
    <x v="1"/>
    <x v="0"/>
    <x v="156"/>
    <x v="2"/>
    <x v="2"/>
  </r>
  <r>
    <n v="309"/>
    <n v="102889909"/>
    <s v="ANTI-SEPTICO BUCAL"/>
    <s v="LIQUIDO"/>
    <n v="800354"/>
    <n v="42915"/>
    <s v="São Paulo"/>
    <x v="3"/>
    <x v="3"/>
    <x v="28"/>
    <n v="16.489999999999998"/>
    <n v="1"/>
    <x v="9"/>
    <n v="609"/>
    <n v="2016"/>
    <n v="5"/>
    <x v="0"/>
    <x v="0"/>
    <x v="0"/>
    <x v="157"/>
    <x v="2"/>
    <x v="2"/>
  </r>
  <r>
    <n v="310"/>
    <n v="102890182"/>
    <s v="ANTI-SEPTICO BUCAL"/>
    <s v="LIQUIDO"/>
    <n v="490879"/>
    <n v="43829"/>
    <s v="São Paulo"/>
    <x v="2"/>
    <x v="2"/>
    <x v="1"/>
    <n v="12.35"/>
    <n v="1"/>
    <x v="18"/>
    <n v="106"/>
    <n v="2016"/>
    <n v="5"/>
    <x v="0"/>
    <x v="0"/>
    <x v="0"/>
    <x v="153"/>
    <x v="1"/>
    <x v="3"/>
  </r>
  <r>
    <n v="311"/>
    <n v="102890183"/>
    <s v="ANTI-SEPTICO BUCAL"/>
    <s v="LIQUIDO"/>
    <n v="679218"/>
    <n v="43944"/>
    <s v="São Paulo"/>
    <x v="5"/>
    <x v="5"/>
    <x v="1"/>
    <n v="7.98"/>
    <n v="1"/>
    <x v="51"/>
    <n v="536"/>
    <n v="2016"/>
    <n v="5"/>
    <x v="0"/>
    <x v="1"/>
    <x v="0"/>
    <x v="144"/>
    <x v="0"/>
    <x v="3"/>
  </r>
  <r>
    <n v="312"/>
    <n v="102890187"/>
    <s v="ANTI-SEPTICO BUCAL"/>
    <s v="LIQUIDO"/>
    <n v="490833"/>
    <n v="44659"/>
    <s v="São Paulo"/>
    <x v="3"/>
    <x v="3"/>
    <x v="4"/>
    <n v="15.98"/>
    <n v="1"/>
    <x v="22"/>
    <n v="138"/>
    <n v="2016"/>
    <n v="5"/>
    <x v="0"/>
    <x v="0"/>
    <x v="0"/>
    <x v="149"/>
    <x v="2"/>
    <x v="3"/>
  </r>
  <r>
    <n v="313"/>
    <n v="102889912"/>
    <s v="ANTI-SEPTICO BUCAL"/>
    <s v="LIQUIDO"/>
    <n v="769238"/>
    <n v="44685"/>
    <s v="São Paulo"/>
    <x v="2"/>
    <x v="2"/>
    <x v="2"/>
    <n v="10.5"/>
    <n v="1"/>
    <x v="31"/>
    <n v="644"/>
    <n v="2016"/>
    <n v="5"/>
    <x v="0"/>
    <x v="1"/>
    <x v="0"/>
    <x v="157"/>
    <x v="6"/>
    <x v="3"/>
  </r>
  <r>
    <n v="314"/>
    <n v="102890095"/>
    <s v="ANTI-SEPTICO BUCAL"/>
    <s v="LIQUIDO"/>
    <n v="490862"/>
    <n v="44860"/>
    <s v="São Paulo"/>
    <x v="0"/>
    <x v="0"/>
    <x v="0"/>
    <n v="13.5"/>
    <n v="1"/>
    <x v="3"/>
    <n v="208"/>
    <n v="2016"/>
    <n v="5"/>
    <x v="0"/>
    <x v="0"/>
    <x v="0"/>
    <x v="148"/>
    <x v="2"/>
    <x v="3"/>
  </r>
  <r>
    <n v="315"/>
    <n v="102890276"/>
    <s v="ANTI-SEPTICO BUCAL"/>
    <s v="LIQUIDO"/>
    <n v="758948"/>
    <n v="45043"/>
    <s v="São Paulo"/>
    <x v="3"/>
    <x v="3"/>
    <x v="4"/>
    <n v="13.99"/>
    <n v="2"/>
    <x v="49"/>
    <n v="602"/>
    <n v="2016"/>
    <n v="5"/>
    <x v="2"/>
    <x v="2"/>
    <x v="1"/>
    <x v="146"/>
    <x v="1"/>
    <x v="1"/>
  </r>
  <r>
    <n v="316"/>
    <n v="102287198"/>
    <s v="ANTI-SEPTICO BUCAL"/>
    <s v="LIQUIDO"/>
    <n v="490866"/>
    <n v="45177"/>
    <s v="São Paulo"/>
    <x v="0"/>
    <x v="0"/>
    <x v="13"/>
    <n v="15.9"/>
    <n v="1"/>
    <x v="13"/>
    <n v="3"/>
    <n v="2016"/>
    <n v="5"/>
    <x v="0"/>
    <x v="0"/>
    <x v="0"/>
    <x v="157"/>
    <x v="1"/>
    <x v="3"/>
  </r>
  <r>
    <n v="317"/>
    <n v="102889942"/>
    <s v="ANTI-SEPTICO BUCAL"/>
    <s v="LIQUIDO"/>
    <n v="490862"/>
    <n v="45182"/>
    <s v="São Paulo"/>
    <x v="0"/>
    <x v="0"/>
    <x v="0"/>
    <n v="16.170000000000002"/>
    <n v="1"/>
    <x v="46"/>
    <n v="137"/>
    <n v="2016"/>
    <n v="5"/>
    <x v="0"/>
    <x v="0"/>
    <x v="0"/>
    <x v="149"/>
    <x v="1"/>
    <x v="3"/>
  </r>
  <r>
    <n v="318"/>
    <n v="102890191"/>
    <s v="ANTI-SEPTICO BUCAL"/>
    <s v="LIQUIDO"/>
    <n v="728190"/>
    <n v="45291"/>
    <s v="São Paulo"/>
    <x v="0"/>
    <x v="0"/>
    <x v="3"/>
    <n v="17.88"/>
    <n v="1"/>
    <x v="15"/>
    <n v="261"/>
    <n v="2016"/>
    <n v="5"/>
    <x v="1"/>
    <x v="0"/>
    <x v="0"/>
    <x v="149"/>
    <x v="1"/>
    <x v="3"/>
  </r>
  <r>
    <n v="319"/>
    <n v="102890190"/>
    <s v="ANTI-SEPTICO BUCAL"/>
    <s v="LIQUIDO"/>
    <n v="498643"/>
    <n v="45291"/>
    <s v="São Paulo"/>
    <x v="0"/>
    <x v="0"/>
    <x v="3"/>
    <n v="13.3"/>
    <n v="1"/>
    <x v="15"/>
    <n v="261"/>
    <n v="2016"/>
    <n v="5"/>
    <x v="1"/>
    <x v="10"/>
    <x v="3"/>
    <x v="149"/>
    <x v="1"/>
    <x v="3"/>
  </r>
  <r>
    <n v="320"/>
    <n v="102889969"/>
    <s v="ANTI-SEPTICO BUCAL"/>
    <s v="LIQUIDO"/>
    <n v="758948"/>
    <n v="45893"/>
    <s v="São Paulo"/>
    <x v="3"/>
    <x v="3"/>
    <x v="4"/>
    <n v="16.8"/>
    <n v="1"/>
    <x v="24"/>
    <n v="225"/>
    <n v="2016"/>
    <n v="5"/>
    <x v="0"/>
    <x v="2"/>
    <x v="0"/>
    <x v="147"/>
    <x v="1"/>
    <x v="3"/>
  </r>
  <r>
    <n v="321"/>
    <n v="102890196"/>
    <s v="ANTI-SEPTICO BUCAL"/>
    <s v="LIQUIDO"/>
    <n v="490833"/>
    <n v="46025"/>
    <s v="São Paulo"/>
    <x v="3"/>
    <x v="3"/>
    <x v="4"/>
    <n v="12.5"/>
    <n v="1"/>
    <x v="9"/>
    <n v="609"/>
    <n v="2016"/>
    <n v="5"/>
    <x v="0"/>
    <x v="0"/>
    <x v="0"/>
    <x v="153"/>
    <x v="0"/>
    <x v="4"/>
  </r>
  <r>
    <n v="322"/>
    <n v="102889828"/>
    <s v="ANTI-SEPTICO BUCAL"/>
    <s v="LIQUIDO"/>
    <n v="490861"/>
    <n v="46061"/>
    <s v="São Paulo"/>
    <x v="0"/>
    <x v="0"/>
    <x v="0"/>
    <n v="15.39"/>
    <n v="1"/>
    <x v="9"/>
    <n v="609"/>
    <n v="2016"/>
    <n v="5"/>
    <x v="0"/>
    <x v="1"/>
    <x v="0"/>
    <x v="158"/>
    <x v="0"/>
    <x v="1"/>
  </r>
  <r>
    <n v="323"/>
    <n v="102890052"/>
    <s v="ANTI-SEPTICO BUCAL"/>
    <s v="LIQUIDO"/>
    <n v="797801"/>
    <n v="46136"/>
    <s v="São Paulo"/>
    <x v="0"/>
    <x v="0"/>
    <x v="15"/>
    <n v="25"/>
    <n v="1"/>
    <x v="8"/>
    <n v="52"/>
    <n v="2016"/>
    <n v="5"/>
    <x v="0"/>
    <x v="0"/>
    <x v="0"/>
    <x v="151"/>
    <x v="2"/>
    <x v="3"/>
  </r>
  <r>
    <n v="324"/>
    <n v="102890198"/>
    <s v="ANTI-SEPTICO BUCAL"/>
    <s v="LIQUIDO"/>
    <n v="818693"/>
    <n v="46147"/>
    <s v="São Paulo"/>
    <x v="2"/>
    <x v="2"/>
    <x v="25"/>
    <n v="5.75"/>
    <n v="1"/>
    <x v="0"/>
    <n v="41"/>
    <n v="2016"/>
    <n v="5"/>
    <x v="0"/>
    <x v="1"/>
    <x v="0"/>
    <x v="159"/>
    <x v="1"/>
    <x v="1"/>
  </r>
  <r>
    <n v="325"/>
    <n v="102890281"/>
    <s v="ANTI-SEPTICO BUCAL"/>
    <s v="LIQUIDO"/>
    <n v="490862"/>
    <n v="46381"/>
    <s v="São Paulo"/>
    <x v="0"/>
    <x v="0"/>
    <x v="0"/>
    <n v="16.2"/>
    <n v="1"/>
    <x v="22"/>
    <n v="138"/>
    <n v="2016"/>
    <n v="5"/>
    <x v="0"/>
    <x v="0"/>
    <x v="0"/>
    <x v="160"/>
    <x v="0"/>
    <x v="4"/>
  </r>
  <r>
    <n v="326"/>
    <n v="102890054"/>
    <s v="ANTI-SEPTICO BUCAL"/>
    <s v="LIQUIDO"/>
    <n v="490858"/>
    <n v="47058"/>
    <s v="São Paulo"/>
    <x v="0"/>
    <x v="0"/>
    <x v="20"/>
    <n v="8.99"/>
    <n v="1"/>
    <x v="18"/>
    <n v="106"/>
    <n v="2016"/>
    <n v="5"/>
    <x v="0"/>
    <x v="1"/>
    <x v="0"/>
    <x v="161"/>
    <x v="1"/>
    <x v="1"/>
  </r>
  <r>
    <n v="327"/>
    <n v="102889946"/>
    <s v="ANTI-SEPTICO BUCAL"/>
    <s v="LIQUIDO"/>
    <n v="797801"/>
    <n v="47058"/>
    <s v="São Paulo"/>
    <x v="0"/>
    <x v="0"/>
    <x v="15"/>
    <n v="14.3"/>
    <n v="1"/>
    <x v="8"/>
    <n v="52"/>
    <n v="2016"/>
    <n v="5"/>
    <x v="0"/>
    <x v="0"/>
    <x v="0"/>
    <x v="154"/>
    <x v="0"/>
    <x v="1"/>
  </r>
  <r>
    <n v="328"/>
    <n v="102890096"/>
    <s v="ANTI-SEPTICO BUCAL"/>
    <s v="LIQUIDO"/>
    <n v="797802"/>
    <n v="47144"/>
    <s v="São Paulo"/>
    <x v="0"/>
    <x v="0"/>
    <x v="15"/>
    <n v="7"/>
    <n v="1"/>
    <x v="9"/>
    <n v="609"/>
    <n v="2016"/>
    <n v="5"/>
    <x v="0"/>
    <x v="1"/>
    <x v="0"/>
    <x v="151"/>
    <x v="0"/>
    <x v="1"/>
  </r>
  <r>
    <n v="329"/>
    <n v="103486482"/>
    <s v="ANTI-SEPTICO BUCAL"/>
    <s v="LIQUIDO"/>
    <n v="797801"/>
    <n v="9773"/>
    <s v="São Paulo"/>
    <x v="0"/>
    <x v="0"/>
    <x v="15"/>
    <n v="13.4"/>
    <n v="1"/>
    <x v="18"/>
    <n v="106"/>
    <n v="2016"/>
    <n v="6"/>
    <x v="0"/>
    <x v="0"/>
    <x v="0"/>
    <x v="162"/>
    <x v="2"/>
    <x v="2"/>
  </r>
  <r>
    <n v="330"/>
    <n v="103486372"/>
    <s v="ANTI-SEPTICO BUCAL"/>
    <s v="LIQUIDO"/>
    <n v="634311"/>
    <n v="16115"/>
    <s v="São Paulo"/>
    <x v="0"/>
    <x v="0"/>
    <x v="35"/>
    <n v="11"/>
    <n v="1"/>
    <x v="29"/>
    <n v="561"/>
    <n v="2016"/>
    <n v="6"/>
    <x v="0"/>
    <x v="1"/>
    <x v="0"/>
    <x v="163"/>
    <x v="0"/>
    <x v="0"/>
  </r>
  <r>
    <n v="331"/>
    <n v="103486625"/>
    <s v="ANTI-SEPTICO BUCAL"/>
    <s v="LIQUIDO"/>
    <n v="794783"/>
    <n v="19738"/>
    <s v="São Paulo"/>
    <x v="15"/>
    <x v="17"/>
    <x v="36"/>
    <n v="6.69"/>
    <n v="1"/>
    <x v="52"/>
    <n v="375"/>
    <n v="2016"/>
    <n v="6"/>
    <x v="0"/>
    <x v="1"/>
    <x v="0"/>
    <x v="164"/>
    <x v="0"/>
    <x v="1"/>
  </r>
  <r>
    <n v="332"/>
    <n v="103486626"/>
    <s v="ANTI-SEPTICO BUCAL"/>
    <s v="LIQUIDO"/>
    <n v="490833"/>
    <n v="20338"/>
    <s v="São Paulo"/>
    <x v="3"/>
    <x v="3"/>
    <x v="4"/>
    <n v="12.2"/>
    <n v="1"/>
    <x v="2"/>
    <n v="435"/>
    <n v="2016"/>
    <n v="6"/>
    <x v="0"/>
    <x v="0"/>
    <x v="4"/>
    <x v="165"/>
    <x v="1"/>
    <x v="0"/>
  </r>
  <r>
    <n v="333"/>
    <n v="103517575"/>
    <s v="ANTI-SEPTICO BUCAL"/>
    <s v="LIQUIDO"/>
    <n v="490859"/>
    <n v="20817"/>
    <s v="São Paulo"/>
    <x v="0"/>
    <x v="0"/>
    <x v="20"/>
    <n v="21.6"/>
    <n v="1"/>
    <x v="0"/>
    <n v="41"/>
    <n v="2016"/>
    <n v="6"/>
    <x v="0"/>
    <x v="0"/>
    <x v="0"/>
    <x v="166"/>
    <x v="0"/>
    <x v="0"/>
  </r>
  <r>
    <n v="334"/>
    <n v="103486759"/>
    <s v="ANTI-SEPTICO BUCAL"/>
    <s v="LIQUIDO"/>
    <n v="794776"/>
    <n v="22138"/>
    <s v="São Paulo"/>
    <x v="5"/>
    <x v="5"/>
    <x v="14"/>
    <n v="10.99"/>
    <n v="1"/>
    <x v="18"/>
    <n v="106"/>
    <n v="2016"/>
    <n v="6"/>
    <x v="0"/>
    <x v="0"/>
    <x v="1"/>
    <x v="167"/>
    <x v="2"/>
    <x v="3"/>
  </r>
  <r>
    <n v="335"/>
    <n v="103486377"/>
    <s v="ANTI-SEPTICO BUCAL"/>
    <s v="LIQUIDO"/>
    <n v="490858"/>
    <n v="29042"/>
    <s v="São Paulo"/>
    <x v="0"/>
    <x v="0"/>
    <x v="20"/>
    <n v="12.99"/>
    <n v="1"/>
    <x v="29"/>
    <n v="561"/>
    <n v="2016"/>
    <n v="6"/>
    <x v="0"/>
    <x v="1"/>
    <x v="2"/>
    <x v="168"/>
    <x v="0"/>
    <x v="2"/>
  </r>
  <r>
    <n v="336"/>
    <n v="103486350"/>
    <s v="ANTI-SEPTICO BUCAL"/>
    <s v="LIQUIDO"/>
    <n v="490876"/>
    <n v="29897"/>
    <s v="São Paulo"/>
    <x v="2"/>
    <x v="2"/>
    <x v="7"/>
    <n v="16.489999999999998"/>
    <n v="1"/>
    <x v="0"/>
    <n v="41"/>
    <n v="2016"/>
    <n v="6"/>
    <x v="0"/>
    <x v="0"/>
    <x v="0"/>
    <x v="169"/>
    <x v="2"/>
    <x v="1"/>
  </r>
  <r>
    <n v="337"/>
    <n v="103486507"/>
    <s v="ANTI-SEPTICO BUCAL"/>
    <s v="LIQUIDO"/>
    <n v="490835"/>
    <n v="31125"/>
    <s v="São Paulo"/>
    <x v="3"/>
    <x v="3"/>
    <x v="4"/>
    <n v="9.98"/>
    <n v="1"/>
    <x v="13"/>
    <n v="3"/>
    <n v="2016"/>
    <n v="6"/>
    <x v="0"/>
    <x v="1"/>
    <x v="0"/>
    <x v="170"/>
    <x v="2"/>
    <x v="2"/>
  </r>
  <r>
    <n v="338"/>
    <n v="103486360"/>
    <s v="ANTI-SEPTICO BUCAL"/>
    <s v="LIQUIDO"/>
    <n v="490835"/>
    <n v="32219"/>
    <s v="São Paulo"/>
    <x v="3"/>
    <x v="3"/>
    <x v="4"/>
    <n v="4.99"/>
    <n v="1"/>
    <x v="53"/>
    <n v="567"/>
    <n v="2016"/>
    <n v="6"/>
    <x v="0"/>
    <x v="1"/>
    <x v="0"/>
    <x v="168"/>
    <x v="0"/>
    <x v="4"/>
  </r>
  <r>
    <n v="339"/>
    <n v="103486703"/>
    <s v="ANTI-SEPTICO BUCAL"/>
    <s v="LIQUIDO"/>
    <n v="490837"/>
    <n v="32433"/>
    <s v="São Paulo"/>
    <x v="3"/>
    <x v="3"/>
    <x v="21"/>
    <n v="16.989999999999998"/>
    <n v="1"/>
    <x v="23"/>
    <n v="443"/>
    <n v="2016"/>
    <n v="6"/>
    <x v="0"/>
    <x v="0"/>
    <x v="0"/>
    <x v="171"/>
    <x v="2"/>
    <x v="2"/>
  </r>
  <r>
    <n v="340"/>
    <n v="103486766"/>
    <s v="ANTI-SEPTICO BUCAL"/>
    <s v="LIQUIDO"/>
    <n v="847679"/>
    <n v="33112"/>
    <s v="São Paulo"/>
    <x v="3"/>
    <x v="3"/>
    <x v="5"/>
    <n v="6.556"/>
    <n v="1"/>
    <x v="8"/>
    <n v="52"/>
    <n v="2016"/>
    <n v="6"/>
    <x v="1"/>
    <x v="1"/>
    <x v="0"/>
    <x v="172"/>
    <x v="1"/>
    <x v="1"/>
  </r>
  <r>
    <n v="341"/>
    <n v="103517587"/>
    <s v="ANTI-SEPTICO BUCAL"/>
    <s v="LIQUIDO"/>
    <n v="845141"/>
    <n v="33112"/>
    <s v="São Paulo"/>
    <x v="3"/>
    <x v="3"/>
    <x v="5"/>
    <n v="13"/>
    <n v="1"/>
    <x v="8"/>
    <n v="52"/>
    <n v="2016"/>
    <n v="6"/>
    <x v="1"/>
    <x v="0"/>
    <x v="1"/>
    <x v="172"/>
    <x v="1"/>
    <x v="1"/>
  </r>
  <r>
    <n v="342"/>
    <n v="103486567"/>
    <s v="ANTI-SEPTICO BUCAL"/>
    <s v="LIQUIDO"/>
    <n v="678575"/>
    <n v="33813"/>
    <s v="São Paulo"/>
    <x v="5"/>
    <x v="5"/>
    <x v="14"/>
    <n v="5.99"/>
    <n v="1"/>
    <x v="0"/>
    <n v="41"/>
    <n v="2016"/>
    <n v="6"/>
    <x v="0"/>
    <x v="1"/>
    <x v="0"/>
    <x v="173"/>
    <x v="2"/>
    <x v="2"/>
  </r>
  <r>
    <n v="343"/>
    <n v="103486718"/>
    <s v="ANTI-SEPTICO BUCAL"/>
    <s v="LIQUIDO"/>
    <n v="490876"/>
    <n v="37794"/>
    <s v="São Paulo"/>
    <x v="2"/>
    <x v="2"/>
    <x v="7"/>
    <n v="14.69"/>
    <n v="1"/>
    <x v="1"/>
    <n v="399"/>
    <n v="2016"/>
    <n v="6"/>
    <x v="0"/>
    <x v="0"/>
    <x v="1"/>
    <x v="174"/>
    <x v="0"/>
    <x v="2"/>
  </r>
  <r>
    <n v="344"/>
    <n v="103486427"/>
    <s v="ANTI-SEPTICO BUCAL"/>
    <s v="LIQUIDO"/>
    <n v="847679"/>
    <n v="41229"/>
    <s v="São Paulo"/>
    <x v="3"/>
    <x v="3"/>
    <x v="5"/>
    <n v="8.8000000000000007"/>
    <n v="1"/>
    <x v="54"/>
    <n v="614"/>
    <n v="2016"/>
    <n v="6"/>
    <x v="0"/>
    <x v="1"/>
    <x v="0"/>
    <x v="167"/>
    <x v="0"/>
    <x v="2"/>
  </r>
  <r>
    <n v="345"/>
    <n v="103486656"/>
    <s v="ANTI-SEPTICO BUCAL"/>
    <s v="LIQUIDO"/>
    <n v="626152"/>
    <n v="41810"/>
    <s v="São Paulo"/>
    <x v="9"/>
    <x v="10"/>
    <x v="26"/>
    <n v="7.75"/>
    <n v="1"/>
    <x v="0"/>
    <n v="41"/>
    <n v="2016"/>
    <n v="6"/>
    <x v="0"/>
    <x v="6"/>
    <x v="0"/>
    <x v="173"/>
    <x v="1"/>
    <x v="0"/>
  </r>
  <r>
    <n v="346"/>
    <n v="103486728"/>
    <s v="ANTI-SEPTICO BUCAL"/>
    <s v="LIQUIDO"/>
    <n v="730852"/>
    <n v="43058"/>
    <s v="São Paulo"/>
    <x v="3"/>
    <x v="9"/>
    <x v="24"/>
    <n v="0"/>
    <n v="1"/>
    <x v="33"/>
    <n v="66"/>
    <n v="2016"/>
    <n v="6"/>
    <x v="1"/>
    <x v="1"/>
    <x v="3"/>
    <x v="175"/>
    <x v="1"/>
    <x v="2"/>
  </r>
  <r>
    <n v="347"/>
    <n v="103486390"/>
    <s v="ANTI-SEPTICO BUCAL"/>
    <s v="LIQUIDO"/>
    <n v="678575"/>
    <n v="43801"/>
    <s v="São Paulo"/>
    <x v="5"/>
    <x v="5"/>
    <x v="14"/>
    <n v="8.19"/>
    <n v="1"/>
    <x v="23"/>
    <n v="443"/>
    <n v="2016"/>
    <n v="6"/>
    <x v="0"/>
    <x v="1"/>
    <x v="0"/>
    <x v="169"/>
    <x v="0"/>
    <x v="2"/>
  </r>
  <r>
    <n v="348"/>
    <n v="103486464"/>
    <s v="ANTI-SEPTICO BUCAL"/>
    <s v="LIQUIDO"/>
    <n v="490861"/>
    <n v="43837"/>
    <s v="São Paulo"/>
    <x v="0"/>
    <x v="0"/>
    <x v="0"/>
    <n v="11.98"/>
    <n v="1"/>
    <x v="0"/>
    <n v="41"/>
    <n v="2016"/>
    <n v="6"/>
    <x v="0"/>
    <x v="1"/>
    <x v="0"/>
    <x v="176"/>
    <x v="1"/>
    <x v="1"/>
  </r>
  <r>
    <n v="349"/>
    <n v="102934841"/>
    <s v="ANTI-SEPTICO BUCAL"/>
    <s v="LIQUIDO"/>
    <n v="490833"/>
    <n v="44659"/>
    <s v="São Paulo"/>
    <x v="3"/>
    <x v="3"/>
    <x v="4"/>
    <n v="15.98"/>
    <n v="1"/>
    <x v="22"/>
    <n v="138"/>
    <n v="2016"/>
    <n v="6"/>
    <x v="0"/>
    <x v="0"/>
    <x v="0"/>
    <x v="173"/>
    <x v="2"/>
    <x v="3"/>
  </r>
  <r>
    <n v="350"/>
    <n v="102927895"/>
    <s v="ANTI-SEPTICO BUCAL"/>
    <s v="LIQUIDO"/>
    <n v="490861"/>
    <n v="44752"/>
    <s v="São Paulo"/>
    <x v="0"/>
    <x v="0"/>
    <x v="0"/>
    <n v="12.8"/>
    <n v="2"/>
    <x v="32"/>
    <n v="309"/>
    <n v="2016"/>
    <n v="6"/>
    <x v="0"/>
    <x v="1"/>
    <x v="0"/>
    <x v="162"/>
    <x v="1"/>
    <x v="3"/>
  </r>
  <r>
    <n v="351"/>
    <n v="102941574"/>
    <s v="ANTI-SEPTICO BUCAL"/>
    <s v="LIQUIDO"/>
    <n v="758948"/>
    <n v="45043"/>
    <s v="São Paulo"/>
    <x v="3"/>
    <x v="3"/>
    <x v="4"/>
    <n v="13.99"/>
    <n v="2"/>
    <x v="49"/>
    <n v="602"/>
    <n v="2016"/>
    <n v="6"/>
    <x v="2"/>
    <x v="2"/>
    <x v="1"/>
    <x v="175"/>
    <x v="1"/>
    <x v="1"/>
  </r>
  <r>
    <n v="352"/>
    <n v="103486742"/>
    <s v="ANTI-SEPTICO BUCAL"/>
    <s v="LIQUIDO"/>
    <n v="490861"/>
    <n v="45590"/>
    <s v="São Paulo"/>
    <x v="0"/>
    <x v="0"/>
    <x v="0"/>
    <n v="9.9"/>
    <n v="1"/>
    <x v="3"/>
    <n v="208"/>
    <n v="2016"/>
    <n v="6"/>
    <x v="0"/>
    <x v="1"/>
    <x v="0"/>
    <x v="174"/>
    <x v="1"/>
    <x v="2"/>
  </r>
  <r>
    <n v="353"/>
    <n v="103486366"/>
    <s v="ANTI-SEPTICO BUCAL"/>
    <s v="LIQUIDO"/>
    <n v="797802"/>
    <n v="45599"/>
    <s v="São Paulo"/>
    <x v="0"/>
    <x v="0"/>
    <x v="15"/>
    <n v="9.8000000000000007"/>
    <n v="1"/>
    <x v="2"/>
    <n v="435"/>
    <n v="2016"/>
    <n v="6"/>
    <x v="0"/>
    <x v="1"/>
    <x v="0"/>
    <x v="168"/>
    <x v="0"/>
    <x v="1"/>
  </r>
  <r>
    <n v="354"/>
    <n v="103486596"/>
    <s v="ANTI-SEPTICO BUCAL"/>
    <s v="LIQUIDO"/>
    <n v="758948"/>
    <n v="45893"/>
    <s v="São Paulo"/>
    <x v="3"/>
    <x v="3"/>
    <x v="4"/>
    <n v="16.05"/>
    <n v="1"/>
    <x v="22"/>
    <n v="138"/>
    <n v="2016"/>
    <n v="6"/>
    <x v="0"/>
    <x v="2"/>
    <x v="0"/>
    <x v="167"/>
    <x v="1"/>
    <x v="3"/>
  </r>
  <r>
    <n v="355"/>
    <n v="103486436"/>
    <s v="ANTI-SEPTICO BUCAL"/>
    <s v="LIQUIDO"/>
    <n v="490833"/>
    <n v="46245"/>
    <s v="São Paulo"/>
    <x v="3"/>
    <x v="3"/>
    <x v="4"/>
    <n v="12.2"/>
    <n v="1"/>
    <x v="2"/>
    <n v="435"/>
    <n v="2016"/>
    <n v="6"/>
    <x v="0"/>
    <x v="0"/>
    <x v="1"/>
    <x v="168"/>
    <x v="1"/>
    <x v="3"/>
  </r>
  <r>
    <n v="356"/>
    <n v="103486672"/>
    <s v="ANTI-SEPTICO BUCAL"/>
    <s v="LIQUIDO"/>
    <n v="631297"/>
    <n v="46923"/>
    <s v="São Paulo"/>
    <x v="13"/>
    <x v="14"/>
    <x v="37"/>
    <n v="10.98"/>
    <n v="1"/>
    <x v="48"/>
    <n v="645"/>
    <n v="2016"/>
    <n v="6"/>
    <x v="0"/>
    <x v="6"/>
    <x v="0"/>
    <x v="177"/>
    <x v="5"/>
    <x v="1"/>
  </r>
  <r>
    <n v="357"/>
    <n v="103486688"/>
    <s v="ANTI-SEPTICO BUCAL"/>
    <s v="LIQUIDO"/>
    <n v="490860"/>
    <n v="24393"/>
    <s v="São Paulo"/>
    <x v="0"/>
    <x v="0"/>
    <x v="20"/>
    <n v="34.270000000000003"/>
    <n v="1"/>
    <x v="46"/>
    <n v="137"/>
    <n v="2016"/>
    <n v="6"/>
    <x v="0"/>
    <x v="5"/>
    <x v="0"/>
    <x v="178"/>
    <x v="2"/>
    <x v="3"/>
  </r>
  <r>
    <n v="358"/>
    <n v="103486364"/>
    <s v="ANTI-SEPTICO BUCAL"/>
    <s v="LIQUIDO"/>
    <n v="490833"/>
    <n v="42915"/>
    <s v="São Paulo"/>
    <x v="3"/>
    <x v="3"/>
    <x v="4"/>
    <n v="16.489999999999998"/>
    <n v="1"/>
    <x v="9"/>
    <n v="609"/>
    <n v="2016"/>
    <n v="6"/>
    <x v="0"/>
    <x v="0"/>
    <x v="0"/>
    <x v="163"/>
    <x v="2"/>
    <x v="2"/>
  </r>
  <r>
    <n v="359"/>
    <n v="103486679"/>
    <s v="ANTI-SEPTICO BUCAL"/>
    <s v="LIQUIDO"/>
    <n v="797801"/>
    <n v="7329"/>
    <s v="São Paulo"/>
    <x v="0"/>
    <x v="0"/>
    <x v="15"/>
    <n v="12.8"/>
    <n v="1"/>
    <x v="2"/>
    <n v="435"/>
    <n v="2016"/>
    <n v="6"/>
    <x v="0"/>
    <x v="0"/>
    <x v="1"/>
    <x v="175"/>
    <x v="2"/>
    <x v="1"/>
  </r>
  <r>
    <n v="360"/>
    <n v="104732593"/>
    <s v="ANTI-SEPTICO BUCAL"/>
    <s v="LIQUIDO"/>
    <n v="490837"/>
    <n v="43829"/>
    <s v="São Paulo"/>
    <x v="3"/>
    <x v="3"/>
    <x v="21"/>
    <n v="15.5"/>
    <n v="1"/>
    <x v="22"/>
    <n v="138"/>
    <n v="2016"/>
    <n v="8"/>
    <x v="0"/>
    <x v="0"/>
    <x v="0"/>
    <x v="179"/>
    <x v="1"/>
    <x v="3"/>
  </r>
  <r>
    <n v="361"/>
    <n v="104732921"/>
    <s v="ANTI-SEPTICO BUCAL"/>
    <s v="LIQUIDO"/>
    <n v="794779"/>
    <n v="43553"/>
    <s v="São Paulo"/>
    <x v="0"/>
    <x v="0"/>
    <x v="38"/>
    <n v="13.98"/>
    <n v="1"/>
    <x v="0"/>
    <n v="41"/>
    <n v="2016"/>
    <n v="8"/>
    <x v="0"/>
    <x v="1"/>
    <x v="0"/>
    <x v="180"/>
    <x v="0"/>
    <x v="0"/>
  </r>
  <r>
    <n v="362"/>
    <n v="103486483"/>
    <s v="ANTI-SEPTICO BUCAL"/>
    <s v="LIQUIDO"/>
    <n v="490837"/>
    <n v="10487"/>
    <s v="São Paulo"/>
    <x v="3"/>
    <x v="3"/>
    <x v="21"/>
    <n v="12.9"/>
    <n v="1"/>
    <x v="3"/>
    <n v="208"/>
    <n v="2016"/>
    <n v="6"/>
    <x v="0"/>
    <x v="0"/>
    <x v="1"/>
    <x v="181"/>
    <x v="0"/>
    <x v="0"/>
  </r>
  <r>
    <n v="363"/>
    <n v="103486684"/>
    <s v="ANTI-SEPTICO BUCAL"/>
    <s v="LIQUIDO"/>
    <n v="794776"/>
    <n v="20338"/>
    <s v="São Paulo"/>
    <x v="5"/>
    <x v="5"/>
    <x v="14"/>
    <n v="10.99"/>
    <n v="2"/>
    <x v="18"/>
    <n v="106"/>
    <n v="2016"/>
    <n v="6"/>
    <x v="0"/>
    <x v="0"/>
    <x v="0"/>
    <x v="182"/>
    <x v="2"/>
    <x v="0"/>
  </r>
  <r>
    <n v="364"/>
    <n v="103486607"/>
    <s v="ANTI-SEPTICO BUCAL"/>
    <s v="LIQUIDO"/>
    <n v="490862"/>
    <n v="42960"/>
    <s v="São Paulo"/>
    <x v="0"/>
    <x v="0"/>
    <x v="0"/>
    <n v="15.7"/>
    <n v="1"/>
    <x v="18"/>
    <n v="106"/>
    <n v="2016"/>
    <n v="6"/>
    <x v="0"/>
    <x v="0"/>
    <x v="2"/>
    <x v="183"/>
    <x v="2"/>
    <x v="1"/>
  </r>
  <r>
    <n v="365"/>
    <n v="103486611"/>
    <s v="ANTI-SEPTICO BUCAL"/>
    <s v="LIQUIDO"/>
    <n v="688519"/>
    <n v="45864"/>
    <s v="São Paulo"/>
    <x v="2"/>
    <x v="2"/>
    <x v="22"/>
    <n v="11.492857000000001"/>
    <n v="1"/>
    <x v="11"/>
    <n v="701"/>
    <n v="2016"/>
    <n v="6"/>
    <x v="1"/>
    <x v="1"/>
    <x v="0"/>
    <x v="183"/>
    <x v="2"/>
    <x v="3"/>
  </r>
  <r>
    <n v="366"/>
    <n v="102927892"/>
    <s v="ANTI-SEPTICO BUCAL"/>
    <s v="LIQUIDO"/>
    <n v="490871"/>
    <n v="43809"/>
    <s v="São Paulo"/>
    <x v="0"/>
    <x v="0"/>
    <x v="16"/>
    <n v="16.5"/>
    <n v="1"/>
    <x v="19"/>
    <n v="582"/>
    <n v="2016"/>
    <n v="6"/>
    <x v="0"/>
    <x v="0"/>
    <x v="0"/>
    <x v="176"/>
    <x v="4"/>
    <x v="3"/>
  </r>
  <r>
    <n v="367"/>
    <n v="103486493"/>
    <s v="ANTI-SEPTICO BUCAL"/>
    <s v="LIQUIDO"/>
    <n v="490865"/>
    <n v="22144"/>
    <s v="São Paulo"/>
    <x v="0"/>
    <x v="0"/>
    <x v="13"/>
    <n v="0"/>
    <n v="1"/>
    <x v="7"/>
    <n v="55"/>
    <n v="2016"/>
    <n v="6"/>
    <x v="0"/>
    <x v="1"/>
    <x v="0"/>
    <x v="181"/>
    <x v="3"/>
    <x v="0"/>
  </r>
  <r>
    <n v="368"/>
    <n v="103486619"/>
    <s v="ANTI-SEPTICO BUCAL"/>
    <s v="LIQUIDO"/>
    <n v="797801"/>
    <n v="11052"/>
    <s v="São Paulo"/>
    <x v="0"/>
    <x v="0"/>
    <x v="15"/>
    <n v="13.9"/>
    <n v="2"/>
    <x v="13"/>
    <n v="3"/>
    <n v="2016"/>
    <n v="6"/>
    <x v="0"/>
    <x v="0"/>
    <x v="0"/>
    <x v="173"/>
    <x v="1"/>
    <x v="2"/>
  </r>
  <r>
    <n v="369"/>
    <n v="103486685"/>
    <s v="ANTI-SEPTICO BUCAL"/>
    <s v="LIQUIDO"/>
    <n v="490835"/>
    <n v="20486"/>
    <s v="São Paulo"/>
    <x v="3"/>
    <x v="3"/>
    <x v="4"/>
    <n v="0"/>
    <n v="1"/>
    <x v="7"/>
    <n v="55"/>
    <n v="2016"/>
    <n v="6"/>
    <x v="0"/>
    <x v="1"/>
    <x v="0"/>
    <x v="178"/>
    <x v="3"/>
    <x v="0"/>
  </r>
  <r>
    <n v="370"/>
    <n v="104732997"/>
    <s v="ANTI-SEPTICO BUCAL"/>
    <s v="LIQUIDO"/>
    <n v="490829"/>
    <n v="48117"/>
    <s v="São Paulo"/>
    <x v="3"/>
    <x v="3"/>
    <x v="8"/>
    <n v="0"/>
    <n v="1"/>
    <x v="7"/>
    <n v="55"/>
    <n v="2016"/>
    <n v="8"/>
    <x v="1"/>
    <x v="0"/>
    <x v="0"/>
    <x v="184"/>
    <x v="3"/>
    <x v="1"/>
  </r>
  <r>
    <n v="371"/>
    <n v="104732715"/>
    <s v="ANTI-SEPTICO BUCAL"/>
    <s v="LIQUIDO"/>
    <n v="500134"/>
    <n v="5311"/>
    <s v="São Paulo"/>
    <x v="3"/>
    <x v="18"/>
    <x v="24"/>
    <n v="18.323333000000002"/>
    <n v="1"/>
    <x v="55"/>
    <n v="111"/>
    <n v="2016"/>
    <n v="8"/>
    <x v="0"/>
    <x v="1"/>
    <x v="2"/>
    <x v="185"/>
    <x v="2"/>
    <x v="3"/>
  </r>
  <r>
    <n v="372"/>
    <n v="104154050"/>
    <s v="ANTI-SEPTICO BUCAL"/>
    <s v="LIQUIDO"/>
    <n v="490839"/>
    <n v="43837"/>
    <s v="São Paulo"/>
    <x v="3"/>
    <x v="3"/>
    <x v="21"/>
    <n v="10.9"/>
    <n v="1"/>
    <x v="0"/>
    <n v="41"/>
    <n v="2016"/>
    <n v="7"/>
    <x v="0"/>
    <x v="1"/>
    <x v="0"/>
    <x v="186"/>
    <x v="1"/>
    <x v="1"/>
  </r>
  <r>
    <n v="373"/>
    <n v="104732827"/>
    <s v="ANTI-SEPTICO BUCAL"/>
    <s v="LIQUIDO"/>
    <n v="845141"/>
    <n v="22073"/>
    <s v="São Paulo"/>
    <x v="3"/>
    <x v="3"/>
    <x v="5"/>
    <n v="15.68"/>
    <n v="1"/>
    <x v="46"/>
    <n v="137"/>
    <n v="2016"/>
    <n v="8"/>
    <x v="0"/>
    <x v="0"/>
    <x v="1"/>
    <x v="187"/>
    <x v="0"/>
    <x v="2"/>
  </r>
  <r>
    <n v="374"/>
    <n v="104732859"/>
    <s v="ANTI-SEPTICO BUCAL"/>
    <s v="LIQUIDO"/>
    <n v="679218"/>
    <n v="7327"/>
    <s v="São Paulo"/>
    <x v="5"/>
    <x v="5"/>
    <x v="1"/>
    <n v="7.49"/>
    <n v="1"/>
    <x v="50"/>
    <n v="89"/>
    <n v="2016"/>
    <n v="8"/>
    <x v="0"/>
    <x v="1"/>
    <x v="0"/>
    <x v="188"/>
    <x v="0"/>
    <x v="0"/>
  </r>
  <r>
    <n v="375"/>
    <n v="104732823"/>
    <s v="ANTI-SEPTICO BUCAL"/>
    <s v="LIQUIDO"/>
    <n v="490833"/>
    <n v="44740"/>
    <s v="São Paulo"/>
    <x v="3"/>
    <x v="3"/>
    <x v="4"/>
    <n v="14.29"/>
    <n v="1"/>
    <x v="1"/>
    <n v="399"/>
    <n v="2016"/>
    <n v="8"/>
    <x v="1"/>
    <x v="0"/>
    <x v="2"/>
    <x v="189"/>
    <x v="2"/>
    <x v="0"/>
  </r>
  <r>
    <n v="376"/>
    <n v="104732824"/>
    <s v="ANTI-SEPTICO BUCAL"/>
    <s v="LIQUIDO"/>
    <n v="490835"/>
    <n v="44740"/>
    <s v="São Paulo"/>
    <x v="3"/>
    <x v="3"/>
    <x v="4"/>
    <n v="8.5749999999999993"/>
    <n v="1"/>
    <x v="1"/>
    <n v="399"/>
    <n v="2016"/>
    <n v="8"/>
    <x v="1"/>
    <x v="1"/>
    <x v="2"/>
    <x v="189"/>
    <x v="2"/>
    <x v="0"/>
  </r>
  <r>
    <n v="377"/>
    <n v="99066094"/>
    <s v="ANTI-SEPTICO BUCAL"/>
    <s v="LIQUIDO"/>
    <n v="490861"/>
    <n v="42010"/>
    <s v="São Paulo"/>
    <x v="0"/>
    <x v="0"/>
    <x v="0"/>
    <n v="11.99"/>
    <n v="1"/>
    <x v="0"/>
    <n v="41"/>
    <n v="2015"/>
    <n v="11"/>
    <x v="0"/>
    <x v="1"/>
    <x v="0"/>
    <x v="23"/>
    <x v="1"/>
    <x v="2"/>
  </r>
  <r>
    <n v="378"/>
    <n v="103486649"/>
    <s v="ANTI-SEPTICO BUCAL"/>
    <s v="LIQUIDO"/>
    <n v="797801"/>
    <n v="35692"/>
    <s v="São Paulo"/>
    <x v="0"/>
    <x v="0"/>
    <x v="15"/>
    <n v="13.9"/>
    <n v="1"/>
    <x v="13"/>
    <n v="3"/>
    <n v="2016"/>
    <n v="6"/>
    <x v="0"/>
    <x v="0"/>
    <x v="0"/>
    <x v="165"/>
    <x v="5"/>
    <x v="0"/>
  </r>
  <r>
    <n v="379"/>
    <n v="103486491"/>
    <s v="ANTI-SEPTICO BUCAL"/>
    <s v="LIQUIDO"/>
    <n v="490862"/>
    <n v="16700"/>
    <s v="São Paulo"/>
    <x v="0"/>
    <x v="0"/>
    <x v="0"/>
    <n v="17.89"/>
    <n v="1"/>
    <x v="13"/>
    <n v="3"/>
    <n v="2016"/>
    <n v="6"/>
    <x v="0"/>
    <x v="0"/>
    <x v="0"/>
    <x v="183"/>
    <x v="2"/>
    <x v="0"/>
  </r>
  <r>
    <n v="380"/>
    <n v="103517586"/>
    <s v="ANTI-SEPTICO BUCAL"/>
    <s v="LIQUIDO"/>
    <n v="490835"/>
    <n v="31752"/>
    <s v="São Paulo"/>
    <x v="3"/>
    <x v="3"/>
    <x v="4"/>
    <n v="8.49"/>
    <n v="2"/>
    <x v="25"/>
    <n v="503"/>
    <n v="2016"/>
    <n v="6"/>
    <x v="2"/>
    <x v="1"/>
    <x v="1"/>
    <x v="190"/>
    <x v="0"/>
    <x v="4"/>
  </r>
  <r>
    <n v="381"/>
    <n v="102253795"/>
    <s v="ANTI-SEPTICO BUCAL"/>
    <s v="LIQUIDO"/>
    <n v="490859"/>
    <n v="34220"/>
    <s v="São Paulo"/>
    <x v="0"/>
    <x v="0"/>
    <x v="20"/>
    <n v="13.205"/>
    <n v="1"/>
    <x v="13"/>
    <n v="3"/>
    <n v="2016"/>
    <n v="4"/>
    <x v="1"/>
    <x v="0"/>
    <x v="0"/>
    <x v="129"/>
    <x v="4"/>
    <x v="0"/>
  </r>
  <r>
    <n v="382"/>
    <n v="102253796"/>
    <s v="ANTI-SEPTICO BUCAL"/>
    <s v="LIQUIDO"/>
    <n v="797802"/>
    <n v="34220"/>
    <s v="São Paulo"/>
    <x v="0"/>
    <x v="0"/>
    <x v="15"/>
    <n v="9.9499999999999993"/>
    <n v="1"/>
    <x v="13"/>
    <n v="3"/>
    <n v="2016"/>
    <n v="4"/>
    <x v="1"/>
    <x v="1"/>
    <x v="0"/>
    <x v="129"/>
    <x v="4"/>
    <x v="0"/>
  </r>
  <r>
    <n v="383"/>
    <n v="102253769"/>
    <s v="ANTI-SEPTICO BUCAL"/>
    <s v="LIQUIDO"/>
    <n v="490861"/>
    <n v="34471"/>
    <s v="São Paulo"/>
    <x v="0"/>
    <x v="0"/>
    <x v="0"/>
    <n v="10.6"/>
    <n v="1"/>
    <x v="56"/>
    <n v="431"/>
    <n v="2016"/>
    <n v="4"/>
    <x v="0"/>
    <x v="1"/>
    <x v="0"/>
    <x v="123"/>
    <x v="2"/>
    <x v="0"/>
  </r>
  <r>
    <n v="384"/>
    <n v="102254044"/>
    <s v="ANTI-SEPTICO BUCAL"/>
    <s v="LIQUIDO"/>
    <n v="679220"/>
    <n v="39530"/>
    <s v="São Paulo"/>
    <x v="0"/>
    <x v="0"/>
    <x v="4"/>
    <n v="11"/>
    <n v="1"/>
    <x v="4"/>
    <n v="417"/>
    <n v="2016"/>
    <n v="4"/>
    <x v="0"/>
    <x v="0"/>
    <x v="0"/>
    <x v="191"/>
    <x v="2"/>
    <x v="2"/>
  </r>
  <r>
    <n v="385"/>
    <n v="102253917"/>
    <s v="ANTI-SEPTICO BUCAL"/>
    <s v="LIQUIDO"/>
    <n v="490837"/>
    <n v="46381"/>
    <s v="São Paulo"/>
    <x v="3"/>
    <x v="3"/>
    <x v="21"/>
    <n v="12.99"/>
    <n v="1"/>
    <x v="22"/>
    <n v="138"/>
    <n v="2016"/>
    <n v="4"/>
    <x v="0"/>
    <x v="0"/>
    <x v="0"/>
    <x v="192"/>
    <x v="0"/>
    <x v="4"/>
  </r>
  <r>
    <n v="386"/>
    <n v="102890044"/>
    <s v="ANTI-SEPTICO BUCAL"/>
    <s v="LIQUIDO"/>
    <n v="490871"/>
    <n v="43809"/>
    <s v="São Paulo"/>
    <x v="0"/>
    <x v="0"/>
    <x v="16"/>
    <n v="16.5"/>
    <n v="1"/>
    <x v="19"/>
    <n v="582"/>
    <n v="2016"/>
    <n v="5"/>
    <x v="0"/>
    <x v="0"/>
    <x v="0"/>
    <x v="151"/>
    <x v="4"/>
    <x v="3"/>
  </r>
  <r>
    <n v="387"/>
    <n v="102253976"/>
    <s v="ANTI-SEPTICO BUCAL"/>
    <s v="LIQUIDO"/>
    <n v="797801"/>
    <n v="43943"/>
    <s v="São Paulo"/>
    <x v="0"/>
    <x v="0"/>
    <x v="15"/>
    <n v="14.8"/>
    <n v="1"/>
    <x v="8"/>
    <n v="52"/>
    <n v="2016"/>
    <n v="4"/>
    <x v="0"/>
    <x v="0"/>
    <x v="0"/>
    <x v="192"/>
    <x v="1"/>
    <x v="3"/>
  </r>
  <r>
    <n v="388"/>
    <n v="105440933"/>
    <s v="ANTI-SEPTICO BUCAL"/>
    <s v="LIQUIDO"/>
    <n v="845141"/>
    <n v="42957"/>
    <s v="São Paulo"/>
    <x v="3"/>
    <x v="3"/>
    <x v="5"/>
    <n v="15.61"/>
    <n v="1"/>
    <x v="15"/>
    <n v="261"/>
    <n v="2016"/>
    <n v="9"/>
    <x v="1"/>
    <x v="0"/>
    <x v="0"/>
    <x v="193"/>
    <x v="6"/>
    <x v="1"/>
  </r>
  <r>
    <n v="389"/>
    <n v="103486762"/>
    <s v="ANTI-SEPTICO BUCAL"/>
    <s v="LIQUIDO"/>
    <n v="490875"/>
    <n v="29171"/>
    <s v="São Paulo"/>
    <x v="2"/>
    <x v="2"/>
    <x v="7"/>
    <n v="10.9"/>
    <n v="1"/>
    <x v="8"/>
    <n v="52"/>
    <n v="2016"/>
    <n v="6"/>
    <x v="0"/>
    <x v="1"/>
    <x v="0"/>
    <x v="190"/>
    <x v="2"/>
    <x v="3"/>
  </r>
  <r>
    <n v="390"/>
    <n v="105440891"/>
    <s v="ANTI-SEPTICO BUCAL"/>
    <s v="LIQUIDO"/>
    <n v="490833"/>
    <n v="46249"/>
    <s v="São Paulo"/>
    <x v="3"/>
    <x v="3"/>
    <x v="4"/>
    <n v="14.36"/>
    <n v="1"/>
    <x v="57"/>
    <n v="188"/>
    <n v="2016"/>
    <n v="9"/>
    <x v="0"/>
    <x v="0"/>
    <x v="2"/>
    <x v="194"/>
    <x v="0"/>
    <x v="3"/>
  </r>
  <r>
    <n v="391"/>
    <n v="104732621"/>
    <s v="ANTI-SEPTICO BUCAL"/>
    <s v="LIQUIDO"/>
    <n v="797802"/>
    <n v="386"/>
    <s v="São Paulo"/>
    <x v="0"/>
    <x v="0"/>
    <x v="15"/>
    <n v="11.89"/>
    <n v="1"/>
    <x v="41"/>
    <n v="359"/>
    <n v="2016"/>
    <n v="8"/>
    <x v="0"/>
    <x v="1"/>
    <x v="0"/>
    <x v="195"/>
    <x v="0"/>
    <x v="0"/>
  </r>
  <r>
    <n v="392"/>
    <n v="105315140"/>
    <s v="ANTI-SEPTICO BUCAL"/>
    <s v="LIQUIDO"/>
    <n v="490861"/>
    <n v="34220"/>
    <s v="São Paulo"/>
    <x v="0"/>
    <x v="0"/>
    <x v="0"/>
    <n v="11.54"/>
    <n v="1"/>
    <x v="49"/>
    <n v="602"/>
    <n v="2016"/>
    <n v="9"/>
    <x v="0"/>
    <x v="1"/>
    <x v="0"/>
    <x v="196"/>
    <x v="2"/>
    <x v="0"/>
  </r>
  <r>
    <n v="393"/>
    <n v="105440973"/>
    <s v="ANTI-SEPTICO BUCAL"/>
    <s v="LIQUIDO"/>
    <n v="490867"/>
    <n v="34048"/>
    <s v="São Paulo"/>
    <x v="0"/>
    <x v="0"/>
    <x v="12"/>
    <n v="13.5"/>
    <n v="1"/>
    <x v="9"/>
    <n v="609"/>
    <n v="2016"/>
    <n v="9"/>
    <x v="0"/>
    <x v="1"/>
    <x v="0"/>
    <x v="197"/>
    <x v="0"/>
    <x v="2"/>
  </r>
  <r>
    <n v="394"/>
    <n v="105315047"/>
    <s v="ANTI-SEPTICO BUCAL"/>
    <s v="LIQUIDO"/>
    <n v="730852"/>
    <n v="47634"/>
    <s v="São Paulo"/>
    <x v="3"/>
    <x v="9"/>
    <x v="24"/>
    <n v="6.95"/>
    <n v="1"/>
    <x v="52"/>
    <n v="375"/>
    <n v="2016"/>
    <n v="9"/>
    <x v="0"/>
    <x v="1"/>
    <x v="2"/>
    <x v="193"/>
    <x v="0"/>
    <x v="0"/>
  </r>
  <r>
    <n v="395"/>
    <n v="105314984"/>
    <s v="ANTI-SEPTICO BUCAL"/>
    <s v="LIQUIDO"/>
    <n v="490833"/>
    <n v="41382"/>
    <s v="São Paulo"/>
    <x v="3"/>
    <x v="3"/>
    <x v="4"/>
    <n v="14.98"/>
    <n v="1"/>
    <x v="58"/>
    <n v="420"/>
    <n v="2016"/>
    <n v="9"/>
    <x v="1"/>
    <x v="0"/>
    <x v="0"/>
    <x v="198"/>
    <x v="2"/>
    <x v="1"/>
  </r>
  <r>
    <n v="396"/>
    <n v="105440935"/>
    <s v="ANTI-SEPTICO BUCAL"/>
    <s v="LIQUIDO"/>
    <n v="744319"/>
    <n v="47628"/>
    <s v="São Paulo"/>
    <x v="6"/>
    <x v="6"/>
    <x v="18"/>
    <n v="7.99"/>
    <n v="1"/>
    <x v="25"/>
    <n v="503"/>
    <n v="2016"/>
    <n v="9"/>
    <x v="0"/>
    <x v="1"/>
    <x v="2"/>
    <x v="194"/>
    <x v="0"/>
    <x v="3"/>
  </r>
  <r>
    <n v="397"/>
    <n v="100401228"/>
    <s v="ANTI-SEPTICO BUCAL"/>
    <s v="LIQUIDO"/>
    <n v="804719"/>
    <n v="29897"/>
    <s v="São Paulo"/>
    <x v="6"/>
    <x v="6"/>
    <x v="9"/>
    <n v="19"/>
    <n v="1"/>
    <x v="11"/>
    <n v="701"/>
    <n v="2016"/>
    <n v="1"/>
    <x v="0"/>
    <x v="5"/>
    <x v="0"/>
    <x v="199"/>
    <x v="2"/>
    <x v="1"/>
  </r>
  <r>
    <n v="398"/>
    <n v="105315013"/>
    <s v="ANTI-SEPTICO BUCAL"/>
    <s v="LIQUIDO"/>
    <n v="656230"/>
    <n v="22144"/>
    <s v="São Paulo"/>
    <x v="0"/>
    <x v="0"/>
    <x v="0"/>
    <n v="4.7"/>
    <n v="1"/>
    <x v="8"/>
    <n v="52"/>
    <n v="2016"/>
    <n v="9"/>
    <x v="0"/>
    <x v="7"/>
    <x v="0"/>
    <x v="200"/>
    <x v="1"/>
    <x v="0"/>
  </r>
  <r>
    <n v="399"/>
    <n v="105315012"/>
    <s v="ANTI-SEPTICO BUCAL"/>
    <s v="LIQUIDO"/>
    <n v="490865"/>
    <n v="22144"/>
    <s v="São Paulo"/>
    <x v="0"/>
    <x v="0"/>
    <x v="13"/>
    <n v="13"/>
    <n v="1"/>
    <x v="8"/>
    <n v="52"/>
    <n v="2016"/>
    <n v="9"/>
    <x v="0"/>
    <x v="1"/>
    <x v="0"/>
    <x v="200"/>
    <x v="1"/>
    <x v="0"/>
  </r>
  <r>
    <n v="400"/>
    <n v="104732806"/>
    <s v="ANTI-SEPTICO BUCAL"/>
    <s v="LIQUIDO"/>
    <n v="490833"/>
    <n v="44743"/>
    <s v="São Paulo"/>
    <x v="3"/>
    <x v="3"/>
    <x v="4"/>
    <n v="12.3"/>
    <n v="1"/>
    <x v="26"/>
    <n v="219"/>
    <n v="2016"/>
    <n v="8"/>
    <x v="0"/>
    <x v="0"/>
    <x v="2"/>
    <x v="201"/>
    <x v="1"/>
    <x v="3"/>
  </r>
  <r>
    <n v="401"/>
    <n v="104732988"/>
    <s v="ANTI-SEPTICO BUCAL"/>
    <s v="LIQUIDO"/>
    <n v="797801"/>
    <n v="44744"/>
    <s v="São Paulo"/>
    <x v="0"/>
    <x v="0"/>
    <x v="15"/>
    <n v="17.97"/>
    <n v="1"/>
    <x v="59"/>
    <n v="625"/>
    <n v="2016"/>
    <n v="8"/>
    <x v="0"/>
    <x v="0"/>
    <x v="0"/>
    <x v="202"/>
    <x v="2"/>
    <x v="3"/>
  </r>
  <r>
    <n v="402"/>
    <n v="104058594"/>
    <s v="ANTI-SEPTICO BUCAL"/>
    <s v="LIQUIDO"/>
    <n v="754204"/>
    <n v="43160"/>
    <s v="São Paulo"/>
    <x v="16"/>
    <x v="19"/>
    <x v="39"/>
    <n v="13.5"/>
    <n v="1"/>
    <x v="8"/>
    <n v="52"/>
    <n v="2016"/>
    <n v="7"/>
    <x v="0"/>
    <x v="1"/>
    <x v="0"/>
    <x v="203"/>
    <x v="0"/>
    <x v="4"/>
  </r>
  <r>
    <n v="403"/>
    <n v="104058816"/>
    <s v="ANTI-SEPTICO BUCAL"/>
    <s v="LIQUIDO"/>
    <n v="769238"/>
    <n v="9639"/>
    <s v="São Paulo"/>
    <x v="2"/>
    <x v="2"/>
    <x v="2"/>
    <n v="4.99"/>
    <n v="1"/>
    <x v="45"/>
    <n v="510"/>
    <n v="2016"/>
    <n v="7"/>
    <x v="0"/>
    <x v="1"/>
    <x v="0"/>
    <x v="204"/>
    <x v="0"/>
    <x v="0"/>
  </r>
  <r>
    <n v="404"/>
    <n v="104058556"/>
    <s v="ANTI-SEPTICO BUCAL"/>
    <s v="LIQUIDO"/>
    <n v="758948"/>
    <n v="155"/>
    <s v="São Paulo"/>
    <x v="3"/>
    <x v="3"/>
    <x v="4"/>
    <n v="18.97"/>
    <n v="1"/>
    <x v="31"/>
    <n v="644"/>
    <n v="2016"/>
    <n v="7"/>
    <x v="0"/>
    <x v="2"/>
    <x v="1"/>
    <x v="203"/>
    <x v="2"/>
    <x v="3"/>
  </r>
  <r>
    <n v="405"/>
    <n v="104058959"/>
    <s v="ANTI-SEPTICO BUCAL"/>
    <s v="LIQUIDO"/>
    <n v="677096"/>
    <n v="37759"/>
    <s v="São Paulo"/>
    <x v="12"/>
    <x v="13"/>
    <x v="24"/>
    <n v="0"/>
    <n v="1"/>
    <x v="7"/>
    <n v="55"/>
    <n v="2016"/>
    <n v="7"/>
    <x v="0"/>
    <x v="3"/>
    <x v="3"/>
    <x v="205"/>
    <x v="3"/>
    <x v="2"/>
  </r>
  <r>
    <n v="406"/>
    <n v="104058646"/>
    <s v="ANTI-SEPTICO BUCAL"/>
    <s v="LIQUIDO"/>
    <n v="490862"/>
    <n v="34792"/>
    <s v="São Paulo"/>
    <x v="0"/>
    <x v="0"/>
    <x v="0"/>
    <n v="15.99"/>
    <n v="1"/>
    <x v="8"/>
    <n v="52"/>
    <n v="2016"/>
    <n v="7"/>
    <x v="0"/>
    <x v="0"/>
    <x v="0"/>
    <x v="206"/>
    <x v="0"/>
    <x v="0"/>
  </r>
  <r>
    <n v="407"/>
    <n v="104058809"/>
    <s v="ANTI-SEPTICO BUCAL"/>
    <s v="LIQUIDO"/>
    <n v="490834"/>
    <n v="31074"/>
    <s v="São Paulo"/>
    <x v="3"/>
    <x v="3"/>
    <x v="4"/>
    <n v="18.989999999999998"/>
    <n v="1"/>
    <x v="8"/>
    <n v="52"/>
    <n v="2016"/>
    <n v="7"/>
    <x v="0"/>
    <x v="5"/>
    <x v="1"/>
    <x v="207"/>
    <x v="2"/>
    <x v="2"/>
  </r>
  <r>
    <n v="408"/>
    <n v="104058676"/>
    <s v="ANTI-SEPTICO BUCAL"/>
    <s v="LIQUIDO"/>
    <n v="729671"/>
    <n v="45893"/>
    <s v="São Paulo"/>
    <x v="3"/>
    <x v="3"/>
    <x v="34"/>
    <n v="15.68"/>
    <n v="1"/>
    <x v="46"/>
    <n v="137"/>
    <n v="2016"/>
    <n v="7"/>
    <x v="0"/>
    <x v="0"/>
    <x v="0"/>
    <x v="208"/>
    <x v="0"/>
    <x v="3"/>
  </r>
  <r>
    <n v="409"/>
    <n v="104058745"/>
    <s v="ANTI-SEPTICO BUCAL"/>
    <s v="LIQUIDO"/>
    <n v="490833"/>
    <n v="19776"/>
    <s v="São Paulo"/>
    <x v="3"/>
    <x v="3"/>
    <x v="4"/>
    <n v="15.29"/>
    <n v="1"/>
    <x v="9"/>
    <n v="609"/>
    <n v="2016"/>
    <n v="7"/>
    <x v="0"/>
    <x v="0"/>
    <x v="0"/>
    <x v="209"/>
    <x v="0"/>
    <x v="3"/>
  </r>
  <r>
    <n v="410"/>
    <n v="104058840"/>
    <s v="ANTI-SEPTICO BUCAL"/>
    <s v="LIQUIDO"/>
    <n v="498643"/>
    <n v="45291"/>
    <s v="São Paulo"/>
    <x v="0"/>
    <x v="0"/>
    <x v="3"/>
    <n v="14.216666"/>
    <n v="1"/>
    <x v="15"/>
    <n v="261"/>
    <n v="2016"/>
    <n v="7"/>
    <x v="1"/>
    <x v="10"/>
    <x v="0"/>
    <x v="210"/>
    <x v="1"/>
    <x v="3"/>
  </r>
  <r>
    <n v="411"/>
    <n v="104058841"/>
    <s v="ANTI-SEPTICO BUCAL"/>
    <s v="LIQUIDO"/>
    <n v="793071"/>
    <n v="45291"/>
    <s v="São Paulo"/>
    <x v="0"/>
    <x v="0"/>
    <x v="30"/>
    <n v="17.88"/>
    <n v="1"/>
    <x v="15"/>
    <n v="261"/>
    <n v="2016"/>
    <n v="7"/>
    <x v="1"/>
    <x v="0"/>
    <x v="0"/>
    <x v="210"/>
    <x v="1"/>
    <x v="3"/>
  </r>
  <r>
    <n v="412"/>
    <n v="104058934"/>
    <s v="ANTI-SEPTICO BUCAL"/>
    <s v="LIQUIDO"/>
    <n v="498643"/>
    <n v="47901"/>
    <s v="São Paulo"/>
    <x v="0"/>
    <x v="0"/>
    <x v="3"/>
    <n v="15.9"/>
    <n v="1"/>
    <x v="42"/>
    <n v="42"/>
    <n v="2016"/>
    <n v="7"/>
    <x v="0"/>
    <x v="10"/>
    <x v="0"/>
    <x v="211"/>
    <x v="2"/>
    <x v="0"/>
  </r>
  <r>
    <n v="413"/>
    <n v="104058935"/>
    <s v="ANTI-SEPTICO BUCAL"/>
    <s v="LIQUIDO"/>
    <n v="656230"/>
    <n v="47901"/>
    <s v="São Paulo"/>
    <x v="0"/>
    <x v="0"/>
    <x v="0"/>
    <n v="3.99"/>
    <n v="1"/>
    <x v="42"/>
    <n v="42"/>
    <n v="2016"/>
    <n v="7"/>
    <x v="0"/>
    <x v="7"/>
    <x v="0"/>
    <x v="211"/>
    <x v="2"/>
    <x v="0"/>
  </r>
  <r>
    <n v="414"/>
    <n v="104058937"/>
    <s v="ANTI-SEPTICO BUCAL"/>
    <s v="LIQUIDO"/>
    <n v="490862"/>
    <n v="708"/>
    <s v="São Paulo"/>
    <x v="0"/>
    <x v="0"/>
    <x v="0"/>
    <n v="15.98"/>
    <n v="1"/>
    <x v="18"/>
    <n v="106"/>
    <n v="2016"/>
    <n v="7"/>
    <x v="0"/>
    <x v="0"/>
    <x v="0"/>
    <x v="212"/>
    <x v="6"/>
    <x v="0"/>
  </r>
  <r>
    <n v="415"/>
    <n v="104058727"/>
    <s v="ANTI-SEPTICO BUCAL"/>
    <s v="LIQUIDO"/>
    <n v="847679"/>
    <n v="43790"/>
    <s v="São Paulo"/>
    <x v="3"/>
    <x v="3"/>
    <x v="5"/>
    <n v="11.98"/>
    <n v="1"/>
    <x v="31"/>
    <n v="644"/>
    <n v="2016"/>
    <n v="7"/>
    <x v="0"/>
    <x v="1"/>
    <x v="0"/>
    <x v="213"/>
    <x v="1"/>
    <x v="3"/>
  </r>
  <r>
    <n v="416"/>
    <n v="104058554"/>
    <s v="ANTI-SEPTICO BUCAL"/>
    <s v="LIQUIDO"/>
    <n v="490862"/>
    <n v="42010"/>
    <s v="São Paulo"/>
    <x v="0"/>
    <x v="0"/>
    <x v="0"/>
    <n v="17.98"/>
    <n v="1"/>
    <x v="0"/>
    <n v="41"/>
    <n v="2016"/>
    <n v="7"/>
    <x v="0"/>
    <x v="0"/>
    <x v="0"/>
    <x v="214"/>
    <x v="0"/>
    <x v="2"/>
  </r>
  <r>
    <n v="417"/>
    <n v="104058842"/>
    <s v="ANTI-SEPTICO BUCAL"/>
    <s v="LIQUIDO"/>
    <n v="679182"/>
    <n v="45544"/>
    <s v="São Paulo"/>
    <x v="5"/>
    <x v="5"/>
    <x v="37"/>
    <n v="6.83"/>
    <n v="1"/>
    <x v="10"/>
    <n v="340"/>
    <n v="2016"/>
    <n v="7"/>
    <x v="0"/>
    <x v="1"/>
    <x v="0"/>
    <x v="215"/>
    <x v="0"/>
    <x v="2"/>
  </r>
  <r>
    <n v="418"/>
    <n v="104058782"/>
    <s v="ANTI-SEPTICO BUCAL"/>
    <s v="LIQUIDO"/>
    <n v="772924"/>
    <n v="43590"/>
    <s v="São Paulo"/>
    <x v="7"/>
    <x v="7"/>
    <x v="10"/>
    <n v="10.89"/>
    <n v="1"/>
    <x v="1"/>
    <n v="399"/>
    <n v="2016"/>
    <n v="7"/>
    <x v="0"/>
    <x v="0"/>
    <x v="0"/>
    <x v="216"/>
    <x v="0"/>
    <x v="0"/>
  </r>
  <r>
    <n v="419"/>
    <n v="104058595"/>
    <s v="ANTI-SEPTICO BUCAL"/>
    <s v="LIQUIDO"/>
    <n v="516322"/>
    <n v="43566"/>
    <s v="São Paulo"/>
    <x v="10"/>
    <x v="11"/>
    <x v="40"/>
    <n v="3.65"/>
    <n v="1"/>
    <x v="3"/>
    <n v="208"/>
    <n v="2016"/>
    <n v="7"/>
    <x v="0"/>
    <x v="1"/>
    <x v="0"/>
    <x v="203"/>
    <x v="0"/>
    <x v="2"/>
  </r>
  <r>
    <n v="420"/>
    <n v="104058910"/>
    <s v="ANTI-SEPTICO BUCAL"/>
    <s v="LIQUIDO"/>
    <n v="628390"/>
    <n v="41440"/>
    <s v="São Paulo"/>
    <x v="4"/>
    <x v="20"/>
    <x v="37"/>
    <n v="9.98"/>
    <n v="1"/>
    <x v="0"/>
    <n v="41"/>
    <n v="2016"/>
    <n v="7"/>
    <x v="0"/>
    <x v="6"/>
    <x v="0"/>
    <x v="217"/>
    <x v="1"/>
    <x v="2"/>
  </r>
  <r>
    <n v="421"/>
    <n v="104058968"/>
    <s v="ANTI-SEPTICO BUCAL"/>
    <s v="LIQUIDO"/>
    <n v="490833"/>
    <n v="46249"/>
    <s v="São Paulo"/>
    <x v="3"/>
    <x v="3"/>
    <x v="4"/>
    <n v="12.55"/>
    <n v="1"/>
    <x v="43"/>
    <n v="338"/>
    <n v="2016"/>
    <n v="7"/>
    <x v="0"/>
    <x v="0"/>
    <x v="0"/>
    <x v="218"/>
    <x v="2"/>
    <x v="3"/>
  </r>
  <r>
    <n v="422"/>
    <n v="104058861"/>
    <s v="ANTI-SEPTICO BUCAL"/>
    <s v="LIQUIDO"/>
    <n v="490875"/>
    <n v="19924"/>
    <s v="São Paulo"/>
    <x v="2"/>
    <x v="2"/>
    <x v="7"/>
    <n v="14.9"/>
    <n v="1"/>
    <x v="8"/>
    <n v="52"/>
    <n v="2016"/>
    <n v="7"/>
    <x v="0"/>
    <x v="1"/>
    <x v="0"/>
    <x v="217"/>
    <x v="0"/>
    <x v="0"/>
  </r>
  <r>
    <n v="423"/>
    <n v="104058728"/>
    <s v="ANTI-SEPTICO BUCAL"/>
    <s v="LIQUIDO"/>
    <n v="490862"/>
    <n v="44041"/>
    <s v="São Paulo"/>
    <x v="0"/>
    <x v="0"/>
    <x v="0"/>
    <n v="12.8"/>
    <n v="1"/>
    <x v="2"/>
    <n v="435"/>
    <n v="2016"/>
    <n v="7"/>
    <x v="0"/>
    <x v="0"/>
    <x v="1"/>
    <x v="219"/>
    <x v="1"/>
    <x v="3"/>
  </r>
  <r>
    <n v="424"/>
    <n v="104058849"/>
    <s v="ANTI-SEPTICO BUCAL"/>
    <s v="LIQUIDO"/>
    <n v="656230"/>
    <n v="915"/>
    <s v="São Paulo"/>
    <x v="0"/>
    <x v="0"/>
    <x v="0"/>
    <n v="4.8"/>
    <n v="1"/>
    <x v="9"/>
    <n v="609"/>
    <n v="2016"/>
    <n v="7"/>
    <x v="0"/>
    <x v="7"/>
    <x v="0"/>
    <x v="220"/>
    <x v="0"/>
    <x v="1"/>
  </r>
  <r>
    <n v="425"/>
    <n v="104058806"/>
    <s v="ANTI-SEPTICO BUCAL"/>
    <s v="LIQUIDO"/>
    <n v="490829"/>
    <n v="44782"/>
    <s v="São Paulo"/>
    <x v="3"/>
    <x v="3"/>
    <x v="8"/>
    <n v="10.9"/>
    <n v="1"/>
    <x v="21"/>
    <n v="15"/>
    <n v="2016"/>
    <n v="7"/>
    <x v="0"/>
    <x v="0"/>
    <x v="2"/>
    <x v="221"/>
    <x v="2"/>
    <x v="3"/>
  </r>
  <r>
    <n v="426"/>
    <n v="104127454"/>
    <s v="ANTI-SEPTICO BUCAL"/>
    <s v="LIQUIDO"/>
    <n v="490837"/>
    <n v="46017"/>
    <s v="São Paulo"/>
    <x v="3"/>
    <x v="3"/>
    <x v="21"/>
    <n v="18.05"/>
    <n v="1"/>
    <x v="0"/>
    <n v="41"/>
    <n v="2016"/>
    <n v="7"/>
    <x v="0"/>
    <x v="0"/>
    <x v="0"/>
    <x v="222"/>
    <x v="1"/>
    <x v="3"/>
  </r>
  <r>
    <n v="427"/>
    <n v="104058853"/>
    <s v="ANTI-SEPTICO BUCAL"/>
    <s v="LIQUIDO"/>
    <n v="626152"/>
    <n v="9633"/>
    <s v="São Paulo"/>
    <x v="9"/>
    <x v="10"/>
    <x v="26"/>
    <n v="8.84"/>
    <n v="1"/>
    <x v="45"/>
    <n v="510"/>
    <n v="2016"/>
    <n v="7"/>
    <x v="0"/>
    <x v="6"/>
    <x v="0"/>
    <x v="0"/>
    <x v="2"/>
    <x v="0"/>
  </r>
  <r>
    <n v="428"/>
    <n v="104058971"/>
    <s v="ANTI-SEPTICO BUCAL"/>
    <s v="LIQUIDO"/>
    <n v="490833"/>
    <n v="47058"/>
    <s v="São Paulo"/>
    <x v="3"/>
    <x v="3"/>
    <x v="4"/>
    <n v="16.78"/>
    <n v="1"/>
    <x v="1"/>
    <n v="399"/>
    <n v="2016"/>
    <n v="7"/>
    <x v="0"/>
    <x v="0"/>
    <x v="4"/>
    <x v="223"/>
    <x v="0"/>
    <x v="1"/>
  </r>
  <r>
    <n v="429"/>
    <n v="104058786"/>
    <s v="ANTI-SEPTICO BUCAL"/>
    <s v="LIQUIDO"/>
    <n v="490850"/>
    <n v="45893"/>
    <s v="São Paulo"/>
    <x v="3"/>
    <x v="3"/>
    <x v="3"/>
    <n v="15.68"/>
    <n v="1"/>
    <x v="46"/>
    <n v="137"/>
    <n v="2016"/>
    <n v="7"/>
    <x v="0"/>
    <x v="0"/>
    <x v="0"/>
    <x v="216"/>
    <x v="2"/>
    <x v="3"/>
  </r>
  <r>
    <n v="430"/>
    <n v="104058811"/>
    <s v="ANTI-SEPTICO BUCAL"/>
    <s v="LIQUIDO"/>
    <n v="490833"/>
    <n v="45670"/>
    <s v="São Paulo"/>
    <x v="3"/>
    <x v="3"/>
    <x v="4"/>
    <n v="0"/>
    <n v="1"/>
    <x v="7"/>
    <n v="55"/>
    <n v="2016"/>
    <n v="7"/>
    <x v="1"/>
    <x v="0"/>
    <x v="3"/>
    <x v="219"/>
    <x v="3"/>
    <x v="2"/>
  </r>
  <r>
    <n v="431"/>
    <n v="104058812"/>
    <s v="ANTI-SEPTICO BUCAL"/>
    <s v="LIQUIDO"/>
    <n v="490835"/>
    <n v="45670"/>
    <s v="São Paulo"/>
    <x v="3"/>
    <x v="3"/>
    <x v="4"/>
    <n v="0"/>
    <n v="1"/>
    <x v="7"/>
    <n v="55"/>
    <n v="2016"/>
    <n v="7"/>
    <x v="1"/>
    <x v="1"/>
    <x v="3"/>
    <x v="219"/>
    <x v="3"/>
    <x v="2"/>
  </r>
  <r>
    <n v="432"/>
    <n v="104058648"/>
    <s v="ANTI-SEPTICO BUCAL"/>
    <s v="LIQUIDO"/>
    <n v="490831"/>
    <n v="36666"/>
    <s v="São Paulo"/>
    <x v="3"/>
    <x v="3"/>
    <x v="8"/>
    <n v="8.8000000000000007"/>
    <n v="1"/>
    <x v="2"/>
    <n v="435"/>
    <n v="2016"/>
    <n v="7"/>
    <x v="0"/>
    <x v="1"/>
    <x v="0"/>
    <x v="219"/>
    <x v="5"/>
    <x v="0"/>
  </r>
  <r>
    <n v="433"/>
    <n v="104058919"/>
    <s v="ANTI-SEPTICO BUCAL"/>
    <s v="LIQUIDO"/>
    <n v="647697"/>
    <n v="43830"/>
    <s v="São Paulo"/>
    <x v="0"/>
    <x v="0"/>
    <x v="3"/>
    <n v="9.89"/>
    <n v="1"/>
    <x v="8"/>
    <n v="52"/>
    <n v="2016"/>
    <n v="7"/>
    <x v="0"/>
    <x v="8"/>
    <x v="0"/>
    <x v="0"/>
    <x v="0"/>
    <x v="1"/>
  </r>
  <r>
    <n v="434"/>
    <n v="104058748"/>
    <s v="ANTI-SEPTICO BUCAL"/>
    <s v="LIQUIDO"/>
    <n v="490858"/>
    <n v="20869"/>
    <s v="São Paulo"/>
    <x v="0"/>
    <x v="0"/>
    <x v="20"/>
    <n v="12.5"/>
    <n v="1"/>
    <x v="37"/>
    <n v="694"/>
    <n v="2016"/>
    <n v="7"/>
    <x v="0"/>
    <x v="1"/>
    <x v="0"/>
    <x v="224"/>
    <x v="0"/>
    <x v="4"/>
  </r>
  <r>
    <n v="435"/>
    <n v="104058909"/>
    <s v="ANTI-SEPTICO BUCAL"/>
    <s v="LIQUIDO"/>
    <n v="490840"/>
    <n v="39364"/>
    <s v="São Paulo"/>
    <x v="3"/>
    <x v="3"/>
    <x v="21"/>
    <n v="3.95"/>
    <n v="2"/>
    <x v="8"/>
    <n v="52"/>
    <n v="2016"/>
    <n v="7"/>
    <x v="0"/>
    <x v="7"/>
    <x v="0"/>
    <x v="211"/>
    <x v="0"/>
    <x v="3"/>
  </r>
  <r>
    <n v="436"/>
    <n v="104058890"/>
    <s v="ANTI-SEPTICO BUCAL"/>
    <s v="LIQUIDO"/>
    <n v="678575"/>
    <n v="34037"/>
    <s v="São Paulo"/>
    <x v="5"/>
    <x v="5"/>
    <x v="14"/>
    <n v="6.49"/>
    <n v="1"/>
    <x v="8"/>
    <n v="52"/>
    <n v="2016"/>
    <n v="7"/>
    <x v="0"/>
    <x v="1"/>
    <x v="0"/>
    <x v="220"/>
    <x v="0"/>
    <x v="1"/>
  </r>
  <r>
    <n v="437"/>
    <n v="104058833"/>
    <s v="ANTI-SEPTICO BUCAL"/>
    <s v="LIQUIDO"/>
    <n v="730852"/>
    <n v="36646"/>
    <s v="São Paulo"/>
    <x v="3"/>
    <x v="9"/>
    <x v="24"/>
    <n v="0"/>
    <n v="1"/>
    <x v="22"/>
    <n v="138"/>
    <n v="2016"/>
    <n v="7"/>
    <x v="1"/>
    <x v="1"/>
    <x v="3"/>
    <x v="224"/>
    <x v="2"/>
    <x v="1"/>
  </r>
  <r>
    <n v="438"/>
    <n v="104058899"/>
    <s v="ANTI-SEPTICO BUCAL"/>
    <s v="LIQUIDO"/>
    <n v="490833"/>
    <n v="35700"/>
    <s v="São Paulo"/>
    <x v="3"/>
    <x v="3"/>
    <x v="4"/>
    <n v="9.9"/>
    <n v="1"/>
    <x v="1"/>
    <n v="399"/>
    <n v="2016"/>
    <n v="7"/>
    <x v="1"/>
    <x v="0"/>
    <x v="1"/>
    <x v="211"/>
    <x v="2"/>
    <x v="2"/>
  </r>
  <r>
    <n v="439"/>
    <n v="104058900"/>
    <s v="ANTI-SEPTICO BUCAL"/>
    <s v="LIQUIDO"/>
    <n v="490835"/>
    <n v="35700"/>
    <s v="São Paulo"/>
    <x v="3"/>
    <x v="3"/>
    <x v="4"/>
    <n v="9.99"/>
    <n v="1"/>
    <x v="1"/>
    <n v="399"/>
    <n v="2016"/>
    <n v="7"/>
    <x v="1"/>
    <x v="1"/>
    <x v="1"/>
    <x v="211"/>
    <x v="2"/>
    <x v="2"/>
  </r>
  <r>
    <n v="440"/>
    <n v="104058761"/>
    <s v="ANTI-SEPTICO BUCAL"/>
    <s v="LIQUIDO"/>
    <n v="847679"/>
    <n v="28770"/>
    <s v="São Paulo"/>
    <x v="3"/>
    <x v="3"/>
    <x v="5"/>
    <n v="10.32"/>
    <n v="1"/>
    <x v="13"/>
    <n v="3"/>
    <n v="2016"/>
    <n v="7"/>
    <x v="1"/>
    <x v="1"/>
    <x v="4"/>
    <x v="224"/>
    <x v="1"/>
    <x v="0"/>
  </r>
  <r>
    <n v="441"/>
    <n v="104127413"/>
    <s v="ANTI-SEPTICO BUCAL"/>
    <s v="LIQUIDO"/>
    <n v="845141"/>
    <n v="28770"/>
    <s v="São Paulo"/>
    <x v="3"/>
    <x v="3"/>
    <x v="5"/>
    <n v="12"/>
    <n v="1"/>
    <x v="13"/>
    <n v="3"/>
    <n v="2016"/>
    <n v="7"/>
    <x v="1"/>
    <x v="0"/>
    <x v="4"/>
    <x v="224"/>
    <x v="1"/>
    <x v="0"/>
  </r>
  <r>
    <n v="442"/>
    <n v="104058600"/>
    <s v="ANTI-SEPTICO BUCAL"/>
    <s v="LIQUIDO"/>
    <n v="803090"/>
    <n v="47656"/>
    <s v="São Paulo"/>
    <x v="4"/>
    <x v="4"/>
    <x v="21"/>
    <n v="10.9"/>
    <n v="1"/>
    <x v="18"/>
    <n v="106"/>
    <n v="2016"/>
    <n v="7"/>
    <x v="0"/>
    <x v="3"/>
    <x v="0"/>
    <x v="203"/>
    <x v="6"/>
    <x v="3"/>
  </r>
  <r>
    <n v="443"/>
    <n v="104058889"/>
    <s v="ANTI-SEPTICO BUCAL"/>
    <s v="LIQUIDO"/>
    <n v="730852"/>
    <n v="33763"/>
    <s v="São Paulo"/>
    <x v="3"/>
    <x v="9"/>
    <x v="24"/>
    <n v="0"/>
    <n v="1"/>
    <x v="7"/>
    <n v="55"/>
    <n v="2016"/>
    <n v="7"/>
    <x v="1"/>
    <x v="1"/>
    <x v="0"/>
    <x v="220"/>
    <x v="3"/>
    <x v="2"/>
  </r>
  <r>
    <n v="444"/>
    <n v="104058620"/>
    <s v="ANTI-SEPTICO BUCAL"/>
    <s v="LIQUIDO"/>
    <n v="728190"/>
    <n v="42523"/>
    <s v="São Paulo"/>
    <x v="0"/>
    <x v="0"/>
    <x v="3"/>
    <n v="18.399999999999999"/>
    <n v="1"/>
    <x v="2"/>
    <n v="435"/>
    <n v="2016"/>
    <n v="7"/>
    <x v="0"/>
    <x v="0"/>
    <x v="0"/>
    <x v="225"/>
    <x v="2"/>
    <x v="2"/>
  </r>
  <r>
    <n v="445"/>
    <n v="104058730"/>
    <s v="ANTI-SEPTICO BUCAL"/>
    <s v="LIQUIDO"/>
    <n v="490862"/>
    <n v="44865"/>
    <s v="São Paulo"/>
    <x v="0"/>
    <x v="0"/>
    <x v="0"/>
    <n v="16.66"/>
    <n v="1"/>
    <x v="26"/>
    <n v="219"/>
    <n v="2016"/>
    <n v="7"/>
    <x v="0"/>
    <x v="0"/>
    <x v="0"/>
    <x v="213"/>
    <x v="6"/>
    <x v="3"/>
  </r>
  <r>
    <n v="446"/>
    <n v="104058731"/>
    <s v="ANTI-SEPTICO BUCAL"/>
    <s v="LIQUIDO"/>
    <n v="797804"/>
    <n v="44865"/>
    <s v="São Paulo"/>
    <x v="0"/>
    <x v="0"/>
    <x v="29"/>
    <n v="11.9"/>
    <n v="1"/>
    <x v="26"/>
    <n v="219"/>
    <n v="2016"/>
    <n v="7"/>
    <x v="0"/>
    <x v="1"/>
    <x v="0"/>
    <x v="213"/>
    <x v="6"/>
    <x v="3"/>
  </r>
  <r>
    <n v="447"/>
    <n v="104058644"/>
    <s v="ANTI-SEPTICO BUCAL"/>
    <s v="LIQUIDO"/>
    <n v="490862"/>
    <n v="34220"/>
    <s v="São Paulo"/>
    <x v="0"/>
    <x v="0"/>
    <x v="0"/>
    <n v="12.9"/>
    <n v="1"/>
    <x v="13"/>
    <n v="3"/>
    <n v="2016"/>
    <n v="7"/>
    <x v="1"/>
    <x v="0"/>
    <x v="1"/>
    <x v="206"/>
    <x v="4"/>
    <x v="0"/>
  </r>
  <r>
    <n v="448"/>
    <n v="104058917"/>
    <s v="ANTI-SEPTICO BUCAL"/>
    <s v="LIQUIDO"/>
    <n v="752639"/>
    <n v="43545"/>
    <s v="São Paulo"/>
    <x v="5"/>
    <x v="15"/>
    <x v="33"/>
    <n v="4.83"/>
    <n v="1"/>
    <x v="29"/>
    <n v="561"/>
    <n v="2016"/>
    <n v="7"/>
    <x v="0"/>
    <x v="1"/>
    <x v="2"/>
    <x v="220"/>
    <x v="1"/>
    <x v="3"/>
  </r>
  <r>
    <n v="449"/>
    <n v="104058708"/>
    <s v="ANTI-SEPTICO BUCAL"/>
    <s v="LIQUIDO"/>
    <n v="490837"/>
    <n v="34753"/>
    <s v="São Paulo"/>
    <x v="3"/>
    <x v="3"/>
    <x v="21"/>
    <n v="13.49"/>
    <n v="1"/>
    <x v="1"/>
    <n v="399"/>
    <n v="2016"/>
    <n v="7"/>
    <x v="0"/>
    <x v="0"/>
    <x v="0"/>
    <x v="226"/>
    <x v="1"/>
    <x v="2"/>
  </r>
  <r>
    <n v="450"/>
    <n v="104732992"/>
    <s v="ANTI-SEPTICO BUCAL"/>
    <s v="LIQUIDO"/>
    <n v="490861"/>
    <n v="46950"/>
    <s v="São Paulo"/>
    <x v="0"/>
    <x v="0"/>
    <x v="0"/>
    <n v="12.99"/>
    <n v="1"/>
    <x v="50"/>
    <n v="89"/>
    <n v="2016"/>
    <n v="8"/>
    <x v="0"/>
    <x v="1"/>
    <x v="0"/>
    <x v="227"/>
    <x v="0"/>
    <x v="1"/>
  </r>
  <r>
    <n v="451"/>
    <n v="104732707"/>
    <s v="ANTI-SEPTICO BUCAL"/>
    <s v="LIQUIDO"/>
    <n v="490864"/>
    <n v="46245"/>
    <s v="São Paulo"/>
    <x v="0"/>
    <x v="0"/>
    <x v="0"/>
    <n v="35.69"/>
    <n v="1"/>
    <x v="47"/>
    <n v="11"/>
    <n v="2016"/>
    <n v="8"/>
    <x v="0"/>
    <x v="9"/>
    <x v="2"/>
    <x v="1"/>
    <x v="2"/>
    <x v="3"/>
  </r>
  <r>
    <n v="452"/>
    <n v="104732944"/>
    <s v="ANTI-SEPTICO BUCAL"/>
    <s v="LIQUIDO"/>
    <n v="490840"/>
    <n v="20810"/>
    <s v="São Paulo"/>
    <x v="3"/>
    <x v="3"/>
    <x v="21"/>
    <n v="2.8"/>
    <n v="1"/>
    <x v="8"/>
    <n v="52"/>
    <n v="2016"/>
    <n v="8"/>
    <x v="0"/>
    <x v="7"/>
    <x v="0"/>
    <x v="184"/>
    <x v="0"/>
    <x v="1"/>
  </r>
  <r>
    <n v="453"/>
    <n v="104732695"/>
    <s v="ANTI-SEPTICO BUCAL"/>
    <s v="LIQUIDO"/>
    <n v="804719"/>
    <n v="29003"/>
    <s v="São Paulo"/>
    <x v="6"/>
    <x v="6"/>
    <x v="9"/>
    <n v="12.39"/>
    <n v="1"/>
    <x v="2"/>
    <n v="435"/>
    <n v="2016"/>
    <n v="8"/>
    <x v="0"/>
    <x v="5"/>
    <x v="0"/>
    <x v="189"/>
    <x v="1"/>
    <x v="0"/>
  </r>
  <r>
    <n v="454"/>
    <n v="104732919"/>
    <s v="ANTI-SEPTICO BUCAL"/>
    <s v="LIQUIDO"/>
    <n v="490833"/>
    <n v="42957"/>
    <s v="São Paulo"/>
    <x v="3"/>
    <x v="3"/>
    <x v="4"/>
    <n v="14.38"/>
    <n v="1"/>
    <x v="15"/>
    <n v="261"/>
    <n v="2016"/>
    <n v="8"/>
    <x v="1"/>
    <x v="0"/>
    <x v="1"/>
    <x v="201"/>
    <x v="0"/>
    <x v="1"/>
  </r>
  <r>
    <n v="455"/>
    <n v="104732920"/>
    <s v="ANTI-SEPTICO BUCAL"/>
    <s v="LIQUIDO"/>
    <n v="490835"/>
    <n v="42957"/>
    <s v="São Paulo"/>
    <x v="3"/>
    <x v="3"/>
    <x v="4"/>
    <n v="8.5749999999999993"/>
    <n v="1"/>
    <x v="15"/>
    <n v="261"/>
    <n v="2016"/>
    <n v="8"/>
    <x v="1"/>
    <x v="1"/>
    <x v="1"/>
    <x v="201"/>
    <x v="0"/>
    <x v="1"/>
  </r>
  <r>
    <n v="456"/>
    <n v="104732596"/>
    <s v="ANTI-SEPTICO BUCAL"/>
    <s v="LIQUIDO"/>
    <n v="490862"/>
    <n v="16700"/>
    <s v="São Paulo"/>
    <x v="0"/>
    <x v="0"/>
    <x v="0"/>
    <n v="15.9"/>
    <n v="1"/>
    <x v="13"/>
    <n v="3"/>
    <n v="2016"/>
    <n v="8"/>
    <x v="0"/>
    <x v="0"/>
    <x v="0"/>
    <x v="1"/>
    <x v="0"/>
    <x v="0"/>
  </r>
  <r>
    <n v="457"/>
    <n v="104732816"/>
    <s v="ANTI-SEPTICO BUCAL"/>
    <s v="LIQUIDO"/>
    <n v="679181"/>
    <n v="48223"/>
    <s v="São Paulo"/>
    <x v="5"/>
    <x v="5"/>
    <x v="23"/>
    <n v="6.99"/>
    <n v="1"/>
    <x v="28"/>
    <n v="637"/>
    <n v="2016"/>
    <n v="8"/>
    <x v="0"/>
    <x v="1"/>
    <x v="0"/>
    <x v="179"/>
    <x v="2"/>
    <x v="3"/>
  </r>
  <r>
    <n v="458"/>
    <n v="104732641"/>
    <s v="ANTI-SEPTICO BUCAL"/>
    <s v="LIQUIDO"/>
    <n v="647697"/>
    <n v="37193"/>
    <s v="São Paulo"/>
    <x v="0"/>
    <x v="0"/>
    <x v="3"/>
    <n v="13.9"/>
    <n v="1"/>
    <x v="9"/>
    <n v="609"/>
    <n v="2016"/>
    <n v="8"/>
    <x v="0"/>
    <x v="8"/>
    <x v="0"/>
    <x v="189"/>
    <x v="0"/>
    <x v="0"/>
  </r>
  <r>
    <n v="459"/>
    <n v="104058974"/>
    <s v="ANTI-SEPTICO BUCAL"/>
    <s v="LIQUIDO"/>
    <n v="797802"/>
    <n v="47657"/>
    <s v="São Paulo"/>
    <x v="0"/>
    <x v="0"/>
    <x v="15"/>
    <n v="14.57"/>
    <n v="1"/>
    <x v="28"/>
    <n v="637"/>
    <n v="2016"/>
    <n v="7"/>
    <x v="0"/>
    <x v="1"/>
    <x v="0"/>
    <x v="205"/>
    <x v="2"/>
    <x v="3"/>
  </r>
  <r>
    <n v="460"/>
    <n v="104058808"/>
    <s v="ANTI-SEPTICO BUCAL"/>
    <s v="LIQUIDO"/>
    <n v="490861"/>
    <n v="20064"/>
    <s v="São Paulo"/>
    <x v="0"/>
    <x v="0"/>
    <x v="0"/>
    <n v="9.9499999999999993"/>
    <n v="1"/>
    <x v="9"/>
    <n v="609"/>
    <n v="2016"/>
    <n v="7"/>
    <x v="0"/>
    <x v="1"/>
    <x v="0"/>
    <x v="206"/>
    <x v="0"/>
    <x v="1"/>
  </r>
  <r>
    <n v="461"/>
    <n v="104078503"/>
    <s v="ANTI-SEPTICO BUCAL"/>
    <s v="LIQUIDO"/>
    <n v="631297"/>
    <n v="46923"/>
    <s v="São Paulo"/>
    <x v="13"/>
    <x v="14"/>
    <x v="37"/>
    <n v="10.98"/>
    <n v="1"/>
    <x v="48"/>
    <n v="645"/>
    <n v="2016"/>
    <n v="7"/>
    <x v="0"/>
    <x v="6"/>
    <x v="0"/>
    <x v="215"/>
    <x v="5"/>
    <x v="1"/>
  </r>
  <r>
    <n v="462"/>
    <n v="104127417"/>
    <s v="ANTI-SEPTICO BUCAL"/>
    <s v="LIQUIDO"/>
    <n v="869913"/>
    <n v="37794"/>
    <s v="São Paulo"/>
    <x v="1"/>
    <x v="1"/>
    <x v="1"/>
    <n v="16.490000000000002"/>
    <n v="1"/>
    <x v="1"/>
    <n v="399"/>
    <n v="2016"/>
    <n v="7"/>
    <x v="0"/>
    <x v="0"/>
    <x v="0"/>
    <x v="216"/>
    <x v="0"/>
    <x v="2"/>
  </r>
  <r>
    <n v="463"/>
    <n v="104732664"/>
    <s v="ANTI-SEPTICO BUCAL"/>
    <s v="LIQUIDO"/>
    <n v="760771"/>
    <n v="12436"/>
    <s v="São Paulo"/>
    <x v="3"/>
    <x v="3"/>
    <x v="11"/>
    <n v="11.99"/>
    <n v="1"/>
    <x v="34"/>
    <n v="25"/>
    <n v="2016"/>
    <n v="8"/>
    <x v="0"/>
    <x v="1"/>
    <x v="0"/>
    <x v="228"/>
    <x v="0"/>
    <x v="0"/>
  </r>
  <r>
    <n v="464"/>
    <n v="104732787"/>
    <s v="ANTI-SEPTICO BUCAL"/>
    <s v="LIQUIDO"/>
    <n v="490861"/>
    <n v="47344"/>
    <s v="São Paulo"/>
    <x v="0"/>
    <x v="0"/>
    <x v="0"/>
    <n v="0"/>
    <n v="1"/>
    <x v="44"/>
    <n v="262"/>
    <n v="2016"/>
    <n v="8"/>
    <x v="1"/>
    <x v="1"/>
    <x v="3"/>
    <x v="185"/>
    <x v="2"/>
    <x v="2"/>
  </r>
  <r>
    <n v="465"/>
    <n v="104732788"/>
    <s v="ANTI-SEPTICO BUCAL"/>
    <s v="LIQUIDO"/>
    <n v="490862"/>
    <n v="47344"/>
    <s v="São Paulo"/>
    <x v="0"/>
    <x v="0"/>
    <x v="0"/>
    <n v="16.8"/>
    <n v="1"/>
    <x v="44"/>
    <n v="262"/>
    <n v="2016"/>
    <n v="8"/>
    <x v="1"/>
    <x v="0"/>
    <x v="1"/>
    <x v="185"/>
    <x v="2"/>
    <x v="2"/>
  </r>
  <r>
    <n v="466"/>
    <n v="104732925"/>
    <s v="ANTI-SEPTICO BUCAL"/>
    <s v="LIQUIDO"/>
    <n v="490862"/>
    <n v="44865"/>
    <s v="São Paulo"/>
    <x v="0"/>
    <x v="0"/>
    <x v="0"/>
    <n v="15.9"/>
    <n v="1"/>
    <x v="8"/>
    <n v="52"/>
    <n v="2016"/>
    <n v="8"/>
    <x v="0"/>
    <x v="0"/>
    <x v="0"/>
    <x v="229"/>
    <x v="1"/>
    <x v="3"/>
  </r>
  <r>
    <n v="467"/>
    <n v="104732926"/>
    <s v="ANTI-SEPTICO BUCAL"/>
    <s v="LIQUIDO"/>
    <n v="797804"/>
    <n v="44865"/>
    <s v="São Paulo"/>
    <x v="0"/>
    <x v="0"/>
    <x v="29"/>
    <n v="11"/>
    <n v="1"/>
    <x v="8"/>
    <n v="52"/>
    <n v="2016"/>
    <n v="8"/>
    <x v="0"/>
    <x v="1"/>
    <x v="0"/>
    <x v="229"/>
    <x v="1"/>
    <x v="3"/>
  </r>
  <r>
    <n v="468"/>
    <n v="104732986"/>
    <s v="ANTI-SEPTICO BUCAL"/>
    <s v="LIQUIDO"/>
    <n v="490861"/>
    <n v="43024"/>
    <s v="São Paulo"/>
    <x v="0"/>
    <x v="0"/>
    <x v="0"/>
    <n v="9.9"/>
    <n v="1"/>
    <x v="0"/>
    <n v="41"/>
    <n v="2016"/>
    <n v="8"/>
    <x v="0"/>
    <x v="1"/>
    <x v="0"/>
    <x v="230"/>
    <x v="1"/>
    <x v="1"/>
  </r>
  <r>
    <n v="469"/>
    <n v="104732923"/>
    <s v="ANTI-SEPTICO BUCAL"/>
    <s v="LIQUIDO"/>
    <n v="490861"/>
    <n v="43606"/>
    <s v="São Paulo"/>
    <x v="0"/>
    <x v="0"/>
    <x v="0"/>
    <n v="10.9"/>
    <n v="1"/>
    <x v="60"/>
    <n v="49"/>
    <n v="2016"/>
    <n v="8"/>
    <x v="0"/>
    <x v="1"/>
    <x v="0"/>
    <x v="231"/>
    <x v="0"/>
    <x v="1"/>
  </r>
  <r>
    <n v="470"/>
    <n v="99715512"/>
    <s v="ANTI-SEPTICO BUCAL"/>
    <s v="LIQUIDO"/>
    <n v="804719"/>
    <n v="1141"/>
    <s v="São Paulo"/>
    <x v="6"/>
    <x v="6"/>
    <x v="9"/>
    <n v="19"/>
    <n v="1"/>
    <x v="2"/>
    <n v="435"/>
    <n v="2015"/>
    <n v="12"/>
    <x v="0"/>
    <x v="5"/>
    <x v="0"/>
    <x v="26"/>
    <x v="2"/>
    <x v="0"/>
  </r>
  <r>
    <n v="471"/>
    <n v="104732728"/>
    <s v="ANTI-SEPTICO BUCAL"/>
    <s v="LIQUIDO"/>
    <n v="490833"/>
    <n v="20338"/>
    <s v="São Paulo"/>
    <x v="3"/>
    <x v="3"/>
    <x v="4"/>
    <n v="9.9"/>
    <n v="1"/>
    <x v="2"/>
    <n v="435"/>
    <n v="2016"/>
    <n v="8"/>
    <x v="0"/>
    <x v="0"/>
    <x v="0"/>
    <x v="232"/>
    <x v="1"/>
    <x v="0"/>
  </r>
  <r>
    <n v="472"/>
    <n v="104732748"/>
    <s v="ANTI-SEPTICO BUCAL"/>
    <s v="LIQUIDO"/>
    <n v="490861"/>
    <n v="33764"/>
    <s v="São Paulo"/>
    <x v="0"/>
    <x v="0"/>
    <x v="0"/>
    <n v="12.49"/>
    <n v="1"/>
    <x v="13"/>
    <n v="3"/>
    <n v="2016"/>
    <n v="8"/>
    <x v="1"/>
    <x v="1"/>
    <x v="2"/>
    <x v="232"/>
    <x v="2"/>
    <x v="0"/>
  </r>
  <r>
    <n v="473"/>
    <n v="104732749"/>
    <s v="ANTI-SEPTICO BUCAL"/>
    <s v="LIQUIDO"/>
    <n v="490862"/>
    <n v="33764"/>
    <s v="São Paulo"/>
    <x v="0"/>
    <x v="0"/>
    <x v="0"/>
    <n v="17.89"/>
    <n v="1"/>
    <x v="13"/>
    <n v="3"/>
    <n v="2016"/>
    <n v="8"/>
    <x v="1"/>
    <x v="0"/>
    <x v="2"/>
    <x v="232"/>
    <x v="2"/>
    <x v="0"/>
  </r>
  <r>
    <n v="474"/>
    <n v="104732871"/>
    <s v="ANTI-SEPTICO BUCAL"/>
    <s v="LIQUIDO"/>
    <n v="490858"/>
    <n v="21319"/>
    <s v="São Paulo"/>
    <x v="0"/>
    <x v="0"/>
    <x v="20"/>
    <n v="12.99"/>
    <n v="1"/>
    <x v="12"/>
    <n v="702"/>
    <n v="2016"/>
    <n v="8"/>
    <x v="1"/>
    <x v="1"/>
    <x v="2"/>
    <x v="231"/>
    <x v="0"/>
    <x v="1"/>
  </r>
  <r>
    <n v="475"/>
    <n v="104732872"/>
    <s v="ANTI-SEPTICO BUCAL"/>
    <s v="LIQUIDO"/>
    <n v="490859"/>
    <n v="21319"/>
    <s v="São Paulo"/>
    <x v="0"/>
    <x v="0"/>
    <x v="20"/>
    <n v="13.445"/>
    <n v="1"/>
    <x v="12"/>
    <n v="702"/>
    <n v="2016"/>
    <n v="8"/>
    <x v="1"/>
    <x v="0"/>
    <x v="2"/>
    <x v="231"/>
    <x v="0"/>
    <x v="1"/>
  </r>
  <r>
    <n v="476"/>
    <n v="104732817"/>
    <s v="ANTI-SEPTICO BUCAL"/>
    <s v="LIQUIDO"/>
    <n v="490871"/>
    <n v="30008"/>
    <s v="São Paulo"/>
    <x v="0"/>
    <x v="0"/>
    <x v="16"/>
    <n v="13.79"/>
    <n v="1"/>
    <x v="17"/>
    <n v="360"/>
    <n v="2016"/>
    <n v="8"/>
    <x v="0"/>
    <x v="0"/>
    <x v="0"/>
    <x v="1"/>
    <x v="6"/>
    <x v="0"/>
  </r>
  <r>
    <n v="477"/>
    <n v="104732686"/>
    <s v="ANTI-SEPTICO BUCAL"/>
    <s v="LIQUIDO"/>
    <n v="804734"/>
    <n v="43566"/>
    <s v="São Paulo"/>
    <x v="10"/>
    <x v="11"/>
    <x v="1"/>
    <n v="3.65"/>
    <n v="1"/>
    <x v="3"/>
    <n v="208"/>
    <n v="2016"/>
    <n v="8"/>
    <x v="0"/>
    <x v="1"/>
    <x v="0"/>
    <x v="179"/>
    <x v="0"/>
    <x v="2"/>
  </r>
  <r>
    <n v="478"/>
    <n v="104732928"/>
    <s v="ANTI-SEPTICO BUCAL"/>
    <s v="LIQUIDO"/>
    <n v="508438"/>
    <n v="45182"/>
    <s v="São Paulo"/>
    <x v="2"/>
    <x v="2"/>
    <x v="7"/>
    <n v="18.98"/>
    <n v="1"/>
    <x v="15"/>
    <n v="261"/>
    <n v="2016"/>
    <n v="8"/>
    <x v="0"/>
    <x v="2"/>
    <x v="0"/>
    <x v="188"/>
    <x v="2"/>
    <x v="3"/>
  </r>
  <r>
    <n v="479"/>
    <n v="104732779"/>
    <s v="ANTI-SEPTICO BUCAL"/>
    <s v="LIQUIDO"/>
    <n v="803090"/>
    <n v="45296"/>
    <s v="São Paulo"/>
    <x v="4"/>
    <x v="4"/>
    <x v="21"/>
    <n v="8.15"/>
    <n v="1"/>
    <x v="18"/>
    <n v="106"/>
    <n v="2016"/>
    <n v="8"/>
    <x v="0"/>
    <x v="3"/>
    <x v="0"/>
    <x v="185"/>
    <x v="2"/>
    <x v="3"/>
  </r>
  <r>
    <n v="480"/>
    <n v="104732705"/>
    <s v="ANTI-SEPTICO BUCAL"/>
    <s v="LIQUIDO"/>
    <n v="800354"/>
    <n v="43944"/>
    <s v="São Paulo"/>
    <x v="3"/>
    <x v="3"/>
    <x v="28"/>
    <n v="14.99"/>
    <n v="1"/>
    <x v="9"/>
    <n v="609"/>
    <n v="2016"/>
    <n v="8"/>
    <x v="0"/>
    <x v="0"/>
    <x v="0"/>
    <x v="233"/>
    <x v="1"/>
    <x v="3"/>
  </r>
  <r>
    <n v="481"/>
    <n v="104733005"/>
    <s v="ANTI-SEPTICO BUCAL"/>
    <s v="LIQUIDO"/>
    <n v="656230"/>
    <n v="33339"/>
    <s v="São Paulo"/>
    <x v="0"/>
    <x v="0"/>
    <x v="0"/>
    <n v="4.09"/>
    <n v="1"/>
    <x v="46"/>
    <n v="137"/>
    <n v="2016"/>
    <n v="8"/>
    <x v="0"/>
    <x v="7"/>
    <x v="0"/>
    <x v="179"/>
    <x v="1"/>
    <x v="3"/>
  </r>
  <r>
    <n v="482"/>
    <n v="104732936"/>
    <s v="ANTI-SEPTICO BUCAL"/>
    <s v="LIQUIDO"/>
    <n v="490879"/>
    <n v="47610"/>
    <s v="São Paulo"/>
    <x v="2"/>
    <x v="2"/>
    <x v="1"/>
    <n v="11.89"/>
    <n v="1"/>
    <x v="0"/>
    <n v="41"/>
    <n v="2016"/>
    <n v="8"/>
    <x v="0"/>
    <x v="0"/>
    <x v="0"/>
    <x v="180"/>
    <x v="1"/>
    <x v="3"/>
  </r>
  <r>
    <n v="483"/>
    <n v="104732654"/>
    <s v="ANTI-SEPTICO BUCAL"/>
    <s v="LIQUIDO"/>
    <n v="490846"/>
    <n v="46150"/>
    <s v="São Paulo"/>
    <x v="3"/>
    <x v="3"/>
    <x v="22"/>
    <n v="15.38"/>
    <n v="1"/>
    <x v="26"/>
    <n v="219"/>
    <n v="2016"/>
    <n v="8"/>
    <x v="0"/>
    <x v="0"/>
    <x v="0"/>
    <x v="2"/>
    <x v="1"/>
    <x v="3"/>
  </r>
  <r>
    <n v="484"/>
    <n v="104732834"/>
    <s v="ANTI-SEPTICO BUCAL"/>
    <s v="LIQUIDO"/>
    <n v="626152"/>
    <n v="31125"/>
    <s v="São Paulo"/>
    <x v="9"/>
    <x v="10"/>
    <x v="26"/>
    <n v="5.6"/>
    <n v="1"/>
    <x v="18"/>
    <n v="106"/>
    <n v="2016"/>
    <n v="8"/>
    <x v="0"/>
    <x v="6"/>
    <x v="0"/>
    <x v="232"/>
    <x v="2"/>
    <x v="2"/>
  </r>
  <r>
    <n v="485"/>
    <n v="104732932"/>
    <s v="ANTI-SEPTICO BUCAL"/>
    <s v="LIQUIDO"/>
    <n v="490864"/>
    <n v="45893"/>
    <s v="São Paulo"/>
    <x v="0"/>
    <x v="0"/>
    <x v="0"/>
    <n v="0"/>
    <n v="1"/>
    <x v="7"/>
    <n v="55"/>
    <n v="2016"/>
    <n v="8"/>
    <x v="0"/>
    <x v="9"/>
    <x v="3"/>
    <x v="201"/>
    <x v="3"/>
    <x v="3"/>
  </r>
  <r>
    <n v="486"/>
    <n v="104732825"/>
    <s v="ANTI-SEPTICO BUCAL"/>
    <s v="LIQUIDO"/>
    <n v="797801"/>
    <n v="47952"/>
    <s v="São Paulo"/>
    <x v="0"/>
    <x v="0"/>
    <x v="15"/>
    <n v="13.99"/>
    <n v="1"/>
    <x v="26"/>
    <n v="219"/>
    <n v="2016"/>
    <n v="8"/>
    <x v="1"/>
    <x v="0"/>
    <x v="5"/>
    <x v="234"/>
    <x v="2"/>
    <x v="3"/>
  </r>
  <r>
    <n v="487"/>
    <n v="104732826"/>
    <s v="ANTI-SEPTICO BUCAL"/>
    <s v="LIQUIDO"/>
    <n v="797802"/>
    <n v="47952"/>
    <s v="São Paulo"/>
    <x v="0"/>
    <x v="0"/>
    <x v="15"/>
    <n v="0"/>
    <n v="1"/>
    <x v="26"/>
    <n v="219"/>
    <n v="2016"/>
    <n v="8"/>
    <x v="0"/>
    <x v="1"/>
    <x v="3"/>
    <x v="234"/>
    <x v="2"/>
    <x v="3"/>
  </r>
  <r>
    <n v="488"/>
    <n v="104732894"/>
    <s v="ANTI-SEPTICO BUCAL"/>
    <s v="LIQUIDO"/>
    <n v="845141"/>
    <n v="29350"/>
    <s v="São Paulo"/>
    <x v="3"/>
    <x v="3"/>
    <x v="5"/>
    <n v="18.45"/>
    <n v="1"/>
    <x v="26"/>
    <n v="219"/>
    <n v="2016"/>
    <n v="8"/>
    <x v="0"/>
    <x v="0"/>
    <x v="1"/>
    <x v="180"/>
    <x v="4"/>
    <x v="3"/>
  </r>
  <r>
    <n v="489"/>
    <n v="104732895"/>
    <s v="ANTI-SEPTICO BUCAL"/>
    <s v="LIQUIDO"/>
    <n v="847679"/>
    <n v="29350"/>
    <s v="São Paulo"/>
    <x v="3"/>
    <x v="3"/>
    <x v="5"/>
    <n v="9.9"/>
    <n v="1"/>
    <x v="26"/>
    <n v="219"/>
    <n v="2016"/>
    <n v="8"/>
    <x v="0"/>
    <x v="1"/>
    <x v="2"/>
    <x v="180"/>
    <x v="4"/>
    <x v="3"/>
  </r>
  <r>
    <n v="490"/>
    <n v="104732845"/>
    <s v="ANTI-SEPTICO BUCAL"/>
    <s v="LIQUIDO"/>
    <n v="490862"/>
    <n v="42010"/>
    <s v="São Paulo"/>
    <x v="0"/>
    <x v="0"/>
    <x v="0"/>
    <n v="15.99"/>
    <n v="1"/>
    <x v="1"/>
    <n v="399"/>
    <n v="2016"/>
    <n v="8"/>
    <x v="0"/>
    <x v="0"/>
    <x v="0"/>
    <x v="235"/>
    <x v="2"/>
    <x v="2"/>
  </r>
  <r>
    <n v="491"/>
    <n v="104732869"/>
    <s v="ANTI-SEPTICO BUCAL"/>
    <s v="LIQUIDO"/>
    <n v="678575"/>
    <n v="19937"/>
    <s v="São Paulo"/>
    <x v="5"/>
    <x v="5"/>
    <x v="14"/>
    <n v="5.99"/>
    <n v="1"/>
    <x v="0"/>
    <n v="41"/>
    <n v="2016"/>
    <n v="8"/>
    <x v="0"/>
    <x v="1"/>
    <x v="0"/>
    <x v="188"/>
    <x v="0"/>
    <x v="0"/>
  </r>
  <r>
    <n v="492"/>
    <n v="101611918"/>
    <s v="ANTI-SEPTICO BUCAL"/>
    <s v="LIQUIDO"/>
    <n v="490833"/>
    <n v="592"/>
    <s v="São Paulo"/>
    <x v="3"/>
    <x v="3"/>
    <x v="4"/>
    <n v="0"/>
    <n v="1"/>
    <x v="7"/>
    <n v="55"/>
    <n v="2016"/>
    <n v="3"/>
    <x v="0"/>
    <x v="0"/>
    <x v="0"/>
    <x v="119"/>
    <x v="3"/>
    <x v="3"/>
  </r>
  <r>
    <n v="493"/>
    <n v="99066502"/>
    <s v="ANTI-SEPTICO BUCAL"/>
    <s v="LIQUIDO"/>
    <n v="800895"/>
    <n v="43058"/>
    <s v="São Paulo"/>
    <x v="5"/>
    <x v="21"/>
    <x v="41"/>
    <n v="10.99"/>
    <n v="1"/>
    <x v="27"/>
    <n v="48"/>
    <n v="2015"/>
    <n v="11"/>
    <x v="0"/>
    <x v="0"/>
    <x v="0"/>
    <x v="7"/>
    <x v="0"/>
    <x v="2"/>
  </r>
  <r>
    <n v="494"/>
    <n v="99066223"/>
    <s v="ANTI-SEPTICO BUCAL"/>
    <s v="LIQUIDO"/>
    <n v="794199"/>
    <n v="27518"/>
    <s v="São Paulo"/>
    <x v="8"/>
    <x v="8"/>
    <x v="17"/>
    <n v="9"/>
    <n v="1"/>
    <x v="9"/>
    <n v="609"/>
    <n v="2015"/>
    <n v="11"/>
    <x v="0"/>
    <x v="0"/>
    <x v="0"/>
    <x v="23"/>
    <x v="0"/>
    <x v="3"/>
  </r>
  <r>
    <n v="495"/>
    <n v="100989715"/>
    <s v="ANTI-SEPTICO BUCAL"/>
    <s v="LIQUIDO"/>
    <n v="490862"/>
    <n v="42010"/>
    <s v="São Paulo"/>
    <x v="0"/>
    <x v="0"/>
    <x v="0"/>
    <n v="13.99"/>
    <n v="1"/>
    <x v="0"/>
    <n v="41"/>
    <n v="2016"/>
    <n v="2"/>
    <x v="0"/>
    <x v="0"/>
    <x v="0"/>
    <x v="83"/>
    <x v="2"/>
    <x v="2"/>
  </r>
  <r>
    <n v="496"/>
    <n v="104806280"/>
    <s v="ANTI-SEPTICO BUCAL"/>
    <s v="LIQUIDO"/>
    <n v="490861"/>
    <n v="8919"/>
    <s v="São Paulo"/>
    <x v="0"/>
    <x v="0"/>
    <x v="0"/>
    <n v="12.49"/>
    <n v="1"/>
    <x v="34"/>
    <n v="25"/>
    <n v="2016"/>
    <n v="8"/>
    <x v="1"/>
    <x v="1"/>
    <x v="2"/>
    <x v="179"/>
    <x v="4"/>
    <x v="0"/>
  </r>
  <r>
    <n v="497"/>
    <n v="104806281"/>
    <s v="ANTI-SEPTICO BUCAL"/>
    <s v="LIQUIDO"/>
    <n v="490862"/>
    <n v="8919"/>
    <s v="São Paulo"/>
    <x v="0"/>
    <x v="0"/>
    <x v="0"/>
    <n v="19.34"/>
    <n v="1"/>
    <x v="34"/>
    <n v="25"/>
    <n v="2016"/>
    <n v="8"/>
    <x v="1"/>
    <x v="0"/>
    <x v="2"/>
    <x v="179"/>
    <x v="4"/>
    <x v="0"/>
  </r>
  <r>
    <n v="498"/>
    <n v="104806273"/>
    <s v="ANTI-SEPTICO BUCAL"/>
    <s v="LIQUIDO"/>
    <n v="799401"/>
    <n v="14709"/>
    <s v="São Paulo"/>
    <x v="2"/>
    <x v="2"/>
    <x v="42"/>
    <n v="15.75"/>
    <n v="1"/>
    <x v="61"/>
    <n v="603"/>
    <n v="2016"/>
    <n v="8"/>
    <x v="0"/>
    <x v="2"/>
    <x v="4"/>
    <x v="202"/>
    <x v="2"/>
    <x v="0"/>
  </r>
  <r>
    <n v="499"/>
    <n v="104732922"/>
    <s v="ANTI-SEPTICO BUCAL"/>
    <s v="LIQUIDO"/>
    <n v="490862"/>
    <n v="43554"/>
    <s v="São Paulo"/>
    <x v="0"/>
    <x v="0"/>
    <x v="0"/>
    <n v="18.88"/>
    <n v="1"/>
    <x v="13"/>
    <n v="3"/>
    <n v="2016"/>
    <n v="8"/>
    <x v="0"/>
    <x v="0"/>
    <x v="1"/>
    <x v="236"/>
    <x v="0"/>
    <x v="2"/>
  </r>
  <r>
    <n v="500"/>
    <n v="104760286"/>
    <s v="ANTI-SEPTICO BUCAL"/>
    <s v="LIQUIDO"/>
    <n v="490833"/>
    <n v="47058"/>
    <s v="São Paulo"/>
    <x v="3"/>
    <x v="3"/>
    <x v="4"/>
    <n v="16.78"/>
    <n v="1"/>
    <x v="1"/>
    <n v="399"/>
    <n v="2016"/>
    <n v="8"/>
    <x v="0"/>
    <x v="0"/>
    <x v="4"/>
    <x v="227"/>
    <x v="0"/>
    <x v="1"/>
  </r>
  <r>
    <n v="501"/>
    <n v="99715624"/>
    <s v="ANTI-SEPTICO BUCAL"/>
    <s v="LIQUIDO"/>
    <n v="490833"/>
    <n v="23633"/>
    <s v="São Paulo"/>
    <x v="3"/>
    <x v="3"/>
    <x v="4"/>
    <n v="11.8"/>
    <n v="1"/>
    <x v="2"/>
    <n v="435"/>
    <n v="2015"/>
    <n v="12"/>
    <x v="0"/>
    <x v="0"/>
    <x v="0"/>
    <x v="45"/>
    <x v="2"/>
    <x v="2"/>
  </r>
  <r>
    <n v="502"/>
    <n v="105314935"/>
    <s v="ANTI-SEPTICO BUCAL"/>
    <s v="LIQUIDO"/>
    <n v="797801"/>
    <n v="46082"/>
    <s v="São Paulo"/>
    <x v="0"/>
    <x v="0"/>
    <x v="15"/>
    <n v="16.62"/>
    <n v="1"/>
    <x v="33"/>
    <n v="66"/>
    <n v="2016"/>
    <n v="9"/>
    <x v="0"/>
    <x v="0"/>
    <x v="2"/>
    <x v="237"/>
    <x v="0"/>
    <x v="3"/>
  </r>
  <r>
    <n v="503"/>
    <n v="104806276"/>
    <s v="ANTI-SEPTICO BUCAL"/>
    <s v="LIQUIDO"/>
    <n v="490861"/>
    <n v="36710"/>
    <s v="São Paulo"/>
    <x v="0"/>
    <x v="0"/>
    <x v="0"/>
    <n v="10.55"/>
    <n v="1"/>
    <x v="2"/>
    <n v="435"/>
    <n v="2016"/>
    <n v="8"/>
    <x v="0"/>
    <x v="1"/>
    <x v="0"/>
    <x v="238"/>
    <x v="6"/>
    <x v="1"/>
  </r>
  <r>
    <n v="504"/>
    <n v="104732662"/>
    <s v="ANTI-SEPTICO BUCAL"/>
    <s v="LIQUIDO"/>
    <n v="718749"/>
    <n v="47583"/>
    <s v="São Paulo"/>
    <x v="0"/>
    <x v="0"/>
    <x v="32"/>
    <n v="15.99"/>
    <n v="2"/>
    <x v="1"/>
    <n v="399"/>
    <n v="2016"/>
    <n v="8"/>
    <x v="0"/>
    <x v="0"/>
    <x v="0"/>
    <x v="239"/>
    <x v="1"/>
    <x v="3"/>
  </r>
  <r>
    <n v="505"/>
    <n v="104806260"/>
    <s v="ANTI-SEPTICO BUCAL"/>
    <s v="LIQUIDO"/>
    <n v="693363"/>
    <n v="45296"/>
    <s v="São Paulo"/>
    <x v="9"/>
    <x v="10"/>
    <x v="7"/>
    <n v="8.15"/>
    <n v="1"/>
    <x v="18"/>
    <n v="106"/>
    <n v="2016"/>
    <n v="8"/>
    <x v="0"/>
    <x v="3"/>
    <x v="0"/>
    <x v="240"/>
    <x v="2"/>
    <x v="3"/>
  </r>
  <r>
    <n v="506"/>
    <n v="104732833"/>
    <s v="ANTI-SEPTICO BUCAL"/>
    <s v="LIQUIDO"/>
    <n v="845141"/>
    <n v="30499"/>
    <s v="São Paulo"/>
    <x v="3"/>
    <x v="3"/>
    <x v="5"/>
    <n v="12.98"/>
    <n v="1"/>
    <x v="0"/>
    <n v="41"/>
    <n v="2016"/>
    <n v="8"/>
    <x v="0"/>
    <x v="0"/>
    <x v="1"/>
    <x v="241"/>
    <x v="2"/>
    <x v="0"/>
  </r>
  <r>
    <n v="507"/>
    <n v="104732570"/>
    <s v="ANTI-SEPTICO BUCAL"/>
    <s v="LIQUIDO"/>
    <n v="490879"/>
    <n v="45147"/>
    <s v="São Paulo"/>
    <x v="2"/>
    <x v="2"/>
    <x v="1"/>
    <n v="19.989999999999998"/>
    <n v="1"/>
    <x v="29"/>
    <n v="561"/>
    <n v="2016"/>
    <n v="8"/>
    <x v="0"/>
    <x v="0"/>
    <x v="1"/>
    <x v="239"/>
    <x v="0"/>
    <x v="4"/>
  </r>
  <r>
    <n v="508"/>
    <n v="104732990"/>
    <s v="ANTI-SEPTICO BUCAL"/>
    <s v="LIQUIDO"/>
    <n v="490876"/>
    <n v="45653"/>
    <s v="São Paulo"/>
    <x v="2"/>
    <x v="2"/>
    <x v="7"/>
    <n v="12.08"/>
    <n v="1"/>
    <x v="3"/>
    <n v="208"/>
    <n v="2016"/>
    <n v="8"/>
    <x v="0"/>
    <x v="0"/>
    <x v="0"/>
    <x v="238"/>
    <x v="0"/>
    <x v="0"/>
  </r>
  <r>
    <n v="509"/>
    <n v="104806285"/>
    <s v="ANTI-SEPTICO BUCAL"/>
    <s v="LIQUIDO"/>
    <n v="490871"/>
    <n v="47590"/>
    <s v="São Paulo"/>
    <x v="0"/>
    <x v="0"/>
    <x v="16"/>
    <n v="13.79"/>
    <n v="1"/>
    <x v="28"/>
    <n v="637"/>
    <n v="2016"/>
    <n v="8"/>
    <x v="0"/>
    <x v="0"/>
    <x v="0"/>
    <x v="179"/>
    <x v="0"/>
    <x v="3"/>
  </r>
  <r>
    <n v="510"/>
    <n v="104806258"/>
    <s v="ANTI-SEPTICO BUCAL"/>
    <s v="LIQUIDO"/>
    <n v="490867"/>
    <n v="46924"/>
    <s v="São Paulo"/>
    <x v="0"/>
    <x v="0"/>
    <x v="12"/>
    <n v="12.98"/>
    <n v="1"/>
    <x v="48"/>
    <n v="645"/>
    <n v="2016"/>
    <n v="8"/>
    <x v="0"/>
    <x v="1"/>
    <x v="0"/>
    <x v="232"/>
    <x v="0"/>
    <x v="1"/>
  </r>
  <r>
    <n v="511"/>
    <n v="104806282"/>
    <s v="ANTI-SEPTICO BUCAL"/>
    <s v="LIQUIDO"/>
    <n v="794779"/>
    <n v="8919"/>
    <s v="São Paulo"/>
    <x v="0"/>
    <x v="0"/>
    <x v="38"/>
    <n v="12.39"/>
    <n v="1"/>
    <x v="34"/>
    <n v="25"/>
    <n v="2016"/>
    <n v="8"/>
    <x v="0"/>
    <x v="1"/>
    <x v="0"/>
    <x v="179"/>
    <x v="4"/>
    <x v="0"/>
  </r>
  <r>
    <n v="512"/>
    <n v="101612008"/>
    <s v="ANTI-SEPTICO BUCAL"/>
    <s v="LIQUIDO"/>
    <n v="498643"/>
    <n v="28420"/>
    <s v="São Paulo"/>
    <x v="0"/>
    <x v="0"/>
    <x v="3"/>
    <n v="15.99"/>
    <n v="1"/>
    <x v="8"/>
    <n v="52"/>
    <n v="2016"/>
    <n v="3"/>
    <x v="0"/>
    <x v="10"/>
    <x v="2"/>
    <x v="107"/>
    <x v="1"/>
    <x v="1"/>
  </r>
  <r>
    <n v="513"/>
    <n v="100401358"/>
    <s v="ANTI-SEPTICO BUCAL"/>
    <s v="LIQUIDO"/>
    <n v="490829"/>
    <n v="45752"/>
    <s v="São Paulo"/>
    <x v="3"/>
    <x v="3"/>
    <x v="8"/>
    <n v="13.2"/>
    <n v="1"/>
    <x v="13"/>
    <n v="3"/>
    <n v="2016"/>
    <n v="1"/>
    <x v="0"/>
    <x v="0"/>
    <x v="0"/>
    <x v="60"/>
    <x v="2"/>
    <x v="3"/>
  </r>
  <r>
    <n v="514"/>
    <n v="99066417"/>
    <s v="ANTI-SEPTICO BUCAL"/>
    <s v="LIQUIDO"/>
    <n v="758948"/>
    <n v="43563"/>
    <s v="São Paulo"/>
    <x v="3"/>
    <x v="3"/>
    <x v="4"/>
    <n v="14.38"/>
    <n v="1"/>
    <x v="27"/>
    <n v="48"/>
    <n v="2015"/>
    <n v="11"/>
    <x v="0"/>
    <x v="2"/>
    <x v="0"/>
    <x v="16"/>
    <x v="0"/>
    <x v="3"/>
  </r>
  <r>
    <n v="515"/>
    <n v="99066128"/>
    <s v="ANTI-SEPTICO BUCAL"/>
    <s v="LIQUIDO"/>
    <n v="490861"/>
    <n v="32433"/>
    <s v="São Paulo"/>
    <x v="0"/>
    <x v="0"/>
    <x v="0"/>
    <n v="11.99"/>
    <n v="1"/>
    <x v="8"/>
    <n v="52"/>
    <n v="2015"/>
    <n v="11"/>
    <x v="0"/>
    <x v="1"/>
    <x v="0"/>
    <x v="8"/>
    <x v="0"/>
    <x v="2"/>
  </r>
  <r>
    <n v="516"/>
    <n v="100401464"/>
    <s v="ANTI-SEPTICO BUCAL"/>
    <s v="LIQUIDO"/>
    <n v="490863"/>
    <n v="44554"/>
    <s v="São Paulo"/>
    <x v="0"/>
    <x v="0"/>
    <x v="0"/>
    <n v="22"/>
    <n v="1"/>
    <x v="2"/>
    <n v="435"/>
    <n v="2016"/>
    <n v="1"/>
    <x v="0"/>
    <x v="5"/>
    <x v="2"/>
    <x v="69"/>
    <x v="0"/>
    <x v="3"/>
  </r>
  <r>
    <n v="517"/>
    <n v="100401513"/>
    <s v="ANTI-SEPTICO BUCAL"/>
    <s v="LIQUIDO"/>
    <n v="490862"/>
    <n v="33397"/>
    <s v="São Paulo"/>
    <x v="0"/>
    <x v="0"/>
    <x v="0"/>
    <n v="12.98"/>
    <n v="1"/>
    <x v="2"/>
    <n v="435"/>
    <n v="2016"/>
    <n v="1"/>
    <x v="0"/>
    <x v="0"/>
    <x v="0"/>
    <x v="75"/>
    <x v="2"/>
    <x v="0"/>
  </r>
  <r>
    <n v="518"/>
    <n v="99066385"/>
    <s v="ANTI-SEPTICO BUCAL"/>
    <s v="LIQUIDO"/>
    <n v="490834"/>
    <n v="33339"/>
    <s v="São Paulo"/>
    <x v="3"/>
    <x v="3"/>
    <x v="4"/>
    <n v="10.74"/>
    <n v="1"/>
    <x v="62"/>
    <n v="343"/>
    <n v="2015"/>
    <n v="11"/>
    <x v="0"/>
    <x v="5"/>
    <x v="0"/>
    <x v="12"/>
    <x v="1"/>
    <x v="3"/>
  </r>
  <r>
    <n v="519"/>
    <n v="101611704"/>
    <s v="ANTI-SEPTICO BUCAL"/>
    <s v="LIQUIDO"/>
    <n v="804719"/>
    <n v="29003"/>
    <s v="São Paulo"/>
    <x v="6"/>
    <x v="6"/>
    <x v="9"/>
    <n v="19"/>
    <n v="1"/>
    <x v="2"/>
    <n v="435"/>
    <n v="2016"/>
    <n v="3"/>
    <x v="0"/>
    <x v="5"/>
    <x v="0"/>
    <x v="107"/>
    <x v="1"/>
    <x v="0"/>
  </r>
  <r>
    <n v="520"/>
    <n v="99066424"/>
    <s v="ANTI-SEPTICO BUCAL"/>
    <s v="LIQUIDO"/>
    <n v="804724"/>
    <n v="46061"/>
    <s v="São Paulo"/>
    <x v="2"/>
    <x v="2"/>
    <x v="1"/>
    <n v="2.95"/>
    <n v="1"/>
    <x v="9"/>
    <n v="609"/>
    <n v="2015"/>
    <n v="11"/>
    <x v="0"/>
    <x v="4"/>
    <x v="0"/>
    <x v="5"/>
    <x v="2"/>
    <x v="1"/>
  </r>
  <r>
    <n v="521"/>
    <n v="99066226"/>
    <s v="ANTI-SEPTICO BUCAL"/>
    <s v="LIQUIDO"/>
    <n v="647697"/>
    <n v="28420"/>
    <s v="São Paulo"/>
    <x v="0"/>
    <x v="0"/>
    <x v="3"/>
    <n v="16.55"/>
    <n v="1"/>
    <x v="22"/>
    <n v="138"/>
    <n v="2015"/>
    <n v="11"/>
    <x v="0"/>
    <x v="8"/>
    <x v="0"/>
    <x v="14"/>
    <x v="1"/>
    <x v="1"/>
  </r>
  <r>
    <n v="522"/>
    <n v="100989723"/>
    <s v="ANTI-SEPTICO BUCAL"/>
    <s v="LIQUIDO"/>
    <n v="794199"/>
    <n v="46208"/>
    <s v="São Paulo"/>
    <x v="8"/>
    <x v="8"/>
    <x v="17"/>
    <n v="9"/>
    <n v="1"/>
    <x v="48"/>
    <n v="645"/>
    <n v="2016"/>
    <n v="2"/>
    <x v="0"/>
    <x v="0"/>
    <x v="0"/>
    <x v="242"/>
    <x v="1"/>
    <x v="0"/>
  </r>
  <r>
    <n v="523"/>
    <n v="100989923"/>
    <s v="ANTI-SEPTICO BUCAL"/>
    <s v="LIQUIDO"/>
    <n v="490837"/>
    <n v="43790"/>
    <s v="São Paulo"/>
    <x v="3"/>
    <x v="3"/>
    <x v="21"/>
    <n v="13.8"/>
    <n v="1"/>
    <x v="55"/>
    <n v="111"/>
    <n v="2016"/>
    <n v="2"/>
    <x v="0"/>
    <x v="0"/>
    <x v="0"/>
    <x v="84"/>
    <x v="0"/>
    <x v="3"/>
  </r>
  <r>
    <n v="524"/>
    <n v="101611897"/>
    <s v="ANTI-SEPTICO BUCAL"/>
    <s v="LIQUIDO"/>
    <n v="679218"/>
    <n v="43936"/>
    <s v="São Paulo"/>
    <x v="5"/>
    <x v="5"/>
    <x v="1"/>
    <n v="8.64"/>
    <n v="1"/>
    <x v="0"/>
    <n v="41"/>
    <n v="2016"/>
    <n v="3"/>
    <x v="0"/>
    <x v="1"/>
    <x v="0"/>
    <x v="112"/>
    <x v="1"/>
    <x v="0"/>
  </r>
  <r>
    <n v="525"/>
    <n v="104756882"/>
    <s v="ANTI-SEPTICO BUCAL"/>
    <s v="LIQUIDO"/>
    <n v="678575"/>
    <n v="34037"/>
    <s v="São Paulo"/>
    <x v="5"/>
    <x v="5"/>
    <x v="14"/>
    <n v="6.49"/>
    <n v="1"/>
    <x v="8"/>
    <n v="52"/>
    <n v="2016"/>
    <n v="8"/>
    <x v="0"/>
    <x v="1"/>
    <x v="0"/>
    <x v="201"/>
    <x v="0"/>
    <x v="1"/>
  </r>
  <r>
    <n v="526"/>
    <n v="104732875"/>
    <s v="ANTI-SEPTICO BUCAL"/>
    <s v="LIQUIDO"/>
    <n v="490833"/>
    <n v="23103"/>
    <s v="São Paulo"/>
    <x v="3"/>
    <x v="3"/>
    <x v="4"/>
    <n v="13.99"/>
    <n v="1"/>
    <x v="61"/>
    <n v="603"/>
    <n v="2016"/>
    <n v="8"/>
    <x v="1"/>
    <x v="0"/>
    <x v="0"/>
    <x v="243"/>
    <x v="1"/>
    <x v="1"/>
  </r>
  <r>
    <n v="527"/>
    <n v="104732876"/>
    <s v="ANTI-SEPTICO BUCAL"/>
    <s v="LIQUIDO"/>
    <n v="490835"/>
    <n v="23103"/>
    <s v="São Paulo"/>
    <x v="3"/>
    <x v="3"/>
    <x v="4"/>
    <n v="8.5749999999999993"/>
    <n v="1"/>
    <x v="61"/>
    <n v="603"/>
    <n v="2016"/>
    <n v="8"/>
    <x v="1"/>
    <x v="1"/>
    <x v="2"/>
    <x v="243"/>
    <x v="1"/>
    <x v="1"/>
  </r>
  <r>
    <n v="528"/>
    <n v="104732646"/>
    <s v="ANTI-SEPTICO BUCAL"/>
    <s v="LIQUIDO"/>
    <n v="793071"/>
    <n v="43058"/>
    <s v="São Paulo"/>
    <x v="0"/>
    <x v="0"/>
    <x v="30"/>
    <n v="19.989999999999998"/>
    <n v="1"/>
    <x v="46"/>
    <n v="137"/>
    <n v="2016"/>
    <n v="8"/>
    <x v="0"/>
    <x v="0"/>
    <x v="0"/>
    <x v="2"/>
    <x v="1"/>
    <x v="2"/>
  </r>
  <r>
    <n v="529"/>
    <n v="100401224"/>
    <s v="ANTI-SEPTICO BUCAL"/>
    <s v="LIQUIDO"/>
    <n v="656230"/>
    <n v="45036"/>
    <s v="São Paulo"/>
    <x v="0"/>
    <x v="0"/>
    <x v="0"/>
    <n v="3.73"/>
    <n v="1"/>
    <x v="46"/>
    <n v="137"/>
    <n v="2016"/>
    <n v="1"/>
    <x v="0"/>
    <x v="7"/>
    <x v="0"/>
    <x v="75"/>
    <x v="0"/>
    <x v="3"/>
  </r>
  <r>
    <n v="530"/>
    <n v="100401213"/>
    <s v="ANTI-SEPTICO BUCAL"/>
    <s v="LIQUIDO"/>
    <n v="490839"/>
    <n v="43823"/>
    <s v="São Paulo"/>
    <x v="3"/>
    <x v="3"/>
    <x v="21"/>
    <n v="0"/>
    <n v="1"/>
    <x v="28"/>
    <n v="637"/>
    <n v="2016"/>
    <n v="1"/>
    <x v="0"/>
    <x v="1"/>
    <x v="3"/>
    <x v="61"/>
    <x v="0"/>
    <x v="3"/>
  </r>
  <r>
    <n v="531"/>
    <n v="101611662"/>
    <s v="ANTI-SEPTICO BUCAL"/>
    <s v="LIQUIDO"/>
    <n v="802490"/>
    <n v="33339"/>
    <s v="São Paulo"/>
    <x v="3"/>
    <x v="9"/>
    <x v="24"/>
    <n v="12.9"/>
    <n v="1"/>
    <x v="29"/>
    <n v="561"/>
    <n v="2016"/>
    <n v="3"/>
    <x v="0"/>
    <x v="0"/>
    <x v="0"/>
    <x v="102"/>
    <x v="1"/>
    <x v="3"/>
  </r>
  <r>
    <n v="532"/>
    <n v="100989663"/>
    <s v="ANTI-SEPTICO BUCAL"/>
    <s v="LIQUIDO"/>
    <n v="490836"/>
    <n v="45754"/>
    <s v="São Paulo"/>
    <x v="3"/>
    <x v="3"/>
    <x v="4"/>
    <n v="3.2"/>
    <n v="1"/>
    <x v="8"/>
    <n v="52"/>
    <n v="2016"/>
    <n v="2"/>
    <x v="0"/>
    <x v="7"/>
    <x v="0"/>
    <x v="244"/>
    <x v="2"/>
    <x v="3"/>
  </r>
  <r>
    <n v="533"/>
    <n v="100401153"/>
    <s v="ANTI-SEPTICO BUCAL"/>
    <s v="LIQUIDO"/>
    <n v="490862"/>
    <n v="34220"/>
    <s v="São Paulo"/>
    <x v="0"/>
    <x v="0"/>
    <x v="0"/>
    <n v="13.2"/>
    <n v="1"/>
    <x v="34"/>
    <n v="25"/>
    <n v="2016"/>
    <n v="1"/>
    <x v="0"/>
    <x v="0"/>
    <x v="1"/>
    <x v="245"/>
    <x v="4"/>
    <x v="0"/>
  </r>
  <r>
    <n v="534"/>
    <n v="99715440"/>
    <s v="ANTI-SEPTICO BUCAL"/>
    <s v="LIQUIDO"/>
    <n v="769238"/>
    <n v="46211"/>
    <s v="São Paulo"/>
    <x v="2"/>
    <x v="2"/>
    <x v="2"/>
    <n v="8.99"/>
    <n v="1"/>
    <x v="13"/>
    <n v="3"/>
    <n v="2015"/>
    <n v="12"/>
    <x v="0"/>
    <x v="1"/>
    <x v="0"/>
    <x v="47"/>
    <x v="0"/>
    <x v="1"/>
  </r>
  <r>
    <n v="535"/>
    <n v="100401460"/>
    <s v="ANTI-SEPTICO BUCAL"/>
    <s v="LIQUIDO"/>
    <n v="845141"/>
    <n v="44121"/>
    <s v="São Paulo"/>
    <x v="3"/>
    <x v="3"/>
    <x v="5"/>
    <n v="12"/>
    <n v="1"/>
    <x v="2"/>
    <n v="435"/>
    <n v="2016"/>
    <n v="1"/>
    <x v="0"/>
    <x v="0"/>
    <x v="0"/>
    <x v="70"/>
    <x v="1"/>
    <x v="0"/>
  </r>
  <r>
    <n v="536"/>
    <n v="100989928"/>
    <s v="ANTI-SEPTICO BUCAL"/>
    <s v="LIQUIDO"/>
    <n v="634311"/>
    <n v="44864"/>
    <s v="São Paulo"/>
    <x v="0"/>
    <x v="0"/>
    <x v="35"/>
    <n v="11.85"/>
    <n v="1"/>
    <x v="22"/>
    <n v="138"/>
    <n v="2016"/>
    <n v="2"/>
    <x v="0"/>
    <x v="1"/>
    <x v="0"/>
    <x v="86"/>
    <x v="2"/>
    <x v="3"/>
  </r>
  <r>
    <n v="537"/>
    <n v="101611894"/>
    <s v="ANTI-SEPTICO BUCAL"/>
    <s v="LIQUIDO"/>
    <n v="634311"/>
    <n v="46923"/>
    <s v="São Paulo"/>
    <x v="0"/>
    <x v="0"/>
    <x v="35"/>
    <n v="11.89"/>
    <n v="1"/>
    <x v="48"/>
    <n v="645"/>
    <n v="2016"/>
    <n v="3"/>
    <x v="0"/>
    <x v="1"/>
    <x v="0"/>
    <x v="100"/>
    <x v="5"/>
    <x v="1"/>
  </r>
  <r>
    <n v="538"/>
    <n v="103486612"/>
    <s v="ANTI-SEPTICO BUCAL"/>
    <s v="LIQUIDO"/>
    <n v="794779"/>
    <n v="46940"/>
    <s v="São Paulo"/>
    <x v="0"/>
    <x v="0"/>
    <x v="38"/>
    <n v="17.96"/>
    <n v="1"/>
    <x v="0"/>
    <n v="41"/>
    <n v="2016"/>
    <n v="6"/>
    <x v="0"/>
    <x v="1"/>
    <x v="0"/>
    <x v="183"/>
    <x v="0"/>
    <x v="2"/>
  </r>
  <r>
    <n v="539"/>
    <n v="102254098"/>
    <s v="ANTI-SEPTICO BUCAL"/>
    <s v="LIQUIDO"/>
    <n v="679220"/>
    <n v="29170"/>
    <s v="São Paulo"/>
    <x v="0"/>
    <x v="0"/>
    <x v="4"/>
    <n v="10.1"/>
    <n v="1"/>
    <x v="9"/>
    <n v="609"/>
    <n v="2016"/>
    <n v="4"/>
    <x v="0"/>
    <x v="0"/>
    <x v="0"/>
    <x v="246"/>
    <x v="1"/>
    <x v="0"/>
  </r>
  <r>
    <n v="540"/>
    <n v="99715739"/>
    <s v="ANTI-SEPTICO BUCAL"/>
    <s v="LIQUIDO"/>
    <n v="730852"/>
    <n v="23103"/>
    <s v="São Paulo"/>
    <x v="3"/>
    <x v="9"/>
    <x v="24"/>
    <n v="9.9"/>
    <n v="1"/>
    <x v="26"/>
    <n v="219"/>
    <n v="2015"/>
    <n v="12"/>
    <x v="0"/>
    <x v="1"/>
    <x v="2"/>
    <x v="45"/>
    <x v="1"/>
    <x v="1"/>
  </r>
  <r>
    <n v="541"/>
    <n v="100989743"/>
    <s v="ANTI-SEPTICO BUCAL"/>
    <s v="LIQUIDO"/>
    <n v="490833"/>
    <n v="42957"/>
    <s v="São Paulo"/>
    <x v="3"/>
    <x v="3"/>
    <x v="4"/>
    <n v="13"/>
    <n v="1"/>
    <x v="15"/>
    <n v="261"/>
    <n v="2016"/>
    <n v="2"/>
    <x v="1"/>
    <x v="0"/>
    <x v="1"/>
    <x v="80"/>
    <x v="0"/>
    <x v="1"/>
  </r>
  <r>
    <n v="542"/>
    <n v="100401347"/>
    <s v="ANTI-SEPTICO BUCAL"/>
    <s v="LIQUIDO"/>
    <n v="490835"/>
    <n v="44599"/>
    <s v="São Paulo"/>
    <x v="3"/>
    <x v="3"/>
    <x v="4"/>
    <n v="0"/>
    <n v="1"/>
    <x v="7"/>
    <n v="55"/>
    <n v="2016"/>
    <n v="1"/>
    <x v="0"/>
    <x v="1"/>
    <x v="3"/>
    <x v="67"/>
    <x v="3"/>
    <x v="3"/>
  </r>
  <r>
    <n v="543"/>
    <n v="99066081"/>
    <s v="ANTI-SEPTICO BUCAL"/>
    <s v="LIQUIDO"/>
    <n v="647703"/>
    <n v="41642"/>
    <s v="São Paulo"/>
    <x v="7"/>
    <x v="22"/>
    <x v="1"/>
    <n v="7.3"/>
    <n v="1"/>
    <x v="1"/>
    <n v="399"/>
    <n v="2015"/>
    <n v="11"/>
    <x v="0"/>
    <x v="0"/>
    <x v="0"/>
    <x v="15"/>
    <x v="0"/>
    <x v="0"/>
  </r>
  <r>
    <n v="544"/>
    <n v="100401180"/>
    <s v="ANTI-SEPTICO BUCAL"/>
    <s v="LIQUIDO"/>
    <n v="794779"/>
    <n v="43443"/>
    <s v="São Paulo"/>
    <x v="0"/>
    <x v="0"/>
    <x v="38"/>
    <n v="9.98"/>
    <n v="1"/>
    <x v="0"/>
    <n v="41"/>
    <n v="2016"/>
    <n v="1"/>
    <x v="0"/>
    <x v="1"/>
    <x v="0"/>
    <x v="247"/>
    <x v="0"/>
    <x v="1"/>
  </r>
  <r>
    <n v="545"/>
    <n v="100401181"/>
    <s v="ANTI-SEPTICO BUCAL"/>
    <s v="LIQUIDO"/>
    <n v="794779"/>
    <n v="43443"/>
    <s v="São Paulo"/>
    <x v="0"/>
    <x v="0"/>
    <x v="38"/>
    <n v="9.98"/>
    <n v="1"/>
    <x v="0"/>
    <n v="41"/>
    <n v="2016"/>
    <n v="1"/>
    <x v="0"/>
    <x v="1"/>
    <x v="0"/>
    <x v="247"/>
    <x v="0"/>
    <x v="1"/>
  </r>
  <r>
    <n v="546"/>
    <n v="99066290"/>
    <s v="ANTI-SEPTICO BUCAL"/>
    <s v="LIQUIDO"/>
    <n v="490833"/>
    <n v="805"/>
    <s v="São Paulo"/>
    <x v="3"/>
    <x v="3"/>
    <x v="4"/>
    <n v="14.99"/>
    <n v="1"/>
    <x v="34"/>
    <n v="25"/>
    <n v="2015"/>
    <n v="11"/>
    <x v="1"/>
    <x v="0"/>
    <x v="2"/>
    <x v="21"/>
    <x v="4"/>
    <x v="2"/>
  </r>
  <r>
    <n v="547"/>
    <n v="99066291"/>
    <s v="ANTI-SEPTICO BUCAL"/>
    <s v="LIQUIDO"/>
    <n v="490835"/>
    <n v="805"/>
    <s v="São Paulo"/>
    <x v="3"/>
    <x v="3"/>
    <x v="4"/>
    <n v="2.99"/>
    <n v="1"/>
    <x v="34"/>
    <n v="25"/>
    <n v="2015"/>
    <n v="11"/>
    <x v="1"/>
    <x v="1"/>
    <x v="2"/>
    <x v="21"/>
    <x v="4"/>
    <x v="2"/>
  </r>
  <r>
    <n v="548"/>
    <n v="100989745"/>
    <s v="ANTI-SEPTICO BUCAL"/>
    <s v="LIQUIDO"/>
    <n v="725478"/>
    <n v="43548"/>
    <s v="São Paulo"/>
    <x v="0"/>
    <x v="0"/>
    <x v="27"/>
    <n v="0"/>
    <n v="1"/>
    <x v="7"/>
    <n v="55"/>
    <n v="2016"/>
    <n v="2"/>
    <x v="0"/>
    <x v="1"/>
    <x v="0"/>
    <x v="80"/>
    <x v="3"/>
    <x v="2"/>
  </r>
  <r>
    <n v="549"/>
    <n v="99066171"/>
    <s v="ANTI-SEPTICO BUCAL"/>
    <s v="LIQUIDO"/>
    <n v="647697"/>
    <n v="45523"/>
    <s v="São Paulo"/>
    <x v="0"/>
    <x v="0"/>
    <x v="3"/>
    <n v="13.99"/>
    <n v="1"/>
    <x v="8"/>
    <n v="52"/>
    <n v="2015"/>
    <n v="11"/>
    <x v="0"/>
    <x v="8"/>
    <x v="0"/>
    <x v="21"/>
    <x v="0"/>
    <x v="1"/>
  </r>
  <r>
    <n v="550"/>
    <n v="100989678"/>
    <s v="ANTI-SEPTICO BUCAL"/>
    <s v="LIQUIDO"/>
    <n v="490837"/>
    <n v="34755"/>
    <s v="São Paulo"/>
    <x v="3"/>
    <x v="3"/>
    <x v="21"/>
    <n v="12.2"/>
    <n v="1"/>
    <x v="49"/>
    <n v="602"/>
    <n v="2016"/>
    <n v="2"/>
    <x v="0"/>
    <x v="0"/>
    <x v="1"/>
    <x v="80"/>
    <x v="6"/>
    <x v="2"/>
  </r>
  <r>
    <n v="551"/>
    <n v="101612066"/>
    <s v="ANTI-SEPTICO BUCAL"/>
    <s v="LIQUIDO"/>
    <n v="490858"/>
    <n v="25216"/>
    <s v="São Paulo"/>
    <x v="0"/>
    <x v="0"/>
    <x v="20"/>
    <n v="12.5"/>
    <n v="1"/>
    <x v="8"/>
    <n v="52"/>
    <n v="2016"/>
    <n v="3"/>
    <x v="0"/>
    <x v="1"/>
    <x v="0"/>
    <x v="248"/>
    <x v="1"/>
    <x v="2"/>
  </r>
  <r>
    <n v="552"/>
    <n v="100989816"/>
    <s v="ANTI-SEPTICO BUCAL"/>
    <s v="LIQUIDO"/>
    <n v="490837"/>
    <n v="46950"/>
    <s v="São Paulo"/>
    <x v="3"/>
    <x v="3"/>
    <x v="21"/>
    <n v="13.8"/>
    <n v="1"/>
    <x v="50"/>
    <n v="89"/>
    <n v="2016"/>
    <n v="2"/>
    <x v="0"/>
    <x v="0"/>
    <x v="0"/>
    <x v="88"/>
    <x v="0"/>
    <x v="1"/>
  </r>
  <r>
    <n v="553"/>
    <n v="99715674"/>
    <s v="ANTI-SEPTICO BUCAL"/>
    <s v="LIQUIDO"/>
    <n v="490841"/>
    <n v="41667"/>
    <s v="São Paulo"/>
    <x v="3"/>
    <x v="3"/>
    <x v="18"/>
    <n v="10.7"/>
    <n v="1"/>
    <x v="0"/>
    <n v="41"/>
    <n v="2015"/>
    <n v="12"/>
    <x v="0"/>
    <x v="1"/>
    <x v="0"/>
    <x v="52"/>
    <x v="1"/>
    <x v="3"/>
  </r>
  <r>
    <n v="554"/>
    <n v="105315088"/>
    <s v="ANTI-SEPTICO BUCAL"/>
    <s v="LIQUIDO"/>
    <n v="656230"/>
    <n v="19924"/>
    <s v="São Paulo"/>
    <x v="0"/>
    <x v="0"/>
    <x v="0"/>
    <n v="4.3499999999999996"/>
    <n v="1"/>
    <x v="28"/>
    <n v="637"/>
    <n v="2016"/>
    <n v="9"/>
    <x v="0"/>
    <x v="7"/>
    <x v="0"/>
    <x v="193"/>
    <x v="0"/>
    <x v="0"/>
  </r>
  <r>
    <n v="555"/>
    <n v="105315165"/>
    <s v="ANTI-SEPTICO BUCAL"/>
    <s v="LIQUIDO"/>
    <n v="847679"/>
    <n v="45286"/>
    <s v="São Paulo"/>
    <x v="3"/>
    <x v="3"/>
    <x v="5"/>
    <n v="9.35"/>
    <n v="1"/>
    <x v="48"/>
    <n v="645"/>
    <n v="2016"/>
    <n v="9"/>
    <x v="1"/>
    <x v="1"/>
    <x v="2"/>
    <x v="249"/>
    <x v="2"/>
    <x v="3"/>
  </r>
  <r>
    <n v="556"/>
    <n v="105440940"/>
    <s v="ANTI-SEPTICO BUCAL"/>
    <s v="LIQUIDO"/>
    <n v="845141"/>
    <n v="45286"/>
    <s v="São Paulo"/>
    <x v="3"/>
    <x v="3"/>
    <x v="5"/>
    <n v="18.97"/>
    <n v="1"/>
    <x v="48"/>
    <n v="645"/>
    <n v="2016"/>
    <n v="9"/>
    <x v="1"/>
    <x v="0"/>
    <x v="1"/>
    <x v="249"/>
    <x v="2"/>
    <x v="3"/>
  </r>
  <r>
    <n v="557"/>
    <n v="105314888"/>
    <s v="ANTI-SEPTICO BUCAL"/>
    <s v="LIQUIDO"/>
    <n v="797802"/>
    <n v="13141"/>
    <s v="São Paulo"/>
    <x v="0"/>
    <x v="0"/>
    <x v="15"/>
    <n v="13"/>
    <n v="1"/>
    <x v="9"/>
    <n v="609"/>
    <n v="2016"/>
    <n v="9"/>
    <x v="0"/>
    <x v="1"/>
    <x v="0"/>
    <x v="250"/>
    <x v="0"/>
    <x v="4"/>
  </r>
  <r>
    <n v="558"/>
    <n v="105314982"/>
    <s v="ANTI-SEPTICO BUCAL"/>
    <s v="LIQUIDO"/>
    <n v="490879"/>
    <n v="37759"/>
    <s v="São Paulo"/>
    <x v="2"/>
    <x v="2"/>
    <x v="1"/>
    <n v="0"/>
    <n v="1"/>
    <x v="7"/>
    <n v="55"/>
    <n v="2016"/>
    <n v="9"/>
    <x v="0"/>
    <x v="0"/>
    <x v="3"/>
    <x v="251"/>
    <x v="3"/>
    <x v="2"/>
  </r>
  <r>
    <n v="559"/>
    <n v="105315032"/>
    <s v="ANTI-SEPTICO BUCAL"/>
    <s v="LIQUIDO"/>
    <n v="490870"/>
    <n v="34926"/>
    <s v="São Paulo"/>
    <x v="0"/>
    <x v="0"/>
    <x v="16"/>
    <n v="13.99"/>
    <n v="1"/>
    <x v="0"/>
    <n v="41"/>
    <n v="2016"/>
    <n v="9"/>
    <x v="0"/>
    <x v="1"/>
    <x v="0"/>
    <x v="194"/>
    <x v="5"/>
    <x v="2"/>
  </r>
  <r>
    <n v="560"/>
    <n v="105315102"/>
    <s v="ANTI-SEPTICO BUCAL"/>
    <s v="LIQUIDO"/>
    <n v="490861"/>
    <n v="35697"/>
    <s v="São Paulo"/>
    <x v="0"/>
    <x v="0"/>
    <x v="0"/>
    <n v="13.35"/>
    <n v="1"/>
    <x v="8"/>
    <n v="52"/>
    <n v="2016"/>
    <n v="9"/>
    <x v="0"/>
    <x v="1"/>
    <x v="0"/>
    <x v="194"/>
    <x v="2"/>
    <x v="0"/>
  </r>
  <r>
    <n v="561"/>
    <n v="105440956"/>
    <s v="ANTI-SEPTICO BUCAL"/>
    <s v="LIQUIDO"/>
    <n v="490839"/>
    <n v="19937"/>
    <s v="São Paulo"/>
    <x v="3"/>
    <x v="3"/>
    <x v="21"/>
    <n v="7.29"/>
    <n v="1"/>
    <x v="0"/>
    <n v="41"/>
    <n v="2016"/>
    <n v="9"/>
    <x v="0"/>
    <x v="1"/>
    <x v="0"/>
    <x v="252"/>
    <x v="0"/>
    <x v="0"/>
  </r>
  <r>
    <n v="562"/>
    <n v="105315121"/>
    <s v="ANTI-SEPTICO BUCAL"/>
    <s v="LIQUIDO"/>
    <n v="797801"/>
    <n v="47657"/>
    <s v="São Paulo"/>
    <x v="0"/>
    <x v="0"/>
    <x v="15"/>
    <n v="15.56"/>
    <n v="2"/>
    <x v="54"/>
    <n v="614"/>
    <n v="2016"/>
    <n v="9"/>
    <x v="0"/>
    <x v="0"/>
    <x v="0"/>
    <x v="194"/>
    <x v="2"/>
    <x v="3"/>
  </r>
  <r>
    <n v="563"/>
    <n v="105315117"/>
    <s v="ANTI-SEPTICO BUCAL"/>
    <s v="LIQUIDO"/>
    <n v="847679"/>
    <n v="42957"/>
    <s v="São Paulo"/>
    <x v="3"/>
    <x v="3"/>
    <x v="5"/>
    <n v="9.35"/>
    <n v="1"/>
    <x v="15"/>
    <n v="261"/>
    <n v="2016"/>
    <n v="9"/>
    <x v="1"/>
    <x v="1"/>
    <x v="0"/>
    <x v="193"/>
    <x v="6"/>
    <x v="1"/>
  </r>
  <r>
    <n v="564"/>
    <n v="105315155"/>
    <s v="ANTI-SEPTICO BUCAL"/>
    <s v="LIQUIDO"/>
    <n v="847679"/>
    <n v="43858"/>
    <s v="São Paulo"/>
    <x v="3"/>
    <x v="3"/>
    <x v="5"/>
    <n v="8.8000000000000007"/>
    <n v="1"/>
    <x v="2"/>
    <n v="435"/>
    <n v="2016"/>
    <n v="9"/>
    <x v="0"/>
    <x v="1"/>
    <x v="0"/>
    <x v="253"/>
    <x v="1"/>
    <x v="1"/>
  </r>
  <r>
    <n v="565"/>
    <n v="105314948"/>
    <s v="ANTI-SEPTICO BUCAL"/>
    <s v="LIQUIDO"/>
    <n v="766027"/>
    <n v="19738"/>
    <s v="São Paulo"/>
    <x v="15"/>
    <x v="17"/>
    <x v="43"/>
    <n v="5.83"/>
    <n v="1"/>
    <x v="52"/>
    <n v="375"/>
    <n v="2016"/>
    <n v="9"/>
    <x v="0"/>
    <x v="1"/>
    <x v="0"/>
    <x v="254"/>
    <x v="0"/>
    <x v="1"/>
  </r>
  <r>
    <n v="566"/>
    <n v="105314831"/>
    <s v="ANTI-SEPTICO BUCAL"/>
    <s v="LIQUIDO"/>
    <n v="758948"/>
    <n v="47578"/>
    <s v="São Paulo"/>
    <x v="3"/>
    <x v="3"/>
    <x v="4"/>
    <n v="13.98"/>
    <n v="1"/>
    <x v="2"/>
    <n v="435"/>
    <n v="2016"/>
    <n v="9"/>
    <x v="0"/>
    <x v="2"/>
    <x v="0"/>
    <x v="255"/>
    <x v="1"/>
    <x v="4"/>
  </r>
  <r>
    <n v="567"/>
    <n v="105314812"/>
    <s v="ANTI-SEPTICO BUCAL"/>
    <s v="LIQUIDO"/>
    <n v="490835"/>
    <n v="43837"/>
    <s v="São Paulo"/>
    <x v="3"/>
    <x v="3"/>
    <x v="4"/>
    <n v="10.9"/>
    <n v="1"/>
    <x v="0"/>
    <n v="41"/>
    <n v="2016"/>
    <n v="9"/>
    <x v="0"/>
    <x v="1"/>
    <x v="0"/>
    <x v="256"/>
    <x v="1"/>
    <x v="1"/>
  </r>
  <r>
    <n v="568"/>
    <n v="105315069"/>
    <s v="ANTI-SEPTICO BUCAL"/>
    <s v="LIQUIDO"/>
    <n v="728190"/>
    <n v="45291"/>
    <s v="São Paulo"/>
    <x v="0"/>
    <x v="0"/>
    <x v="3"/>
    <n v="13.4"/>
    <n v="1"/>
    <x v="15"/>
    <n v="261"/>
    <n v="2016"/>
    <n v="9"/>
    <x v="1"/>
    <x v="0"/>
    <x v="0"/>
    <x v="251"/>
    <x v="2"/>
    <x v="3"/>
  </r>
  <r>
    <n v="569"/>
    <n v="105315070"/>
    <s v="ANTI-SEPTICO BUCAL"/>
    <s v="LIQUIDO"/>
    <n v="794779"/>
    <n v="45291"/>
    <s v="São Paulo"/>
    <x v="0"/>
    <x v="0"/>
    <x v="38"/>
    <n v="14.263332999999999"/>
    <n v="1"/>
    <x v="15"/>
    <n v="261"/>
    <n v="2016"/>
    <n v="9"/>
    <x v="1"/>
    <x v="1"/>
    <x v="0"/>
    <x v="251"/>
    <x v="2"/>
    <x v="3"/>
  </r>
  <r>
    <n v="570"/>
    <n v="105314880"/>
    <s v="ANTI-SEPTICO BUCAL"/>
    <s v="LIQUIDO"/>
    <n v="490861"/>
    <n v="39923"/>
    <s v="São Paulo"/>
    <x v="0"/>
    <x v="0"/>
    <x v="0"/>
    <n v="12.706875"/>
    <n v="2"/>
    <x v="13"/>
    <n v="3"/>
    <n v="2016"/>
    <n v="9"/>
    <x v="1"/>
    <x v="1"/>
    <x v="2"/>
    <x v="257"/>
    <x v="4"/>
    <x v="3"/>
  </r>
  <r>
    <n v="571"/>
    <n v="105314881"/>
    <s v="ANTI-SEPTICO BUCAL"/>
    <s v="LIQUIDO"/>
    <n v="490862"/>
    <n v="39923"/>
    <s v="São Paulo"/>
    <x v="0"/>
    <x v="0"/>
    <x v="0"/>
    <n v="17.899999999999999"/>
    <n v="2"/>
    <x v="13"/>
    <n v="3"/>
    <n v="2016"/>
    <n v="9"/>
    <x v="1"/>
    <x v="0"/>
    <x v="2"/>
    <x v="257"/>
    <x v="4"/>
    <x v="3"/>
  </r>
  <r>
    <n v="572"/>
    <n v="105440902"/>
    <s v="ANTI-SEPTICO BUCAL"/>
    <s v="LIQUIDO"/>
    <n v="718749"/>
    <n v="46082"/>
    <s v="São Paulo"/>
    <x v="0"/>
    <x v="0"/>
    <x v="32"/>
    <n v="12.6"/>
    <n v="1"/>
    <x v="26"/>
    <n v="219"/>
    <n v="2016"/>
    <n v="9"/>
    <x v="0"/>
    <x v="0"/>
    <x v="0"/>
    <x v="258"/>
    <x v="4"/>
    <x v="3"/>
  </r>
  <r>
    <n v="573"/>
    <n v="105440953"/>
    <s v="ANTI-SEPTICO BUCAL"/>
    <s v="LIQUIDO"/>
    <n v="754204"/>
    <n v="30883"/>
    <s v="São Paulo"/>
    <x v="16"/>
    <x v="19"/>
    <x v="39"/>
    <n v="22.067499999999999"/>
    <n v="1"/>
    <x v="42"/>
    <n v="42"/>
    <n v="2016"/>
    <n v="9"/>
    <x v="0"/>
    <x v="1"/>
    <x v="0"/>
    <x v="193"/>
    <x v="2"/>
    <x v="1"/>
  </r>
  <r>
    <n v="574"/>
    <n v="105315024"/>
    <s v="ANTI-SEPTICO BUCAL"/>
    <s v="LIQUIDO"/>
    <n v="490835"/>
    <n v="30055"/>
    <s v="São Paulo"/>
    <x v="3"/>
    <x v="3"/>
    <x v="4"/>
    <n v="7.29"/>
    <n v="1"/>
    <x v="0"/>
    <n v="41"/>
    <n v="2016"/>
    <n v="9"/>
    <x v="0"/>
    <x v="1"/>
    <x v="0"/>
    <x v="259"/>
    <x v="0"/>
    <x v="2"/>
  </r>
  <r>
    <n v="575"/>
    <n v="105314820"/>
    <s v="ANTI-SEPTICO BUCAL"/>
    <s v="LIQUIDO"/>
    <n v="692673"/>
    <n v="42826"/>
    <s v="São Paulo"/>
    <x v="2"/>
    <x v="2"/>
    <x v="44"/>
    <n v="14.7"/>
    <n v="1"/>
    <x v="8"/>
    <n v="52"/>
    <n v="2016"/>
    <n v="9"/>
    <x v="0"/>
    <x v="0"/>
    <x v="0"/>
    <x v="260"/>
    <x v="0"/>
    <x v="2"/>
  </r>
  <r>
    <n v="576"/>
    <n v="105440925"/>
    <s v="ANTI-SEPTICO BUCAL"/>
    <s v="LIQUIDO"/>
    <n v="881173"/>
    <n v="47188"/>
    <s v="São Paulo"/>
    <x v="0"/>
    <x v="0"/>
    <x v="15"/>
    <n v="33.86"/>
    <n v="1"/>
    <x v="2"/>
    <n v="435"/>
    <n v="2016"/>
    <n v="9"/>
    <x v="0"/>
    <x v="9"/>
    <x v="1"/>
    <x v="256"/>
    <x v="5"/>
    <x v="3"/>
  </r>
  <r>
    <n v="577"/>
    <n v="105314994"/>
    <s v="ANTI-SEPTICO BUCAL"/>
    <s v="LIQUIDO"/>
    <n v="679182"/>
    <n v="45152"/>
    <s v="São Paulo"/>
    <x v="5"/>
    <x v="5"/>
    <x v="37"/>
    <n v="6.99"/>
    <n v="1"/>
    <x v="39"/>
    <n v="522"/>
    <n v="2016"/>
    <n v="9"/>
    <x v="0"/>
    <x v="1"/>
    <x v="0"/>
    <x v="261"/>
    <x v="1"/>
    <x v="2"/>
  </r>
  <r>
    <n v="578"/>
    <n v="105314944"/>
    <s v="ANTI-SEPTICO BUCAL"/>
    <s v="LIQUIDO"/>
    <n v="797801"/>
    <n v="11052"/>
    <s v="São Paulo"/>
    <x v="0"/>
    <x v="0"/>
    <x v="15"/>
    <n v="0"/>
    <n v="1"/>
    <x v="7"/>
    <n v="55"/>
    <n v="2016"/>
    <n v="9"/>
    <x v="0"/>
    <x v="0"/>
    <x v="3"/>
    <x v="251"/>
    <x v="3"/>
    <x v="2"/>
  </r>
  <r>
    <n v="579"/>
    <n v="105315089"/>
    <s v="ANTI-SEPTICO BUCAL"/>
    <s v="LIQUIDO"/>
    <n v="678575"/>
    <n v="21318"/>
    <s v="São Paulo"/>
    <x v="5"/>
    <x v="5"/>
    <x v="14"/>
    <n v="6.99"/>
    <n v="1"/>
    <x v="9"/>
    <n v="609"/>
    <n v="2016"/>
    <n v="9"/>
    <x v="0"/>
    <x v="1"/>
    <x v="0"/>
    <x v="262"/>
    <x v="0"/>
    <x v="2"/>
  </r>
  <r>
    <n v="580"/>
    <n v="105315086"/>
    <s v="ANTI-SEPTICO BUCAL"/>
    <s v="LIQUIDO"/>
    <n v="677096"/>
    <n v="18967"/>
    <s v="São Paulo"/>
    <x v="12"/>
    <x v="13"/>
    <x v="24"/>
    <n v="0"/>
    <n v="1"/>
    <x v="7"/>
    <n v="55"/>
    <n v="2016"/>
    <n v="9"/>
    <x v="0"/>
    <x v="3"/>
    <x v="0"/>
    <x v="194"/>
    <x v="3"/>
    <x v="3"/>
  </r>
  <r>
    <n v="581"/>
    <n v="105314991"/>
    <s v="ANTI-SEPTICO BUCAL"/>
    <s v="LIQUIDO"/>
    <n v="847679"/>
    <n v="43660"/>
    <s v="São Paulo"/>
    <x v="3"/>
    <x v="3"/>
    <x v="5"/>
    <n v="8.8000000000000007"/>
    <n v="1"/>
    <x v="2"/>
    <n v="435"/>
    <n v="2016"/>
    <n v="9"/>
    <x v="0"/>
    <x v="1"/>
    <x v="0"/>
    <x v="250"/>
    <x v="1"/>
    <x v="3"/>
  </r>
  <r>
    <n v="582"/>
    <n v="105315072"/>
    <s v="ANTI-SEPTICO BUCAL"/>
    <s v="LIQUIDO"/>
    <n v="490833"/>
    <n v="46380"/>
    <s v="São Paulo"/>
    <x v="3"/>
    <x v="3"/>
    <x v="4"/>
    <n v="16.37"/>
    <n v="1"/>
    <x v="0"/>
    <n v="41"/>
    <n v="2016"/>
    <n v="9"/>
    <x v="0"/>
    <x v="0"/>
    <x v="0"/>
    <x v="251"/>
    <x v="0"/>
    <x v="0"/>
  </r>
  <r>
    <n v="583"/>
    <n v="105315185"/>
    <s v="ANTI-SEPTICO BUCAL"/>
    <s v="LIQUIDO"/>
    <n v="797804"/>
    <n v="39364"/>
    <s v="São Paulo"/>
    <x v="0"/>
    <x v="0"/>
    <x v="29"/>
    <n v="13.6"/>
    <n v="2"/>
    <x v="63"/>
    <n v="488"/>
    <n v="2016"/>
    <n v="9"/>
    <x v="0"/>
    <x v="1"/>
    <x v="0"/>
    <x v="263"/>
    <x v="2"/>
    <x v="3"/>
  </r>
  <r>
    <n v="584"/>
    <n v="105315123"/>
    <s v="ANTI-SEPTICO BUCAL"/>
    <s v="LIQUIDO"/>
    <n v="797801"/>
    <n v="2597"/>
    <s v="São Paulo"/>
    <x v="0"/>
    <x v="0"/>
    <x v="15"/>
    <n v="13.89"/>
    <n v="1"/>
    <x v="3"/>
    <n v="208"/>
    <n v="2016"/>
    <n v="9"/>
    <x v="0"/>
    <x v="0"/>
    <x v="0"/>
    <x v="253"/>
    <x v="0"/>
    <x v="2"/>
  </r>
  <r>
    <n v="585"/>
    <n v="105314878"/>
    <s v="ANTI-SEPTICO BUCAL"/>
    <s v="LIQUIDO"/>
    <n v="490835"/>
    <n v="37812"/>
    <s v="São Paulo"/>
    <x v="3"/>
    <x v="3"/>
    <x v="4"/>
    <n v="10.9"/>
    <n v="1"/>
    <x v="0"/>
    <n v="41"/>
    <n v="2016"/>
    <n v="9"/>
    <x v="0"/>
    <x v="1"/>
    <x v="0"/>
    <x v="260"/>
    <x v="1"/>
    <x v="1"/>
  </r>
  <r>
    <n v="586"/>
    <n v="105314851"/>
    <s v="ANTI-SEPTICO BUCAL"/>
    <s v="LIQUIDO"/>
    <n v="516322"/>
    <n v="43566"/>
    <s v="São Paulo"/>
    <x v="10"/>
    <x v="11"/>
    <x v="40"/>
    <n v="3.65"/>
    <n v="1"/>
    <x v="3"/>
    <n v="208"/>
    <n v="2016"/>
    <n v="9"/>
    <x v="0"/>
    <x v="1"/>
    <x v="0"/>
    <x v="197"/>
    <x v="0"/>
    <x v="2"/>
  </r>
  <r>
    <n v="587"/>
    <n v="105314942"/>
    <s v="ANTI-SEPTICO BUCAL"/>
    <s v="LIQUIDO"/>
    <n v="490835"/>
    <n v="9068"/>
    <s v="São Paulo"/>
    <x v="3"/>
    <x v="3"/>
    <x v="4"/>
    <n v="8.99"/>
    <n v="1"/>
    <x v="0"/>
    <n v="41"/>
    <n v="2016"/>
    <n v="9"/>
    <x v="0"/>
    <x v="1"/>
    <x v="0"/>
    <x v="264"/>
    <x v="2"/>
    <x v="2"/>
  </r>
  <r>
    <n v="588"/>
    <n v="105315141"/>
    <s v="ANTI-SEPTICO BUCAL"/>
    <s v="LIQUIDO"/>
    <n v="794348"/>
    <n v="34239"/>
    <s v="São Paulo"/>
    <x v="5"/>
    <x v="5"/>
    <x v="1"/>
    <n v="10.49"/>
    <n v="1"/>
    <x v="8"/>
    <n v="52"/>
    <n v="2016"/>
    <n v="9"/>
    <x v="0"/>
    <x v="0"/>
    <x v="0"/>
    <x v="265"/>
    <x v="0"/>
    <x v="2"/>
  </r>
  <r>
    <n v="589"/>
    <n v="105315126"/>
    <s v="ANTI-SEPTICO BUCAL"/>
    <s v="LIQUIDO"/>
    <n v="490859"/>
    <n v="13581"/>
    <s v="São Paulo"/>
    <x v="0"/>
    <x v="0"/>
    <x v="20"/>
    <n v="15.71"/>
    <n v="1"/>
    <x v="13"/>
    <n v="3"/>
    <n v="2016"/>
    <n v="9"/>
    <x v="0"/>
    <x v="0"/>
    <x v="0"/>
    <x v="265"/>
    <x v="0"/>
    <x v="0"/>
  </r>
  <r>
    <n v="590"/>
    <n v="105314964"/>
    <s v="ANTI-SEPTICO BUCAL"/>
    <s v="LIQUIDO"/>
    <n v="657405"/>
    <n v="29171"/>
    <s v="São Paulo"/>
    <x v="12"/>
    <x v="13"/>
    <x v="24"/>
    <n v="6.59"/>
    <n v="1"/>
    <x v="18"/>
    <n v="106"/>
    <n v="2016"/>
    <n v="9"/>
    <x v="0"/>
    <x v="6"/>
    <x v="2"/>
    <x v="198"/>
    <x v="0"/>
    <x v="3"/>
  </r>
  <r>
    <n v="591"/>
    <n v="105314919"/>
    <s v="ANTI-SEPTICO BUCAL"/>
    <s v="LIQUIDO"/>
    <n v="869913"/>
    <n v="45670"/>
    <s v="São Paulo"/>
    <x v="1"/>
    <x v="1"/>
    <x v="1"/>
    <n v="9.19"/>
    <n v="1"/>
    <x v="1"/>
    <n v="399"/>
    <n v="2016"/>
    <n v="9"/>
    <x v="0"/>
    <x v="0"/>
    <x v="2"/>
    <x v="261"/>
    <x v="2"/>
    <x v="2"/>
  </r>
  <r>
    <n v="592"/>
    <n v="105314926"/>
    <s v="ANTI-SEPTICO BUCAL"/>
    <s v="LIQUIDO"/>
    <n v="490861"/>
    <n v="20064"/>
    <s v="São Paulo"/>
    <x v="0"/>
    <x v="0"/>
    <x v="0"/>
    <n v="10.95"/>
    <n v="1"/>
    <x v="9"/>
    <n v="609"/>
    <n v="2016"/>
    <n v="9"/>
    <x v="0"/>
    <x v="1"/>
    <x v="0"/>
    <x v="257"/>
    <x v="0"/>
    <x v="1"/>
  </r>
  <r>
    <n v="593"/>
    <n v="105315055"/>
    <s v="ANTI-SEPTICO BUCAL"/>
    <s v="LIQUIDO"/>
    <n v="679181"/>
    <n v="46010"/>
    <s v="São Paulo"/>
    <x v="5"/>
    <x v="5"/>
    <x v="23"/>
    <n v="5.99"/>
    <n v="1"/>
    <x v="29"/>
    <n v="561"/>
    <n v="2016"/>
    <n v="9"/>
    <x v="0"/>
    <x v="1"/>
    <x v="0"/>
    <x v="256"/>
    <x v="2"/>
    <x v="3"/>
  </r>
  <r>
    <n v="594"/>
    <n v="105314937"/>
    <s v="ANTI-SEPTICO BUCAL"/>
    <s v="LIQUIDO"/>
    <n v="803090"/>
    <n v="47656"/>
    <s v="São Paulo"/>
    <x v="4"/>
    <x v="4"/>
    <x v="21"/>
    <n v="10.9"/>
    <n v="1"/>
    <x v="18"/>
    <n v="106"/>
    <n v="2016"/>
    <n v="9"/>
    <x v="0"/>
    <x v="3"/>
    <x v="2"/>
    <x v="260"/>
    <x v="1"/>
    <x v="3"/>
  </r>
  <r>
    <n v="595"/>
    <n v="105315019"/>
    <s v="ANTI-SEPTICO BUCAL"/>
    <s v="LIQUIDO"/>
    <n v="797802"/>
    <n v="26077"/>
    <s v="São Paulo"/>
    <x v="0"/>
    <x v="0"/>
    <x v="15"/>
    <n v="11.98"/>
    <n v="1"/>
    <x v="18"/>
    <n v="106"/>
    <n v="2016"/>
    <n v="9"/>
    <x v="0"/>
    <x v="1"/>
    <x v="0"/>
    <x v="200"/>
    <x v="0"/>
    <x v="1"/>
  </r>
  <r>
    <n v="596"/>
    <n v="105315042"/>
    <s v="ANTI-SEPTICO BUCAL"/>
    <s v="LIQUIDO"/>
    <n v="769238"/>
    <n v="45864"/>
    <s v="São Paulo"/>
    <x v="2"/>
    <x v="2"/>
    <x v="2"/>
    <n v="0"/>
    <n v="1"/>
    <x v="7"/>
    <n v="55"/>
    <n v="2016"/>
    <n v="9"/>
    <x v="1"/>
    <x v="1"/>
    <x v="0"/>
    <x v="259"/>
    <x v="3"/>
    <x v="3"/>
  </r>
  <r>
    <n v="597"/>
    <n v="105315058"/>
    <s v="ANTI-SEPTICO BUCAL"/>
    <s v="LIQUIDO"/>
    <n v="679181"/>
    <n v="48223"/>
    <s v="São Paulo"/>
    <x v="5"/>
    <x v="5"/>
    <x v="23"/>
    <n v="6.99"/>
    <n v="1"/>
    <x v="28"/>
    <n v="637"/>
    <n v="2016"/>
    <n v="9"/>
    <x v="0"/>
    <x v="1"/>
    <x v="0"/>
    <x v="257"/>
    <x v="2"/>
    <x v="3"/>
  </r>
  <r>
    <n v="598"/>
    <n v="105314889"/>
    <s v="ANTI-SEPTICO BUCAL"/>
    <s v="LIQUIDO"/>
    <n v="869913"/>
    <n v="14933"/>
    <s v="São Paulo"/>
    <x v="1"/>
    <x v="1"/>
    <x v="1"/>
    <n v="10.295999999999999"/>
    <n v="2"/>
    <x v="1"/>
    <n v="399"/>
    <n v="2016"/>
    <n v="9"/>
    <x v="0"/>
    <x v="0"/>
    <x v="2"/>
    <x v="198"/>
    <x v="0"/>
    <x v="2"/>
  </r>
  <r>
    <n v="599"/>
    <n v="105315006"/>
    <s v="ANTI-SEPTICO BUCAL"/>
    <s v="LIQUIDO"/>
    <n v="490861"/>
    <n v="8488"/>
    <s v="São Paulo"/>
    <x v="0"/>
    <x v="0"/>
    <x v="0"/>
    <n v="12.706875"/>
    <n v="1"/>
    <x v="15"/>
    <n v="261"/>
    <n v="2016"/>
    <n v="9"/>
    <x v="1"/>
    <x v="1"/>
    <x v="2"/>
    <x v="258"/>
    <x v="1"/>
    <x v="0"/>
  </r>
  <r>
    <n v="600"/>
    <n v="105315007"/>
    <s v="ANTI-SEPTICO BUCAL"/>
    <s v="LIQUIDO"/>
    <n v="490862"/>
    <n v="8488"/>
    <s v="São Paulo"/>
    <x v="0"/>
    <x v="0"/>
    <x v="0"/>
    <n v="15.89"/>
    <n v="1"/>
    <x v="15"/>
    <n v="261"/>
    <n v="2016"/>
    <n v="9"/>
    <x v="1"/>
    <x v="0"/>
    <x v="0"/>
    <x v="258"/>
    <x v="1"/>
    <x v="0"/>
  </r>
  <r>
    <n v="601"/>
    <n v="105314807"/>
    <s v="ANTI-SEPTICO BUCAL"/>
    <s v="LIQUIDO"/>
    <n v="679218"/>
    <n v="33813"/>
    <s v="São Paulo"/>
    <x v="5"/>
    <x v="5"/>
    <x v="1"/>
    <n v="6.99"/>
    <n v="1"/>
    <x v="39"/>
    <n v="522"/>
    <n v="2016"/>
    <n v="9"/>
    <x v="0"/>
    <x v="1"/>
    <x v="0"/>
    <x v="237"/>
    <x v="2"/>
    <x v="2"/>
  </r>
  <r>
    <n v="602"/>
    <n v="105440922"/>
    <s v="ANTI-SEPTICO BUCAL"/>
    <s v="LIQUIDO"/>
    <n v="881173"/>
    <n v="33339"/>
    <s v="São Paulo"/>
    <x v="0"/>
    <x v="0"/>
    <x v="15"/>
    <n v="32.97"/>
    <n v="1"/>
    <x v="0"/>
    <n v="41"/>
    <n v="2016"/>
    <n v="9"/>
    <x v="0"/>
    <x v="9"/>
    <x v="0"/>
    <x v="257"/>
    <x v="1"/>
    <x v="3"/>
  </r>
  <r>
    <n v="603"/>
    <n v="105315112"/>
    <s v="ANTI-SEPTICO BUCAL"/>
    <s v="LIQUIDO"/>
    <n v="490833"/>
    <n v="42378"/>
    <s v="São Paulo"/>
    <x v="3"/>
    <x v="3"/>
    <x v="4"/>
    <n v="13.19"/>
    <n v="1"/>
    <x v="1"/>
    <n v="399"/>
    <n v="2016"/>
    <n v="9"/>
    <x v="1"/>
    <x v="0"/>
    <x v="0"/>
    <x v="259"/>
    <x v="0"/>
    <x v="0"/>
  </r>
  <r>
    <n v="604"/>
    <n v="105315113"/>
    <s v="ANTI-SEPTICO BUCAL"/>
    <s v="LIQUIDO"/>
    <n v="490835"/>
    <n v="42378"/>
    <s v="São Paulo"/>
    <x v="3"/>
    <x v="3"/>
    <x v="4"/>
    <n v="9.9450000000000003"/>
    <n v="1"/>
    <x v="1"/>
    <n v="399"/>
    <n v="2016"/>
    <n v="9"/>
    <x v="1"/>
    <x v="1"/>
    <x v="0"/>
    <x v="259"/>
    <x v="0"/>
    <x v="0"/>
  </r>
  <r>
    <n v="605"/>
    <n v="105440946"/>
    <s v="ANTI-SEPTICO BUCAL"/>
    <s v="LIQUIDO"/>
    <n v="760771"/>
    <n v="47764"/>
    <s v="São Paulo"/>
    <x v="3"/>
    <x v="3"/>
    <x v="11"/>
    <n v="12.9"/>
    <n v="1"/>
    <x v="9"/>
    <n v="609"/>
    <n v="2016"/>
    <n v="9"/>
    <x v="0"/>
    <x v="1"/>
    <x v="0"/>
    <x v="266"/>
    <x v="0"/>
    <x v="4"/>
  </r>
  <r>
    <n v="606"/>
    <n v="105440939"/>
    <s v="ANTI-SEPTICO BUCAL"/>
    <s v="LIQUIDO"/>
    <n v="728190"/>
    <n v="39052"/>
    <s v="São Paulo"/>
    <x v="0"/>
    <x v="0"/>
    <x v="3"/>
    <n v="19.489999999999998"/>
    <n v="1"/>
    <x v="22"/>
    <n v="138"/>
    <n v="2016"/>
    <n v="9"/>
    <x v="0"/>
    <x v="0"/>
    <x v="0"/>
    <x v="267"/>
    <x v="0"/>
    <x v="3"/>
  </r>
  <r>
    <n v="607"/>
    <n v="105315046"/>
    <s v="ANTI-SEPTICO BUCAL"/>
    <s v="LIQUIDO"/>
    <n v="657405"/>
    <n v="47612"/>
    <s v="São Paulo"/>
    <x v="12"/>
    <x v="13"/>
    <x v="24"/>
    <n v="8.89"/>
    <n v="1"/>
    <x v="3"/>
    <n v="208"/>
    <n v="2016"/>
    <n v="9"/>
    <x v="0"/>
    <x v="6"/>
    <x v="0"/>
    <x v="259"/>
    <x v="1"/>
    <x v="3"/>
  </r>
  <r>
    <n v="608"/>
    <n v="105324078"/>
    <s v="ANTI-SEPTICO BUCAL"/>
    <s v="LIQUIDO"/>
    <n v="869913"/>
    <n v="33923"/>
    <s v="São Paulo"/>
    <x v="1"/>
    <x v="1"/>
    <x v="1"/>
    <n v="9.99"/>
    <n v="1"/>
    <x v="1"/>
    <n v="399"/>
    <n v="2016"/>
    <n v="9"/>
    <x v="0"/>
    <x v="0"/>
    <x v="0"/>
    <x v="260"/>
    <x v="1"/>
    <x v="0"/>
  </r>
  <r>
    <n v="609"/>
    <n v="105314934"/>
    <s v="ANTI-SEPTICO BUCAL"/>
    <s v="LIQUIDO"/>
    <n v="804755"/>
    <n v="43545"/>
    <s v="São Paulo"/>
    <x v="4"/>
    <x v="4"/>
    <x v="1"/>
    <n v="7.98"/>
    <n v="1"/>
    <x v="48"/>
    <n v="645"/>
    <n v="2016"/>
    <n v="9"/>
    <x v="0"/>
    <x v="6"/>
    <x v="2"/>
    <x v="263"/>
    <x v="1"/>
    <x v="3"/>
  </r>
  <r>
    <n v="610"/>
    <n v="105440972"/>
    <s v="ANTI-SEPTICO BUCAL"/>
    <s v="LIQUIDO"/>
    <n v="634311"/>
    <n v="33923"/>
    <s v="São Paulo"/>
    <x v="0"/>
    <x v="0"/>
    <x v="35"/>
    <n v="16.899999999999999"/>
    <n v="1"/>
    <x v="8"/>
    <n v="52"/>
    <n v="2016"/>
    <n v="9"/>
    <x v="0"/>
    <x v="1"/>
    <x v="0"/>
    <x v="197"/>
    <x v="0"/>
    <x v="0"/>
  </r>
  <r>
    <n v="611"/>
    <n v="102890094"/>
    <s v="ANTI-SEPTICO BUCAL"/>
    <s v="LIQUIDO"/>
    <n v="490861"/>
    <n v="44752"/>
    <s v="São Paulo"/>
    <x v="0"/>
    <x v="0"/>
    <x v="0"/>
    <n v="12.8"/>
    <n v="2"/>
    <x v="32"/>
    <n v="309"/>
    <n v="2016"/>
    <n v="5"/>
    <x v="0"/>
    <x v="1"/>
    <x v="0"/>
    <x v="148"/>
    <x v="1"/>
    <x v="3"/>
  </r>
  <r>
    <n v="612"/>
    <n v="102254039"/>
    <s v="ANTI-SEPTICO BUCAL"/>
    <s v="LIQUIDO"/>
    <n v="490861"/>
    <n v="37172"/>
    <s v="São Paulo"/>
    <x v="0"/>
    <x v="0"/>
    <x v="0"/>
    <n v="10.6"/>
    <n v="1"/>
    <x v="23"/>
    <n v="443"/>
    <n v="2016"/>
    <n v="4"/>
    <x v="0"/>
    <x v="1"/>
    <x v="0"/>
    <x v="191"/>
    <x v="1"/>
    <x v="0"/>
  </r>
  <r>
    <n v="613"/>
    <n v="100989662"/>
    <s v="ANTI-SEPTICO BUCAL"/>
    <s v="LIQUIDO"/>
    <n v="800356"/>
    <n v="39967"/>
    <s v="São Paulo"/>
    <x v="3"/>
    <x v="3"/>
    <x v="45"/>
    <n v="12"/>
    <n v="1"/>
    <x v="8"/>
    <n v="52"/>
    <n v="2016"/>
    <n v="2"/>
    <x v="0"/>
    <x v="0"/>
    <x v="0"/>
    <x v="83"/>
    <x v="0"/>
    <x v="4"/>
  </r>
  <r>
    <n v="614"/>
    <n v="105986042"/>
    <s v="ANTI-SEPTICO BUCAL"/>
    <s v="LIQUIDO"/>
    <n v="490829"/>
    <n v="43545"/>
    <s v="São Paulo"/>
    <x v="3"/>
    <x v="3"/>
    <x v="8"/>
    <n v="13.25"/>
    <n v="1"/>
    <x v="42"/>
    <n v="42"/>
    <n v="2016"/>
    <n v="10"/>
    <x v="0"/>
    <x v="0"/>
    <x v="2"/>
    <x v="268"/>
    <x v="1"/>
    <x v="3"/>
  </r>
  <r>
    <n v="615"/>
    <n v="105986140"/>
    <s v="ANTI-SEPTICO BUCAL"/>
    <s v="LIQUIDO"/>
    <n v="490861"/>
    <n v="34220"/>
    <s v="São Paulo"/>
    <x v="0"/>
    <x v="0"/>
    <x v="0"/>
    <n v="12.25"/>
    <n v="1"/>
    <x v="26"/>
    <n v="219"/>
    <n v="2016"/>
    <n v="10"/>
    <x v="0"/>
    <x v="1"/>
    <x v="0"/>
    <x v="269"/>
    <x v="4"/>
    <x v="0"/>
  </r>
  <r>
    <n v="616"/>
    <n v="105986111"/>
    <s v="ANTI-SEPTICO BUCAL"/>
    <s v="LIQUIDO"/>
    <n v="881173"/>
    <n v="22097"/>
    <s v="São Paulo"/>
    <x v="0"/>
    <x v="0"/>
    <x v="15"/>
    <n v="34.97"/>
    <n v="1"/>
    <x v="15"/>
    <n v="261"/>
    <n v="2016"/>
    <n v="10"/>
    <x v="0"/>
    <x v="9"/>
    <x v="0"/>
    <x v="269"/>
    <x v="1"/>
    <x v="3"/>
  </r>
  <r>
    <n v="617"/>
    <n v="105986181"/>
    <s v="ANTI-SEPTICO BUCAL"/>
    <s v="LIQUIDO"/>
    <n v="490837"/>
    <n v="25640"/>
    <s v="São Paulo"/>
    <x v="3"/>
    <x v="3"/>
    <x v="21"/>
    <n v="14.99"/>
    <n v="1"/>
    <x v="26"/>
    <n v="219"/>
    <n v="2016"/>
    <n v="10"/>
    <x v="0"/>
    <x v="0"/>
    <x v="0"/>
    <x v="270"/>
    <x v="0"/>
    <x v="3"/>
  </r>
  <r>
    <n v="618"/>
    <n v="105985932"/>
    <s v="ANTI-SEPTICO BUCAL"/>
    <s v="LIQUIDO"/>
    <n v="490859"/>
    <n v="44685"/>
    <s v="São Paulo"/>
    <x v="0"/>
    <x v="0"/>
    <x v="20"/>
    <n v="23.29"/>
    <n v="1"/>
    <x v="18"/>
    <n v="106"/>
    <n v="2016"/>
    <n v="10"/>
    <x v="0"/>
    <x v="0"/>
    <x v="0"/>
    <x v="271"/>
    <x v="1"/>
    <x v="3"/>
  </r>
  <r>
    <n v="619"/>
    <n v="105985946"/>
    <s v="ANTI-SEPTICO BUCAL"/>
    <s v="LIQUIDO"/>
    <n v="490867"/>
    <n v="21787"/>
    <s v="São Paulo"/>
    <x v="0"/>
    <x v="0"/>
    <x v="12"/>
    <n v="12.39"/>
    <n v="1"/>
    <x v="34"/>
    <n v="25"/>
    <n v="2016"/>
    <n v="10"/>
    <x v="0"/>
    <x v="1"/>
    <x v="0"/>
    <x v="272"/>
    <x v="1"/>
    <x v="1"/>
  </r>
  <r>
    <n v="620"/>
    <n v="105985930"/>
    <s v="ANTI-SEPTICO BUCAL"/>
    <s v="LIQUIDO"/>
    <n v="490833"/>
    <n v="42957"/>
    <s v="São Paulo"/>
    <x v="3"/>
    <x v="3"/>
    <x v="4"/>
    <n v="15.98"/>
    <n v="1"/>
    <x v="15"/>
    <n v="261"/>
    <n v="2016"/>
    <n v="10"/>
    <x v="1"/>
    <x v="0"/>
    <x v="2"/>
    <x v="273"/>
    <x v="0"/>
    <x v="1"/>
  </r>
  <r>
    <n v="621"/>
    <n v="105985931"/>
    <s v="ANTI-SEPTICO BUCAL"/>
    <s v="LIQUIDO"/>
    <n v="490835"/>
    <n v="42957"/>
    <s v="São Paulo"/>
    <x v="3"/>
    <x v="3"/>
    <x v="4"/>
    <n v="15.98"/>
    <n v="1"/>
    <x v="15"/>
    <n v="261"/>
    <n v="2016"/>
    <n v="10"/>
    <x v="1"/>
    <x v="1"/>
    <x v="2"/>
    <x v="273"/>
    <x v="0"/>
    <x v="1"/>
  </r>
  <r>
    <n v="622"/>
    <n v="105986039"/>
    <s v="ANTI-SEPTICO BUCAL"/>
    <s v="LIQUIDO"/>
    <n v="490862"/>
    <n v="42523"/>
    <s v="São Paulo"/>
    <x v="0"/>
    <x v="0"/>
    <x v="0"/>
    <n v="14.5"/>
    <n v="1"/>
    <x v="2"/>
    <n v="435"/>
    <n v="2016"/>
    <n v="10"/>
    <x v="0"/>
    <x v="0"/>
    <x v="1"/>
    <x v="274"/>
    <x v="0"/>
    <x v="2"/>
  </r>
  <r>
    <n v="623"/>
    <n v="105985949"/>
    <s v="ANTI-SEPTICO BUCAL"/>
    <s v="LIQUIDO"/>
    <n v="490862"/>
    <n v="44041"/>
    <s v="São Paulo"/>
    <x v="0"/>
    <x v="0"/>
    <x v="0"/>
    <n v="14.5"/>
    <n v="1"/>
    <x v="2"/>
    <n v="435"/>
    <n v="2016"/>
    <n v="10"/>
    <x v="0"/>
    <x v="0"/>
    <x v="1"/>
    <x v="270"/>
    <x v="1"/>
    <x v="3"/>
  </r>
  <r>
    <n v="624"/>
    <n v="105985950"/>
    <s v="ANTI-SEPTICO BUCAL"/>
    <s v="LIQUIDO"/>
    <n v="797802"/>
    <n v="44041"/>
    <s v="São Paulo"/>
    <x v="0"/>
    <x v="0"/>
    <x v="15"/>
    <n v="10.55"/>
    <n v="1"/>
    <x v="2"/>
    <n v="435"/>
    <n v="2016"/>
    <n v="10"/>
    <x v="0"/>
    <x v="1"/>
    <x v="0"/>
    <x v="270"/>
    <x v="1"/>
    <x v="3"/>
  </r>
  <r>
    <n v="625"/>
    <n v="105986079"/>
    <s v="ANTI-SEPTICO BUCAL"/>
    <s v="LIQUIDO"/>
    <n v="490867"/>
    <n v="44018"/>
    <s v="São Paulo"/>
    <x v="0"/>
    <x v="0"/>
    <x v="12"/>
    <n v="10.99"/>
    <n v="1"/>
    <x v="61"/>
    <n v="603"/>
    <n v="2016"/>
    <n v="10"/>
    <x v="0"/>
    <x v="1"/>
    <x v="0"/>
    <x v="273"/>
    <x v="0"/>
    <x v="1"/>
  </r>
  <r>
    <n v="626"/>
    <n v="99715754"/>
    <s v="ANTI-SEPTICO BUCAL"/>
    <s v="LIQUIDO"/>
    <n v="657405"/>
    <n v="29171"/>
    <s v="São Paulo"/>
    <x v="12"/>
    <x v="13"/>
    <x v="24"/>
    <n v="8.8000000000000007"/>
    <n v="1"/>
    <x v="8"/>
    <n v="52"/>
    <n v="2015"/>
    <n v="12"/>
    <x v="0"/>
    <x v="6"/>
    <x v="0"/>
    <x v="45"/>
    <x v="1"/>
    <x v="3"/>
  </r>
  <r>
    <n v="627"/>
    <n v="105985963"/>
    <s v="ANTI-SEPTICO BUCAL"/>
    <s v="LIQUIDO"/>
    <n v="804734"/>
    <n v="30782"/>
    <s v="São Paulo"/>
    <x v="10"/>
    <x v="11"/>
    <x v="1"/>
    <n v="5.216666"/>
    <n v="1"/>
    <x v="3"/>
    <n v="208"/>
    <n v="2016"/>
    <n v="10"/>
    <x v="0"/>
    <x v="1"/>
    <x v="0"/>
    <x v="275"/>
    <x v="1"/>
    <x v="3"/>
  </r>
  <r>
    <n v="628"/>
    <n v="106048347"/>
    <s v="ANTI-SEPTICO BUCAL"/>
    <s v="LIQUIDO"/>
    <n v="490858"/>
    <n v="44687"/>
    <s v="São Paulo"/>
    <x v="0"/>
    <x v="0"/>
    <x v="20"/>
    <n v="12.99"/>
    <n v="1"/>
    <x v="18"/>
    <n v="106"/>
    <n v="2016"/>
    <n v="10"/>
    <x v="0"/>
    <x v="1"/>
    <x v="0"/>
    <x v="274"/>
    <x v="1"/>
    <x v="2"/>
  </r>
  <r>
    <n v="629"/>
    <n v="106048348"/>
    <s v="ANTI-SEPTICO BUCAL"/>
    <s v="LIQUIDO"/>
    <n v="490863"/>
    <n v="44687"/>
    <s v="São Paulo"/>
    <x v="0"/>
    <x v="0"/>
    <x v="0"/>
    <n v="25.4"/>
    <n v="1"/>
    <x v="18"/>
    <n v="106"/>
    <n v="2016"/>
    <n v="10"/>
    <x v="0"/>
    <x v="5"/>
    <x v="0"/>
    <x v="274"/>
    <x v="1"/>
    <x v="2"/>
  </r>
  <r>
    <n v="630"/>
    <n v="105986134"/>
    <s v="ANTI-SEPTICO BUCAL"/>
    <s v="LIQUIDO"/>
    <n v="490833"/>
    <n v="30499"/>
    <s v="São Paulo"/>
    <x v="3"/>
    <x v="3"/>
    <x v="4"/>
    <n v="12.98"/>
    <n v="1"/>
    <x v="0"/>
    <n v="41"/>
    <n v="2016"/>
    <n v="10"/>
    <x v="0"/>
    <x v="0"/>
    <x v="0"/>
    <x v="269"/>
    <x v="2"/>
    <x v="0"/>
  </r>
  <r>
    <n v="631"/>
    <n v="105986078"/>
    <s v="ANTI-SEPTICO BUCAL"/>
    <s v="LIQUIDO"/>
    <n v="883992"/>
    <n v="43058"/>
    <s v="São Paulo"/>
    <x v="0"/>
    <x v="0"/>
    <x v="46"/>
    <n v="19.989999999999998"/>
    <n v="1"/>
    <x v="33"/>
    <n v="66"/>
    <n v="2016"/>
    <n v="10"/>
    <x v="0"/>
    <x v="0"/>
    <x v="0"/>
    <x v="276"/>
    <x v="1"/>
    <x v="2"/>
  </r>
  <r>
    <n v="632"/>
    <n v="105985964"/>
    <s v="ANTI-SEPTICO BUCAL"/>
    <s v="LIQUIDO"/>
    <n v="678575"/>
    <n v="30883"/>
    <s v="São Paulo"/>
    <x v="5"/>
    <x v="5"/>
    <x v="14"/>
    <n v="8.49"/>
    <n v="1"/>
    <x v="0"/>
    <n v="41"/>
    <n v="2016"/>
    <n v="10"/>
    <x v="0"/>
    <x v="1"/>
    <x v="0"/>
    <x v="277"/>
    <x v="2"/>
    <x v="1"/>
  </r>
  <r>
    <n v="633"/>
    <n v="105985851"/>
    <s v="ANTI-SEPTICO BUCAL"/>
    <s v="LIQUIDO"/>
    <n v="679218"/>
    <n v="37344"/>
    <s v="São Paulo"/>
    <x v="5"/>
    <x v="5"/>
    <x v="1"/>
    <n v="9.98"/>
    <n v="1"/>
    <x v="3"/>
    <n v="208"/>
    <n v="2016"/>
    <n v="10"/>
    <x v="0"/>
    <x v="1"/>
    <x v="0"/>
    <x v="278"/>
    <x v="1"/>
    <x v="0"/>
  </r>
  <r>
    <n v="634"/>
    <n v="105986062"/>
    <s v="ANTI-SEPTICO BUCAL"/>
    <s v="LIQUIDO"/>
    <n v="634311"/>
    <n v="33357"/>
    <s v="São Paulo"/>
    <x v="0"/>
    <x v="0"/>
    <x v="35"/>
    <n v="12.5"/>
    <n v="1"/>
    <x v="37"/>
    <n v="694"/>
    <n v="2016"/>
    <n v="10"/>
    <x v="0"/>
    <x v="1"/>
    <x v="0"/>
    <x v="279"/>
    <x v="0"/>
    <x v="2"/>
  </r>
  <r>
    <n v="635"/>
    <n v="105985881"/>
    <s v="ANTI-SEPTICO BUCAL"/>
    <s v="LIQUIDO"/>
    <n v="818693"/>
    <n v="47901"/>
    <s v="São Paulo"/>
    <x v="2"/>
    <x v="2"/>
    <x v="25"/>
    <n v="15"/>
    <n v="1"/>
    <x v="22"/>
    <n v="138"/>
    <n v="2016"/>
    <n v="10"/>
    <x v="0"/>
    <x v="1"/>
    <x v="2"/>
    <x v="271"/>
    <x v="2"/>
    <x v="0"/>
  </r>
  <r>
    <n v="636"/>
    <n v="105985887"/>
    <s v="ANTI-SEPTICO BUCAL"/>
    <s v="LIQUIDO"/>
    <n v="869910"/>
    <n v="45754"/>
    <s v="São Paulo"/>
    <x v="3"/>
    <x v="9"/>
    <x v="22"/>
    <n v="16.75"/>
    <n v="1"/>
    <x v="22"/>
    <n v="138"/>
    <n v="2016"/>
    <n v="10"/>
    <x v="0"/>
    <x v="0"/>
    <x v="0"/>
    <x v="280"/>
    <x v="2"/>
    <x v="3"/>
  </r>
  <r>
    <n v="637"/>
    <n v="106005412"/>
    <s v="ANTI-SEPTICO BUCAL"/>
    <s v="LIQUIDO"/>
    <n v="797801"/>
    <n v="47657"/>
    <s v="São Paulo"/>
    <x v="0"/>
    <x v="0"/>
    <x v="15"/>
    <n v="15.56"/>
    <n v="2"/>
    <x v="54"/>
    <n v="614"/>
    <n v="2016"/>
    <n v="10"/>
    <x v="0"/>
    <x v="0"/>
    <x v="0"/>
    <x v="274"/>
    <x v="2"/>
    <x v="3"/>
  </r>
  <r>
    <n v="638"/>
    <n v="105985892"/>
    <s v="ANTI-SEPTICO BUCAL"/>
    <s v="LIQUIDO"/>
    <n v="869910"/>
    <n v="22138"/>
    <s v="São Paulo"/>
    <x v="3"/>
    <x v="9"/>
    <x v="22"/>
    <n v="19.98"/>
    <n v="1"/>
    <x v="48"/>
    <n v="645"/>
    <n v="2016"/>
    <n v="10"/>
    <x v="1"/>
    <x v="0"/>
    <x v="4"/>
    <x v="273"/>
    <x v="2"/>
    <x v="3"/>
  </r>
  <r>
    <n v="639"/>
    <n v="105986036"/>
    <s v="ANTI-SEPTICO BUCAL"/>
    <s v="LIQUIDO"/>
    <n v="490862"/>
    <n v="42010"/>
    <s v="São Paulo"/>
    <x v="0"/>
    <x v="0"/>
    <x v="0"/>
    <n v="14.5"/>
    <n v="1"/>
    <x v="2"/>
    <n v="435"/>
    <n v="2016"/>
    <n v="10"/>
    <x v="0"/>
    <x v="0"/>
    <x v="0"/>
    <x v="268"/>
    <x v="0"/>
    <x v="2"/>
  </r>
  <r>
    <n v="640"/>
    <n v="105985853"/>
    <s v="ANTI-SEPTICO BUCAL"/>
    <s v="LIQUIDO"/>
    <n v="794348"/>
    <n v="28274"/>
    <s v="São Paulo"/>
    <x v="5"/>
    <x v="5"/>
    <x v="1"/>
    <n v="8.99"/>
    <n v="1"/>
    <x v="64"/>
    <n v="640"/>
    <n v="2016"/>
    <n v="10"/>
    <x v="0"/>
    <x v="0"/>
    <x v="1"/>
    <x v="281"/>
    <x v="0"/>
    <x v="0"/>
  </r>
  <r>
    <n v="641"/>
    <n v="105985826"/>
    <s v="ANTI-SEPTICO BUCAL"/>
    <s v="LIQUIDO"/>
    <n v="626152"/>
    <n v="19937"/>
    <s v="São Paulo"/>
    <x v="9"/>
    <x v="10"/>
    <x v="26"/>
    <n v="8.99"/>
    <n v="1"/>
    <x v="0"/>
    <n v="41"/>
    <n v="2016"/>
    <n v="10"/>
    <x v="0"/>
    <x v="6"/>
    <x v="0"/>
    <x v="272"/>
    <x v="0"/>
    <x v="0"/>
  </r>
  <r>
    <n v="642"/>
    <n v="105985947"/>
    <s v="ANTI-SEPTICO BUCAL"/>
    <s v="LIQUIDO"/>
    <n v="744319"/>
    <n v="41229"/>
    <s v="São Paulo"/>
    <x v="6"/>
    <x v="6"/>
    <x v="18"/>
    <n v="6.9"/>
    <n v="1"/>
    <x v="2"/>
    <n v="435"/>
    <n v="2016"/>
    <n v="10"/>
    <x v="0"/>
    <x v="1"/>
    <x v="0"/>
    <x v="272"/>
    <x v="5"/>
    <x v="2"/>
  </r>
  <r>
    <n v="643"/>
    <n v="105985993"/>
    <s v="ANTI-SEPTICO BUCAL"/>
    <s v="LIQUIDO"/>
    <n v="490876"/>
    <n v="10487"/>
    <s v="São Paulo"/>
    <x v="2"/>
    <x v="2"/>
    <x v="7"/>
    <n v="17.5"/>
    <n v="1"/>
    <x v="3"/>
    <n v="208"/>
    <n v="2016"/>
    <n v="10"/>
    <x v="0"/>
    <x v="0"/>
    <x v="1"/>
    <x v="282"/>
    <x v="0"/>
    <x v="0"/>
  </r>
  <r>
    <n v="644"/>
    <n v="105985953"/>
    <s v="ANTI-SEPTICO BUCAL"/>
    <s v="LIQUIDO"/>
    <n v="490837"/>
    <n v="47345"/>
    <s v="São Paulo"/>
    <x v="3"/>
    <x v="3"/>
    <x v="21"/>
    <n v="15.99"/>
    <n v="1"/>
    <x v="8"/>
    <n v="52"/>
    <n v="2016"/>
    <n v="10"/>
    <x v="0"/>
    <x v="0"/>
    <x v="0"/>
    <x v="281"/>
    <x v="1"/>
    <x v="2"/>
  </r>
  <r>
    <n v="645"/>
    <n v="105986219"/>
    <s v="ANTI-SEPTICO BUCAL"/>
    <s v="LIQUIDO"/>
    <n v="797801"/>
    <n v="47188"/>
    <s v="São Paulo"/>
    <x v="0"/>
    <x v="0"/>
    <x v="15"/>
    <n v="14.5"/>
    <n v="1"/>
    <x v="2"/>
    <n v="435"/>
    <n v="2016"/>
    <n v="10"/>
    <x v="0"/>
    <x v="0"/>
    <x v="1"/>
    <x v="283"/>
    <x v="5"/>
    <x v="3"/>
  </r>
  <r>
    <n v="646"/>
    <n v="105985962"/>
    <s v="ANTI-SEPTICO BUCAL"/>
    <s v="LIQUIDO"/>
    <n v="797801"/>
    <n v="29628"/>
    <s v="São Paulo"/>
    <x v="0"/>
    <x v="0"/>
    <x v="15"/>
    <n v="16.989999999999998"/>
    <n v="1"/>
    <x v="22"/>
    <n v="138"/>
    <n v="2016"/>
    <n v="10"/>
    <x v="0"/>
    <x v="0"/>
    <x v="0"/>
    <x v="277"/>
    <x v="0"/>
    <x v="4"/>
  </r>
  <r>
    <n v="647"/>
    <n v="106081264"/>
    <s v="ANTI-SEPTICO BUCAL"/>
    <s v="LIQUIDO"/>
    <n v="490837"/>
    <n v="44121"/>
    <s v="São Paulo"/>
    <x v="3"/>
    <x v="3"/>
    <x v="21"/>
    <n v="12.8"/>
    <n v="1"/>
    <x v="2"/>
    <n v="435"/>
    <n v="2016"/>
    <n v="10"/>
    <x v="0"/>
    <x v="0"/>
    <x v="0"/>
    <x v="283"/>
    <x v="5"/>
    <x v="0"/>
  </r>
  <r>
    <n v="648"/>
    <n v="105986074"/>
    <s v="ANTI-SEPTICO BUCAL"/>
    <s v="LIQUIDO"/>
    <n v="490870"/>
    <n v="45670"/>
    <s v="São Paulo"/>
    <x v="0"/>
    <x v="0"/>
    <x v="16"/>
    <n v="10.99"/>
    <n v="1"/>
    <x v="65"/>
    <n v="450"/>
    <n v="2016"/>
    <n v="10"/>
    <x v="1"/>
    <x v="1"/>
    <x v="0"/>
    <x v="284"/>
    <x v="2"/>
    <x v="2"/>
  </r>
  <r>
    <n v="649"/>
    <n v="105985850"/>
    <s v="ANTI-SEPTICO BUCAL"/>
    <s v="LIQUIDO"/>
    <n v="797803"/>
    <n v="34792"/>
    <s v="São Paulo"/>
    <x v="0"/>
    <x v="0"/>
    <x v="29"/>
    <n v="16.989999999999998"/>
    <n v="1"/>
    <x v="8"/>
    <n v="52"/>
    <n v="2016"/>
    <n v="10"/>
    <x v="0"/>
    <x v="0"/>
    <x v="0"/>
    <x v="285"/>
    <x v="0"/>
    <x v="0"/>
  </r>
  <r>
    <n v="650"/>
    <n v="105985882"/>
    <s v="ANTI-SEPTICO BUCAL"/>
    <s v="LIQUIDO"/>
    <n v="758948"/>
    <n v="44662"/>
    <s v="São Paulo"/>
    <x v="3"/>
    <x v="3"/>
    <x v="4"/>
    <n v="14.9"/>
    <n v="1"/>
    <x v="0"/>
    <n v="41"/>
    <n v="2016"/>
    <n v="10"/>
    <x v="0"/>
    <x v="2"/>
    <x v="1"/>
    <x v="286"/>
    <x v="6"/>
    <x v="3"/>
  </r>
  <r>
    <n v="651"/>
    <n v="105985959"/>
    <s v="ANTI-SEPTICO BUCAL"/>
    <s v="LIQUIDO"/>
    <n v="490879"/>
    <n v="22555"/>
    <s v="São Paulo"/>
    <x v="2"/>
    <x v="2"/>
    <x v="1"/>
    <n v="19.98"/>
    <n v="1"/>
    <x v="8"/>
    <n v="52"/>
    <n v="2016"/>
    <n v="10"/>
    <x v="0"/>
    <x v="0"/>
    <x v="1"/>
    <x v="287"/>
    <x v="1"/>
    <x v="2"/>
  </r>
  <r>
    <n v="652"/>
    <n v="105985974"/>
    <s v="ANTI-SEPTICO BUCAL"/>
    <s v="LIQUIDO"/>
    <n v="881173"/>
    <n v="35692"/>
    <s v="São Paulo"/>
    <x v="0"/>
    <x v="0"/>
    <x v="15"/>
    <n v="30.801666699999998"/>
    <n v="1"/>
    <x v="56"/>
    <n v="431"/>
    <n v="2016"/>
    <n v="10"/>
    <x v="0"/>
    <x v="9"/>
    <x v="0"/>
    <x v="287"/>
    <x v="5"/>
    <x v="0"/>
  </r>
  <r>
    <n v="653"/>
    <n v="105986080"/>
    <s v="ANTI-SEPTICO BUCAL"/>
    <s v="LIQUIDO"/>
    <n v="883992"/>
    <n v="48355"/>
    <s v="São Paulo"/>
    <x v="0"/>
    <x v="0"/>
    <x v="46"/>
    <n v="19.989999999999998"/>
    <n v="1"/>
    <x v="66"/>
    <n v="641"/>
    <n v="2016"/>
    <n v="10"/>
    <x v="0"/>
    <x v="0"/>
    <x v="0"/>
    <x v="275"/>
    <x v="1"/>
    <x v="2"/>
  </r>
  <r>
    <n v="654"/>
    <n v="105986026"/>
    <s v="ANTI-SEPTICO BUCAL"/>
    <s v="LIQUIDO"/>
    <n v="490862"/>
    <n v="34792"/>
    <s v="São Paulo"/>
    <x v="0"/>
    <x v="0"/>
    <x v="0"/>
    <n v="19.89"/>
    <n v="1"/>
    <x v="14"/>
    <n v="361"/>
    <n v="2016"/>
    <n v="10"/>
    <x v="0"/>
    <x v="0"/>
    <x v="0"/>
    <x v="274"/>
    <x v="1"/>
    <x v="0"/>
  </r>
  <r>
    <n v="655"/>
    <n v="105986072"/>
    <s v="ANTI-SEPTICO BUCAL"/>
    <s v="LIQUIDO"/>
    <n v="634311"/>
    <n v="48252"/>
    <s v="São Paulo"/>
    <x v="0"/>
    <x v="0"/>
    <x v="35"/>
    <n v="9.92"/>
    <n v="1"/>
    <x v="3"/>
    <n v="208"/>
    <n v="2016"/>
    <n v="10"/>
    <x v="0"/>
    <x v="1"/>
    <x v="0"/>
    <x v="288"/>
    <x v="1"/>
    <x v="3"/>
  </r>
  <r>
    <n v="656"/>
    <n v="105985941"/>
    <s v="ANTI-SEPTICO BUCAL"/>
    <s v="LIQUIDO"/>
    <n v="490833"/>
    <n v="29350"/>
    <s v="São Paulo"/>
    <x v="3"/>
    <x v="3"/>
    <x v="4"/>
    <n v="13.66"/>
    <n v="2"/>
    <x v="26"/>
    <n v="219"/>
    <n v="2016"/>
    <n v="10"/>
    <x v="2"/>
    <x v="0"/>
    <x v="1"/>
    <x v="268"/>
    <x v="4"/>
    <x v="3"/>
  </r>
  <r>
    <n v="657"/>
    <n v="106081269"/>
    <s v="ANTI-SEPTICO BUCAL"/>
    <s v="LIQUIDO"/>
    <n v="845141"/>
    <n v="44782"/>
    <s v="São Paulo"/>
    <x v="3"/>
    <x v="3"/>
    <x v="5"/>
    <n v="14.9"/>
    <n v="1"/>
    <x v="13"/>
    <n v="3"/>
    <n v="2016"/>
    <n v="10"/>
    <x v="0"/>
    <x v="0"/>
    <x v="0"/>
    <x v="271"/>
    <x v="2"/>
    <x v="3"/>
  </r>
  <r>
    <n v="658"/>
    <n v="105986163"/>
    <s v="ANTI-SEPTICO BUCAL"/>
    <s v="LIQUIDO"/>
    <n v="688519"/>
    <n v="45864"/>
    <s v="São Paulo"/>
    <x v="2"/>
    <x v="2"/>
    <x v="22"/>
    <n v="11.25"/>
    <n v="1"/>
    <x v="48"/>
    <n v="645"/>
    <n v="2016"/>
    <n v="10"/>
    <x v="0"/>
    <x v="1"/>
    <x v="0"/>
    <x v="289"/>
    <x v="2"/>
    <x v="3"/>
  </r>
  <r>
    <n v="659"/>
    <n v="105986031"/>
    <s v="ANTI-SEPTICO BUCAL"/>
    <s v="LIQUIDO"/>
    <n v="818694"/>
    <n v="38458"/>
    <s v="São Paulo"/>
    <x v="6"/>
    <x v="6"/>
    <x v="47"/>
    <n v="15.326666700000001"/>
    <n v="1"/>
    <x v="2"/>
    <n v="435"/>
    <n v="2016"/>
    <n v="10"/>
    <x v="0"/>
    <x v="5"/>
    <x v="0"/>
    <x v="274"/>
    <x v="2"/>
    <x v="3"/>
  </r>
  <r>
    <n v="660"/>
    <n v="105985951"/>
    <s v="ANTI-SEPTICO BUCAL"/>
    <s v="LIQUIDO"/>
    <n v="490837"/>
    <n v="45290"/>
    <s v="São Paulo"/>
    <x v="3"/>
    <x v="3"/>
    <x v="21"/>
    <n v="13.96"/>
    <n v="1"/>
    <x v="28"/>
    <n v="637"/>
    <n v="2016"/>
    <n v="10"/>
    <x v="0"/>
    <x v="0"/>
    <x v="1"/>
    <x v="272"/>
    <x v="2"/>
    <x v="3"/>
  </r>
  <r>
    <n v="661"/>
    <n v="105985952"/>
    <s v="ANTI-SEPTICO BUCAL"/>
    <s v="LIQUIDO"/>
    <n v="729671"/>
    <n v="45290"/>
    <s v="São Paulo"/>
    <x v="3"/>
    <x v="3"/>
    <x v="34"/>
    <n v="13.96"/>
    <n v="1"/>
    <x v="28"/>
    <n v="637"/>
    <n v="2016"/>
    <n v="10"/>
    <x v="0"/>
    <x v="0"/>
    <x v="1"/>
    <x v="272"/>
    <x v="2"/>
    <x v="3"/>
  </r>
  <r>
    <n v="662"/>
    <n v="105985987"/>
    <s v="ANTI-SEPTICO BUCAL"/>
    <s v="LIQUIDO"/>
    <n v="803090"/>
    <n v="47656"/>
    <s v="São Paulo"/>
    <x v="4"/>
    <x v="4"/>
    <x v="21"/>
    <n v="8.15"/>
    <n v="1"/>
    <x v="18"/>
    <n v="106"/>
    <n v="2016"/>
    <n v="10"/>
    <x v="0"/>
    <x v="3"/>
    <x v="0"/>
    <x v="287"/>
    <x v="1"/>
    <x v="3"/>
  </r>
  <r>
    <n v="663"/>
    <n v="106081271"/>
    <s v="ANTI-SEPTICO BUCAL"/>
    <s v="LIQUIDO"/>
    <n v="769238"/>
    <n v="38280"/>
    <s v="São Paulo"/>
    <x v="2"/>
    <x v="2"/>
    <x v="2"/>
    <n v="9.8699999999999992"/>
    <n v="1"/>
    <x v="0"/>
    <n v="41"/>
    <n v="2016"/>
    <n v="10"/>
    <x v="1"/>
    <x v="1"/>
    <x v="5"/>
    <x v="271"/>
    <x v="0"/>
    <x v="4"/>
  </r>
  <r>
    <n v="664"/>
    <n v="100989657"/>
    <s v="ANTI-SEPTICO BUCAL"/>
    <s v="LIQUIDO"/>
    <n v="490862"/>
    <n v="30499"/>
    <s v="São Paulo"/>
    <x v="0"/>
    <x v="0"/>
    <x v="0"/>
    <n v="13.99"/>
    <n v="1"/>
    <x v="18"/>
    <n v="106"/>
    <n v="2016"/>
    <n v="2"/>
    <x v="0"/>
    <x v="0"/>
    <x v="0"/>
    <x v="242"/>
    <x v="0"/>
    <x v="0"/>
  </r>
  <r>
    <n v="665"/>
    <n v="106081263"/>
    <s v="ANTI-SEPTICO BUCAL"/>
    <s v="LIQUIDO"/>
    <n v="679218"/>
    <n v="25358"/>
    <s v="São Paulo"/>
    <x v="5"/>
    <x v="5"/>
    <x v="1"/>
    <n v="7.69"/>
    <n v="1"/>
    <x v="9"/>
    <n v="609"/>
    <n v="2016"/>
    <n v="10"/>
    <x v="0"/>
    <x v="1"/>
    <x v="0"/>
    <x v="285"/>
    <x v="0"/>
    <x v="2"/>
  </r>
  <r>
    <n v="666"/>
    <n v="106048346"/>
    <s v="ANTI-SEPTICO BUCAL"/>
    <s v="LIQUIDO"/>
    <n v="730852"/>
    <n v="47167"/>
    <s v="São Paulo"/>
    <x v="3"/>
    <x v="9"/>
    <x v="24"/>
    <n v="0"/>
    <n v="1"/>
    <x v="8"/>
    <n v="52"/>
    <n v="2016"/>
    <n v="10"/>
    <x v="0"/>
    <x v="1"/>
    <x v="3"/>
    <x v="290"/>
    <x v="2"/>
    <x v="4"/>
  </r>
  <r>
    <n v="667"/>
    <n v="106048341"/>
    <s v="ANTI-SEPTICO BUCAL"/>
    <s v="LIQUIDO"/>
    <n v="490839"/>
    <n v="48223"/>
    <s v="São Paulo"/>
    <x v="3"/>
    <x v="3"/>
    <x v="21"/>
    <n v="8.65"/>
    <n v="1"/>
    <x v="28"/>
    <n v="637"/>
    <n v="2016"/>
    <n v="10"/>
    <x v="0"/>
    <x v="1"/>
    <x v="0"/>
    <x v="287"/>
    <x v="2"/>
    <x v="3"/>
  </r>
  <r>
    <n v="668"/>
    <n v="106048344"/>
    <s v="ANTI-SEPTICO BUCAL"/>
    <s v="LIQUIDO"/>
    <n v="490831"/>
    <n v="43837"/>
    <s v="São Paulo"/>
    <x v="3"/>
    <x v="3"/>
    <x v="8"/>
    <n v="8.99"/>
    <n v="1"/>
    <x v="0"/>
    <n v="41"/>
    <n v="2016"/>
    <n v="10"/>
    <x v="0"/>
    <x v="1"/>
    <x v="0"/>
    <x v="280"/>
    <x v="2"/>
    <x v="1"/>
  </r>
  <r>
    <n v="669"/>
    <n v="105985944"/>
    <s v="ANTI-SEPTICO BUCAL"/>
    <s v="LIQUIDO"/>
    <n v="490858"/>
    <n v="43816"/>
    <s v="São Paulo"/>
    <x v="0"/>
    <x v="0"/>
    <x v="20"/>
    <n v="10.8"/>
    <n v="1"/>
    <x v="9"/>
    <n v="609"/>
    <n v="2016"/>
    <n v="10"/>
    <x v="0"/>
    <x v="1"/>
    <x v="0"/>
    <x v="268"/>
    <x v="0"/>
    <x v="1"/>
  </r>
  <r>
    <n v="670"/>
    <n v="106048353"/>
    <s v="ANTI-SEPTICO BUCAL"/>
    <s v="LIQUIDO"/>
    <n v="490829"/>
    <n v="37987"/>
    <s v="São Paulo"/>
    <x v="3"/>
    <x v="3"/>
    <x v="8"/>
    <n v="0"/>
    <n v="1"/>
    <x v="7"/>
    <n v="55"/>
    <n v="2016"/>
    <n v="10"/>
    <x v="0"/>
    <x v="0"/>
    <x v="0"/>
    <x v="280"/>
    <x v="3"/>
    <x v="3"/>
  </r>
  <r>
    <n v="671"/>
    <n v="105986046"/>
    <s v="ANTI-SEPTICO BUCAL"/>
    <s v="LIQUIDO"/>
    <n v="490837"/>
    <n v="45670"/>
    <s v="São Paulo"/>
    <x v="3"/>
    <x v="3"/>
    <x v="21"/>
    <n v="14.99"/>
    <n v="1"/>
    <x v="65"/>
    <n v="450"/>
    <n v="2016"/>
    <n v="10"/>
    <x v="0"/>
    <x v="0"/>
    <x v="0"/>
    <x v="286"/>
    <x v="1"/>
    <x v="2"/>
  </r>
  <r>
    <n v="672"/>
    <n v="100401391"/>
    <s v="ANTI-SEPTICO BUCAL"/>
    <s v="LIQUIDO"/>
    <n v="490862"/>
    <n v="5198"/>
    <s v="São Paulo"/>
    <x v="0"/>
    <x v="0"/>
    <x v="0"/>
    <n v="13.2"/>
    <n v="1"/>
    <x v="41"/>
    <n v="359"/>
    <n v="2016"/>
    <n v="1"/>
    <x v="0"/>
    <x v="0"/>
    <x v="0"/>
    <x v="291"/>
    <x v="0"/>
    <x v="1"/>
  </r>
  <r>
    <n v="673"/>
    <n v="99066085"/>
    <s v="ANTI-SEPTICO BUCAL"/>
    <s v="LIQUIDO"/>
    <n v="790295"/>
    <n v="10705"/>
    <s v="São Paulo"/>
    <x v="8"/>
    <x v="8"/>
    <x v="17"/>
    <n v="0"/>
    <n v="1"/>
    <x v="66"/>
    <n v="641"/>
    <n v="2015"/>
    <n v="11"/>
    <x v="1"/>
    <x v="1"/>
    <x v="3"/>
    <x v="292"/>
    <x v="0"/>
    <x v="0"/>
  </r>
  <r>
    <n v="674"/>
    <n v="100401113"/>
    <s v="ANTI-SEPTICO BUCAL"/>
    <s v="LIQUIDO"/>
    <n v="490862"/>
    <n v="6991"/>
    <s v="São Paulo"/>
    <x v="0"/>
    <x v="0"/>
    <x v="0"/>
    <n v="12.98"/>
    <n v="1"/>
    <x v="5"/>
    <n v="433"/>
    <n v="2016"/>
    <n v="1"/>
    <x v="0"/>
    <x v="0"/>
    <x v="0"/>
    <x v="247"/>
    <x v="1"/>
    <x v="2"/>
  </r>
  <r>
    <n v="675"/>
    <n v="100401105"/>
    <s v="ANTI-SEPTICO BUCAL"/>
    <s v="LIQUIDO"/>
    <n v="490862"/>
    <n v="6991"/>
    <s v="São Paulo"/>
    <x v="0"/>
    <x v="0"/>
    <x v="0"/>
    <n v="12.98"/>
    <n v="1"/>
    <x v="5"/>
    <n v="433"/>
    <n v="2016"/>
    <n v="1"/>
    <x v="0"/>
    <x v="0"/>
    <x v="0"/>
    <x v="247"/>
    <x v="1"/>
    <x v="2"/>
  </r>
  <r>
    <n v="676"/>
    <n v="99715736"/>
    <s v="ANTI-SEPTICO BUCAL"/>
    <s v="LIQUIDO"/>
    <n v="656230"/>
    <n v="21904"/>
    <s v="São Paulo"/>
    <x v="0"/>
    <x v="0"/>
    <x v="0"/>
    <n v="4.09"/>
    <n v="1"/>
    <x v="29"/>
    <n v="561"/>
    <n v="2015"/>
    <n v="12"/>
    <x v="0"/>
    <x v="7"/>
    <x v="0"/>
    <x v="49"/>
    <x v="2"/>
    <x v="1"/>
  </r>
  <r>
    <n v="677"/>
    <n v="100989697"/>
    <s v="ANTI-SEPTICO BUCAL"/>
    <s v="LIQUIDO"/>
    <n v="490850"/>
    <n v="12991"/>
    <s v="São Paulo"/>
    <x v="3"/>
    <x v="3"/>
    <x v="3"/>
    <n v="13"/>
    <n v="1"/>
    <x v="42"/>
    <n v="42"/>
    <n v="2016"/>
    <n v="2"/>
    <x v="1"/>
    <x v="0"/>
    <x v="0"/>
    <x v="88"/>
    <x v="2"/>
    <x v="3"/>
  </r>
  <r>
    <n v="678"/>
    <n v="100989698"/>
    <s v="ANTI-SEPTICO BUCAL"/>
    <s v="LIQUIDO"/>
    <n v="490850"/>
    <n v="12991"/>
    <s v="São Paulo"/>
    <x v="3"/>
    <x v="3"/>
    <x v="3"/>
    <n v="13"/>
    <n v="1"/>
    <x v="42"/>
    <n v="42"/>
    <n v="2016"/>
    <n v="2"/>
    <x v="1"/>
    <x v="0"/>
    <x v="5"/>
    <x v="88"/>
    <x v="2"/>
    <x v="3"/>
  </r>
  <r>
    <n v="679"/>
    <n v="100989699"/>
    <s v="ANTI-SEPTICO BUCAL"/>
    <s v="LIQUIDO"/>
    <n v="490850"/>
    <n v="12991"/>
    <s v="São Paulo"/>
    <x v="3"/>
    <x v="3"/>
    <x v="3"/>
    <n v="13"/>
    <n v="1"/>
    <x v="42"/>
    <n v="42"/>
    <n v="2016"/>
    <n v="2"/>
    <x v="1"/>
    <x v="0"/>
    <x v="5"/>
    <x v="88"/>
    <x v="2"/>
    <x v="3"/>
  </r>
  <r>
    <n v="680"/>
    <n v="101611820"/>
    <s v="ANTI-SEPTICO BUCAL"/>
    <s v="LIQUIDO"/>
    <n v="729671"/>
    <n v="30008"/>
    <s v="São Paulo"/>
    <x v="3"/>
    <x v="3"/>
    <x v="34"/>
    <n v="12.9"/>
    <n v="1"/>
    <x v="17"/>
    <n v="360"/>
    <n v="2016"/>
    <n v="3"/>
    <x v="0"/>
    <x v="0"/>
    <x v="0"/>
    <x v="96"/>
    <x v="1"/>
    <x v="0"/>
  </r>
  <r>
    <n v="681"/>
    <n v="100989642"/>
    <s v="ANTI-SEPTICO BUCAL"/>
    <s v="LIQUIDO"/>
    <n v="729671"/>
    <n v="28559"/>
    <s v="São Paulo"/>
    <x v="3"/>
    <x v="3"/>
    <x v="34"/>
    <n v="13"/>
    <n v="1"/>
    <x v="17"/>
    <n v="360"/>
    <n v="2016"/>
    <n v="2"/>
    <x v="0"/>
    <x v="0"/>
    <x v="1"/>
    <x v="79"/>
    <x v="5"/>
    <x v="2"/>
  </r>
  <r>
    <n v="682"/>
    <n v="99715422"/>
    <s v="ANTI-SEPTICO BUCAL"/>
    <s v="LIQUIDO"/>
    <n v="490871"/>
    <n v="30008"/>
    <s v="São Paulo"/>
    <x v="0"/>
    <x v="0"/>
    <x v="16"/>
    <n v="14.9"/>
    <n v="1"/>
    <x v="17"/>
    <n v="360"/>
    <n v="2015"/>
    <n v="12"/>
    <x v="0"/>
    <x v="0"/>
    <x v="0"/>
    <x v="47"/>
    <x v="1"/>
    <x v="0"/>
  </r>
  <r>
    <n v="683"/>
    <n v="102889840"/>
    <s v="ANTI-SEPTICO BUCAL"/>
    <s v="LIQUIDO"/>
    <n v="490837"/>
    <n v="34755"/>
    <s v="São Paulo"/>
    <x v="3"/>
    <x v="3"/>
    <x v="21"/>
    <n v="12.59"/>
    <n v="1"/>
    <x v="1"/>
    <n v="399"/>
    <n v="2016"/>
    <n v="5"/>
    <x v="0"/>
    <x v="0"/>
    <x v="0"/>
    <x v="155"/>
    <x v="1"/>
    <x v="2"/>
  </r>
  <r>
    <n v="684"/>
    <n v="100989841"/>
    <s v="ANTI-SEPTICO BUCAL"/>
    <s v="LIQUIDO"/>
    <n v="490862"/>
    <n v="37794"/>
    <s v="São Paulo"/>
    <x v="0"/>
    <x v="0"/>
    <x v="0"/>
    <n v="13.99"/>
    <n v="1"/>
    <x v="1"/>
    <n v="399"/>
    <n v="2016"/>
    <n v="2"/>
    <x v="0"/>
    <x v="0"/>
    <x v="0"/>
    <x v="86"/>
    <x v="0"/>
    <x v="2"/>
  </r>
  <r>
    <n v="685"/>
    <n v="99715843"/>
    <s v="ANTI-SEPTICO BUCAL"/>
    <s v="LIQUIDO"/>
    <n v="728190"/>
    <n v="32546"/>
    <s v="São Paulo"/>
    <x v="0"/>
    <x v="0"/>
    <x v="3"/>
    <n v="15.3"/>
    <n v="1"/>
    <x v="2"/>
    <n v="435"/>
    <n v="2015"/>
    <n v="12"/>
    <x v="0"/>
    <x v="0"/>
    <x v="0"/>
    <x v="51"/>
    <x v="0"/>
    <x v="0"/>
  </r>
  <r>
    <n v="686"/>
    <n v="102890025"/>
    <s v="ANTI-SEPTICO BUCAL"/>
    <s v="LIQUIDO"/>
    <n v="678575"/>
    <n v="36636"/>
    <s v="São Paulo"/>
    <x v="5"/>
    <x v="5"/>
    <x v="14"/>
    <n v="5.79"/>
    <n v="1"/>
    <x v="0"/>
    <n v="41"/>
    <n v="2016"/>
    <n v="5"/>
    <x v="0"/>
    <x v="1"/>
    <x v="0"/>
    <x v="148"/>
    <x v="2"/>
    <x v="1"/>
  </r>
  <r>
    <n v="687"/>
    <n v="100401120"/>
    <s v="ANTI-SEPTICO BUCAL"/>
    <s v="LIQUIDO"/>
    <n v="490862"/>
    <n v="41310"/>
    <s v="São Paulo"/>
    <x v="0"/>
    <x v="0"/>
    <x v="0"/>
    <n v="12.98"/>
    <n v="1"/>
    <x v="2"/>
    <n v="435"/>
    <n v="2016"/>
    <n v="1"/>
    <x v="0"/>
    <x v="0"/>
    <x v="0"/>
    <x v="62"/>
    <x v="1"/>
    <x v="0"/>
  </r>
  <r>
    <n v="688"/>
    <n v="100401119"/>
    <s v="ANTI-SEPTICO BUCAL"/>
    <s v="LIQUIDO"/>
    <n v="490862"/>
    <n v="41310"/>
    <s v="São Paulo"/>
    <x v="0"/>
    <x v="0"/>
    <x v="0"/>
    <n v="12.98"/>
    <n v="1"/>
    <x v="2"/>
    <n v="435"/>
    <n v="2016"/>
    <n v="1"/>
    <x v="0"/>
    <x v="0"/>
    <x v="0"/>
    <x v="62"/>
    <x v="1"/>
    <x v="0"/>
  </r>
  <r>
    <n v="689"/>
    <n v="101612093"/>
    <s v="ANTI-SEPTICO BUCAL"/>
    <s v="LIQUIDO"/>
    <n v="693363"/>
    <n v="43837"/>
    <s v="São Paulo"/>
    <x v="9"/>
    <x v="10"/>
    <x v="7"/>
    <n v="9.9700000000000006"/>
    <n v="1"/>
    <x v="0"/>
    <n v="41"/>
    <n v="2016"/>
    <n v="3"/>
    <x v="0"/>
    <x v="3"/>
    <x v="0"/>
    <x v="293"/>
    <x v="1"/>
    <x v="1"/>
  </r>
  <r>
    <n v="690"/>
    <n v="102890038"/>
    <s v="ANTI-SEPTICO BUCAL"/>
    <s v="LIQUIDO"/>
    <n v="490861"/>
    <n v="42431"/>
    <s v="São Paulo"/>
    <x v="0"/>
    <x v="0"/>
    <x v="0"/>
    <n v="12.85"/>
    <n v="1"/>
    <x v="13"/>
    <n v="3"/>
    <n v="2016"/>
    <n v="5"/>
    <x v="1"/>
    <x v="1"/>
    <x v="0"/>
    <x v="156"/>
    <x v="4"/>
    <x v="0"/>
  </r>
  <r>
    <n v="691"/>
    <n v="102890039"/>
    <s v="ANTI-SEPTICO BUCAL"/>
    <s v="LIQUIDO"/>
    <n v="490862"/>
    <n v="42431"/>
    <s v="São Paulo"/>
    <x v="0"/>
    <x v="0"/>
    <x v="0"/>
    <n v="17.89"/>
    <n v="1"/>
    <x v="13"/>
    <n v="3"/>
    <n v="2016"/>
    <n v="5"/>
    <x v="1"/>
    <x v="0"/>
    <x v="0"/>
    <x v="156"/>
    <x v="4"/>
    <x v="0"/>
  </r>
  <r>
    <n v="692"/>
    <n v="100401233"/>
    <s v="ANTI-SEPTICO BUCAL"/>
    <s v="LIQUIDO"/>
    <n v="490862"/>
    <n v="45670"/>
    <s v="São Paulo"/>
    <x v="0"/>
    <x v="0"/>
    <x v="0"/>
    <n v="13.2"/>
    <n v="1"/>
    <x v="11"/>
    <n v="701"/>
    <n v="2016"/>
    <n v="1"/>
    <x v="1"/>
    <x v="0"/>
    <x v="4"/>
    <x v="294"/>
    <x v="6"/>
    <x v="2"/>
  </r>
  <r>
    <n v="693"/>
    <n v="100401232"/>
    <s v="ANTI-SEPTICO BUCAL"/>
    <s v="LIQUIDO"/>
    <n v="490861"/>
    <n v="45670"/>
    <s v="São Paulo"/>
    <x v="0"/>
    <x v="0"/>
    <x v="0"/>
    <n v="8.2899999999999991"/>
    <n v="1"/>
    <x v="11"/>
    <n v="701"/>
    <n v="2016"/>
    <n v="1"/>
    <x v="1"/>
    <x v="1"/>
    <x v="4"/>
    <x v="294"/>
    <x v="6"/>
    <x v="2"/>
  </r>
  <r>
    <n v="694"/>
    <n v="102890075"/>
    <s v="ANTI-SEPTICO BUCAL"/>
    <s v="LIQUIDO"/>
    <n v="758948"/>
    <n v="45670"/>
    <s v="São Paulo"/>
    <x v="3"/>
    <x v="3"/>
    <x v="4"/>
    <n v="14.9"/>
    <n v="1"/>
    <x v="0"/>
    <n v="41"/>
    <n v="2016"/>
    <n v="5"/>
    <x v="0"/>
    <x v="2"/>
    <x v="2"/>
    <x v="157"/>
    <x v="2"/>
    <x v="2"/>
  </r>
  <r>
    <n v="695"/>
    <n v="100401338"/>
    <s v="ANTI-SEPTICO BUCAL"/>
    <s v="LIQUIDO"/>
    <n v="490835"/>
    <n v="45774"/>
    <s v="São Paulo"/>
    <x v="3"/>
    <x v="3"/>
    <x v="4"/>
    <n v="10.9"/>
    <n v="1"/>
    <x v="8"/>
    <n v="52"/>
    <n v="2016"/>
    <n v="1"/>
    <x v="0"/>
    <x v="1"/>
    <x v="0"/>
    <x v="55"/>
    <x v="0"/>
    <x v="1"/>
  </r>
  <r>
    <n v="696"/>
    <n v="100401469"/>
    <s v="ANTI-SEPTICO BUCAL"/>
    <s v="LIQUIDO"/>
    <n v="490862"/>
    <n v="45035"/>
    <s v="São Paulo"/>
    <x v="0"/>
    <x v="0"/>
    <x v="0"/>
    <n v="13.2"/>
    <n v="1"/>
    <x v="22"/>
    <n v="138"/>
    <n v="2016"/>
    <n v="1"/>
    <x v="0"/>
    <x v="0"/>
    <x v="1"/>
    <x v="63"/>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FF5587-3009-4ADC-98D8-B40038D379E7}" name="Tabela dinâ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21" firstHeaderRow="0" firstDataRow="1" firstDataCol="1"/>
  <pivotFields count="24">
    <pivotField dataField="1" showAll="0"/>
    <pivotField showAll="0"/>
    <pivotField showAll="0"/>
    <pivotField showAll="0"/>
    <pivotField showAll="0"/>
    <pivotField showAll="0"/>
    <pivotField showAll="0"/>
    <pivotField axis="axisRow" showAll="0">
      <items count="18">
        <item x="3"/>
        <item x="4"/>
        <item x="7"/>
        <item x="13"/>
        <item x="12"/>
        <item x="1"/>
        <item x="0"/>
        <item x="16"/>
        <item x="6"/>
        <item x="14"/>
        <item x="2"/>
        <item x="15"/>
        <item x="9"/>
        <item x="5"/>
        <item x="11"/>
        <item x="8"/>
        <item x="10"/>
        <item t="default"/>
      </items>
    </pivotField>
    <pivotField showAll="0">
      <items count="24">
        <item x="6"/>
        <item x="1"/>
        <item x="5"/>
        <item x="21"/>
        <item x="15"/>
        <item x="16"/>
        <item x="8"/>
        <item x="9"/>
        <item x="18"/>
        <item x="3"/>
        <item x="12"/>
        <item x="4"/>
        <item x="11"/>
        <item x="22"/>
        <item x="7"/>
        <item x="20"/>
        <item x="10"/>
        <item x="17"/>
        <item x="0"/>
        <item x="2"/>
        <item x="19"/>
        <item x="14"/>
        <item x="13"/>
        <item t="default"/>
      </items>
    </pivotField>
    <pivotField showAll="0">
      <items count="49">
        <item x="19"/>
        <item x="28"/>
        <item x="45"/>
        <item x="41"/>
        <item x="43"/>
        <item x="8"/>
        <item x="42"/>
        <item x="16"/>
        <item x="0"/>
        <item x="30"/>
        <item x="35"/>
        <item x="13"/>
        <item x="39"/>
        <item x="17"/>
        <item x="27"/>
        <item x="14"/>
        <item x="40"/>
        <item x="4"/>
        <item x="12"/>
        <item x="6"/>
        <item x="7"/>
        <item x="21"/>
        <item x="5"/>
        <item x="18"/>
        <item x="9"/>
        <item x="1"/>
        <item x="32"/>
        <item x="36"/>
        <item x="26"/>
        <item x="33"/>
        <item x="10"/>
        <item x="31"/>
        <item x="44"/>
        <item x="2"/>
        <item x="25"/>
        <item x="24"/>
        <item x="22"/>
        <item x="34"/>
        <item x="20"/>
        <item x="11"/>
        <item x="23"/>
        <item x="37"/>
        <item x="3"/>
        <item x="38"/>
        <item x="47"/>
        <item x="46"/>
        <item x="15"/>
        <item x="29"/>
        <item t="default"/>
      </items>
    </pivotField>
    <pivotField showAll="0"/>
    <pivotField showAll="0"/>
    <pivotField showAll="0">
      <items count="68">
        <item x="32"/>
        <item x="37"/>
        <item x="2"/>
        <item x="3"/>
        <item x="36"/>
        <item x="45"/>
        <item x="31"/>
        <item x="48"/>
        <item x="13"/>
        <item x="56"/>
        <item x="12"/>
        <item x="34"/>
        <item x="53"/>
        <item x="64"/>
        <item x="66"/>
        <item x="1"/>
        <item x="54"/>
        <item x="4"/>
        <item x="33"/>
        <item x="22"/>
        <item x="46"/>
        <item x="65"/>
        <item x="26"/>
        <item x="11"/>
        <item x="55"/>
        <item x="40"/>
        <item x="63"/>
        <item x="51"/>
        <item x="19"/>
        <item x="41"/>
        <item x="35"/>
        <item x="27"/>
        <item x="20"/>
        <item x="47"/>
        <item x="43"/>
        <item x="52"/>
        <item x="50"/>
        <item x="9"/>
        <item x="30"/>
        <item x="17"/>
        <item x="58"/>
        <item x="38"/>
        <item x="29"/>
        <item x="60"/>
        <item x="18"/>
        <item x="42"/>
        <item x="0"/>
        <item x="57"/>
        <item x="24"/>
        <item x="21"/>
        <item x="39"/>
        <item x="8"/>
        <item x="44"/>
        <item x="7"/>
        <item x="25"/>
        <item x="49"/>
        <item x="14"/>
        <item x="62"/>
        <item x="6"/>
        <item x="10"/>
        <item x="28"/>
        <item x="16"/>
        <item x="61"/>
        <item x="5"/>
        <item x="23"/>
        <item x="15"/>
        <item x="59"/>
        <item t="default"/>
      </items>
    </pivotField>
    <pivotField showAll="0"/>
    <pivotField showAll="0"/>
    <pivotField showAll="0"/>
    <pivotField showAll="0">
      <items count="4">
        <item x="1"/>
        <item x="2"/>
        <item x="0"/>
        <item t="default"/>
      </items>
    </pivotField>
    <pivotField showAll="0">
      <items count="12">
        <item x="5"/>
        <item x="9"/>
        <item x="10"/>
        <item x="1"/>
        <item x="6"/>
        <item x="4"/>
        <item x="8"/>
        <item x="0"/>
        <item x="7"/>
        <item x="3"/>
        <item x="2"/>
        <item t="default"/>
      </items>
    </pivotField>
    <pivotField showAll="0">
      <items count="7">
        <item x="2"/>
        <item x="1"/>
        <item x="5"/>
        <item x="3"/>
        <item x="4"/>
        <item x="0"/>
        <item t="default"/>
      </items>
    </pivotField>
    <pivotField numFmtId="14" showAll="0">
      <items count="15">
        <item x="0"/>
        <item x="1"/>
        <item x="2"/>
        <item x="3"/>
        <item x="4"/>
        <item x="5"/>
        <item x="6"/>
        <item x="7"/>
        <item x="8"/>
        <item x="9"/>
        <item x="10"/>
        <item x="11"/>
        <item x="12"/>
        <item x="13"/>
        <item t="default"/>
      </items>
    </pivotField>
    <pivotField showAll="0">
      <items count="9">
        <item x="7"/>
        <item x="2"/>
        <item x="1"/>
        <item x="4"/>
        <item x="0"/>
        <item x="3"/>
        <item x="6"/>
        <item x="5"/>
        <item t="default"/>
      </items>
    </pivotField>
    <pivotField showAll="0">
      <items count="6">
        <item x="3"/>
        <item x="0"/>
        <item x="2"/>
        <item x="1"/>
        <item x="4"/>
        <item t="default"/>
      </items>
    </pivotField>
    <pivotField showAll="0">
      <items count="7">
        <item sd="0" x="0"/>
        <item x="1"/>
        <item x="2"/>
        <item x="3"/>
        <item x="4"/>
        <item sd="0" x="5"/>
        <item t="default"/>
      </items>
    </pivotField>
    <pivotField showAll="0">
      <items count="5">
        <item sd="0" x="0"/>
        <item x="1"/>
        <item x="2"/>
        <item sd="0" x="3"/>
        <item t="default"/>
      </items>
    </pivotField>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Contagem de id" fld="0" subtotal="count" baseField="18" baseItem="0"/>
    <dataField name="Contagem de id2" fld="0" subtotal="count" showDataAs="percentOfCol" baseField="1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996EAD-B4D9-4B05-8FEB-3D4596FBF670}" name="Tabela dinâ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D364" firstHeaderRow="0" firstDataRow="1" firstDataCol="1"/>
  <pivotFields count="7">
    <pivotField axis="axisRow" showAll="0">
      <items count="363">
        <item x="45"/>
        <item x="309"/>
        <item x="36"/>
        <item x="140"/>
        <item x="264"/>
        <item x="188"/>
        <item x="358"/>
        <item x="24"/>
        <item x="194"/>
        <item x="281"/>
        <item x="265"/>
        <item x="90"/>
        <item x="209"/>
        <item x="306"/>
        <item x="243"/>
        <item x="109"/>
        <item x="210"/>
        <item x="307"/>
        <item x="153"/>
        <item x="196"/>
        <item x="357"/>
        <item x="176"/>
        <item x="61"/>
        <item x="110"/>
        <item x="32"/>
        <item x="227"/>
        <item x="287"/>
        <item x="148"/>
        <item x="256"/>
        <item x="62"/>
        <item x="351"/>
        <item x="21"/>
        <item x="257"/>
        <item x="320"/>
        <item x="211"/>
        <item x="333"/>
        <item x="195"/>
        <item x="141"/>
        <item x="46"/>
        <item x="29"/>
        <item x="354"/>
        <item x="295"/>
        <item x="231"/>
        <item x="157"/>
        <item x="57"/>
        <item x="51"/>
        <item x="63"/>
        <item x="42"/>
        <item x="296"/>
        <item x="244"/>
        <item x="163"/>
        <item x="315"/>
        <item x="274"/>
        <item x="229"/>
        <item x="288"/>
        <item x="122"/>
        <item x="20"/>
        <item x="305"/>
        <item x="289"/>
        <item x="359"/>
        <item x="149"/>
        <item x="245"/>
        <item x="133"/>
        <item x="339"/>
        <item x="170"/>
        <item x="76"/>
        <item x="266"/>
        <item x="361"/>
        <item x="39"/>
        <item x="8"/>
        <item x="91"/>
        <item x="123"/>
        <item x="205"/>
        <item x="1"/>
        <item x="111"/>
        <item x="112"/>
        <item x="77"/>
        <item x="33"/>
        <item x="177"/>
        <item x="19"/>
        <item x="218"/>
        <item x="78"/>
        <item x="34"/>
        <item x="232"/>
        <item x="200"/>
        <item x="233"/>
        <item x="290"/>
        <item x="342"/>
        <item x="175"/>
        <item x="282"/>
        <item x="43"/>
        <item x="355"/>
        <item x="202"/>
        <item x="92"/>
        <item x="212"/>
        <item x="124"/>
        <item x="93"/>
        <item x="10"/>
        <item x="297"/>
        <item x="246"/>
        <item x="186"/>
        <item x="44"/>
        <item x="14"/>
        <item x="204"/>
        <item x="22"/>
        <item x="142"/>
        <item x="337"/>
        <item x="59"/>
        <item x="247"/>
        <item x="344"/>
        <item x="336"/>
        <item x="23"/>
        <item x="267"/>
        <item x="52"/>
        <item x="79"/>
        <item x="125"/>
        <item x="64"/>
        <item x="158"/>
        <item x="298"/>
        <item x="65"/>
        <item x="80"/>
        <item x="213"/>
        <item x="258"/>
        <item x="150"/>
        <item x="66"/>
        <item x="3"/>
        <item x="345"/>
        <item x="182"/>
        <item x="318"/>
        <item x="169"/>
        <item x="94"/>
        <item x="222"/>
        <item x="60"/>
        <item x="316"/>
        <item x="283"/>
        <item x="40"/>
        <item x="143"/>
        <item x="308"/>
        <item x="35"/>
        <item x="167"/>
        <item x="81"/>
        <item x="82"/>
        <item x="95"/>
        <item x="67"/>
        <item x="234"/>
        <item x="9"/>
        <item x="334"/>
        <item x="166"/>
        <item x="11"/>
        <item x="248"/>
        <item x="291"/>
        <item x="83"/>
        <item x="68"/>
        <item x="317"/>
        <item x="134"/>
        <item x="135"/>
        <item x="323"/>
        <item x="113"/>
        <item x="216"/>
        <item x="249"/>
        <item x="69"/>
        <item x="292"/>
        <item x="96"/>
        <item x="55"/>
        <item x="250"/>
        <item x="151"/>
        <item x="340"/>
        <item x="208"/>
        <item x="348"/>
        <item x="0"/>
        <item x="235"/>
        <item x="31"/>
        <item x="275"/>
        <item x="144"/>
        <item x="126"/>
        <item x="114"/>
        <item x="127"/>
        <item x="193"/>
        <item x="236"/>
        <item x="159"/>
        <item x="84"/>
        <item x="28"/>
        <item x="198"/>
        <item x="299"/>
        <item x="214"/>
        <item x="162"/>
        <item x="226"/>
        <item x="97"/>
        <item x="268"/>
        <item x="187"/>
        <item x="332"/>
        <item x="224"/>
        <item x="115"/>
        <item x="251"/>
        <item x="85"/>
        <item x="252"/>
        <item x="253"/>
        <item x="197"/>
        <item x="86"/>
        <item x="116"/>
        <item x="259"/>
        <item x="269"/>
        <item x="237"/>
        <item x="276"/>
        <item x="191"/>
        <item x="117"/>
        <item x="70"/>
        <item x="154"/>
        <item x="321"/>
        <item x="174"/>
        <item x="312"/>
        <item x="54"/>
        <item x="71"/>
        <item x="331"/>
        <item x="199"/>
        <item x="15"/>
        <item x="303"/>
        <item x="16"/>
        <item x="238"/>
        <item x="47"/>
        <item x="314"/>
        <item x="136"/>
        <item x="322"/>
        <item x="239"/>
        <item x="184"/>
        <item x="300"/>
        <item x="41"/>
        <item x="350"/>
        <item x="326"/>
        <item x="118"/>
        <item x="215"/>
        <item x="58"/>
        <item x="37"/>
        <item x="335"/>
        <item x="230"/>
        <item x="325"/>
        <item x="160"/>
        <item x="171"/>
        <item x="72"/>
        <item x="356"/>
        <item x="221"/>
        <item x="87"/>
        <item x="240"/>
        <item x="185"/>
        <item x="353"/>
        <item x="254"/>
        <item x="73"/>
        <item x="98"/>
        <item x="128"/>
        <item x="26"/>
        <item x="330"/>
        <item x="277"/>
        <item x="129"/>
        <item x="49"/>
        <item x="255"/>
        <item x="88"/>
        <item x="30"/>
        <item x="270"/>
        <item x="156"/>
        <item x="99"/>
        <item x="89"/>
        <item x="12"/>
        <item x="152"/>
        <item x="164"/>
        <item x="38"/>
        <item x="223"/>
        <item x="145"/>
        <item x="328"/>
        <item x="100"/>
        <item x="278"/>
        <item x="260"/>
        <item x="119"/>
        <item x="101"/>
        <item x="360"/>
        <item x="4"/>
        <item x="74"/>
        <item x="241"/>
        <item x="178"/>
        <item x="338"/>
        <item x="120"/>
        <item x="102"/>
        <item x="261"/>
        <item x="2"/>
        <item x="103"/>
        <item x="271"/>
        <item x="104"/>
        <item x="190"/>
        <item x="207"/>
        <item x="18"/>
        <item x="105"/>
        <item x="137"/>
        <item x="53"/>
        <item x="279"/>
        <item x="130"/>
        <item x="284"/>
        <item x="106"/>
        <item x="217"/>
        <item x="313"/>
        <item x="75"/>
        <item x="301"/>
        <item x="302"/>
        <item x="107"/>
        <item x="179"/>
        <item x="50"/>
        <item x="262"/>
        <item x="181"/>
        <item x="201"/>
        <item x="352"/>
        <item x="272"/>
        <item x="304"/>
        <item x="6"/>
        <item x="341"/>
        <item x="165"/>
        <item x="146"/>
        <item x="220"/>
        <item x="121"/>
        <item x="147"/>
        <item x="293"/>
        <item x="131"/>
        <item x="183"/>
        <item x="327"/>
        <item x="285"/>
        <item x="5"/>
        <item x="161"/>
        <item x="13"/>
        <item x="242"/>
        <item x="192"/>
        <item x="132"/>
        <item x="263"/>
        <item x="108"/>
        <item x="273"/>
        <item x="225"/>
        <item x="324"/>
        <item x="329"/>
        <item x="17"/>
        <item x="189"/>
        <item x="280"/>
        <item x="286"/>
        <item x="138"/>
        <item x="219"/>
        <item x="294"/>
        <item x="349"/>
        <item x="7"/>
        <item x="168"/>
        <item x="203"/>
        <item x="139"/>
        <item x="48"/>
        <item x="25"/>
        <item x="180"/>
        <item x="172"/>
        <item x="228"/>
        <item x="311"/>
        <item x="310"/>
        <item x="56"/>
        <item x="27"/>
        <item x="343"/>
        <item x="346"/>
        <item x="173"/>
        <item x="155"/>
        <item x="319"/>
        <item x="347"/>
        <item x="206"/>
        <item t="default"/>
      </items>
    </pivotField>
    <pivotField dataField="1" showAll="0"/>
    <pivotField showAll="0"/>
    <pivotField showAll="0"/>
    <pivotField showAll="0"/>
    <pivotField dataField="1" showAll="0"/>
    <pivotField dataField="1" showAll="0"/>
  </pivotFields>
  <rowFields count="1">
    <field x="0"/>
  </rowFields>
  <rowItems count="3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t="grand">
      <x/>
    </i>
  </rowItems>
  <colFields count="1">
    <field x="-2"/>
  </colFields>
  <colItems count="3">
    <i>
      <x/>
    </i>
    <i i="1">
      <x v="1"/>
    </i>
    <i i="2">
      <x v="2"/>
    </i>
  </colItems>
  <dataFields count="3">
    <dataField name="Soma de count" fld="1" baseField="0" baseItem="0"/>
    <dataField name="Soma de quanttot" fld="5" baseField="0" baseItem="0"/>
    <dataField name="Média de preclit"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7133-C2B2-4D86-8ECF-4AB9C76ECB01}">
  <dimension ref="B3:Q30"/>
  <sheetViews>
    <sheetView showGridLines="0" workbookViewId="0">
      <selection activeCell="L14" sqref="L14"/>
    </sheetView>
  </sheetViews>
  <sheetFormatPr defaultRowHeight="14.5" x14ac:dyDescent="0.35"/>
  <cols>
    <col min="2" max="2" width="4.54296875" customWidth="1"/>
    <col min="3" max="3" width="5.1796875" customWidth="1"/>
    <col min="13" max="13" width="9.81640625" bestFit="1" customWidth="1"/>
  </cols>
  <sheetData>
    <row r="3" spans="2:17" x14ac:dyDescent="0.35">
      <c r="B3" t="s">
        <v>463</v>
      </c>
      <c r="G3">
        <v>696</v>
      </c>
      <c r="H3" t="s">
        <v>466</v>
      </c>
    </row>
    <row r="4" spans="2:17" x14ac:dyDescent="0.35">
      <c r="C4" t="s">
        <v>464</v>
      </c>
      <c r="G4">
        <v>362</v>
      </c>
      <c r="H4" t="s">
        <v>465</v>
      </c>
      <c r="L4" s="6" t="s">
        <v>467</v>
      </c>
    </row>
    <row r="5" spans="2:17" x14ac:dyDescent="0.35">
      <c r="C5" t="s">
        <v>665</v>
      </c>
      <c r="H5">
        <v>147</v>
      </c>
      <c r="I5" t="s">
        <v>473</v>
      </c>
      <c r="L5" s="17" t="s">
        <v>462</v>
      </c>
      <c r="M5" s="17" t="s">
        <v>466</v>
      </c>
    </row>
    <row r="6" spans="2:17" x14ac:dyDescent="0.35">
      <c r="C6" t="s">
        <v>490</v>
      </c>
      <c r="H6">
        <v>3</v>
      </c>
      <c r="I6" t="s">
        <v>474</v>
      </c>
      <c r="L6" s="5">
        <v>1.5</v>
      </c>
      <c r="M6" s="5">
        <v>13</v>
      </c>
      <c r="N6" s="19">
        <f>M6/$M$10</f>
        <v>1.8678160919540231E-2</v>
      </c>
    </row>
    <row r="7" spans="2:17" x14ac:dyDescent="0.35">
      <c r="C7" t="s">
        <v>477</v>
      </c>
      <c r="G7">
        <v>507</v>
      </c>
      <c r="H7" t="s">
        <v>482</v>
      </c>
      <c r="L7" s="5">
        <v>1</v>
      </c>
      <c r="M7" s="5">
        <v>28</v>
      </c>
      <c r="N7" s="19">
        <f t="shared" ref="N7:N9" si="0">M7/$M$10</f>
        <v>4.0229885057471264E-2</v>
      </c>
    </row>
    <row r="8" spans="2:17" x14ac:dyDescent="0.35">
      <c r="C8" t="s">
        <v>664</v>
      </c>
      <c r="G8" t="s">
        <v>492</v>
      </c>
      <c r="L8" s="5" t="s">
        <v>468</v>
      </c>
      <c r="M8" s="5">
        <v>346</v>
      </c>
      <c r="N8" s="19">
        <f t="shared" si="0"/>
        <v>0.49712643678160917</v>
      </c>
    </row>
    <row r="9" spans="2:17" x14ac:dyDescent="0.35">
      <c r="C9" t="s">
        <v>495</v>
      </c>
      <c r="G9" s="22">
        <v>0.74</v>
      </c>
      <c r="H9" t="s">
        <v>496</v>
      </c>
      <c r="L9" s="5" t="s">
        <v>469</v>
      </c>
      <c r="M9" s="18">
        <v>309</v>
      </c>
      <c r="N9" s="19">
        <f t="shared" si="0"/>
        <v>0.44396551724137934</v>
      </c>
    </row>
    <row r="10" spans="2:17" x14ac:dyDescent="0.35">
      <c r="M10">
        <f>SUM(M6:M9)</f>
        <v>696</v>
      </c>
    </row>
    <row r="14" spans="2:17" x14ac:dyDescent="0.35">
      <c r="B14" s="6" t="s">
        <v>478</v>
      </c>
      <c r="O14" t="s">
        <v>500</v>
      </c>
    </row>
    <row r="15" spans="2:17" x14ac:dyDescent="0.35">
      <c r="C15" t="s">
        <v>446</v>
      </c>
      <c r="P15" t="s">
        <v>498</v>
      </c>
    </row>
    <row r="16" spans="2:17" x14ac:dyDescent="0.35">
      <c r="D16" t="s">
        <v>475</v>
      </c>
      <c r="Q16" t="s">
        <v>501</v>
      </c>
    </row>
    <row r="17" spans="3:17" x14ac:dyDescent="0.35">
      <c r="C17" t="s">
        <v>476</v>
      </c>
      <c r="Q17" t="s">
        <v>479</v>
      </c>
    </row>
    <row r="18" spans="3:17" x14ac:dyDescent="0.35">
      <c r="D18" t="s">
        <v>497</v>
      </c>
      <c r="K18" s="23" t="s">
        <v>1</v>
      </c>
      <c r="M18" s="24">
        <v>0.44683908045977011</v>
      </c>
      <c r="Q18" t="s">
        <v>499</v>
      </c>
    </row>
    <row r="19" spans="3:17" x14ac:dyDescent="0.35">
      <c r="C19" t="s">
        <v>480</v>
      </c>
      <c r="K19" s="23" t="s">
        <v>10</v>
      </c>
      <c r="M19" s="24">
        <v>0.29741379310344829</v>
      </c>
      <c r="Q19" t="s">
        <v>502</v>
      </c>
    </row>
    <row r="20" spans="3:17" x14ac:dyDescent="0.35">
      <c r="D20" t="s">
        <v>477</v>
      </c>
      <c r="K20" s="23" t="s">
        <v>8</v>
      </c>
      <c r="M20" s="21">
        <v>8.1896551724137928E-2</v>
      </c>
    </row>
    <row r="21" spans="3:17" x14ac:dyDescent="0.35">
      <c r="D21" t="s">
        <v>491</v>
      </c>
      <c r="K21" s="23" t="s">
        <v>24</v>
      </c>
      <c r="M21" s="21">
        <v>4.8850574712643681E-2</v>
      </c>
      <c r="P21" t="s">
        <v>503</v>
      </c>
    </row>
    <row r="22" spans="3:17" x14ac:dyDescent="0.35">
      <c r="D22" t="s">
        <v>479</v>
      </c>
      <c r="Q22" t="s">
        <v>504</v>
      </c>
    </row>
    <row r="23" spans="3:17" x14ac:dyDescent="0.35">
      <c r="C23" t="s">
        <v>481</v>
      </c>
    </row>
    <row r="24" spans="3:17" x14ac:dyDescent="0.35">
      <c r="D24" t="s">
        <v>485</v>
      </c>
    </row>
    <row r="25" spans="3:17" x14ac:dyDescent="0.35">
      <c r="D25" t="s">
        <v>486</v>
      </c>
    </row>
    <row r="26" spans="3:17" x14ac:dyDescent="0.35">
      <c r="D26" t="s">
        <v>487</v>
      </c>
    </row>
    <row r="27" spans="3:17" x14ac:dyDescent="0.35">
      <c r="D27" t="s">
        <v>489</v>
      </c>
    </row>
    <row r="28" spans="3:17" x14ac:dyDescent="0.35">
      <c r="D28" t="s">
        <v>488</v>
      </c>
    </row>
    <row r="29" spans="3:17" x14ac:dyDescent="0.35">
      <c r="D29" t="s">
        <v>493</v>
      </c>
    </row>
    <row r="30" spans="3:17" x14ac:dyDescent="0.35">
      <c r="D30" t="s">
        <v>494</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J2:AD116"/>
  <sheetViews>
    <sheetView showGridLines="0" topLeftCell="C1" zoomScale="70" zoomScaleNormal="70" workbookViewId="0">
      <selection activeCell="I13" sqref="I13"/>
    </sheetView>
  </sheetViews>
  <sheetFormatPr defaultRowHeight="14.5" x14ac:dyDescent="0.35"/>
  <sheetData>
    <row r="2" spans="12:23" x14ac:dyDescent="0.35">
      <c r="L2" t="s">
        <v>264</v>
      </c>
    </row>
    <row r="3" spans="12:23" x14ac:dyDescent="0.35">
      <c r="W3" t="s">
        <v>232</v>
      </c>
    </row>
    <row r="4" spans="12:23" x14ac:dyDescent="0.35">
      <c r="L4" t="s">
        <v>265</v>
      </c>
    </row>
    <row r="5" spans="12:23" x14ac:dyDescent="0.35">
      <c r="L5" t="s">
        <v>266</v>
      </c>
      <c r="W5" t="s">
        <v>233</v>
      </c>
    </row>
    <row r="6" spans="12:23" x14ac:dyDescent="0.35">
      <c r="W6" t="s">
        <v>234</v>
      </c>
    </row>
    <row r="7" spans="12:23" x14ac:dyDescent="0.35">
      <c r="L7" t="s">
        <v>267</v>
      </c>
      <c r="W7" t="s">
        <v>235</v>
      </c>
    </row>
    <row r="8" spans="12:23" x14ac:dyDescent="0.35">
      <c r="L8" t="s">
        <v>268</v>
      </c>
      <c r="W8" t="s">
        <v>236</v>
      </c>
    </row>
    <row r="9" spans="12:23" x14ac:dyDescent="0.35">
      <c r="L9" t="s">
        <v>269</v>
      </c>
      <c r="W9" t="s">
        <v>237</v>
      </c>
    </row>
    <row r="10" spans="12:23" x14ac:dyDescent="0.35">
      <c r="L10" t="s">
        <v>270</v>
      </c>
      <c r="W10" t="s">
        <v>238</v>
      </c>
    </row>
    <row r="11" spans="12:23" x14ac:dyDescent="0.35">
      <c r="L11" t="s">
        <v>271</v>
      </c>
    </row>
    <row r="12" spans="12:23" x14ac:dyDescent="0.35">
      <c r="L12" t="s">
        <v>270</v>
      </c>
      <c r="W12" t="s">
        <v>239</v>
      </c>
    </row>
    <row r="13" spans="12:23" x14ac:dyDescent="0.35">
      <c r="L13" t="s">
        <v>272</v>
      </c>
      <c r="W13" t="s">
        <v>240</v>
      </c>
    </row>
    <row r="14" spans="12:23" x14ac:dyDescent="0.35">
      <c r="L14" t="s">
        <v>268</v>
      </c>
      <c r="W14" t="s">
        <v>241</v>
      </c>
    </row>
    <row r="15" spans="12:23" x14ac:dyDescent="0.35">
      <c r="L15" t="s">
        <v>273</v>
      </c>
      <c r="W15" t="s">
        <v>242</v>
      </c>
    </row>
    <row r="16" spans="12:23" x14ac:dyDescent="0.35">
      <c r="W16" t="s">
        <v>243</v>
      </c>
    </row>
    <row r="17" spans="12:30" x14ac:dyDescent="0.35">
      <c r="L17" t="s">
        <v>274</v>
      </c>
      <c r="W17" s="7" t="s">
        <v>244</v>
      </c>
      <c r="X17" s="7"/>
      <c r="Y17" s="7"/>
      <c r="Z17" s="7"/>
      <c r="AA17" s="7"/>
      <c r="AB17" s="7"/>
      <c r="AC17" s="7"/>
      <c r="AD17" s="7"/>
    </row>
    <row r="18" spans="12:30" x14ac:dyDescent="0.35">
      <c r="L18" t="s">
        <v>275</v>
      </c>
      <c r="W18" s="7" t="s">
        <v>245</v>
      </c>
      <c r="X18" s="7"/>
      <c r="Y18" s="7"/>
      <c r="Z18" s="7"/>
      <c r="AA18" s="7"/>
      <c r="AB18" s="7"/>
      <c r="AC18" s="7"/>
      <c r="AD18" s="7"/>
    </row>
    <row r="19" spans="12:30" x14ac:dyDescent="0.35">
      <c r="W19" t="s">
        <v>246</v>
      </c>
    </row>
    <row r="20" spans="12:30" x14ac:dyDescent="0.35">
      <c r="L20" t="s">
        <v>276</v>
      </c>
      <c r="W20" t="s">
        <v>239</v>
      </c>
    </row>
    <row r="21" spans="12:30" x14ac:dyDescent="0.35">
      <c r="L21" t="s">
        <v>277</v>
      </c>
    </row>
    <row r="22" spans="12:30" x14ac:dyDescent="0.35">
      <c r="W22" t="s">
        <v>247</v>
      </c>
    </row>
    <row r="23" spans="12:30" x14ac:dyDescent="0.35">
      <c r="L23" t="s">
        <v>267</v>
      </c>
    </row>
    <row r="24" spans="12:30" x14ac:dyDescent="0.35">
      <c r="L24" t="s">
        <v>268</v>
      </c>
      <c r="W24" t="s">
        <v>233</v>
      </c>
    </row>
    <row r="25" spans="12:30" x14ac:dyDescent="0.35">
      <c r="L25" t="s">
        <v>278</v>
      </c>
      <c r="W25" t="s">
        <v>248</v>
      </c>
    </row>
    <row r="26" spans="12:30" x14ac:dyDescent="0.35">
      <c r="L26" t="s">
        <v>270</v>
      </c>
      <c r="W26" t="s">
        <v>249</v>
      </c>
    </row>
    <row r="27" spans="12:30" x14ac:dyDescent="0.35">
      <c r="L27" t="s">
        <v>279</v>
      </c>
      <c r="W27" t="s">
        <v>250</v>
      </c>
    </row>
    <row r="28" spans="12:30" x14ac:dyDescent="0.35">
      <c r="L28" t="s">
        <v>270</v>
      </c>
      <c r="W28" t="s">
        <v>251</v>
      </c>
    </row>
    <row r="29" spans="12:30" x14ac:dyDescent="0.35">
      <c r="L29" t="s">
        <v>280</v>
      </c>
      <c r="W29" t="s">
        <v>252</v>
      </c>
    </row>
    <row r="30" spans="12:30" x14ac:dyDescent="0.35">
      <c r="L30" t="s">
        <v>268</v>
      </c>
    </row>
    <row r="31" spans="12:30" x14ac:dyDescent="0.35">
      <c r="L31" t="s">
        <v>273</v>
      </c>
      <c r="W31" t="s">
        <v>253</v>
      </c>
    </row>
    <row r="32" spans="12:30" x14ac:dyDescent="0.35">
      <c r="W32" t="s">
        <v>254</v>
      </c>
    </row>
    <row r="33" spans="10:30" x14ac:dyDescent="0.35">
      <c r="L33" t="s">
        <v>274</v>
      </c>
      <c r="W33" t="s">
        <v>255</v>
      </c>
    </row>
    <row r="34" spans="10:30" x14ac:dyDescent="0.35">
      <c r="L34" t="s">
        <v>281</v>
      </c>
      <c r="W34" t="s">
        <v>256</v>
      </c>
    </row>
    <row r="35" spans="10:30" x14ac:dyDescent="0.35">
      <c r="W35" t="s">
        <v>257</v>
      </c>
    </row>
    <row r="36" spans="10:30" x14ac:dyDescent="0.35">
      <c r="L36" t="s">
        <v>282</v>
      </c>
      <c r="W36" t="s">
        <v>258</v>
      </c>
    </row>
    <row r="37" spans="10:30" x14ac:dyDescent="0.35">
      <c r="L37" t="s">
        <v>283</v>
      </c>
      <c r="W37" t="s">
        <v>259</v>
      </c>
    </row>
    <row r="38" spans="10:30" x14ac:dyDescent="0.35">
      <c r="J38" t="s">
        <v>335</v>
      </c>
      <c r="W38" s="7" t="s">
        <v>260</v>
      </c>
      <c r="X38" s="7"/>
      <c r="Y38" s="7"/>
      <c r="Z38" s="7"/>
      <c r="AA38" s="7"/>
      <c r="AB38" s="7"/>
      <c r="AC38" s="7"/>
      <c r="AD38" s="7"/>
    </row>
    <row r="39" spans="10:30" x14ac:dyDescent="0.35">
      <c r="L39" t="s">
        <v>267</v>
      </c>
      <c r="W39" t="s">
        <v>261</v>
      </c>
    </row>
    <row r="40" spans="10:30" x14ac:dyDescent="0.35">
      <c r="L40" t="s">
        <v>284</v>
      </c>
      <c r="W40" t="s">
        <v>262</v>
      </c>
    </row>
    <row r="41" spans="10:30" x14ac:dyDescent="0.35">
      <c r="L41" t="s">
        <v>285</v>
      </c>
      <c r="W41" t="s">
        <v>263</v>
      </c>
    </row>
    <row r="42" spans="10:30" x14ac:dyDescent="0.35">
      <c r="L42" t="s">
        <v>270</v>
      </c>
      <c r="W42" t="s">
        <v>253</v>
      </c>
    </row>
    <row r="43" spans="10:30" x14ac:dyDescent="0.35">
      <c r="L43" t="s">
        <v>286</v>
      </c>
    </row>
    <row r="44" spans="10:30" x14ac:dyDescent="0.35">
      <c r="L44" t="s">
        <v>270</v>
      </c>
    </row>
    <row r="45" spans="10:30" x14ac:dyDescent="0.35">
      <c r="L45" t="s">
        <v>287</v>
      </c>
    </row>
    <row r="46" spans="10:30" x14ac:dyDescent="0.35">
      <c r="L46" t="s">
        <v>284</v>
      </c>
    </row>
    <row r="47" spans="10:30" x14ac:dyDescent="0.35">
      <c r="L47" t="s">
        <v>273</v>
      </c>
    </row>
    <row r="49" spans="12:12" x14ac:dyDescent="0.35">
      <c r="L49" t="s">
        <v>274</v>
      </c>
    </row>
    <row r="50" spans="12:12" x14ac:dyDescent="0.35">
      <c r="L50" t="s">
        <v>288</v>
      </c>
    </row>
    <row r="52" spans="12:12" x14ac:dyDescent="0.35">
      <c r="L52" t="s">
        <v>289</v>
      </c>
    </row>
    <row r="53" spans="12:12" x14ac:dyDescent="0.35">
      <c r="L53" t="s">
        <v>290</v>
      </c>
    </row>
    <row r="55" spans="12:12" x14ac:dyDescent="0.35">
      <c r="L55" t="s">
        <v>267</v>
      </c>
    </row>
    <row r="56" spans="12:12" x14ac:dyDescent="0.35">
      <c r="L56" t="s">
        <v>268</v>
      </c>
    </row>
    <row r="57" spans="12:12" x14ac:dyDescent="0.35">
      <c r="L57" t="s">
        <v>291</v>
      </c>
    </row>
    <row r="58" spans="12:12" x14ac:dyDescent="0.35">
      <c r="L58" t="s">
        <v>270</v>
      </c>
    </row>
    <row r="59" spans="12:12" x14ac:dyDescent="0.35">
      <c r="L59" t="s">
        <v>292</v>
      </c>
    </row>
    <row r="60" spans="12:12" x14ac:dyDescent="0.35">
      <c r="L60" t="s">
        <v>270</v>
      </c>
    </row>
    <row r="61" spans="12:12" x14ac:dyDescent="0.35">
      <c r="L61" t="s">
        <v>293</v>
      </c>
    </row>
    <row r="62" spans="12:12" x14ac:dyDescent="0.35">
      <c r="L62" t="s">
        <v>268</v>
      </c>
    </row>
    <row r="63" spans="12:12" x14ac:dyDescent="0.35">
      <c r="L63" t="s">
        <v>273</v>
      </c>
    </row>
    <row r="65" spans="12:12" x14ac:dyDescent="0.35">
      <c r="L65" t="s">
        <v>274</v>
      </c>
    </row>
    <row r="66" spans="12:12" x14ac:dyDescent="0.35">
      <c r="L66" t="s">
        <v>294</v>
      </c>
    </row>
    <row r="68" spans="12:12" x14ac:dyDescent="0.35">
      <c r="L68" t="s">
        <v>295</v>
      </c>
    </row>
    <row r="69" spans="12:12" x14ac:dyDescent="0.35">
      <c r="L69" t="s">
        <v>296</v>
      </c>
    </row>
    <row r="71" spans="12:12" x14ac:dyDescent="0.35">
      <c r="L71" t="s">
        <v>267</v>
      </c>
    </row>
    <row r="72" spans="12:12" x14ac:dyDescent="0.35">
      <c r="L72" t="s">
        <v>268</v>
      </c>
    </row>
    <row r="73" spans="12:12" x14ac:dyDescent="0.35">
      <c r="L73" t="s">
        <v>297</v>
      </c>
    </row>
    <row r="74" spans="12:12" x14ac:dyDescent="0.35">
      <c r="L74" t="s">
        <v>270</v>
      </c>
    </row>
    <row r="75" spans="12:12" x14ac:dyDescent="0.35">
      <c r="L75" t="s">
        <v>298</v>
      </c>
    </row>
    <row r="76" spans="12:12" x14ac:dyDescent="0.35">
      <c r="L76" t="s">
        <v>270</v>
      </c>
    </row>
    <row r="77" spans="12:12" x14ac:dyDescent="0.35">
      <c r="L77" t="s">
        <v>299</v>
      </c>
    </row>
    <row r="78" spans="12:12" x14ac:dyDescent="0.35">
      <c r="L78" t="s">
        <v>268</v>
      </c>
    </row>
    <row r="79" spans="12:12" x14ac:dyDescent="0.35">
      <c r="L79" t="s">
        <v>273</v>
      </c>
    </row>
    <row r="81" spans="12:18" x14ac:dyDescent="0.35">
      <c r="L81" t="s">
        <v>274</v>
      </c>
    </row>
    <row r="82" spans="12:18" x14ac:dyDescent="0.35">
      <c r="L82" t="s">
        <v>300</v>
      </c>
    </row>
    <row r="84" spans="12:18" x14ac:dyDescent="0.35">
      <c r="L84" t="s">
        <v>301</v>
      </c>
    </row>
    <row r="85" spans="12:18" x14ac:dyDescent="0.35">
      <c r="L85" t="s">
        <v>302</v>
      </c>
    </row>
    <row r="87" spans="12:18" x14ac:dyDescent="0.35">
      <c r="L87" t="s">
        <v>267</v>
      </c>
    </row>
    <row r="88" spans="12:18" x14ac:dyDescent="0.35">
      <c r="L88" t="s">
        <v>268</v>
      </c>
    </row>
    <row r="89" spans="12:18" x14ac:dyDescent="0.35">
      <c r="L89" t="s">
        <v>303</v>
      </c>
    </row>
    <row r="90" spans="12:18" x14ac:dyDescent="0.35">
      <c r="L90" t="s">
        <v>270</v>
      </c>
    </row>
    <row r="91" spans="12:18" x14ac:dyDescent="0.35">
      <c r="L91" s="10" t="s">
        <v>304</v>
      </c>
      <c r="M91" s="10"/>
      <c r="N91" s="10"/>
      <c r="O91" s="10"/>
      <c r="P91" s="10"/>
      <c r="Q91" s="10"/>
      <c r="R91" s="10"/>
    </row>
    <row r="92" spans="12:18" x14ac:dyDescent="0.35">
      <c r="L92" t="s">
        <v>270</v>
      </c>
    </row>
    <row r="93" spans="12:18" x14ac:dyDescent="0.35">
      <c r="L93" t="s">
        <v>305</v>
      </c>
    </row>
    <row r="94" spans="12:18" x14ac:dyDescent="0.35">
      <c r="L94" t="s">
        <v>268</v>
      </c>
    </row>
    <row r="95" spans="12:18" x14ac:dyDescent="0.35">
      <c r="L95" t="s">
        <v>273</v>
      </c>
    </row>
    <row r="97" spans="12:27" x14ac:dyDescent="0.35">
      <c r="L97" t="s">
        <v>274</v>
      </c>
      <c r="U97" t="s">
        <v>318</v>
      </c>
    </row>
    <row r="98" spans="12:27" x14ac:dyDescent="0.35">
      <c r="L98" t="s">
        <v>306</v>
      </c>
      <c r="U98" t="s">
        <v>320</v>
      </c>
    </row>
    <row r="100" spans="12:27" x14ac:dyDescent="0.35">
      <c r="L100" t="s">
        <v>307</v>
      </c>
      <c r="U100" t="s">
        <v>321</v>
      </c>
    </row>
    <row r="101" spans="12:27" x14ac:dyDescent="0.35">
      <c r="L101" t="s">
        <v>308</v>
      </c>
      <c r="P101" s="7"/>
      <c r="Q101" s="7"/>
      <c r="R101" s="7"/>
      <c r="U101" t="s">
        <v>322</v>
      </c>
    </row>
    <row r="103" spans="12:27" x14ac:dyDescent="0.35">
      <c r="L103" t="s">
        <v>267</v>
      </c>
      <c r="U103" t="s">
        <v>267</v>
      </c>
    </row>
    <row r="104" spans="12:27" x14ac:dyDescent="0.35">
      <c r="L104" t="s">
        <v>284</v>
      </c>
      <c r="U104" t="s">
        <v>284</v>
      </c>
    </row>
    <row r="105" spans="12:27" x14ac:dyDescent="0.35">
      <c r="L105" t="s">
        <v>309</v>
      </c>
      <c r="U105" t="s">
        <v>323</v>
      </c>
    </row>
    <row r="106" spans="12:27" x14ac:dyDescent="0.35">
      <c r="L106" t="s">
        <v>270</v>
      </c>
      <c r="U106" t="s">
        <v>270</v>
      </c>
    </row>
    <row r="107" spans="12:27" x14ac:dyDescent="0.35">
      <c r="L107" t="s">
        <v>310</v>
      </c>
      <c r="U107" s="7" t="s">
        <v>324</v>
      </c>
      <c r="V107" s="7"/>
      <c r="W107" s="7"/>
      <c r="X107" s="7"/>
      <c r="Y107" s="7"/>
      <c r="Z107" s="7"/>
      <c r="AA107" s="7"/>
    </row>
    <row r="108" spans="12:27" x14ac:dyDescent="0.35">
      <c r="L108" s="7" t="s">
        <v>311</v>
      </c>
      <c r="M108" s="7"/>
      <c r="N108" s="7"/>
      <c r="O108" s="7"/>
      <c r="P108" s="7"/>
      <c r="Q108" s="7"/>
      <c r="R108" s="7"/>
      <c r="U108" s="7" t="s">
        <v>325</v>
      </c>
      <c r="V108" s="7"/>
      <c r="W108" s="7"/>
      <c r="X108" s="7"/>
      <c r="Y108" s="7"/>
      <c r="Z108" s="7"/>
      <c r="AA108" s="7"/>
    </row>
    <row r="109" spans="12:27" x14ac:dyDescent="0.35">
      <c r="L109" t="s">
        <v>312</v>
      </c>
      <c r="U109" t="s">
        <v>326</v>
      </c>
    </row>
    <row r="110" spans="12:27" x14ac:dyDescent="0.35">
      <c r="L110" t="s">
        <v>313</v>
      </c>
      <c r="U110" t="s">
        <v>327</v>
      </c>
    </row>
    <row r="111" spans="12:27" x14ac:dyDescent="0.35">
      <c r="L111" s="7" t="s">
        <v>314</v>
      </c>
      <c r="M111" s="7"/>
      <c r="N111" s="7"/>
      <c r="O111" s="7"/>
      <c r="P111" s="7"/>
      <c r="Q111" s="7"/>
      <c r="R111" s="7"/>
      <c r="S111" s="7"/>
      <c r="U111" t="s">
        <v>328</v>
      </c>
    </row>
    <row r="112" spans="12:27" x14ac:dyDescent="0.35">
      <c r="L112" s="7" t="s">
        <v>315</v>
      </c>
      <c r="M112" s="7"/>
      <c r="N112" s="7"/>
      <c r="O112" s="7"/>
      <c r="P112" s="7"/>
      <c r="Q112" s="7"/>
      <c r="R112" s="7"/>
      <c r="S112" s="7"/>
      <c r="U112" t="s">
        <v>329</v>
      </c>
    </row>
    <row r="113" spans="12:21" x14ac:dyDescent="0.35">
      <c r="L113" t="s">
        <v>270</v>
      </c>
      <c r="U113" t="s">
        <v>270</v>
      </c>
    </row>
    <row r="114" spans="12:21" x14ac:dyDescent="0.35">
      <c r="L114" t="s">
        <v>316</v>
      </c>
      <c r="U114" t="s">
        <v>330</v>
      </c>
    </row>
    <row r="115" spans="12:21" x14ac:dyDescent="0.35">
      <c r="L115" t="s">
        <v>284</v>
      </c>
      <c r="U115" t="s">
        <v>284</v>
      </c>
    </row>
    <row r="116" spans="12:21" x14ac:dyDescent="0.35">
      <c r="L116" t="s">
        <v>273</v>
      </c>
      <c r="U116" t="s">
        <v>331</v>
      </c>
    </row>
  </sheetData>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U94"/>
  <sheetViews>
    <sheetView topLeftCell="A76" workbookViewId="0">
      <selection activeCell="U93" sqref="U93"/>
    </sheetView>
  </sheetViews>
  <sheetFormatPr defaultRowHeight="14.5" x14ac:dyDescent="0.35"/>
  <cols>
    <col min="2" max="2" width="22.54296875" customWidth="1"/>
    <col min="3" max="3" width="14.1796875" bestFit="1" customWidth="1"/>
    <col min="13" max="13" width="30.7265625" customWidth="1"/>
    <col min="14" max="14" width="14.1796875" bestFit="1" customWidth="1"/>
  </cols>
  <sheetData>
    <row r="3" spans="2:20" x14ac:dyDescent="0.35">
      <c r="B3" t="s">
        <v>438</v>
      </c>
    </row>
    <row r="5" spans="2:20" x14ac:dyDescent="0.35">
      <c r="C5" t="s">
        <v>342</v>
      </c>
      <c r="D5" t="s">
        <v>343</v>
      </c>
      <c r="E5" t="s">
        <v>344</v>
      </c>
      <c r="F5" t="s">
        <v>345</v>
      </c>
      <c r="G5" t="s">
        <v>346</v>
      </c>
      <c r="H5" t="s">
        <v>347</v>
      </c>
      <c r="I5" t="s">
        <v>348</v>
      </c>
      <c r="N5" t="s">
        <v>342</v>
      </c>
      <c r="O5" t="s">
        <v>343</v>
      </c>
      <c r="P5" t="s">
        <v>344</v>
      </c>
      <c r="Q5" t="s">
        <v>345</v>
      </c>
      <c r="R5" t="s">
        <v>346</v>
      </c>
      <c r="S5" t="s">
        <v>347</v>
      </c>
      <c r="T5" t="s">
        <v>348</v>
      </c>
    </row>
    <row r="7" spans="2:20" x14ac:dyDescent="0.35">
      <c r="B7" s="3" t="s">
        <v>61</v>
      </c>
      <c r="C7" t="s">
        <v>349</v>
      </c>
      <c r="D7">
        <v>-1.0075270000000001</v>
      </c>
      <c r="E7">
        <v>6.5749129999999996</v>
      </c>
      <c r="F7">
        <v>-0.15</v>
      </c>
      <c r="G7">
        <v>0.878</v>
      </c>
      <c r="H7">
        <v>-13.91982</v>
      </c>
      <c r="I7">
        <v>11.904769999999999</v>
      </c>
      <c r="M7" s="3" t="s">
        <v>61</v>
      </c>
      <c r="N7" t="s">
        <v>349</v>
      </c>
      <c r="O7">
        <v>-1.202421</v>
      </c>
      <c r="P7">
        <v>6.9551189999999998</v>
      </c>
      <c r="Q7">
        <v>-0.17</v>
      </c>
      <c r="R7">
        <v>0.86299999999999999</v>
      </c>
      <c r="S7">
        <v>-14.86135</v>
      </c>
      <c r="T7">
        <v>12.45651</v>
      </c>
    </row>
    <row r="8" spans="2:20" x14ac:dyDescent="0.35">
      <c r="B8" s="3" t="s">
        <v>11</v>
      </c>
      <c r="C8" s="7" t="s">
        <v>350</v>
      </c>
      <c r="D8" s="7">
        <v>-9.7805409999999995</v>
      </c>
      <c r="E8" s="7">
        <v>5.3474849999999998</v>
      </c>
      <c r="F8" s="7">
        <v>-1.83</v>
      </c>
      <c r="G8" s="7">
        <v>6.8000000000000005E-2</v>
      </c>
      <c r="H8">
        <v>-20.282319999999999</v>
      </c>
      <c r="I8">
        <v>0.72124290000000002</v>
      </c>
      <c r="M8" s="12" t="s">
        <v>11</v>
      </c>
      <c r="N8" s="7" t="s">
        <v>350</v>
      </c>
      <c r="O8" s="7">
        <v>-9.9780739999999994</v>
      </c>
      <c r="P8" s="7">
        <v>5.6566939999999999</v>
      </c>
      <c r="Q8" s="7">
        <v>-1.76</v>
      </c>
      <c r="R8" s="7">
        <v>7.8E-2</v>
      </c>
      <c r="S8">
        <v>-21.087070000000001</v>
      </c>
      <c r="T8">
        <v>1.1309210000000001</v>
      </c>
    </row>
    <row r="9" spans="2:20" x14ac:dyDescent="0.35">
      <c r="B9" s="3" t="s">
        <v>13</v>
      </c>
      <c r="C9" s="7" t="s">
        <v>351</v>
      </c>
      <c r="D9" s="7">
        <v>-12.673970000000001</v>
      </c>
      <c r="E9" s="7">
        <v>5.4404700000000004</v>
      </c>
      <c r="F9" s="7">
        <v>-2.33</v>
      </c>
      <c r="G9" s="7">
        <v>0.02</v>
      </c>
      <c r="H9">
        <v>-23.358360000000001</v>
      </c>
      <c r="I9">
        <v>-1.9895719999999999</v>
      </c>
      <c r="M9" s="12" t="s">
        <v>13</v>
      </c>
      <c r="N9" s="7" t="s">
        <v>351</v>
      </c>
      <c r="O9" s="7">
        <v>-12.452680000000001</v>
      </c>
      <c r="P9" s="7">
        <v>5.755045</v>
      </c>
      <c r="Q9" s="7">
        <v>-2.16</v>
      </c>
      <c r="R9" s="7">
        <v>3.1E-2</v>
      </c>
      <c r="S9">
        <v>-23.754819999999999</v>
      </c>
      <c r="T9">
        <v>-1.1505350000000001</v>
      </c>
    </row>
    <row r="10" spans="2:20" x14ac:dyDescent="0.35">
      <c r="B10" s="3" t="s">
        <v>59</v>
      </c>
      <c r="C10" t="s">
        <v>352</v>
      </c>
      <c r="D10">
        <v>-7.2570379999999997</v>
      </c>
      <c r="E10">
        <v>10.47029</v>
      </c>
      <c r="F10">
        <v>-0.69</v>
      </c>
      <c r="G10">
        <v>0.48899999999999999</v>
      </c>
      <c r="H10">
        <v>-27.81935</v>
      </c>
      <c r="I10">
        <v>13.30528</v>
      </c>
      <c r="M10" s="3" t="s">
        <v>59</v>
      </c>
      <c r="N10" t="s">
        <v>352</v>
      </c>
      <c r="O10">
        <v>-6.9256880000000001</v>
      </c>
      <c r="P10">
        <v>11.07574</v>
      </c>
      <c r="Q10">
        <v>-0.63</v>
      </c>
      <c r="R10">
        <v>0.53200000000000003</v>
      </c>
      <c r="S10">
        <v>-28.676970000000001</v>
      </c>
      <c r="T10">
        <v>14.82559</v>
      </c>
    </row>
    <row r="11" spans="2:20" x14ac:dyDescent="0.35">
      <c r="B11" s="3" t="s">
        <v>69</v>
      </c>
      <c r="C11" t="s">
        <v>353</v>
      </c>
      <c r="D11">
        <v>-10.429539999999999</v>
      </c>
      <c r="E11">
        <v>7.38835</v>
      </c>
      <c r="F11">
        <v>-1.41</v>
      </c>
      <c r="G11">
        <v>0.159</v>
      </c>
      <c r="H11">
        <v>-24.939319999999999</v>
      </c>
      <c r="I11">
        <v>4.0802490000000002</v>
      </c>
      <c r="M11" s="3" t="s">
        <v>69</v>
      </c>
      <c r="N11" t="s">
        <v>353</v>
      </c>
      <c r="O11">
        <v>-10.68618</v>
      </c>
      <c r="P11">
        <v>7.8155770000000002</v>
      </c>
      <c r="Q11">
        <v>-1.37</v>
      </c>
      <c r="R11">
        <v>0.17199999999999999</v>
      </c>
      <c r="S11">
        <v>-26.034929999999999</v>
      </c>
      <c r="T11">
        <v>4.6625730000000001</v>
      </c>
    </row>
    <row r="12" spans="2:20" x14ac:dyDescent="0.35">
      <c r="B12" s="3" t="s">
        <v>52</v>
      </c>
      <c r="C12" t="s">
        <v>354</v>
      </c>
      <c r="D12">
        <v>-8.5623690000000003</v>
      </c>
      <c r="E12">
        <v>6.0635310000000002</v>
      </c>
      <c r="F12">
        <v>-1.41</v>
      </c>
      <c r="G12">
        <v>0.158</v>
      </c>
      <c r="H12">
        <v>-20.470379999999999</v>
      </c>
      <c r="I12">
        <v>3.3456389999999998</v>
      </c>
      <c r="M12" s="3" t="s">
        <v>52</v>
      </c>
      <c r="N12" t="s">
        <v>354</v>
      </c>
      <c r="O12">
        <v>-8.7531330000000001</v>
      </c>
      <c r="P12">
        <v>6.414161</v>
      </c>
      <c r="Q12">
        <v>-1.36</v>
      </c>
      <c r="R12">
        <v>0.17299999999999999</v>
      </c>
      <c r="S12">
        <v>-21.349689999999999</v>
      </c>
      <c r="T12">
        <v>3.8434249999999999</v>
      </c>
    </row>
    <row r="13" spans="2:20" x14ac:dyDescent="0.35">
      <c r="B13" s="3" t="s">
        <v>72</v>
      </c>
      <c r="C13" t="s">
        <v>355</v>
      </c>
      <c r="D13">
        <v>-2.1310899999999999</v>
      </c>
      <c r="E13">
        <v>5.7695619999999996</v>
      </c>
      <c r="F13">
        <v>-0.37</v>
      </c>
      <c r="G13">
        <v>0.71199999999999997</v>
      </c>
      <c r="H13">
        <v>-13.461779999999999</v>
      </c>
      <c r="I13">
        <v>9.1995989999999992</v>
      </c>
      <c r="M13" s="3" t="s">
        <v>72</v>
      </c>
      <c r="N13" t="s">
        <v>355</v>
      </c>
      <c r="O13">
        <v>-1.849186</v>
      </c>
      <c r="P13">
        <v>6.103135</v>
      </c>
      <c r="Q13">
        <v>-0.3</v>
      </c>
      <c r="R13">
        <v>0.76200000000000001</v>
      </c>
      <c r="S13">
        <v>-13.83493</v>
      </c>
      <c r="T13">
        <v>10.136559999999999</v>
      </c>
    </row>
    <row r="14" spans="2:20" x14ac:dyDescent="0.35">
      <c r="B14" s="3" t="s">
        <v>30</v>
      </c>
      <c r="C14" t="s">
        <v>356</v>
      </c>
      <c r="D14">
        <v>-5.9689110000000003</v>
      </c>
      <c r="E14">
        <v>5.3987319999999999</v>
      </c>
      <c r="F14">
        <v>-1.1100000000000001</v>
      </c>
      <c r="G14">
        <v>0.26900000000000002</v>
      </c>
      <c r="H14">
        <v>-16.571339999999999</v>
      </c>
      <c r="I14">
        <v>4.6335150000000001</v>
      </c>
      <c r="M14" s="3" t="s">
        <v>30</v>
      </c>
      <c r="N14" t="s">
        <v>356</v>
      </c>
      <c r="O14">
        <v>-5.7797450000000001</v>
      </c>
      <c r="P14">
        <v>5.7109100000000002</v>
      </c>
      <c r="Q14">
        <v>-1.01</v>
      </c>
      <c r="R14">
        <v>0.312</v>
      </c>
      <c r="S14">
        <v>-16.99521</v>
      </c>
      <c r="T14">
        <v>5.4357220000000002</v>
      </c>
    </row>
    <row r="15" spans="2:20" x14ac:dyDescent="0.35">
      <c r="B15" s="3" t="s">
        <v>83</v>
      </c>
      <c r="C15" t="s">
        <v>357</v>
      </c>
      <c r="D15">
        <v>-7.5326469999999999</v>
      </c>
      <c r="E15">
        <v>8.354673</v>
      </c>
      <c r="F15">
        <v>-0.9</v>
      </c>
      <c r="G15">
        <v>0.36799999999999999</v>
      </c>
      <c r="H15">
        <v>-23.940169999999998</v>
      </c>
      <c r="I15">
        <v>8.8748740000000002</v>
      </c>
      <c r="M15" s="3" t="s">
        <v>83</v>
      </c>
      <c r="N15" t="s">
        <v>357</v>
      </c>
      <c r="O15">
        <v>-7.2037050000000002</v>
      </c>
      <c r="P15">
        <v>8.8377569999999999</v>
      </c>
      <c r="Q15">
        <v>-0.82</v>
      </c>
      <c r="R15">
        <v>0.41499999999999998</v>
      </c>
      <c r="S15">
        <v>-24.55988</v>
      </c>
      <c r="T15">
        <v>10.152469999999999</v>
      </c>
    </row>
    <row r="16" spans="2:20" x14ac:dyDescent="0.35">
      <c r="B16" s="3" t="s">
        <v>29</v>
      </c>
      <c r="C16" t="s">
        <v>358</v>
      </c>
      <c r="D16">
        <v>-1.641988</v>
      </c>
      <c r="E16">
        <v>7.423311</v>
      </c>
      <c r="F16">
        <v>-0.22</v>
      </c>
      <c r="G16">
        <v>0.82499999999999996</v>
      </c>
      <c r="H16">
        <v>-16.22043</v>
      </c>
      <c r="I16">
        <v>12.936450000000001</v>
      </c>
      <c r="M16" s="3" t="s">
        <v>29</v>
      </c>
      <c r="N16" t="s">
        <v>358</v>
      </c>
      <c r="O16">
        <v>1.031887</v>
      </c>
      <c r="P16">
        <v>7.845688</v>
      </c>
      <c r="Q16">
        <v>0.13</v>
      </c>
      <c r="R16">
        <v>0.89500000000000002</v>
      </c>
      <c r="S16">
        <v>-14.375999999999999</v>
      </c>
      <c r="T16">
        <v>16.439769999999999</v>
      </c>
    </row>
    <row r="17" spans="2:20" x14ac:dyDescent="0.35">
      <c r="B17" s="3" t="s">
        <v>56</v>
      </c>
      <c r="C17" t="s">
        <v>359</v>
      </c>
      <c r="D17">
        <v>-5.7492140000000003</v>
      </c>
      <c r="E17">
        <v>5.7366349999999997</v>
      </c>
      <c r="F17">
        <v>-1</v>
      </c>
      <c r="G17">
        <v>0.317</v>
      </c>
      <c r="H17">
        <v>-17.015239999999999</v>
      </c>
      <c r="I17">
        <v>5.5168100000000004</v>
      </c>
      <c r="M17" s="3" t="s">
        <v>56</v>
      </c>
      <c r="N17" t="s">
        <v>359</v>
      </c>
      <c r="O17">
        <v>-4.3530990000000003</v>
      </c>
      <c r="P17">
        <v>6.0659559999999999</v>
      </c>
      <c r="Q17">
        <v>-0.72</v>
      </c>
      <c r="R17">
        <v>0.47299999999999998</v>
      </c>
      <c r="S17">
        <v>-16.265830000000001</v>
      </c>
      <c r="T17">
        <v>7.5596310000000004</v>
      </c>
    </row>
    <row r="18" spans="2:20" x14ac:dyDescent="0.35">
      <c r="B18" s="3" t="s">
        <v>80</v>
      </c>
      <c r="C18" s="7" t="s">
        <v>360</v>
      </c>
      <c r="D18" s="7">
        <v>-26.817039999999999</v>
      </c>
      <c r="E18" s="7">
        <v>10.47029</v>
      </c>
      <c r="F18" s="7">
        <v>-2.56</v>
      </c>
      <c r="G18" s="7">
        <v>1.0999999999999999E-2</v>
      </c>
      <c r="H18">
        <v>-47.379359999999998</v>
      </c>
      <c r="I18">
        <v>-6.2547220000000001</v>
      </c>
      <c r="M18" s="12" t="s">
        <v>80</v>
      </c>
      <c r="N18" s="7" t="s">
        <v>360</v>
      </c>
      <c r="O18" s="7">
        <v>-26.485690000000002</v>
      </c>
      <c r="P18" s="7">
        <v>11.07574</v>
      </c>
      <c r="Q18" s="7">
        <v>-2.39</v>
      </c>
      <c r="R18" s="7">
        <v>1.7000000000000001E-2</v>
      </c>
      <c r="S18">
        <v>-48.236969999999999</v>
      </c>
      <c r="T18">
        <v>-4.7344090000000003</v>
      </c>
    </row>
    <row r="19" spans="2:20" x14ac:dyDescent="0.35">
      <c r="B19" s="3" t="s">
        <v>92</v>
      </c>
      <c r="C19" s="7" t="s">
        <v>361</v>
      </c>
      <c r="D19" s="7">
        <v>-19.188829999999999</v>
      </c>
      <c r="E19" s="7">
        <v>10.382099999999999</v>
      </c>
      <c r="F19" s="7">
        <v>-1.85</v>
      </c>
      <c r="G19" s="7">
        <v>6.5000000000000002E-2</v>
      </c>
      <c r="H19">
        <v>-39.577950000000001</v>
      </c>
      <c r="I19">
        <v>1.2002949999999999</v>
      </c>
      <c r="M19" s="12" t="s">
        <v>92</v>
      </c>
      <c r="N19" s="7" t="s">
        <v>361</v>
      </c>
      <c r="O19" s="7">
        <v>-19.25957</v>
      </c>
      <c r="P19" s="7">
        <v>10.982519999999999</v>
      </c>
      <c r="Q19" s="7">
        <v>-1.75</v>
      </c>
      <c r="R19" s="7">
        <v>0.08</v>
      </c>
      <c r="S19">
        <v>-40.827779999999997</v>
      </c>
      <c r="T19">
        <v>2.308646</v>
      </c>
    </row>
    <row r="20" spans="2:20" x14ac:dyDescent="0.35">
      <c r="B20" s="3" t="s">
        <v>94</v>
      </c>
      <c r="C20" t="s">
        <v>362</v>
      </c>
      <c r="D20">
        <v>-10.244300000000001</v>
      </c>
      <c r="E20">
        <v>8.2589889999999997</v>
      </c>
      <c r="F20">
        <v>-1.24</v>
      </c>
      <c r="G20">
        <v>0.215</v>
      </c>
      <c r="H20">
        <v>-26.463899999999999</v>
      </c>
      <c r="I20">
        <v>5.9753119999999997</v>
      </c>
      <c r="M20" s="12" t="s">
        <v>94</v>
      </c>
      <c r="N20" s="7" t="s">
        <v>362</v>
      </c>
      <c r="O20" s="7">
        <v>-17.77542</v>
      </c>
      <c r="P20" s="7">
        <v>8.6870569999999994</v>
      </c>
      <c r="Q20" s="7">
        <v>-2.0499999999999998</v>
      </c>
      <c r="R20" s="7">
        <v>4.1000000000000002E-2</v>
      </c>
      <c r="S20">
        <v>-34.835650000000001</v>
      </c>
      <c r="T20">
        <v>-0.71519639999999995</v>
      </c>
    </row>
    <row r="21" spans="2:20" x14ac:dyDescent="0.35">
      <c r="B21" s="3" t="s">
        <v>6</v>
      </c>
      <c r="C21" s="7" t="s">
        <v>363</v>
      </c>
      <c r="D21" s="7">
        <v>-9.8276749999999993</v>
      </c>
      <c r="E21" s="7">
        <v>5.4472180000000003</v>
      </c>
      <c r="F21" s="7">
        <v>-1.8</v>
      </c>
      <c r="G21" s="7">
        <v>7.1999999999999995E-2</v>
      </c>
      <c r="H21">
        <v>-20.525320000000001</v>
      </c>
      <c r="I21">
        <v>0.8699713</v>
      </c>
      <c r="M21" s="12" t="s">
        <v>6</v>
      </c>
      <c r="N21" s="7" t="s">
        <v>363</v>
      </c>
      <c r="O21" s="7">
        <v>-9.5738420000000009</v>
      </c>
      <c r="P21" s="7">
        <v>5.7621630000000001</v>
      </c>
      <c r="Q21" s="7">
        <v>-1.66</v>
      </c>
      <c r="R21" s="7">
        <v>9.7000000000000003E-2</v>
      </c>
      <c r="S21">
        <v>-20.889959999999999</v>
      </c>
      <c r="T21">
        <v>1.7422789999999999</v>
      </c>
    </row>
    <row r="22" spans="2:20" x14ac:dyDescent="0.35">
      <c r="B22" s="3" t="s">
        <v>81</v>
      </c>
      <c r="C22" t="s">
        <v>364</v>
      </c>
      <c r="D22">
        <v>-6.7070489999999996</v>
      </c>
      <c r="E22">
        <v>7.3026119999999999</v>
      </c>
      <c r="F22">
        <v>-0.92</v>
      </c>
      <c r="G22">
        <v>0.35899999999999999</v>
      </c>
      <c r="H22">
        <v>-21.048449999999999</v>
      </c>
      <c r="I22">
        <v>7.6343560000000004</v>
      </c>
      <c r="M22" s="3" t="s">
        <v>81</v>
      </c>
      <c r="N22" t="s">
        <v>364</v>
      </c>
      <c r="O22">
        <v>-6.9938149999999997</v>
      </c>
      <c r="P22">
        <v>7.7248640000000002</v>
      </c>
      <c r="Q22">
        <v>-0.91</v>
      </c>
      <c r="R22">
        <v>0.36599999999999999</v>
      </c>
      <c r="S22">
        <v>-22.16442</v>
      </c>
      <c r="T22">
        <v>8.1767900000000004</v>
      </c>
    </row>
    <row r="23" spans="2:20" x14ac:dyDescent="0.35">
      <c r="B23" s="3" t="s">
        <v>14</v>
      </c>
      <c r="C23" t="s">
        <v>365</v>
      </c>
      <c r="D23">
        <v>-3.1602760000000001</v>
      </c>
      <c r="E23">
        <v>8.2167969999999997</v>
      </c>
      <c r="F23">
        <v>-0.38</v>
      </c>
      <c r="G23">
        <v>0.70099999999999996</v>
      </c>
      <c r="H23">
        <v>-19.29702</v>
      </c>
      <c r="I23">
        <v>12.976470000000001</v>
      </c>
      <c r="M23" s="3" t="s">
        <v>14</v>
      </c>
      <c r="N23" t="s">
        <v>365</v>
      </c>
      <c r="O23">
        <v>-0.78542140000000005</v>
      </c>
      <c r="P23">
        <v>8.6870569999999994</v>
      </c>
      <c r="Q23">
        <v>-0.09</v>
      </c>
      <c r="R23">
        <v>0.92800000000000005</v>
      </c>
      <c r="S23">
        <v>-17.845649999999999</v>
      </c>
      <c r="T23">
        <v>16.274799999999999</v>
      </c>
    </row>
    <row r="24" spans="2:20" x14ac:dyDescent="0.35">
      <c r="B24" s="3" t="s">
        <v>54</v>
      </c>
      <c r="C24" t="s">
        <v>366</v>
      </c>
      <c r="D24">
        <v>-7.6945300000000003</v>
      </c>
      <c r="E24">
        <v>6.1978949999999999</v>
      </c>
      <c r="F24">
        <v>-1.24</v>
      </c>
      <c r="G24">
        <v>0.215</v>
      </c>
      <c r="H24">
        <v>-19.866409999999998</v>
      </c>
      <c r="I24">
        <v>4.4773509999999996</v>
      </c>
      <c r="M24" s="3" t="s">
        <v>54</v>
      </c>
      <c r="N24" t="s">
        <v>366</v>
      </c>
      <c r="O24">
        <v>-9.3091439999999999</v>
      </c>
      <c r="P24">
        <v>6.5533099999999997</v>
      </c>
      <c r="Q24">
        <v>-1.42</v>
      </c>
      <c r="R24">
        <v>0.156</v>
      </c>
      <c r="S24">
        <v>-22.17897</v>
      </c>
      <c r="T24">
        <v>3.5606849999999999</v>
      </c>
    </row>
    <row r="25" spans="2:20" x14ac:dyDescent="0.35">
      <c r="B25" s="3" t="s">
        <v>41</v>
      </c>
      <c r="C25" t="s">
        <v>367</v>
      </c>
      <c r="D25">
        <v>-4.3172699999999997</v>
      </c>
      <c r="E25">
        <v>5.4890730000000003</v>
      </c>
      <c r="F25">
        <v>-0.79</v>
      </c>
      <c r="G25">
        <v>0.432</v>
      </c>
      <c r="H25">
        <v>-15.09712</v>
      </c>
      <c r="I25">
        <v>6.4625750000000002</v>
      </c>
      <c r="M25" s="3" t="s">
        <v>41</v>
      </c>
      <c r="N25" t="s">
        <v>367</v>
      </c>
      <c r="O25">
        <v>-4.2921290000000001</v>
      </c>
      <c r="P25">
        <v>5.8065230000000003</v>
      </c>
      <c r="Q25">
        <v>-0.74</v>
      </c>
      <c r="R25">
        <v>0.46</v>
      </c>
      <c r="S25">
        <v>-15.69537</v>
      </c>
      <c r="T25">
        <v>7.1111089999999999</v>
      </c>
    </row>
    <row r="26" spans="2:20" x14ac:dyDescent="0.35">
      <c r="B26" s="3" t="s">
        <v>70</v>
      </c>
      <c r="C26" t="s">
        <v>368</v>
      </c>
      <c r="D26">
        <v>-2.2476129999999999</v>
      </c>
      <c r="E26">
        <v>6.0063360000000001</v>
      </c>
      <c r="F26">
        <v>-0.37</v>
      </c>
      <c r="G26">
        <v>0.70799999999999996</v>
      </c>
      <c r="H26">
        <v>-14.0433</v>
      </c>
      <c r="I26">
        <v>9.5480699999999992</v>
      </c>
      <c r="M26" s="3" t="s">
        <v>70</v>
      </c>
      <c r="N26" t="s">
        <v>368</v>
      </c>
      <c r="O26">
        <v>-2.0356679999999998</v>
      </c>
      <c r="P26">
        <v>6.3536469999999996</v>
      </c>
      <c r="Q26">
        <v>-0.32</v>
      </c>
      <c r="R26">
        <v>0.749</v>
      </c>
      <c r="S26">
        <v>-14.513389999999999</v>
      </c>
      <c r="T26">
        <v>10.44205</v>
      </c>
    </row>
    <row r="27" spans="2:20" x14ac:dyDescent="0.35">
      <c r="B27" s="3" t="s">
        <v>93</v>
      </c>
      <c r="C27" t="s">
        <v>369</v>
      </c>
      <c r="D27">
        <v>-1.846676</v>
      </c>
      <c r="E27">
        <v>8.2207080000000001</v>
      </c>
      <c r="F27">
        <v>-0.22</v>
      </c>
      <c r="G27">
        <v>0.82199999999999995</v>
      </c>
      <c r="H27">
        <v>-17.991109999999999</v>
      </c>
      <c r="I27">
        <v>14.297750000000001</v>
      </c>
      <c r="M27" s="3" t="s">
        <v>93</v>
      </c>
      <c r="N27" t="s">
        <v>369</v>
      </c>
      <c r="O27">
        <v>-2.0576210000000001</v>
      </c>
      <c r="P27">
        <v>8.6960979999999992</v>
      </c>
      <c r="Q27">
        <v>-0.24</v>
      </c>
      <c r="R27">
        <v>0.81299999999999994</v>
      </c>
      <c r="S27">
        <v>-19.1356</v>
      </c>
      <c r="T27">
        <v>15.02036</v>
      </c>
    </row>
    <row r="28" spans="2:20" x14ac:dyDescent="0.35">
      <c r="B28" s="3" t="s">
        <v>45</v>
      </c>
      <c r="C28" t="s">
        <v>370</v>
      </c>
      <c r="D28">
        <v>-6.774</v>
      </c>
      <c r="E28">
        <v>5.5249139999999999</v>
      </c>
      <c r="F28">
        <v>-1.23</v>
      </c>
      <c r="G28">
        <v>0.221</v>
      </c>
      <c r="H28">
        <v>-17.624230000000001</v>
      </c>
      <c r="I28">
        <v>4.0762299999999998</v>
      </c>
      <c r="M28" s="3" t="s">
        <v>45</v>
      </c>
      <c r="N28" t="s">
        <v>370</v>
      </c>
      <c r="O28">
        <v>-6.2403190000000004</v>
      </c>
      <c r="P28">
        <v>5.8440649999999996</v>
      </c>
      <c r="Q28">
        <v>-1.07</v>
      </c>
      <c r="R28">
        <v>0.28599999999999998</v>
      </c>
      <c r="S28">
        <v>-17.717289999999998</v>
      </c>
      <c r="T28">
        <v>5.2366479999999997</v>
      </c>
    </row>
    <row r="29" spans="2:20" x14ac:dyDescent="0.35">
      <c r="B29" s="3" t="s">
        <v>28</v>
      </c>
      <c r="C29" t="s">
        <v>371</v>
      </c>
      <c r="D29">
        <v>-5.6578210000000002</v>
      </c>
      <c r="E29">
        <v>6.126487</v>
      </c>
      <c r="F29">
        <v>-0.92</v>
      </c>
      <c r="G29">
        <v>0.35599999999999998</v>
      </c>
      <c r="H29">
        <v>-17.68947</v>
      </c>
      <c r="I29">
        <v>6.3738239999999999</v>
      </c>
      <c r="M29" s="3" t="s">
        <v>28</v>
      </c>
      <c r="N29" t="s">
        <v>371</v>
      </c>
      <c r="O29">
        <v>-5.9334230000000003</v>
      </c>
      <c r="P29">
        <v>6.4807119999999996</v>
      </c>
      <c r="Q29">
        <v>-0.92</v>
      </c>
      <c r="R29">
        <v>0.36</v>
      </c>
      <c r="S29">
        <v>-18.660679999999999</v>
      </c>
      <c r="T29">
        <v>6.7938320000000001</v>
      </c>
    </row>
    <row r="30" spans="2:20" x14ac:dyDescent="0.35">
      <c r="B30" s="3" t="s">
        <v>82</v>
      </c>
      <c r="C30" t="s">
        <v>372</v>
      </c>
      <c r="D30">
        <v>8.8138579999999997</v>
      </c>
      <c r="E30">
        <v>8.1835190000000004</v>
      </c>
      <c r="F30">
        <v>1.08</v>
      </c>
      <c r="G30">
        <v>0.28199999999999997</v>
      </c>
      <c r="H30">
        <v>-7.257536</v>
      </c>
      <c r="I30">
        <v>24.885249999999999</v>
      </c>
      <c r="M30" s="3" t="s">
        <v>82</v>
      </c>
      <c r="N30" t="s">
        <v>372</v>
      </c>
      <c r="O30">
        <v>11.19028</v>
      </c>
      <c r="P30">
        <v>8.6518280000000001</v>
      </c>
      <c r="Q30">
        <v>1.29</v>
      </c>
      <c r="R30">
        <v>0.19600000000000001</v>
      </c>
      <c r="S30">
        <v>-5.8007580000000001</v>
      </c>
      <c r="T30">
        <v>28.181319999999999</v>
      </c>
    </row>
    <row r="31" spans="2:20" x14ac:dyDescent="0.35">
      <c r="B31" s="3" t="s">
        <v>64</v>
      </c>
      <c r="C31" t="s">
        <v>373</v>
      </c>
      <c r="D31">
        <v>-10.87092</v>
      </c>
      <c r="E31">
        <v>8.3086959999999994</v>
      </c>
      <c r="F31">
        <v>-1.31</v>
      </c>
      <c r="G31">
        <v>0.191</v>
      </c>
      <c r="H31">
        <v>-27.188140000000001</v>
      </c>
      <c r="I31">
        <v>5.4463109999999997</v>
      </c>
      <c r="M31" s="3" t="s">
        <v>64</v>
      </c>
      <c r="N31" t="s">
        <v>373</v>
      </c>
      <c r="O31">
        <v>-6.21821</v>
      </c>
      <c r="P31">
        <v>8.7704389999999997</v>
      </c>
      <c r="Q31">
        <v>-0.71</v>
      </c>
      <c r="R31">
        <v>0.47899999999999998</v>
      </c>
      <c r="S31">
        <v>-23.44218</v>
      </c>
      <c r="T31">
        <v>11.00576</v>
      </c>
    </row>
    <row r="32" spans="2:20" x14ac:dyDescent="0.35">
      <c r="B32" s="3" t="s">
        <v>91</v>
      </c>
      <c r="C32" t="s">
        <v>374</v>
      </c>
      <c r="D32">
        <v>8.0539959999999997</v>
      </c>
      <c r="E32">
        <v>10.31193</v>
      </c>
      <c r="F32">
        <v>0.78</v>
      </c>
      <c r="G32">
        <v>0.435</v>
      </c>
      <c r="H32">
        <v>-12.197329999999999</v>
      </c>
      <c r="I32">
        <v>28.305319999999998</v>
      </c>
      <c r="M32" s="3" t="s">
        <v>91</v>
      </c>
      <c r="N32" t="s">
        <v>374</v>
      </c>
      <c r="O32">
        <v>8.0578540000000007</v>
      </c>
      <c r="P32">
        <v>10.908300000000001</v>
      </c>
      <c r="Q32">
        <v>0.74</v>
      </c>
      <c r="R32">
        <v>0.46</v>
      </c>
      <c r="S32">
        <v>-13.364599999999999</v>
      </c>
      <c r="T32">
        <v>29.480309999999999</v>
      </c>
    </row>
    <row r="33" spans="2:20" x14ac:dyDescent="0.35">
      <c r="B33" s="3" t="s">
        <v>77</v>
      </c>
      <c r="C33" t="s">
        <v>375</v>
      </c>
      <c r="D33">
        <v>-14.42601</v>
      </c>
      <c r="E33">
        <v>10.31193</v>
      </c>
      <c r="F33">
        <v>-1.4</v>
      </c>
      <c r="G33">
        <v>0.16200000000000001</v>
      </c>
      <c r="H33">
        <v>-34.677329999999998</v>
      </c>
      <c r="I33">
        <v>5.8253219999999999</v>
      </c>
      <c r="M33" s="3" t="s">
        <v>77</v>
      </c>
      <c r="N33" t="s">
        <v>375</v>
      </c>
      <c r="O33">
        <v>-14.42215</v>
      </c>
      <c r="P33">
        <v>10.908300000000001</v>
      </c>
      <c r="Q33">
        <v>-1.32</v>
      </c>
      <c r="R33">
        <v>0.187</v>
      </c>
      <c r="S33">
        <v>-35.8446</v>
      </c>
      <c r="T33">
        <v>7.0003070000000003</v>
      </c>
    </row>
    <row r="34" spans="2:20" x14ac:dyDescent="0.35">
      <c r="B34" s="3" t="s">
        <v>37</v>
      </c>
      <c r="C34" t="s">
        <v>376</v>
      </c>
      <c r="D34">
        <v>-4.6810090000000004</v>
      </c>
      <c r="E34">
        <v>6.3571169999999997</v>
      </c>
      <c r="F34">
        <v>-0.74</v>
      </c>
      <c r="G34">
        <v>0.46200000000000002</v>
      </c>
      <c r="H34">
        <v>-17.165579999999999</v>
      </c>
      <c r="I34">
        <v>7.8035639999999997</v>
      </c>
      <c r="M34" s="3" t="s">
        <v>37</v>
      </c>
      <c r="N34" t="s">
        <v>376</v>
      </c>
      <c r="O34">
        <v>-5.0960780000000003</v>
      </c>
      <c r="P34">
        <v>6.7245739999999996</v>
      </c>
      <c r="Q34">
        <v>-0.76</v>
      </c>
      <c r="R34">
        <v>0.44900000000000001</v>
      </c>
      <c r="S34">
        <v>-18.302250000000001</v>
      </c>
      <c r="T34">
        <v>8.1100910000000006</v>
      </c>
    </row>
    <row r="35" spans="2:20" x14ac:dyDescent="0.35">
      <c r="B35" s="3" t="s">
        <v>65</v>
      </c>
      <c r="C35" t="s">
        <v>377</v>
      </c>
      <c r="D35">
        <v>-1.982192</v>
      </c>
      <c r="E35">
        <v>6.8485079999999998</v>
      </c>
      <c r="F35">
        <v>-0.28999999999999998</v>
      </c>
      <c r="G35">
        <v>0.77200000000000002</v>
      </c>
      <c r="H35">
        <v>-15.431789999999999</v>
      </c>
      <c r="I35">
        <v>11.467409999999999</v>
      </c>
      <c r="M35" s="3" t="s">
        <v>65</v>
      </c>
      <c r="N35" t="s">
        <v>377</v>
      </c>
      <c r="O35">
        <v>-2.2251069999999999</v>
      </c>
      <c r="P35">
        <v>7.244516</v>
      </c>
      <c r="Q35">
        <v>-0.31</v>
      </c>
      <c r="R35">
        <v>0.75900000000000001</v>
      </c>
      <c r="S35">
        <v>-16.452369999999998</v>
      </c>
      <c r="T35">
        <v>12.00216</v>
      </c>
    </row>
    <row r="36" spans="2:20" x14ac:dyDescent="0.35">
      <c r="B36" s="3" t="s">
        <v>58</v>
      </c>
      <c r="C36" t="s">
        <v>378</v>
      </c>
      <c r="D36">
        <v>-14.34601</v>
      </c>
      <c r="E36">
        <v>10.31193</v>
      </c>
      <c r="F36">
        <v>-1.39</v>
      </c>
      <c r="G36">
        <v>0.16500000000000001</v>
      </c>
      <c r="H36">
        <v>-34.597329999999999</v>
      </c>
      <c r="I36">
        <v>5.9053209999999998</v>
      </c>
      <c r="M36" s="3" t="s">
        <v>58</v>
      </c>
      <c r="N36" t="s">
        <v>378</v>
      </c>
      <c r="O36">
        <v>-14.34215</v>
      </c>
      <c r="P36">
        <v>10.908300000000001</v>
      </c>
      <c r="Q36">
        <v>-1.31</v>
      </c>
      <c r="R36">
        <v>0.189</v>
      </c>
      <c r="S36">
        <v>-35.764600000000002</v>
      </c>
      <c r="T36">
        <v>7.0803070000000004</v>
      </c>
    </row>
    <row r="37" spans="2:20" x14ac:dyDescent="0.35">
      <c r="B37" s="3" t="s">
        <v>46</v>
      </c>
      <c r="C37" t="s">
        <v>379</v>
      </c>
      <c r="D37">
        <v>-9.4020279999999996</v>
      </c>
      <c r="E37">
        <v>6.9272049999999998</v>
      </c>
      <c r="F37">
        <v>-1.36</v>
      </c>
      <c r="G37">
        <v>0.17499999999999999</v>
      </c>
      <c r="H37">
        <v>-23.006180000000001</v>
      </c>
      <c r="I37">
        <v>4.2021259999999998</v>
      </c>
      <c r="M37" s="3" t="s">
        <v>46</v>
      </c>
      <c r="N37" t="s">
        <v>379</v>
      </c>
      <c r="O37">
        <v>-9.8073689999999996</v>
      </c>
      <c r="P37">
        <v>7.3276560000000002</v>
      </c>
      <c r="Q37">
        <v>-1.34</v>
      </c>
      <c r="R37">
        <v>0.18099999999999999</v>
      </c>
      <c r="S37">
        <v>-24.19791</v>
      </c>
      <c r="T37">
        <v>4.5831730000000004</v>
      </c>
    </row>
    <row r="38" spans="2:20" x14ac:dyDescent="0.35">
      <c r="B38" s="3" t="s">
        <v>38</v>
      </c>
      <c r="C38" t="s">
        <v>380</v>
      </c>
      <c r="D38">
        <v>-3.357748</v>
      </c>
      <c r="E38">
        <v>10.629899999999999</v>
      </c>
      <c r="F38">
        <v>-0.32</v>
      </c>
      <c r="G38">
        <v>0.752</v>
      </c>
      <c r="H38">
        <v>-24.233519999999999</v>
      </c>
      <c r="I38">
        <v>17.51802</v>
      </c>
      <c r="M38" s="3" t="s">
        <v>38</v>
      </c>
      <c r="N38" t="s">
        <v>380</v>
      </c>
      <c r="O38">
        <v>-3.4061629999999998</v>
      </c>
      <c r="P38">
        <v>11.24465</v>
      </c>
      <c r="Q38">
        <v>-0.3</v>
      </c>
      <c r="R38">
        <v>0.76200000000000001</v>
      </c>
      <c r="S38">
        <v>-25.489170000000001</v>
      </c>
      <c r="T38">
        <v>18.676839999999999</v>
      </c>
    </row>
    <row r="39" spans="2:20" x14ac:dyDescent="0.35">
      <c r="B39" s="3" t="s">
        <v>71</v>
      </c>
      <c r="C39" t="s">
        <v>381</v>
      </c>
      <c r="D39">
        <v>-10.092140000000001</v>
      </c>
      <c r="E39">
        <v>7.6406660000000004</v>
      </c>
      <c r="F39">
        <v>-1.32</v>
      </c>
      <c r="G39">
        <v>0.187</v>
      </c>
      <c r="H39">
        <v>-25.097439999999999</v>
      </c>
      <c r="I39">
        <v>4.9131640000000001</v>
      </c>
      <c r="M39" s="3" t="s">
        <v>71</v>
      </c>
      <c r="N39" t="s">
        <v>381</v>
      </c>
      <c r="O39">
        <v>-8.075526</v>
      </c>
      <c r="P39">
        <v>8.0787169999999993</v>
      </c>
      <c r="Q39">
        <v>-1</v>
      </c>
      <c r="R39">
        <v>0.318</v>
      </c>
      <c r="S39">
        <v>-23.941050000000001</v>
      </c>
      <c r="T39">
        <v>7.79</v>
      </c>
    </row>
    <row r="40" spans="2:20" x14ac:dyDescent="0.35">
      <c r="B40" s="3" t="s">
        <v>67</v>
      </c>
      <c r="C40" t="s">
        <v>382</v>
      </c>
      <c r="D40">
        <v>-1.7108369999999999</v>
      </c>
      <c r="E40">
        <v>7.3099980000000002</v>
      </c>
      <c r="F40">
        <v>-0.23</v>
      </c>
      <c r="G40">
        <v>0.81499999999999995</v>
      </c>
      <c r="H40">
        <v>-16.066749999999999</v>
      </c>
      <c r="I40">
        <v>12.64507</v>
      </c>
      <c r="M40" s="3" t="s">
        <v>67</v>
      </c>
      <c r="N40" t="s">
        <v>382</v>
      </c>
      <c r="O40">
        <v>-2.0333060000000001</v>
      </c>
      <c r="P40">
        <v>7.7326560000000004</v>
      </c>
      <c r="Q40">
        <v>-0.26</v>
      </c>
      <c r="R40">
        <v>0.79300000000000004</v>
      </c>
      <c r="S40">
        <v>-17.21921</v>
      </c>
      <c r="T40">
        <v>13.1526</v>
      </c>
    </row>
    <row r="41" spans="2:20" x14ac:dyDescent="0.35">
      <c r="B41" s="3" t="s">
        <v>79</v>
      </c>
      <c r="C41" s="7" t="s">
        <v>383</v>
      </c>
      <c r="D41" s="7">
        <v>-20.476980000000001</v>
      </c>
      <c r="E41" s="7">
        <v>7.3505729999999998</v>
      </c>
      <c r="F41" s="7">
        <v>-2.79</v>
      </c>
      <c r="G41" s="7">
        <v>6.0000000000000001E-3</v>
      </c>
      <c r="H41">
        <v>-34.912579999999998</v>
      </c>
      <c r="I41">
        <v>-6.0413880000000004</v>
      </c>
      <c r="M41" s="12" t="s">
        <v>79</v>
      </c>
      <c r="N41" s="7" t="s">
        <v>383</v>
      </c>
      <c r="O41" s="7">
        <v>-19.10407</v>
      </c>
      <c r="P41" s="7">
        <v>7.7738329999999998</v>
      </c>
      <c r="Q41" s="7">
        <v>-2.46</v>
      </c>
      <c r="R41" s="7">
        <v>1.4E-2</v>
      </c>
      <c r="S41">
        <v>-34.370849999999997</v>
      </c>
      <c r="T41">
        <v>-3.837297</v>
      </c>
    </row>
    <row r="42" spans="2:20" x14ac:dyDescent="0.35">
      <c r="B42" s="3" t="s">
        <v>75</v>
      </c>
      <c r="C42" t="s">
        <v>384</v>
      </c>
      <c r="D42">
        <v>-6.2659089999999997</v>
      </c>
      <c r="E42">
        <v>6.8927810000000003</v>
      </c>
      <c r="F42">
        <v>-0.91</v>
      </c>
      <c r="G42">
        <v>0.36399999999999999</v>
      </c>
      <c r="H42">
        <v>-19.80246</v>
      </c>
      <c r="I42">
        <v>7.2706400000000002</v>
      </c>
      <c r="M42" s="3" t="s">
        <v>75</v>
      </c>
      <c r="N42" t="s">
        <v>384</v>
      </c>
      <c r="O42">
        <v>-6.9351039999999999</v>
      </c>
      <c r="P42">
        <v>7.2909439999999996</v>
      </c>
      <c r="Q42">
        <v>-0.95</v>
      </c>
      <c r="R42">
        <v>0.34200000000000003</v>
      </c>
      <c r="S42">
        <v>-21.253550000000001</v>
      </c>
      <c r="T42">
        <v>7.3833409999999997</v>
      </c>
    </row>
    <row r="43" spans="2:20" x14ac:dyDescent="0.35">
      <c r="B43" s="3" t="s">
        <v>25</v>
      </c>
      <c r="C43" t="s">
        <v>385</v>
      </c>
      <c r="D43">
        <v>-7.8506530000000003</v>
      </c>
      <c r="E43">
        <v>5.3884489999999996</v>
      </c>
      <c r="F43">
        <v>-1.46</v>
      </c>
      <c r="G43">
        <v>0.14599999999999999</v>
      </c>
      <c r="H43">
        <v>-18.432880000000001</v>
      </c>
      <c r="I43">
        <v>2.731579</v>
      </c>
      <c r="M43" s="3" t="s">
        <v>25</v>
      </c>
      <c r="N43" t="s">
        <v>385</v>
      </c>
      <c r="O43">
        <v>-7.8602939999999997</v>
      </c>
      <c r="P43">
        <v>5.7000799999999998</v>
      </c>
      <c r="Q43">
        <v>-1.38</v>
      </c>
      <c r="R43">
        <v>0.16800000000000001</v>
      </c>
      <c r="S43">
        <v>-19.054490000000001</v>
      </c>
      <c r="T43">
        <v>3.3339029999999998</v>
      </c>
    </row>
    <row r="44" spans="2:20" x14ac:dyDescent="0.35">
      <c r="B44" s="3" t="s">
        <v>50</v>
      </c>
      <c r="C44" t="s">
        <v>386</v>
      </c>
      <c r="D44">
        <v>-10.04946</v>
      </c>
      <c r="E44">
        <v>8.2223559999999996</v>
      </c>
      <c r="F44">
        <v>-1.22</v>
      </c>
      <c r="G44">
        <v>0.222</v>
      </c>
      <c r="H44">
        <v>-26.197130000000001</v>
      </c>
      <c r="I44">
        <v>6.0982019999999997</v>
      </c>
      <c r="M44" s="3" t="s">
        <v>50</v>
      </c>
      <c r="N44" t="s">
        <v>386</v>
      </c>
      <c r="O44">
        <v>-10.07305</v>
      </c>
      <c r="P44">
        <v>8.6978799999999996</v>
      </c>
      <c r="Q44">
        <v>-1.1599999999999999</v>
      </c>
      <c r="R44">
        <v>0.247</v>
      </c>
      <c r="S44">
        <v>-27.154530000000001</v>
      </c>
      <c r="T44">
        <v>7.0084280000000003</v>
      </c>
    </row>
    <row r="45" spans="2:20" x14ac:dyDescent="0.35">
      <c r="B45" s="3" t="s">
        <v>35</v>
      </c>
      <c r="C45" t="s">
        <v>387</v>
      </c>
      <c r="D45">
        <v>-6.6863429999999999</v>
      </c>
      <c r="E45">
        <v>6.105772</v>
      </c>
      <c r="F45">
        <v>-1.1000000000000001</v>
      </c>
      <c r="G45">
        <v>0.27400000000000002</v>
      </c>
      <c r="H45">
        <v>-18.677309999999999</v>
      </c>
      <c r="I45">
        <v>5.304621</v>
      </c>
      <c r="M45" s="3" t="s">
        <v>35</v>
      </c>
      <c r="N45" t="s">
        <v>387</v>
      </c>
      <c r="O45">
        <v>-7.108752</v>
      </c>
      <c r="P45">
        <v>6.4586779999999999</v>
      </c>
      <c r="Q45">
        <v>-1.1000000000000001</v>
      </c>
      <c r="R45">
        <v>0.27100000000000002</v>
      </c>
      <c r="S45">
        <v>-19.792739999999998</v>
      </c>
      <c r="T45">
        <v>5.5752319999999997</v>
      </c>
    </row>
    <row r="46" spans="2:20" x14ac:dyDescent="0.35">
      <c r="B46" s="3" t="s">
        <v>85</v>
      </c>
      <c r="C46" t="s">
        <v>388</v>
      </c>
      <c r="D46">
        <v>-1.7686189999999999</v>
      </c>
      <c r="E46">
        <v>10.49761</v>
      </c>
      <c r="F46">
        <v>-0.17</v>
      </c>
      <c r="G46">
        <v>0.86599999999999999</v>
      </c>
      <c r="H46">
        <v>-22.384589999999999</v>
      </c>
      <c r="I46">
        <v>18.847349999999999</v>
      </c>
      <c r="M46" s="3" t="s">
        <v>85</v>
      </c>
      <c r="N46" t="s">
        <v>388</v>
      </c>
      <c r="O46">
        <v>-2.9943550000000001</v>
      </c>
      <c r="P46">
        <v>11.10369</v>
      </c>
      <c r="Q46">
        <v>-0.27</v>
      </c>
      <c r="R46">
        <v>0.78800000000000003</v>
      </c>
      <c r="S46">
        <v>-24.800519999999999</v>
      </c>
      <c r="T46">
        <v>18.811810000000001</v>
      </c>
    </row>
    <row r="47" spans="2:20" x14ac:dyDescent="0.35">
      <c r="B47" s="3" t="s">
        <v>62</v>
      </c>
      <c r="C47" t="s">
        <v>389</v>
      </c>
      <c r="D47">
        <v>-13.091799999999999</v>
      </c>
      <c r="E47">
        <v>10.394869999999999</v>
      </c>
      <c r="F47">
        <v>-1.26</v>
      </c>
      <c r="G47">
        <v>0.20799999999999999</v>
      </c>
      <c r="H47">
        <v>-33.506</v>
      </c>
      <c r="I47">
        <v>7.3224020000000003</v>
      </c>
      <c r="M47" s="3" t="s">
        <v>62</v>
      </c>
      <c r="N47" t="s">
        <v>389</v>
      </c>
      <c r="O47">
        <v>-14.1632</v>
      </c>
      <c r="P47">
        <v>10.995240000000001</v>
      </c>
      <c r="Q47">
        <v>-1.29</v>
      </c>
      <c r="R47">
        <v>0.19800000000000001</v>
      </c>
      <c r="S47">
        <v>-35.756390000000003</v>
      </c>
      <c r="T47">
        <v>7.429983</v>
      </c>
    </row>
    <row r="48" spans="2:20" x14ac:dyDescent="0.35">
      <c r="B48" s="3" t="s">
        <v>49</v>
      </c>
      <c r="C48" t="s">
        <v>390</v>
      </c>
      <c r="D48">
        <v>-8.8855599999999999</v>
      </c>
      <c r="E48">
        <v>5.9296030000000002</v>
      </c>
      <c r="F48">
        <v>-1.5</v>
      </c>
      <c r="G48">
        <v>0.13500000000000001</v>
      </c>
      <c r="H48">
        <v>-20.530550000000002</v>
      </c>
      <c r="I48">
        <v>2.75943</v>
      </c>
      <c r="M48" s="3" t="s">
        <v>49</v>
      </c>
      <c r="N48" t="s">
        <v>390</v>
      </c>
      <c r="O48">
        <v>-7.9928809999999997</v>
      </c>
      <c r="P48">
        <v>6.2715630000000004</v>
      </c>
      <c r="Q48">
        <v>-1.27</v>
      </c>
      <c r="R48">
        <v>0.20300000000000001</v>
      </c>
      <c r="S48">
        <v>-20.3094</v>
      </c>
      <c r="T48">
        <v>4.3236350000000003</v>
      </c>
    </row>
    <row r="49" spans="2:20" x14ac:dyDescent="0.35">
      <c r="B49" s="3" t="s">
        <v>88</v>
      </c>
      <c r="C49" t="s">
        <v>391</v>
      </c>
      <c r="D49">
        <v>-1.8845540000000001</v>
      </c>
      <c r="E49">
        <v>10.360010000000001</v>
      </c>
      <c r="F49">
        <v>-0.18</v>
      </c>
      <c r="G49">
        <v>0.85599999999999998</v>
      </c>
      <c r="H49">
        <v>-22.230309999999999</v>
      </c>
      <c r="I49">
        <v>18.461200000000002</v>
      </c>
      <c r="M49" s="3" t="s">
        <v>88</v>
      </c>
      <c r="N49" t="s">
        <v>391</v>
      </c>
      <c r="O49">
        <v>-2.466469</v>
      </c>
      <c r="P49">
        <v>10.958930000000001</v>
      </c>
      <c r="Q49">
        <v>-0.23</v>
      </c>
      <c r="R49">
        <v>0.82199999999999995</v>
      </c>
      <c r="S49">
        <v>-23.988350000000001</v>
      </c>
      <c r="T49">
        <v>19.055409999999998</v>
      </c>
    </row>
    <row r="50" spans="2:20" x14ac:dyDescent="0.35">
      <c r="B50" s="3" t="s">
        <v>36</v>
      </c>
      <c r="C50" t="s">
        <v>392</v>
      </c>
      <c r="D50">
        <v>-7.1260479999999999</v>
      </c>
      <c r="E50">
        <v>5.4745900000000001</v>
      </c>
      <c r="F50">
        <v>-1.3</v>
      </c>
      <c r="G50">
        <v>0.19400000000000001</v>
      </c>
      <c r="H50">
        <v>-17.87745</v>
      </c>
      <c r="I50">
        <v>3.6253540000000002</v>
      </c>
      <c r="M50" s="3" t="s">
        <v>36</v>
      </c>
      <c r="N50" t="s">
        <v>392</v>
      </c>
      <c r="O50">
        <v>-7.5447480000000002</v>
      </c>
      <c r="P50">
        <v>5.790972</v>
      </c>
      <c r="Q50">
        <v>-1.3</v>
      </c>
      <c r="R50">
        <v>0.193</v>
      </c>
      <c r="S50">
        <v>-18.917449999999999</v>
      </c>
      <c r="T50">
        <v>3.8279510000000001</v>
      </c>
    </row>
    <row r="51" spans="2:20" x14ac:dyDescent="0.35">
      <c r="B51" s="3" t="s">
        <v>66</v>
      </c>
      <c r="C51" t="s">
        <v>393</v>
      </c>
      <c r="D51">
        <v>-2.9053059999999999</v>
      </c>
      <c r="E51">
        <v>6.0348490000000004</v>
      </c>
      <c r="F51">
        <v>-0.48</v>
      </c>
      <c r="G51">
        <v>0.63</v>
      </c>
      <c r="H51">
        <v>-14.75699</v>
      </c>
      <c r="I51">
        <v>8.9463740000000005</v>
      </c>
      <c r="M51" s="3" t="s">
        <v>66</v>
      </c>
      <c r="N51" t="s">
        <v>393</v>
      </c>
      <c r="O51">
        <v>-2.5505089999999999</v>
      </c>
      <c r="P51">
        <v>6.3837130000000002</v>
      </c>
      <c r="Q51">
        <v>-0.4</v>
      </c>
      <c r="R51">
        <v>0.69</v>
      </c>
      <c r="S51">
        <v>-15.08727</v>
      </c>
      <c r="T51">
        <v>9.9862540000000006</v>
      </c>
    </row>
    <row r="52" spans="2:20" x14ac:dyDescent="0.35">
      <c r="B52" s="3" t="s">
        <v>2</v>
      </c>
      <c r="C52" t="s">
        <v>394</v>
      </c>
      <c r="D52">
        <v>-6.042878</v>
      </c>
      <c r="E52">
        <v>5.3094749999999999</v>
      </c>
      <c r="F52">
        <v>-1.1399999999999999</v>
      </c>
      <c r="G52">
        <v>0.25600000000000001</v>
      </c>
      <c r="H52">
        <v>-16.470009999999998</v>
      </c>
      <c r="I52">
        <v>4.384258</v>
      </c>
      <c r="M52" s="3" t="s">
        <v>2</v>
      </c>
      <c r="N52" t="s">
        <v>394</v>
      </c>
      <c r="O52">
        <v>-6.2182130000000004</v>
      </c>
      <c r="P52">
        <v>5.6164959999999997</v>
      </c>
      <c r="Q52">
        <v>-1.1100000000000001</v>
      </c>
      <c r="R52">
        <v>0.26900000000000002</v>
      </c>
      <c r="S52">
        <v>-17.248259999999998</v>
      </c>
      <c r="T52">
        <v>4.811839</v>
      </c>
    </row>
    <row r="53" spans="2:20" x14ac:dyDescent="0.35">
      <c r="B53" s="3" t="s">
        <v>84</v>
      </c>
      <c r="C53" t="s">
        <v>395</v>
      </c>
      <c r="D53">
        <v>-8.1996149999999997</v>
      </c>
      <c r="E53">
        <v>10.411809999999999</v>
      </c>
      <c r="F53">
        <v>-0.79</v>
      </c>
      <c r="G53">
        <v>0.43099999999999999</v>
      </c>
      <c r="H53">
        <v>-28.647089999999999</v>
      </c>
      <c r="I53">
        <v>12.247859999999999</v>
      </c>
      <c r="M53" s="3" t="s">
        <v>84</v>
      </c>
      <c r="N53" t="s">
        <v>395</v>
      </c>
      <c r="O53">
        <v>-3.4506260000000002</v>
      </c>
      <c r="P53">
        <v>10.99835</v>
      </c>
      <c r="Q53">
        <v>-0.31</v>
      </c>
      <c r="R53">
        <v>0.754</v>
      </c>
      <c r="S53">
        <v>-25.04993</v>
      </c>
      <c r="T53">
        <v>18.148669999999999</v>
      </c>
    </row>
    <row r="54" spans="2:20" x14ac:dyDescent="0.35">
      <c r="B54" s="3" t="s">
        <v>43</v>
      </c>
      <c r="C54" t="s">
        <v>396</v>
      </c>
      <c r="D54">
        <v>-8.3873700000000007</v>
      </c>
      <c r="E54">
        <v>7.1515750000000002</v>
      </c>
      <c r="F54">
        <v>-1.17</v>
      </c>
      <c r="G54">
        <v>0.24099999999999999</v>
      </c>
      <c r="H54">
        <v>-22.43216</v>
      </c>
      <c r="I54">
        <v>5.6574179999999998</v>
      </c>
      <c r="M54" s="3" t="s">
        <v>43</v>
      </c>
      <c r="N54" t="s">
        <v>396</v>
      </c>
      <c r="O54">
        <v>-5.725009</v>
      </c>
      <c r="P54">
        <v>7.5580350000000003</v>
      </c>
      <c r="Q54">
        <v>-0.76</v>
      </c>
      <c r="R54">
        <v>0.44900000000000001</v>
      </c>
      <c r="S54">
        <v>-20.567979999999999</v>
      </c>
      <c r="T54">
        <v>9.1179670000000002</v>
      </c>
    </row>
    <row r="55" spans="2:20" x14ac:dyDescent="0.35">
      <c r="B55" s="3" t="s">
        <v>40</v>
      </c>
      <c r="C55" t="s">
        <v>397</v>
      </c>
      <c r="D55">
        <v>-8.0329540000000001</v>
      </c>
      <c r="E55">
        <v>5.915794</v>
      </c>
      <c r="F55">
        <v>-1.36</v>
      </c>
      <c r="G55">
        <v>0.17499999999999999</v>
      </c>
      <c r="H55">
        <v>-19.65082</v>
      </c>
      <c r="I55">
        <v>3.5849169999999999</v>
      </c>
      <c r="M55" s="3" t="s">
        <v>40</v>
      </c>
      <c r="N55" t="s">
        <v>397</v>
      </c>
      <c r="O55">
        <v>-6.8950139999999998</v>
      </c>
      <c r="P55">
        <v>6.2563469999999999</v>
      </c>
      <c r="Q55">
        <v>-1.1000000000000001</v>
      </c>
      <c r="R55">
        <v>0.27100000000000002</v>
      </c>
      <c r="S55">
        <v>-19.181650000000001</v>
      </c>
      <c r="T55">
        <v>5.3916190000000004</v>
      </c>
    </row>
    <row r="56" spans="2:20" x14ac:dyDescent="0.35">
      <c r="B56" s="3" t="s">
        <v>63</v>
      </c>
      <c r="C56" t="s">
        <v>398</v>
      </c>
      <c r="D56">
        <v>-8.7884279999999997</v>
      </c>
      <c r="E56">
        <v>6.5564720000000003</v>
      </c>
      <c r="F56">
        <v>-1.34</v>
      </c>
      <c r="G56">
        <v>0.18099999999999999</v>
      </c>
      <c r="H56">
        <v>-21.66451</v>
      </c>
      <c r="I56">
        <v>4.0876530000000004</v>
      </c>
      <c r="M56" s="3" t="s">
        <v>63</v>
      </c>
      <c r="N56" t="s">
        <v>398</v>
      </c>
      <c r="O56">
        <v>-8.8005689999999994</v>
      </c>
      <c r="P56">
        <v>6.9356530000000003</v>
      </c>
      <c r="Q56">
        <v>-1.27</v>
      </c>
      <c r="R56">
        <v>0.20499999999999999</v>
      </c>
      <c r="S56">
        <v>-22.42127</v>
      </c>
      <c r="T56">
        <v>4.8201309999999999</v>
      </c>
    </row>
    <row r="57" spans="2:20" x14ac:dyDescent="0.35">
      <c r="B57" s="3" t="s">
        <v>21</v>
      </c>
      <c r="C57" t="s">
        <v>399</v>
      </c>
      <c r="D57">
        <v>-6.4775159999999996</v>
      </c>
      <c r="E57">
        <v>5.3226380000000004</v>
      </c>
      <c r="F57">
        <v>-1.22</v>
      </c>
      <c r="G57">
        <v>0.224</v>
      </c>
      <c r="H57">
        <v>-16.930499999999999</v>
      </c>
      <c r="I57">
        <v>3.9754719999999999</v>
      </c>
      <c r="M57" s="3" t="s">
        <v>21</v>
      </c>
      <c r="N57" t="s">
        <v>399</v>
      </c>
      <c r="O57">
        <v>-7.065347</v>
      </c>
      <c r="P57">
        <v>5.6299960000000002</v>
      </c>
      <c r="Q57">
        <v>-1.25</v>
      </c>
      <c r="R57">
        <v>0.21</v>
      </c>
      <c r="S57">
        <v>-18.12191</v>
      </c>
      <c r="T57">
        <v>3.9912160000000001</v>
      </c>
    </row>
    <row r="58" spans="2:20" x14ac:dyDescent="0.35">
      <c r="B58" s="3" t="s">
        <v>68</v>
      </c>
      <c r="C58" t="s">
        <v>400</v>
      </c>
      <c r="D58">
        <v>-10.357799999999999</v>
      </c>
      <c r="E58">
        <v>7.3859459999999997</v>
      </c>
      <c r="F58">
        <v>-1.4</v>
      </c>
      <c r="G58">
        <v>0.161</v>
      </c>
      <c r="H58">
        <v>-24.862860000000001</v>
      </c>
      <c r="I58">
        <v>4.1472619999999996</v>
      </c>
      <c r="M58" s="12" t="s">
        <v>68</v>
      </c>
      <c r="N58" s="7" t="s">
        <v>400</v>
      </c>
      <c r="O58" s="7">
        <v>-15.43257</v>
      </c>
      <c r="P58" s="7">
        <v>7.7879589999999999</v>
      </c>
      <c r="Q58" s="7">
        <v>-1.98</v>
      </c>
      <c r="R58" s="7">
        <v>4.8000000000000001E-2</v>
      </c>
      <c r="S58">
        <v>-30.727080000000001</v>
      </c>
      <c r="T58">
        <v>-0.13805149999999999</v>
      </c>
    </row>
    <row r="59" spans="2:20" x14ac:dyDescent="0.35">
      <c r="B59" s="3" t="s">
        <v>20</v>
      </c>
      <c r="C59" s="7" t="s">
        <v>401</v>
      </c>
      <c r="D59" s="7">
        <v>-30.014659999999999</v>
      </c>
      <c r="E59" s="7">
        <v>5.4983550000000001</v>
      </c>
      <c r="F59" s="7">
        <v>-5.46</v>
      </c>
      <c r="G59" s="7">
        <v>0</v>
      </c>
      <c r="H59">
        <v>-40.812730000000002</v>
      </c>
      <c r="I59">
        <v>-19.21659</v>
      </c>
      <c r="M59" s="12" t="s">
        <v>20</v>
      </c>
      <c r="N59" s="7" t="s">
        <v>401</v>
      </c>
      <c r="O59" s="7">
        <v>-36.907339999999998</v>
      </c>
      <c r="P59" s="7">
        <v>5.7538080000000003</v>
      </c>
      <c r="Q59" s="7">
        <v>-6.41</v>
      </c>
      <c r="R59" s="7">
        <v>0</v>
      </c>
      <c r="S59">
        <v>-48.207050000000002</v>
      </c>
      <c r="T59">
        <v>-25.607620000000001</v>
      </c>
    </row>
    <row r="60" spans="2:20" x14ac:dyDescent="0.35">
      <c r="B60" s="3" t="s">
        <v>44</v>
      </c>
      <c r="C60" t="s">
        <v>402</v>
      </c>
      <c r="D60">
        <v>-2.3313579999999998</v>
      </c>
      <c r="E60">
        <v>6.6027009999999997</v>
      </c>
      <c r="F60">
        <v>-0.35</v>
      </c>
      <c r="G60">
        <v>0.72399999999999998</v>
      </c>
      <c r="H60">
        <v>-15.29823</v>
      </c>
      <c r="I60">
        <v>10.63551</v>
      </c>
      <c r="M60" s="3" t="s">
        <v>44</v>
      </c>
      <c r="N60" t="s">
        <v>402</v>
      </c>
      <c r="O60">
        <v>6.4876699999999995E-2</v>
      </c>
      <c r="P60">
        <v>6.9782929999999999</v>
      </c>
      <c r="Q60">
        <v>0.01</v>
      </c>
      <c r="R60">
        <v>0.99299999999999999</v>
      </c>
      <c r="S60">
        <v>-13.639559999999999</v>
      </c>
      <c r="T60">
        <v>13.76932</v>
      </c>
    </row>
    <row r="61" spans="2:20" x14ac:dyDescent="0.35">
      <c r="B61" s="3" t="s">
        <v>74</v>
      </c>
      <c r="C61" t="s">
        <v>403</v>
      </c>
      <c r="D61">
        <v>-5.2689459999999997</v>
      </c>
      <c r="E61">
        <v>6.7962499999999997</v>
      </c>
      <c r="F61">
        <v>-0.78</v>
      </c>
      <c r="G61">
        <v>0.438</v>
      </c>
      <c r="H61">
        <v>-18.615919999999999</v>
      </c>
      <c r="I61">
        <v>8.0780290000000008</v>
      </c>
      <c r="M61" s="3" t="s">
        <v>74</v>
      </c>
      <c r="N61" t="s">
        <v>403</v>
      </c>
      <c r="O61">
        <v>-5.2726620000000004</v>
      </c>
      <c r="P61">
        <v>7.189298</v>
      </c>
      <c r="Q61">
        <v>-0.73</v>
      </c>
      <c r="R61">
        <v>0.46400000000000002</v>
      </c>
      <c r="S61">
        <v>-19.391490000000001</v>
      </c>
      <c r="T61">
        <v>8.8461630000000007</v>
      </c>
    </row>
    <row r="62" spans="2:20" x14ac:dyDescent="0.35">
      <c r="B62" s="3" t="s">
        <v>31</v>
      </c>
      <c r="C62" t="s">
        <v>404</v>
      </c>
      <c r="D62">
        <v>-4.5227440000000003</v>
      </c>
      <c r="E62">
        <v>7.4907110000000001</v>
      </c>
      <c r="F62">
        <v>-0.6</v>
      </c>
      <c r="G62">
        <v>0.54600000000000004</v>
      </c>
      <c r="H62">
        <v>-19.233550000000001</v>
      </c>
      <c r="I62">
        <v>10.18806</v>
      </c>
      <c r="M62" s="3" t="s">
        <v>31</v>
      </c>
      <c r="N62" t="s">
        <v>404</v>
      </c>
      <c r="O62">
        <v>-5.4360790000000003</v>
      </c>
      <c r="P62">
        <v>7.9231199999999999</v>
      </c>
      <c r="Q62">
        <v>-0.69</v>
      </c>
      <c r="R62">
        <v>0.49299999999999999</v>
      </c>
      <c r="S62">
        <v>-20.996030000000001</v>
      </c>
      <c r="T62">
        <v>10.12388</v>
      </c>
    </row>
    <row r="63" spans="2:20" x14ac:dyDescent="0.35">
      <c r="B63" s="3" t="s">
        <v>90</v>
      </c>
      <c r="C63" t="s">
        <v>405</v>
      </c>
      <c r="D63">
        <v>-16.835750000000001</v>
      </c>
      <c r="E63">
        <v>10.62121</v>
      </c>
      <c r="F63">
        <v>-1.59</v>
      </c>
      <c r="G63">
        <v>0.113</v>
      </c>
      <c r="H63">
        <v>-37.694450000000003</v>
      </c>
      <c r="I63">
        <v>4.0229619999999997</v>
      </c>
      <c r="M63" s="3" t="s">
        <v>90</v>
      </c>
      <c r="N63" t="s">
        <v>405</v>
      </c>
      <c r="O63">
        <v>-17.63016</v>
      </c>
      <c r="P63">
        <v>11.23504</v>
      </c>
      <c r="Q63">
        <v>-1.57</v>
      </c>
      <c r="R63">
        <v>0.11700000000000001</v>
      </c>
      <c r="S63">
        <v>-39.694279999999999</v>
      </c>
      <c r="T63">
        <v>4.4339630000000003</v>
      </c>
    </row>
    <row r="64" spans="2:20" x14ac:dyDescent="0.35">
      <c r="B64" s="3" t="s">
        <v>19</v>
      </c>
      <c r="C64" t="s">
        <v>406</v>
      </c>
      <c r="D64">
        <v>-5.3060980000000004</v>
      </c>
      <c r="E64">
        <v>10.814</v>
      </c>
      <c r="F64">
        <v>-0.49</v>
      </c>
      <c r="G64">
        <v>0.624</v>
      </c>
      <c r="H64">
        <v>-26.543430000000001</v>
      </c>
      <c r="I64">
        <v>15.931229999999999</v>
      </c>
      <c r="M64" s="3" t="s">
        <v>19</v>
      </c>
      <c r="N64" t="s">
        <v>406</v>
      </c>
      <c r="O64">
        <v>-5.9167209999999999</v>
      </c>
      <c r="P64">
        <v>11.439159999999999</v>
      </c>
      <c r="Q64">
        <v>-0.52</v>
      </c>
      <c r="R64">
        <v>0.60499999999999998</v>
      </c>
      <c r="S64">
        <v>-28.381710000000002</v>
      </c>
      <c r="T64">
        <v>16.548269999999999</v>
      </c>
    </row>
    <row r="65" spans="2:21" x14ac:dyDescent="0.35">
      <c r="B65" s="3" t="s">
        <v>27</v>
      </c>
      <c r="C65" t="s">
        <v>407</v>
      </c>
      <c r="D65">
        <v>-11.330500000000001</v>
      </c>
      <c r="E65">
        <v>6.8714079999999997</v>
      </c>
      <c r="F65">
        <v>-1.65</v>
      </c>
      <c r="G65">
        <v>0.1</v>
      </c>
      <c r="H65">
        <v>-24.82507</v>
      </c>
      <c r="I65">
        <v>2.1640769999999998</v>
      </c>
      <c r="M65" s="3" t="s">
        <v>27</v>
      </c>
      <c r="N65" t="s">
        <v>407</v>
      </c>
      <c r="O65">
        <v>-11.61816</v>
      </c>
      <c r="P65">
        <v>7.2687160000000004</v>
      </c>
      <c r="Q65">
        <v>-1.6</v>
      </c>
      <c r="R65">
        <v>0.11</v>
      </c>
      <c r="S65">
        <v>-25.892949999999999</v>
      </c>
      <c r="T65">
        <v>2.656631</v>
      </c>
    </row>
    <row r="66" spans="2:21" x14ac:dyDescent="0.35">
      <c r="B66" s="3" t="s">
        <v>48</v>
      </c>
      <c r="C66" t="s">
        <v>408</v>
      </c>
      <c r="D66">
        <v>-9.0402459999999998</v>
      </c>
      <c r="E66">
        <v>5.6735870000000004</v>
      </c>
      <c r="F66">
        <v>-1.59</v>
      </c>
      <c r="G66">
        <v>0.112</v>
      </c>
      <c r="H66">
        <v>-20.182449999999999</v>
      </c>
      <c r="I66">
        <v>2.1019610000000002</v>
      </c>
      <c r="M66" s="3" t="s">
        <v>48</v>
      </c>
      <c r="N66" t="s">
        <v>408</v>
      </c>
      <c r="O66">
        <v>-11.205830000000001</v>
      </c>
      <c r="P66">
        <v>5.9957549999999999</v>
      </c>
      <c r="Q66">
        <v>-1.87</v>
      </c>
      <c r="R66">
        <v>6.2E-2</v>
      </c>
      <c r="S66">
        <v>-22.980689999999999</v>
      </c>
      <c r="T66">
        <v>0.56903820000000005</v>
      </c>
    </row>
    <row r="67" spans="2:21" x14ac:dyDescent="0.35">
      <c r="B67" s="3" t="s">
        <v>34</v>
      </c>
      <c r="C67" t="s">
        <v>409</v>
      </c>
      <c r="D67">
        <v>-8.0172640000000008</v>
      </c>
      <c r="E67">
        <v>8.2267329999999994</v>
      </c>
      <c r="F67">
        <v>-0.97</v>
      </c>
      <c r="G67">
        <v>0.33</v>
      </c>
      <c r="H67">
        <v>-24.17353</v>
      </c>
      <c r="I67">
        <v>8.1389980000000008</v>
      </c>
      <c r="M67" s="3" t="s">
        <v>34</v>
      </c>
      <c r="N67" t="s">
        <v>409</v>
      </c>
      <c r="O67">
        <v>-8.7737400000000001</v>
      </c>
      <c r="P67">
        <v>8.7020099999999996</v>
      </c>
      <c r="Q67">
        <v>-1.01</v>
      </c>
      <c r="R67">
        <v>0.314</v>
      </c>
      <c r="S67">
        <v>-25.863330000000001</v>
      </c>
      <c r="T67">
        <v>8.3158499999999993</v>
      </c>
    </row>
    <row r="68" spans="2:21" x14ac:dyDescent="0.35">
      <c r="B68" s="3" t="s">
        <v>89</v>
      </c>
      <c r="C68" t="s">
        <v>410</v>
      </c>
      <c r="D68">
        <v>-5.7310280000000002</v>
      </c>
      <c r="E68">
        <v>6.9675560000000001</v>
      </c>
      <c r="F68">
        <v>-0.82</v>
      </c>
      <c r="G68">
        <v>0.41099999999999998</v>
      </c>
      <c r="H68">
        <v>-19.414429999999999</v>
      </c>
      <c r="I68">
        <v>7.9523700000000002</v>
      </c>
      <c r="M68" s="3" t="s">
        <v>89</v>
      </c>
      <c r="N68" t="s">
        <v>410</v>
      </c>
      <c r="O68">
        <v>-4.9715540000000003</v>
      </c>
      <c r="P68">
        <v>7.3699149999999998</v>
      </c>
      <c r="Q68">
        <v>-0.67</v>
      </c>
      <c r="R68">
        <v>0.5</v>
      </c>
      <c r="S68">
        <v>-19.44509</v>
      </c>
      <c r="T68">
        <v>9.5019790000000004</v>
      </c>
    </row>
    <row r="69" spans="2:21" x14ac:dyDescent="0.35">
      <c r="B69" s="3" t="s">
        <v>16</v>
      </c>
      <c r="C69" t="s">
        <v>411</v>
      </c>
      <c r="D69">
        <v>-14.05655</v>
      </c>
      <c r="E69">
        <v>7.3844479999999999</v>
      </c>
      <c r="F69">
        <v>-1.9</v>
      </c>
      <c r="G69">
        <v>5.7000000000000002E-2</v>
      </c>
      <c r="H69">
        <v>-28.558669999999999</v>
      </c>
      <c r="I69">
        <v>0.44557229999999998</v>
      </c>
      <c r="M69" s="12" t="s">
        <v>16</v>
      </c>
      <c r="N69" s="7" t="s">
        <v>411</v>
      </c>
      <c r="O69" s="7">
        <v>-19.182469999999999</v>
      </c>
      <c r="P69" s="7">
        <v>7.7858580000000002</v>
      </c>
      <c r="Q69" s="7">
        <v>-2.46</v>
      </c>
      <c r="R69" s="7">
        <v>1.4E-2</v>
      </c>
      <c r="S69">
        <v>-34.472859999999997</v>
      </c>
      <c r="T69">
        <v>-3.8920750000000002</v>
      </c>
    </row>
    <row r="70" spans="2:21" x14ac:dyDescent="0.35">
      <c r="B70" s="3" t="s">
        <v>42</v>
      </c>
      <c r="C70" t="s">
        <v>412</v>
      </c>
      <c r="D70">
        <v>-4.5818279999999998</v>
      </c>
      <c r="E70">
        <v>6.3414140000000003</v>
      </c>
      <c r="F70">
        <v>-0.72</v>
      </c>
      <c r="G70">
        <v>0.47</v>
      </c>
      <c r="H70">
        <v>-17.03556</v>
      </c>
      <c r="I70">
        <v>7.8719049999999999</v>
      </c>
      <c r="M70" s="3" t="s">
        <v>42</v>
      </c>
      <c r="N70" t="s">
        <v>412</v>
      </c>
      <c r="O70">
        <v>-4.6037350000000004</v>
      </c>
      <c r="P70">
        <v>6.7081569999999999</v>
      </c>
      <c r="Q70">
        <v>-0.69</v>
      </c>
      <c r="R70">
        <v>0.49299999999999999</v>
      </c>
      <c r="S70">
        <v>-17.777660000000001</v>
      </c>
      <c r="T70">
        <v>8.5701920000000005</v>
      </c>
    </row>
    <row r="71" spans="2:21" x14ac:dyDescent="0.35">
      <c r="B71" s="3" t="s">
        <v>32</v>
      </c>
      <c r="C71" t="s">
        <v>413</v>
      </c>
      <c r="D71">
        <v>-3.8959329999999999</v>
      </c>
      <c r="E71">
        <v>5.6240370000000004</v>
      </c>
      <c r="F71">
        <v>-0.69</v>
      </c>
      <c r="G71">
        <v>0.48899999999999999</v>
      </c>
      <c r="H71">
        <v>-14.94083</v>
      </c>
      <c r="I71">
        <v>7.1489630000000002</v>
      </c>
      <c r="M71" s="3" t="s">
        <v>32</v>
      </c>
      <c r="N71" t="s">
        <v>413</v>
      </c>
      <c r="O71">
        <v>-3.1887949999999998</v>
      </c>
      <c r="P71">
        <v>5.9486520000000001</v>
      </c>
      <c r="Q71">
        <v>-0.54</v>
      </c>
      <c r="R71">
        <v>0.59199999999999997</v>
      </c>
      <c r="S71">
        <v>-14.87116</v>
      </c>
      <c r="T71">
        <v>8.4935670000000005</v>
      </c>
    </row>
    <row r="72" spans="2:21" x14ac:dyDescent="0.35">
      <c r="B72" s="3" t="s">
        <v>86</v>
      </c>
      <c r="C72" t="s">
        <v>414</v>
      </c>
      <c r="D72">
        <v>6.7457000000000003E-3</v>
      </c>
      <c r="E72">
        <v>10.330920000000001</v>
      </c>
      <c r="F72">
        <v>0</v>
      </c>
      <c r="G72">
        <v>0.999</v>
      </c>
      <c r="H72">
        <v>-20.281860000000002</v>
      </c>
      <c r="I72">
        <v>20.295359999999999</v>
      </c>
      <c r="M72" s="3" t="s">
        <v>86</v>
      </c>
      <c r="N72" t="s">
        <v>414</v>
      </c>
      <c r="O72">
        <v>-0.47888609999999998</v>
      </c>
      <c r="P72">
        <v>10.92822</v>
      </c>
      <c r="Q72">
        <v>-0.04</v>
      </c>
      <c r="R72">
        <v>0.96499999999999997</v>
      </c>
      <c r="S72">
        <v>-21.940460000000002</v>
      </c>
      <c r="T72">
        <v>20.982679999999998</v>
      </c>
    </row>
    <row r="73" spans="2:21" x14ac:dyDescent="0.35">
      <c r="B73">
        <v>236</v>
      </c>
      <c r="C73" t="s">
        <v>415</v>
      </c>
      <c r="D73">
        <v>3.8097460000000001</v>
      </c>
      <c r="E73">
        <v>5.1434769999999999</v>
      </c>
      <c r="F73">
        <v>0.74</v>
      </c>
      <c r="G73">
        <v>0.45900000000000002</v>
      </c>
      <c r="H73">
        <v>-6.291391</v>
      </c>
      <c r="I73">
        <v>13.910880000000001</v>
      </c>
      <c r="M73">
        <v>236</v>
      </c>
      <c r="N73" t="s">
        <v>415</v>
      </c>
      <c r="O73">
        <v>0.8106447</v>
      </c>
      <c r="P73">
        <v>5.428337</v>
      </c>
      <c r="Q73">
        <v>0.15</v>
      </c>
      <c r="R73">
        <v>0.88100000000000001</v>
      </c>
      <c r="S73">
        <v>-9.849888</v>
      </c>
      <c r="T73">
        <v>11.47118</v>
      </c>
    </row>
    <row r="74" spans="2:21" x14ac:dyDescent="0.35">
      <c r="B74">
        <v>250</v>
      </c>
      <c r="C74" s="7" t="s">
        <v>416</v>
      </c>
      <c r="D74" s="7">
        <v>-23.1631</v>
      </c>
      <c r="E74" s="7">
        <v>2.514621</v>
      </c>
      <c r="F74" s="7">
        <v>-9.2100000000000009</v>
      </c>
      <c r="G74" s="7">
        <v>0</v>
      </c>
      <c r="H74">
        <v>-28.101500000000001</v>
      </c>
      <c r="I74">
        <v>-18.224710000000002</v>
      </c>
      <c r="M74" s="7">
        <v>250</v>
      </c>
      <c r="N74" s="7" t="s">
        <v>416</v>
      </c>
      <c r="O74" s="7">
        <v>-23.322489999999998</v>
      </c>
      <c r="P74" s="7">
        <v>2.659977</v>
      </c>
      <c r="Q74" s="7">
        <v>-8.77</v>
      </c>
      <c r="R74" s="7">
        <v>0</v>
      </c>
      <c r="S74">
        <v>-28.546330000000001</v>
      </c>
      <c r="T74">
        <v>-18.098649999999999</v>
      </c>
      <c r="U74" t="s">
        <v>440</v>
      </c>
    </row>
    <row r="75" spans="2:21" x14ac:dyDescent="0.35">
      <c r="B75">
        <v>300</v>
      </c>
      <c r="C75" s="7" t="s">
        <v>417</v>
      </c>
      <c r="D75" s="7">
        <v>-36.015839999999997</v>
      </c>
      <c r="E75" s="7">
        <v>3.1979299999999999</v>
      </c>
      <c r="F75" s="7">
        <v>-11.26</v>
      </c>
      <c r="G75" s="7">
        <v>0</v>
      </c>
      <c r="H75">
        <v>-42.296169999999996</v>
      </c>
      <c r="I75">
        <v>-29.735510000000001</v>
      </c>
      <c r="M75" s="7">
        <v>300</v>
      </c>
      <c r="N75" s="7" t="s">
        <v>417</v>
      </c>
      <c r="O75" s="7">
        <v>-34.97804</v>
      </c>
      <c r="P75" s="7">
        <v>3.3804509999999999</v>
      </c>
      <c r="Q75" s="7">
        <v>-10.35</v>
      </c>
      <c r="R75" s="7">
        <v>0</v>
      </c>
      <c r="S75">
        <v>-41.616799999999998</v>
      </c>
      <c r="T75">
        <v>-28.339289999999998</v>
      </c>
    </row>
    <row r="76" spans="2:21" x14ac:dyDescent="0.35">
      <c r="B76">
        <v>350</v>
      </c>
      <c r="C76" s="7" t="s">
        <v>418</v>
      </c>
      <c r="D76" s="7">
        <v>-38.065359999999998</v>
      </c>
      <c r="E76" s="7">
        <v>5.8365460000000002</v>
      </c>
      <c r="F76" s="7">
        <v>-6.52</v>
      </c>
      <c r="G76" s="7">
        <v>0</v>
      </c>
      <c r="H76">
        <v>-49.5276</v>
      </c>
      <c r="I76">
        <v>-26.60313</v>
      </c>
      <c r="M76" s="7">
        <v>350</v>
      </c>
      <c r="N76" s="7" t="s">
        <v>418</v>
      </c>
      <c r="O76" s="7">
        <v>-40.653149999999997</v>
      </c>
      <c r="P76" s="7">
        <v>6.1658270000000002</v>
      </c>
      <c r="Q76" s="7">
        <v>-6.59</v>
      </c>
      <c r="R76" s="7">
        <v>0</v>
      </c>
      <c r="S76">
        <v>-52.76202</v>
      </c>
      <c r="T76">
        <v>-28.54429</v>
      </c>
    </row>
    <row r="77" spans="2:21" x14ac:dyDescent="0.35">
      <c r="B77">
        <v>473</v>
      </c>
      <c r="C77" s="7" t="s">
        <v>419</v>
      </c>
      <c r="D77" s="7">
        <v>-31.256019999999999</v>
      </c>
      <c r="E77" s="7">
        <v>4.1400800000000002</v>
      </c>
      <c r="F77" s="7">
        <v>-7.55</v>
      </c>
      <c r="G77" s="7">
        <v>0</v>
      </c>
      <c r="H77">
        <v>-39.386620000000001</v>
      </c>
      <c r="I77">
        <v>-23.125430000000001</v>
      </c>
      <c r="M77" s="7">
        <v>473</v>
      </c>
      <c r="N77" s="7" t="s">
        <v>419</v>
      </c>
      <c r="O77" s="7">
        <v>-31.131810000000002</v>
      </c>
      <c r="P77" s="7">
        <v>4.3794870000000001</v>
      </c>
      <c r="Q77" s="7">
        <v>-7.11</v>
      </c>
      <c r="R77" s="7">
        <v>0</v>
      </c>
      <c r="S77">
        <v>-39.73254</v>
      </c>
      <c r="T77">
        <v>-22.531079999999999</v>
      </c>
    </row>
    <row r="78" spans="2:21" x14ac:dyDescent="0.35">
      <c r="B78">
        <v>500</v>
      </c>
      <c r="C78" s="7" t="s">
        <v>420</v>
      </c>
      <c r="D78" s="7">
        <v>-33.575859999999999</v>
      </c>
      <c r="E78" s="7">
        <v>2.4945430000000002</v>
      </c>
      <c r="F78" s="7">
        <v>-13.46</v>
      </c>
      <c r="G78" s="7">
        <v>0</v>
      </c>
      <c r="H78">
        <v>-38.474820000000001</v>
      </c>
      <c r="I78">
        <v>-28.67689</v>
      </c>
      <c r="M78" s="7">
        <v>500</v>
      </c>
      <c r="N78" s="7" t="s">
        <v>420</v>
      </c>
      <c r="O78" s="7">
        <v>-33.245750000000001</v>
      </c>
      <c r="P78" s="7">
        <v>2.638496</v>
      </c>
      <c r="Q78" s="7">
        <v>-12.6</v>
      </c>
      <c r="R78" s="7">
        <v>0</v>
      </c>
      <c r="S78">
        <v>-38.427399999999999</v>
      </c>
      <c r="T78">
        <v>-28.06409</v>
      </c>
    </row>
    <row r="79" spans="2:21" x14ac:dyDescent="0.35">
      <c r="B79">
        <v>600</v>
      </c>
      <c r="C79" s="7" t="s">
        <v>421</v>
      </c>
      <c r="D79" s="7">
        <v>-43.73498</v>
      </c>
      <c r="E79" s="7">
        <v>3.9839359999999999</v>
      </c>
      <c r="F79" s="7">
        <v>-10.98</v>
      </c>
      <c r="G79" s="7">
        <v>0</v>
      </c>
      <c r="H79">
        <v>-51.558929999999997</v>
      </c>
      <c r="I79">
        <v>-35.91104</v>
      </c>
      <c r="M79" s="7">
        <v>600</v>
      </c>
      <c r="N79" s="7" t="s">
        <v>421</v>
      </c>
      <c r="O79" s="7">
        <v>-43.17277</v>
      </c>
      <c r="P79" s="7">
        <v>4.2137690000000001</v>
      </c>
      <c r="Q79" s="7">
        <v>-10.25</v>
      </c>
      <c r="R79" s="7">
        <v>0</v>
      </c>
      <c r="S79">
        <v>-51.448059999999998</v>
      </c>
      <c r="T79">
        <v>-34.897489999999998</v>
      </c>
    </row>
    <row r="80" spans="2:21" x14ac:dyDescent="0.35">
      <c r="B80">
        <v>750</v>
      </c>
      <c r="C80" s="7" t="s">
        <v>422</v>
      </c>
      <c r="D80" s="7">
        <v>-41.473959999999998</v>
      </c>
      <c r="E80" s="7">
        <v>3.1431269999999998</v>
      </c>
      <c r="F80" s="7">
        <v>-13.2</v>
      </c>
      <c r="G80" s="7">
        <v>0</v>
      </c>
      <c r="H80">
        <v>-47.646659999999997</v>
      </c>
      <c r="I80">
        <v>-35.301250000000003</v>
      </c>
      <c r="M80" s="7">
        <v>750</v>
      </c>
      <c r="N80" s="7" t="s">
        <v>422</v>
      </c>
      <c r="O80" s="7">
        <v>-41.663510000000002</v>
      </c>
      <c r="P80" s="7">
        <v>3.3248220000000002</v>
      </c>
      <c r="Q80" s="7">
        <v>-12.53</v>
      </c>
      <c r="R80" s="7">
        <v>0</v>
      </c>
      <c r="S80">
        <v>-48.193019999999997</v>
      </c>
      <c r="T80">
        <v>-35.134</v>
      </c>
    </row>
    <row r="81" spans="2:21" x14ac:dyDescent="0.35">
      <c r="B81">
        <v>1000</v>
      </c>
      <c r="C81" s="7" t="s">
        <v>423</v>
      </c>
      <c r="D81" s="7">
        <v>-41.933369999999996</v>
      </c>
      <c r="E81" s="7">
        <v>3.4753250000000002</v>
      </c>
      <c r="F81" s="7">
        <v>-12.07</v>
      </c>
      <c r="G81" s="7">
        <v>0</v>
      </c>
      <c r="H81">
        <v>-48.758459999999999</v>
      </c>
      <c r="I81">
        <v>-35.108269999999997</v>
      </c>
      <c r="M81" s="7">
        <v>1000</v>
      </c>
      <c r="N81" s="7" t="s">
        <v>423</v>
      </c>
      <c r="O81" s="7">
        <v>-41.29448</v>
      </c>
      <c r="P81" s="7">
        <v>3.675468</v>
      </c>
      <c r="Q81" s="7">
        <v>-11.24</v>
      </c>
      <c r="R81" s="7">
        <v>0</v>
      </c>
      <c r="S81">
        <v>-48.512610000000002</v>
      </c>
      <c r="T81">
        <v>-34.076349999999998</v>
      </c>
    </row>
    <row r="82" spans="2:21" x14ac:dyDescent="0.35">
      <c r="B82">
        <v>1500</v>
      </c>
      <c r="C82" s="7" t="s">
        <v>424</v>
      </c>
      <c r="D82" s="7">
        <v>-39.87433</v>
      </c>
      <c r="E82" s="7">
        <v>3.898199</v>
      </c>
      <c r="F82" s="7">
        <v>-10.23</v>
      </c>
      <c r="G82" s="7">
        <v>0</v>
      </c>
      <c r="H82">
        <v>-47.529899999999998</v>
      </c>
      <c r="I82">
        <v>-32.218760000000003</v>
      </c>
      <c r="M82" s="7">
        <v>1500</v>
      </c>
      <c r="N82" s="7" t="s">
        <v>424</v>
      </c>
      <c r="O82" s="7">
        <v>-40.595700000000001</v>
      </c>
      <c r="P82" s="7">
        <v>4.1226830000000003</v>
      </c>
      <c r="Q82" s="7">
        <v>-9.85</v>
      </c>
      <c r="R82" s="7">
        <v>0</v>
      </c>
      <c r="S82">
        <v>-48.69211</v>
      </c>
      <c r="T82">
        <v>-32.499299999999998</v>
      </c>
    </row>
    <row r="83" spans="2:21" x14ac:dyDescent="0.35">
      <c r="B83" s="11" t="s">
        <v>98</v>
      </c>
      <c r="C83" t="s">
        <v>425</v>
      </c>
      <c r="D83">
        <v>1.009476</v>
      </c>
      <c r="E83">
        <v>1.0568219999999999</v>
      </c>
      <c r="F83">
        <v>0.96</v>
      </c>
      <c r="G83">
        <v>0.34</v>
      </c>
      <c r="H83">
        <v>-1.0659890000000001</v>
      </c>
      <c r="I83">
        <v>3.0849410000000002</v>
      </c>
      <c r="M83" s="11" t="s">
        <v>98</v>
      </c>
      <c r="N83" t="s">
        <v>425</v>
      </c>
      <c r="O83">
        <v>0.96538990000000002</v>
      </c>
      <c r="P83">
        <v>1.117928</v>
      </c>
      <c r="Q83">
        <v>0.86</v>
      </c>
      <c r="R83">
        <v>0.38800000000000001</v>
      </c>
      <c r="S83">
        <v>-1.2300720000000001</v>
      </c>
      <c r="T83">
        <v>3.1608520000000002</v>
      </c>
      <c r="U83" t="s">
        <v>439</v>
      </c>
    </row>
    <row r="84" spans="2:21" x14ac:dyDescent="0.35">
      <c r="B84" s="11" t="s">
        <v>97</v>
      </c>
      <c r="C84" t="s">
        <v>426</v>
      </c>
      <c r="D84">
        <v>-0.65136280000000002</v>
      </c>
      <c r="E84">
        <v>1.1191819999999999</v>
      </c>
      <c r="F84">
        <v>-0.57999999999999996</v>
      </c>
      <c r="G84">
        <v>0.56100000000000005</v>
      </c>
      <c r="H84">
        <v>-2.849294</v>
      </c>
      <c r="I84">
        <v>1.5465679999999999</v>
      </c>
      <c r="M84" s="11" t="s">
        <v>97</v>
      </c>
      <c r="N84" t="s">
        <v>426</v>
      </c>
      <c r="O84">
        <v>-0.75847089999999995</v>
      </c>
      <c r="P84">
        <v>1.1838340000000001</v>
      </c>
      <c r="Q84">
        <v>-0.64</v>
      </c>
      <c r="R84">
        <v>0.52200000000000002</v>
      </c>
      <c r="S84">
        <v>-3.0833629999999999</v>
      </c>
      <c r="T84">
        <v>1.5664210000000001</v>
      </c>
    </row>
    <row r="85" spans="2:21" x14ac:dyDescent="0.35">
      <c r="B85" s="11" t="s">
        <v>96</v>
      </c>
      <c r="C85" t="s">
        <v>427</v>
      </c>
      <c r="D85">
        <v>-0.86145320000000003</v>
      </c>
      <c r="E85">
        <v>1.211816</v>
      </c>
      <c r="F85">
        <v>-0.71</v>
      </c>
      <c r="G85">
        <v>0.47699999999999998</v>
      </c>
      <c r="H85">
        <v>-3.2413059999999998</v>
      </c>
      <c r="I85">
        <v>1.5184</v>
      </c>
      <c r="M85" s="11" t="s">
        <v>96</v>
      </c>
      <c r="N85" t="s">
        <v>427</v>
      </c>
      <c r="O85">
        <v>-0.27568029999999999</v>
      </c>
      <c r="P85">
        <v>1.2798590000000001</v>
      </c>
      <c r="Q85">
        <v>-0.22</v>
      </c>
      <c r="R85">
        <v>0.83</v>
      </c>
      <c r="S85">
        <v>-2.7891539999999999</v>
      </c>
      <c r="T85">
        <v>2.2377929999999999</v>
      </c>
    </row>
    <row r="86" spans="2:21" x14ac:dyDescent="0.35">
      <c r="B86" s="11" t="s">
        <v>95</v>
      </c>
      <c r="C86" t="s">
        <v>428</v>
      </c>
      <c r="D86">
        <v>0.43103249999999999</v>
      </c>
      <c r="E86">
        <v>1.935117</v>
      </c>
      <c r="F86">
        <v>0.22</v>
      </c>
      <c r="G86">
        <v>0.82399999999999995</v>
      </c>
      <c r="H86">
        <v>-3.3692920000000002</v>
      </c>
      <c r="I86">
        <v>4.231357</v>
      </c>
      <c r="M86" s="11" t="s">
        <v>95</v>
      </c>
      <c r="N86" t="s">
        <v>428</v>
      </c>
      <c r="O86">
        <v>0.1035408</v>
      </c>
      <c r="P86">
        <v>2.0466319999999998</v>
      </c>
      <c r="Q86">
        <v>0.05</v>
      </c>
      <c r="R86">
        <v>0.96</v>
      </c>
      <c r="S86">
        <v>-3.9157709999999999</v>
      </c>
      <c r="T86">
        <v>4.1228530000000001</v>
      </c>
    </row>
    <row r="87" spans="2:21" x14ac:dyDescent="0.35">
      <c r="B87" s="3" t="s">
        <v>12</v>
      </c>
      <c r="C87" t="s">
        <v>429</v>
      </c>
      <c r="D87">
        <v>-0.76026179999999999</v>
      </c>
      <c r="E87">
        <v>1.714909</v>
      </c>
      <c r="F87">
        <v>-0.44</v>
      </c>
      <c r="G87">
        <v>0.65800000000000003</v>
      </c>
      <c r="H87">
        <v>-4.1281270000000001</v>
      </c>
      <c r="I87">
        <v>2.6076030000000001</v>
      </c>
      <c r="M87" s="12" t="s">
        <v>12</v>
      </c>
      <c r="N87" s="7" t="s">
        <v>429</v>
      </c>
      <c r="O87" s="7">
        <v>4.1035510000000004</v>
      </c>
      <c r="P87" s="7">
        <v>1.7119120000000001</v>
      </c>
      <c r="Q87" s="7">
        <v>2.4</v>
      </c>
      <c r="R87" s="7">
        <v>1.7000000000000001E-2</v>
      </c>
      <c r="S87">
        <v>0.74158389999999996</v>
      </c>
      <c r="T87">
        <v>7.4655170000000002</v>
      </c>
      <c r="U87" t="s">
        <v>442</v>
      </c>
    </row>
    <row r="88" spans="2:21" x14ac:dyDescent="0.35">
      <c r="B88" s="3" t="s">
        <v>47</v>
      </c>
      <c r="C88" t="s">
        <v>430</v>
      </c>
      <c r="D88">
        <v>-5.61503E-2</v>
      </c>
      <c r="E88">
        <v>3.8981089999999998</v>
      </c>
      <c r="F88">
        <v>-0.01</v>
      </c>
      <c r="G88">
        <v>0.98899999999999999</v>
      </c>
      <c r="H88">
        <v>-7.7115429999999998</v>
      </c>
      <c r="I88">
        <v>7.5992420000000003</v>
      </c>
      <c r="M88" s="3" t="s">
        <v>47</v>
      </c>
      <c r="N88" t="s">
        <v>430</v>
      </c>
      <c r="O88">
        <v>5.9704280000000001</v>
      </c>
      <c r="P88">
        <v>4.0559260000000004</v>
      </c>
      <c r="Q88">
        <v>1.47</v>
      </c>
      <c r="R88">
        <v>0.14199999999999999</v>
      </c>
      <c r="S88">
        <v>-1.9948699999999999</v>
      </c>
      <c r="T88">
        <v>13.93573</v>
      </c>
      <c r="U88" t="s">
        <v>443</v>
      </c>
    </row>
    <row r="89" spans="2:21" x14ac:dyDescent="0.35">
      <c r="B89" s="3" t="s">
        <v>17</v>
      </c>
      <c r="C89" s="7" t="s">
        <v>431</v>
      </c>
      <c r="D89" s="7">
        <v>-19.811959999999999</v>
      </c>
      <c r="E89" s="7">
        <v>2.3112650000000001</v>
      </c>
      <c r="F89" s="7">
        <v>-8.57</v>
      </c>
      <c r="G89" s="7">
        <v>0</v>
      </c>
      <c r="H89">
        <v>-24.350989999999999</v>
      </c>
      <c r="I89">
        <v>-15.272930000000001</v>
      </c>
      <c r="M89" s="3" t="s">
        <v>22</v>
      </c>
      <c r="N89" t="s">
        <v>432</v>
      </c>
      <c r="O89">
        <v>4.7577800000000003</v>
      </c>
      <c r="P89">
        <v>3.1140210000000002</v>
      </c>
      <c r="Q89">
        <v>1.53</v>
      </c>
      <c r="R89">
        <v>0.127</v>
      </c>
      <c r="S89">
        <v>-1.3577429999999999</v>
      </c>
      <c r="T89">
        <v>10.8733</v>
      </c>
    </row>
    <row r="90" spans="2:21" x14ac:dyDescent="0.35">
      <c r="B90" s="3" t="s">
        <v>22</v>
      </c>
      <c r="C90" t="s">
        <v>432</v>
      </c>
      <c r="D90">
        <v>-0.20778440000000001</v>
      </c>
      <c r="E90">
        <v>3.000229</v>
      </c>
      <c r="F90">
        <v>-7.0000000000000007E-2</v>
      </c>
      <c r="G90">
        <v>0.94499999999999995</v>
      </c>
      <c r="H90">
        <v>-6.0998539999999997</v>
      </c>
      <c r="I90">
        <v>5.684285</v>
      </c>
      <c r="M90" s="3" t="s">
        <v>4</v>
      </c>
      <c r="N90" s="7" t="s">
        <v>433</v>
      </c>
      <c r="O90" s="7">
        <v>4.248259</v>
      </c>
      <c r="P90" s="7">
        <v>1.236022</v>
      </c>
      <c r="Q90" s="7">
        <v>3.44</v>
      </c>
      <c r="R90" s="7">
        <v>1E-3</v>
      </c>
      <c r="S90">
        <v>1.8208759999999999</v>
      </c>
      <c r="T90">
        <v>6.6756419999999999</v>
      </c>
      <c r="U90" t="s">
        <v>441</v>
      </c>
    </row>
    <row r="91" spans="2:21" x14ac:dyDescent="0.35">
      <c r="B91" s="3" t="s">
        <v>4</v>
      </c>
      <c r="C91" t="s">
        <v>433</v>
      </c>
      <c r="D91">
        <v>-0.98636109999999999</v>
      </c>
      <c r="E91">
        <v>1.3184039999999999</v>
      </c>
      <c r="F91">
        <v>-0.75</v>
      </c>
      <c r="G91">
        <v>0.45500000000000002</v>
      </c>
      <c r="H91">
        <v>-3.575539</v>
      </c>
      <c r="I91">
        <v>1.6028169999999999</v>
      </c>
      <c r="M91" s="3" t="s">
        <v>33</v>
      </c>
      <c r="N91" t="s">
        <v>434</v>
      </c>
      <c r="O91">
        <v>-2.4701200000000001</v>
      </c>
      <c r="P91">
        <v>4.6017669999999997</v>
      </c>
      <c r="Q91">
        <v>-0.54</v>
      </c>
      <c r="R91">
        <v>0.59199999999999997</v>
      </c>
      <c r="S91">
        <v>-11.507379999999999</v>
      </c>
      <c r="T91">
        <v>6.5671379999999999</v>
      </c>
    </row>
    <row r="92" spans="2:21" x14ac:dyDescent="0.35">
      <c r="C92" t="s">
        <v>434</v>
      </c>
      <c r="D92">
        <v>-1.628555</v>
      </c>
      <c r="E92">
        <v>4.3512899999999997</v>
      </c>
      <c r="F92">
        <v>-0.37</v>
      </c>
      <c r="G92">
        <v>0.70799999999999996</v>
      </c>
      <c r="H92">
        <v>-10.17394</v>
      </c>
      <c r="I92">
        <v>6.9168279999999998</v>
      </c>
      <c r="M92" s="3" t="s">
        <v>3</v>
      </c>
      <c r="N92" s="7" t="s">
        <v>435</v>
      </c>
      <c r="O92" s="7">
        <v>3.18885</v>
      </c>
      <c r="P92" s="7">
        <v>1.40385</v>
      </c>
      <c r="Q92" s="7">
        <v>2.27</v>
      </c>
      <c r="R92" s="7">
        <v>2.3E-2</v>
      </c>
      <c r="S92">
        <v>0.43187639999999999</v>
      </c>
      <c r="T92">
        <v>5.945824</v>
      </c>
      <c r="U92" t="s">
        <v>444</v>
      </c>
    </row>
    <row r="93" spans="2:21" x14ac:dyDescent="0.35">
      <c r="C93" s="7" t="s">
        <v>435</v>
      </c>
      <c r="D93" s="7">
        <v>3.3431820000000001</v>
      </c>
      <c r="E93" s="7">
        <v>1.3272219999999999</v>
      </c>
      <c r="F93" s="7">
        <v>2.52</v>
      </c>
      <c r="G93" s="7">
        <v>1.2E-2</v>
      </c>
      <c r="H93">
        <v>0.73668690000000003</v>
      </c>
      <c r="I93">
        <v>5.9496770000000003</v>
      </c>
      <c r="N93" t="s">
        <v>436</v>
      </c>
      <c r="O93">
        <v>62.227519999999998</v>
      </c>
      <c r="P93">
        <v>6.3024259999999996</v>
      </c>
      <c r="Q93">
        <v>9.8699999999999992</v>
      </c>
      <c r="R93">
        <v>0</v>
      </c>
      <c r="S93">
        <v>49.8504</v>
      </c>
      <c r="T93">
        <v>74.604650000000007</v>
      </c>
    </row>
    <row r="94" spans="2:21" x14ac:dyDescent="0.35">
      <c r="C94" t="s">
        <v>436</v>
      </c>
      <c r="D94">
        <v>67.152289999999994</v>
      </c>
      <c r="E94">
        <v>5.9855010000000002</v>
      </c>
      <c r="F94">
        <v>11.22</v>
      </c>
      <c r="G94">
        <v>0</v>
      </c>
      <c r="H94">
        <v>55.39752</v>
      </c>
      <c r="I94">
        <v>78.907060000000001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P54"/>
  <sheetViews>
    <sheetView showGridLines="0" zoomScaleNormal="100" workbookViewId="0">
      <selection activeCell="I22" sqref="I22"/>
    </sheetView>
  </sheetViews>
  <sheetFormatPr defaultRowHeight="14.5" x14ac:dyDescent="0.35"/>
  <cols>
    <col min="2" max="2" width="5.1796875" customWidth="1"/>
  </cols>
  <sheetData>
    <row r="2" spans="2:16" x14ac:dyDescent="0.35">
      <c r="B2" t="s">
        <v>134</v>
      </c>
      <c r="P2" t="s">
        <v>130</v>
      </c>
    </row>
    <row r="3" spans="2:16" x14ac:dyDescent="0.35">
      <c r="C3" t="s">
        <v>135</v>
      </c>
      <c r="P3" t="s">
        <v>131</v>
      </c>
    </row>
    <row r="4" spans="2:16" x14ac:dyDescent="0.35">
      <c r="B4" t="s">
        <v>136</v>
      </c>
      <c r="P4" t="s">
        <v>132</v>
      </c>
    </row>
    <row r="5" spans="2:16" x14ac:dyDescent="0.35">
      <c r="C5" t="s">
        <v>138</v>
      </c>
    </row>
    <row r="6" spans="2:16" x14ac:dyDescent="0.35">
      <c r="C6" t="s">
        <v>137</v>
      </c>
    </row>
    <row r="7" spans="2:16" x14ac:dyDescent="0.35">
      <c r="B7" t="s">
        <v>146</v>
      </c>
    </row>
    <row r="8" spans="2:16" x14ac:dyDescent="0.35">
      <c r="C8" t="s">
        <v>149</v>
      </c>
    </row>
    <row r="9" spans="2:16" x14ac:dyDescent="0.35">
      <c r="C9" t="s">
        <v>148</v>
      </c>
    </row>
    <row r="11" spans="2:16" x14ac:dyDescent="0.35">
      <c r="B11" t="s">
        <v>164</v>
      </c>
    </row>
    <row r="12" spans="2:16" x14ac:dyDescent="0.35">
      <c r="C12" t="s">
        <v>166</v>
      </c>
    </row>
    <row r="13" spans="2:16" x14ac:dyDescent="0.35">
      <c r="C13" t="s">
        <v>167</v>
      </c>
    </row>
    <row r="14" spans="2:16" x14ac:dyDescent="0.35">
      <c r="C14" t="s">
        <v>168</v>
      </c>
    </row>
    <row r="15" spans="2:16" x14ac:dyDescent="0.35">
      <c r="C15" t="s">
        <v>191</v>
      </c>
    </row>
    <row r="16" spans="2:16" x14ac:dyDescent="0.35">
      <c r="C16" t="s">
        <v>202</v>
      </c>
    </row>
    <row r="17" spans="1:3" x14ac:dyDescent="0.35">
      <c r="C17" t="s">
        <v>201</v>
      </c>
    </row>
    <row r="18" spans="1:3" x14ac:dyDescent="0.35">
      <c r="C18" t="s">
        <v>204</v>
      </c>
    </row>
    <row r="22" spans="1:3" x14ac:dyDescent="0.35">
      <c r="C22" t="s">
        <v>205</v>
      </c>
    </row>
    <row r="23" spans="1:3" x14ac:dyDescent="0.35">
      <c r="C23" t="s">
        <v>207</v>
      </c>
    </row>
    <row r="24" spans="1:3" x14ac:dyDescent="0.35">
      <c r="C24" t="s">
        <v>208</v>
      </c>
    </row>
    <row r="25" spans="1:3" x14ac:dyDescent="0.35">
      <c r="C25" t="s">
        <v>209</v>
      </c>
    </row>
    <row r="26" spans="1:3" x14ac:dyDescent="0.35">
      <c r="C26" t="s">
        <v>210</v>
      </c>
    </row>
    <row r="27" spans="1:3" x14ac:dyDescent="0.35">
      <c r="A27" t="s">
        <v>230</v>
      </c>
      <c r="C27" t="s">
        <v>206</v>
      </c>
    </row>
    <row r="28" spans="1:3" x14ac:dyDescent="0.35">
      <c r="C28" t="s">
        <v>212</v>
      </c>
    </row>
    <row r="29" spans="1:3" x14ac:dyDescent="0.35">
      <c r="C29" t="s">
        <v>213</v>
      </c>
    </row>
    <row r="30" spans="1:3" x14ac:dyDescent="0.35">
      <c r="C30" t="s">
        <v>214</v>
      </c>
    </row>
    <row r="31" spans="1:3" x14ac:dyDescent="0.35">
      <c r="C31" t="s">
        <v>215</v>
      </c>
    </row>
    <row r="32" spans="1:3" x14ac:dyDescent="0.35">
      <c r="C32" t="s">
        <v>216</v>
      </c>
    </row>
    <row r="33" spans="1:3" x14ac:dyDescent="0.35">
      <c r="C33" t="s">
        <v>211</v>
      </c>
    </row>
    <row r="34" spans="1:3" x14ac:dyDescent="0.35">
      <c r="C34" t="s">
        <v>319</v>
      </c>
    </row>
    <row r="36" spans="1:3" x14ac:dyDescent="0.35">
      <c r="C36" t="s">
        <v>225</v>
      </c>
    </row>
    <row r="37" spans="1:3" x14ac:dyDescent="0.35">
      <c r="C37" t="s">
        <v>228</v>
      </c>
    </row>
    <row r="38" spans="1:3" x14ac:dyDescent="0.35">
      <c r="C38" t="s">
        <v>229</v>
      </c>
    </row>
    <row r="39" spans="1:3" x14ac:dyDescent="0.35">
      <c r="C39" t="s">
        <v>226</v>
      </c>
    </row>
    <row r="40" spans="1:3" x14ac:dyDescent="0.35">
      <c r="C40" t="s">
        <v>317</v>
      </c>
    </row>
    <row r="42" spans="1:3" x14ac:dyDescent="0.35">
      <c r="A42" t="s">
        <v>334</v>
      </c>
    </row>
    <row r="43" spans="1:3" x14ac:dyDescent="0.35">
      <c r="C43" t="s">
        <v>332</v>
      </c>
    </row>
    <row r="44" spans="1:3" x14ac:dyDescent="0.35">
      <c r="C44" t="s">
        <v>333</v>
      </c>
    </row>
    <row r="46" spans="1:3" x14ac:dyDescent="0.35">
      <c r="A46" t="s">
        <v>338</v>
      </c>
    </row>
    <row r="47" spans="1:3" x14ac:dyDescent="0.35">
      <c r="C47" t="s">
        <v>231</v>
      </c>
    </row>
    <row r="48" spans="1:3" x14ac:dyDescent="0.35">
      <c r="A48" t="s">
        <v>339</v>
      </c>
    </row>
    <row r="49" spans="1:3" x14ac:dyDescent="0.35">
      <c r="C49" t="s">
        <v>336</v>
      </c>
    </row>
    <row r="50" spans="1:3" x14ac:dyDescent="0.35">
      <c r="C50" t="s">
        <v>337</v>
      </c>
    </row>
    <row r="51" spans="1:3" x14ac:dyDescent="0.35">
      <c r="A51" t="s">
        <v>340</v>
      </c>
    </row>
    <row r="52" spans="1:3" x14ac:dyDescent="0.35">
      <c r="A52" t="s">
        <v>341</v>
      </c>
    </row>
    <row r="53" spans="1:3" x14ac:dyDescent="0.35">
      <c r="C53" t="s">
        <v>437</v>
      </c>
    </row>
    <row r="54" spans="1:3" x14ac:dyDescent="0.35">
      <c r="C54" t="s">
        <v>337</v>
      </c>
    </row>
  </sheetData>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5" x14ac:dyDescent="0.35"/>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65"/>
  <sheetViews>
    <sheetView showGridLines="0" zoomScale="70" zoomScaleNormal="70" workbookViewId="0">
      <selection activeCell="A27" sqref="A27:U73"/>
    </sheetView>
  </sheetViews>
  <sheetFormatPr defaultRowHeight="14.5" x14ac:dyDescent="0.35"/>
  <cols>
    <col min="2" max="2" width="6.7265625" customWidth="1"/>
  </cols>
  <sheetData>
    <row r="1" spans="1:19" x14ac:dyDescent="0.35">
      <c r="Q1" t="s">
        <v>122</v>
      </c>
      <c r="S1" t="s">
        <v>130</v>
      </c>
    </row>
    <row r="2" spans="1:19" x14ac:dyDescent="0.35">
      <c r="K2" t="s">
        <v>105</v>
      </c>
      <c r="Q2">
        <v>2015</v>
      </c>
      <c r="S2" t="s">
        <v>131</v>
      </c>
    </row>
    <row r="3" spans="1:19" x14ac:dyDescent="0.35">
      <c r="B3" t="s">
        <v>101</v>
      </c>
      <c r="K3" t="s">
        <v>106</v>
      </c>
      <c r="Q3">
        <v>2016</v>
      </c>
      <c r="S3" t="s">
        <v>132</v>
      </c>
    </row>
    <row r="4" spans="1:19" x14ac:dyDescent="0.35">
      <c r="B4" t="s">
        <v>100</v>
      </c>
      <c r="K4" t="s">
        <v>107</v>
      </c>
    </row>
    <row r="5" spans="1:19" x14ac:dyDescent="0.35">
      <c r="K5" t="s">
        <v>108</v>
      </c>
    </row>
    <row r="6" spans="1:19" x14ac:dyDescent="0.35">
      <c r="B6" t="s">
        <v>125</v>
      </c>
      <c r="K6" t="s">
        <v>109</v>
      </c>
    </row>
    <row r="7" spans="1:19" x14ac:dyDescent="0.35">
      <c r="B7" t="s">
        <v>126</v>
      </c>
      <c r="K7" t="s">
        <v>110</v>
      </c>
    </row>
    <row r="8" spans="1:19" x14ac:dyDescent="0.35">
      <c r="B8" t="s">
        <v>127</v>
      </c>
      <c r="K8" t="s">
        <v>104</v>
      </c>
    </row>
    <row r="9" spans="1:19" x14ac:dyDescent="0.35">
      <c r="B9" t="s">
        <v>128</v>
      </c>
      <c r="K9" t="s">
        <v>115</v>
      </c>
    </row>
    <row r="10" spans="1:19" x14ac:dyDescent="0.35">
      <c r="K10" t="s">
        <v>116</v>
      </c>
    </row>
    <row r="14" spans="1:19" x14ac:dyDescent="0.35">
      <c r="A14" t="s">
        <v>111</v>
      </c>
      <c r="K14" t="s">
        <v>129</v>
      </c>
    </row>
    <row r="15" spans="1:19" x14ac:dyDescent="0.35">
      <c r="B15" t="s">
        <v>102</v>
      </c>
    </row>
    <row r="16" spans="1:19" x14ac:dyDescent="0.35">
      <c r="C16" t="s">
        <v>112</v>
      </c>
    </row>
    <row r="17" spans="2:19" x14ac:dyDescent="0.35">
      <c r="C17" t="s">
        <v>113</v>
      </c>
      <c r="K17" t="s">
        <v>163</v>
      </c>
    </row>
    <row r="18" spans="2:19" x14ac:dyDescent="0.35">
      <c r="C18" t="s">
        <v>114</v>
      </c>
      <c r="K18" t="s">
        <v>138</v>
      </c>
    </row>
    <row r="19" spans="2:19" x14ac:dyDescent="0.35">
      <c r="C19" t="s">
        <v>117</v>
      </c>
      <c r="K19" t="s">
        <v>137</v>
      </c>
    </row>
    <row r="20" spans="2:19" x14ac:dyDescent="0.35">
      <c r="K20" t="s">
        <v>149</v>
      </c>
    </row>
    <row r="21" spans="2:19" x14ac:dyDescent="0.35">
      <c r="B21" t="s">
        <v>118</v>
      </c>
      <c r="K21" t="s">
        <v>148</v>
      </c>
    </row>
    <row r="22" spans="2:19" x14ac:dyDescent="0.35">
      <c r="K22" t="s">
        <v>135</v>
      </c>
    </row>
    <row r="23" spans="2:19" x14ac:dyDescent="0.35">
      <c r="K23" t="s">
        <v>161</v>
      </c>
    </row>
    <row r="24" spans="2:19" x14ac:dyDescent="0.35">
      <c r="K24" t="s">
        <v>162</v>
      </c>
    </row>
    <row r="28" spans="2:19" x14ac:dyDescent="0.35">
      <c r="G28" t="s">
        <v>160</v>
      </c>
      <c r="J28" t="s">
        <v>134</v>
      </c>
      <c r="S28" t="s">
        <v>130</v>
      </c>
    </row>
    <row r="29" spans="2:19" x14ac:dyDescent="0.35">
      <c r="B29" t="s">
        <v>144</v>
      </c>
      <c r="K29" t="s">
        <v>135</v>
      </c>
      <c r="S29" t="s">
        <v>131</v>
      </c>
    </row>
    <row r="30" spans="2:19" x14ac:dyDescent="0.35">
      <c r="B30">
        <v>362</v>
      </c>
      <c r="J30" t="s">
        <v>136</v>
      </c>
      <c r="S30" t="s">
        <v>132</v>
      </c>
    </row>
    <row r="31" spans="2:19" x14ac:dyDescent="0.35">
      <c r="B31" t="s">
        <v>152</v>
      </c>
      <c r="K31" t="s">
        <v>138</v>
      </c>
    </row>
    <row r="32" spans="2:19" x14ac:dyDescent="0.35">
      <c r="B32">
        <v>17</v>
      </c>
      <c r="K32" t="s">
        <v>137</v>
      </c>
    </row>
    <row r="33" spans="1:11" x14ac:dyDescent="0.35">
      <c r="B33" t="s">
        <v>147</v>
      </c>
      <c r="J33" t="s">
        <v>133</v>
      </c>
    </row>
    <row r="34" spans="1:11" x14ac:dyDescent="0.35">
      <c r="C34" t="s">
        <v>151</v>
      </c>
      <c r="K34" t="s">
        <v>145</v>
      </c>
    </row>
    <row r="35" spans="1:11" x14ac:dyDescent="0.35">
      <c r="B35" t="s">
        <v>153</v>
      </c>
      <c r="K35" t="s">
        <v>154</v>
      </c>
    </row>
    <row r="36" spans="1:11" x14ac:dyDescent="0.35">
      <c r="K36" t="s">
        <v>155</v>
      </c>
    </row>
    <row r="37" spans="1:11" x14ac:dyDescent="0.35">
      <c r="B37" t="s">
        <v>157</v>
      </c>
      <c r="J37" t="s">
        <v>139</v>
      </c>
    </row>
    <row r="38" spans="1:11" x14ac:dyDescent="0.35">
      <c r="K38" t="s">
        <v>140</v>
      </c>
    </row>
    <row r="39" spans="1:11" x14ac:dyDescent="0.35">
      <c r="J39" t="s">
        <v>141</v>
      </c>
    </row>
    <row r="40" spans="1:11" x14ac:dyDescent="0.35">
      <c r="A40" t="s">
        <v>111</v>
      </c>
      <c r="K40" t="s">
        <v>143</v>
      </c>
    </row>
    <row r="41" spans="1:11" x14ac:dyDescent="0.35">
      <c r="B41" t="s">
        <v>102</v>
      </c>
      <c r="K41" t="s">
        <v>142</v>
      </c>
    </row>
    <row r="42" spans="1:11" x14ac:dyDescent="0.35">
      <c r="J42" t="s">
        <v>146</v>
      </c>
    </row>
    <row r="43" spans="1:11" x14ac:dyDescent="0.35">
      <c r="K43" t="s">
        <v>149</v>
      </c>
    </row>
    <row r="44" spans="1:11" x14ac:dyDescent="0.35">
      <c r="B44" t="s">
        <v>118</v>
      </c>
      <c r="K44" t="s">
        <v>148</v>
      </c>
    </row>
    <row r="45" spans="1:11" x14ac:dyDescent="0.35">
      <c r="K45" t="s">
        <v>150</v>
      </c>
    </row>
    <row r="48" spans="1:11" x14ac:dyDescent="0.35">
      <c r="B48" t="s">
        <v>156</v>
      </c>
    </row>
    <row r="51" spans="11:11" x14ac:dyDescent="0.35">
      <c r="K51" t="s">
        <v>179</v>
      </c>
    </row>
    <row r="53" spans="11:11" x14ac:dyDescent="0.35">
      <c r="K53" t="s">
        <v>180</v>
      </c>
    </row>
    <row r="55" spans="11:11" x14ac:dyDescent="0.35">
      <c r="K55" t="s">
        <v>181</v>
      </c>
    </row>
    <row r="56" spans="11:11" x14ac:dyDescent="0.35">
      <c r="K56" t="s">
        <v>182</v>
      </c>
    </row>
    <row r="57" spans="11:11" x14ac:dyDescent="0.35">
      <c r="K57" t="s">
        <v>183</v>
      </c>
    </row>
    <row r="58" spans="11:11" x14ac:dyDescent="0.35">
      <c r="K58" t="s">
        <v>184</v>
      </c>
    </row>
    <row r="59" spans="11:11" x14ac:dyDescent="0.35">
      <c r="K59" t="s">
        <v>185</v>
      </c>
    </row>
    <row r="60" spans="11:11" x14ac:dyDescent="0.35">
      <c r="K60" t="s">
        <v>183</v>
      </c>
    </row>
    <row r="61" spans="11:11" x14ac:dyDescent="0.35">
      <c r="K61" t="s">
        <v>186</v>
      </c>
    </row>
    <row r="63" spans="11:11" x14ac:dyDescent="0.35">
      <c r="K63" t="s">
        <v>187</v>
      </c>
    </row>
    <row r="65" spans="11:11" x14ac:dyDescent="0.35">
      <c r="K65" t="s">
        <v>188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25CC8-96C6-4161-B0B7-871F0A5EB08F}">
  <dimension ref="A1:W1048576"/>
  <sheetViews>
    <sheetView topLeftCell="I1" zoomScale="85" zoomScaleNormal="85" workbookViewId="0">
      <pane ySplit="1" topLeftCell="A9" activePane="bottomLeft" state="frozen"/>
      <selection activeCell="A17" sqref="A17:S18"/>
      <selection pane="bottomLeft" activeCell="L38" sqref="L38"/>
    </sheetView>
  </sheetViews>
  <sheetFormatPr defaultColWidth="9.1796875" defaultRowHeight="11.5" x14ac:dyDescent="0.25"/>
  <cols>
    <col min="1" max="2" width="10" style="2" bestFit="1" customWidth="1"/>
    <col min="3" max="3" width="19.1796875" style="2" bestFit="1" customWidth="1"/>
    <col min="4" max="4" width="8" style="2" bestFit="1" customWidth="1"/>
    <col min="5" max="5" width="7.26953125" style="2" bestFit="1" customWidth="1"/>
    <col min="6" max="6" width="9.81640625" style="2" bestFit="1" customWidth="1"/>
    <col min="7" max="7" width="9.1796875" style="2" bestFit="1" customWidth="1"/>
    <col min="8" max="8" width="29.1796875" style="2" bestFit="1" customWidth="1"/>
    <col min="9" max="9" width="24.7265625" style="2" bestFit="1" customWidth="1"/>
    <col min="10" max="10" width="27.81640625" style="2" bestFit="1" customWidth="1"/>
    <col min="11" max="12" width="11" style="2" bestFit="1" customWidth="1"/>
    <col min="13" max="13" width="10.26953125" style="2" bestFit="1" customWidth="1"/>
    <col min="14" max="14" width="34.1796875" style="2" bestFit="1" customWidth="1"/>
    <col min="15" max="15" width="7" style="2" bestFit="1" customWidth="1"/>
    <col min="16" max="16" width="5" style="2" bestFit="1" customWidth="1"/>
    <col min="17" max="17" width="4.453125" style="2" bestFit="1" customWidth="1"/>
    <col min="18" max="18" width="13.7265625" style="2" bestFit="1" customWidth="1"/>
    <col min="19" max="19" width="8.7265625" style="2" bestFit="1" customWidth="1"/>
    <col min="20" max="20" width="26.7265625" style="2" bestFit="1" customWidth="1"/>
    <col min="21" max="21" width="11.1796875" style="2" bestFit="1" customWidth="1"/>
    <col min="22" max="22" width="24.453125" style="2" bestFit="1" customWidth="1"/>
    <col min="23" max="23" width="4.26953125" style="2" bestFit="1" customWidth="1"/>
    <col min="24" max="16384" width="9.1796875" style="2"/>
  </cols>
  <sheetData>
    <row r="1" spans="1:23" x14ac:dyDescent="0.25">
      <c r="A1" s="1" t="s">
        <v>505</v>
      </c>
      <c r="B1" s="1" t="s">
        <v>506</v>
      </c>
      <c r="C1" s="1" t="s">
        <v>507</v>
      </c>
      <c r="D1" s="1" t="s">
        <v>508</v>
      </c>
      <c r="E1" s="1" t="s">
        <v>509</v>
      </c>
      <c r="F1" s="1" t="s">
        <v>119</v>
      </c>
      <c r="G1" s="1" t="s">
        <v>510</v>
      </c>
      <c r="H1" s="1" t="s">
        <v>511</v>
      </c>
      <c r="I1" s="1" t="s">
        <v>512</v>
      </c>
      <c r="J1" s="1" t="s">
        <v>513</v>
      </c>
      <c r="K1" s="1" t="s">
        <v>666</v>
      </c>
      <c r="L1" s="1" t="s">
        <v>103</v>
      </c>
      <c r="M1" s="1" t="s">
        <v>120</v>
      </c>
      <c r="N1" s="1" t="s">
        <v>121</v>
      </c>
      <c r="O1" s="1" t="s">
        <v>514</v>
      </c>
      <c r="P1" s="1" t="s">
        <v>122</v>
      </c>
      <c r="Q1" s="1" t="s">
        <v>515</v>
      </c>
      <c r="R1" s="1" t="s">
        <v>516</v>
      </c>
      <c r="S1" s="1" t="s">
        <v>517</v>
      </c>
      <c r="T1" s="1" t="s">
        <v>518</v>
      </c>
      <c r="U1" s="1" t="s">
        <v>519</v>
      </c>
      <c r="V1" s="1" t="s">
        <v>123</v>
      </c>
      <c r="W1" s="1" t="s">
        <v>124</v>
      </c>
    </row>
    <row r="2" spans="1:23" x14ac:dyDescent="0.25">
      <c r="A2" s="2">
        <v>1</v>
      </c>
      <c r="B2" s="2">
        <v>104058879</v>
      </c>
      <c r="C2" s="2" t="s">
        <v>520</v>
      </c>
      <c r="D2" s="2" t="s">
        <v>521</v>
      </c>
      <c r="E2" s="2">
        <v>490862</v>
      </c>
      <c r="F2" s="2">
        <v>30499</v>
      </c>
      <c r="G2" s="2" t="s">
        <v>522</v>
      </c>
      <c r="H2" s="2" t="s">
        <v>0</v>
      </c>
      <c r="I2" s="2" t="s">
        <v>1</v>
      </c>
      <c r="J2" s="2" t="s">
        <v>523</v>
      </c>
      <c r="K2" s="2">
        <v>17.98</v>
      </c>
      <c r="L2" s="2">
        <v>17.98</v>
      </c>
      <c r="M2" s="2">
        <v>1</v>
      </c>
      <c r="N2" s="2" t="s">
        <v>2</v>
      </c>
      <c r="O2" s="2">
        <v>41</v>
      </c>
      <c r="P2" s="2">
        <v>2016</v>
      </c>
      <c r="Q2" s="2">
        <v>7</v>
      </c>
      <c r="R2" s="2" t="s">
        <v>3</v>
      </c>
      <c r="S2" s="2" t="s">
        <v>524</v>
      </c>
      <c r="T2" s="2" t="s">
        <v>4</v>
      </c>
      <c r="U2" s="25">
        <v>42572</v>
      </c>
      <c r="V2" s="2" t="s">
        <v>525</v>
      </c>
      <c r="W2" s="2" t="s">
        <v>98</v>
      </c>
    </row>
    <row r="3" spans="1:23" x14ac:dyDescent="0.25">
      <c r="A3" s="2">
        <v>2</v>
      </c>
      <c r="B3" s="2">
        <v>104732640</v>
      </c>
      <c r="C3" s="2" t="s">
        <v>520</v>
      </c>
      <c r="D3" s="2" t="s">
        <v>521</v>
      </c>
      <c r="E3" s="2">
        <v>869913</v>
      </c>
      <c r="F3" s="2">
        <v>33923</v>
      </c>
      <c r="G3" s="2" t="s">
        <v>522</v>
      </c>
      <c r="H3" s="2" t="s">
        <v>5</v>
      </c>
      <c r="I3" s="2" t="s">
        <v>526</v>
      </c>
      <c r="J3" s="2" t="s">
        <v>527</v>
      </c>
      <c r="K3" s="2">
        <v>9.99</v>
      </c>
      <c r="L3" s="2">
        <v>9.99</v>
      </c>
      <c r="M3" s="2">
        <v>1</v>
      </c>
      <c r="N3" s="2" t="s">
        <v>6</v>
      </c>
      <c r="O3" s="2">
        <v>399</v>
      </c>
      <c r="P3" s="2">
        <v>2016</v>
      </c>
      <c r="Q3" s="2">
        <v>8</v>
      </c>
      <c r="R3" s="2" t="s">
        <v>3</v>
      </c>
      <c r="S3" s="2" t="s">
        <v>524</v>
      </c>
      <c r="T3" s="2" t="s">
        <v>4</v>
      </c>
      <c r="U3" s="25">
        <v>42588</v>
      </c>
      <c r="V3" s="2" t="s">
        <v>528</v>
      </c>
      <c r="W3" s="2" t="s">
        <v>98</v>
      </c>
    </row>
    <row r="4" spans="1:23" x14ac:dyDescent="0.25">
      <c r="A4" s="2">
        <v>3</v>
      </c>
      <c r="B4" s="2">
        <v>104732612</v>
      </c>
      <c r="C4" s="2" t="s">
        <v>520</v>
      </c>
      <c r="D4" s="2" t="s">
        <v>521</v>
      </c>
      <c r="E4" s="2">
        <v>769238</v>
      </c>
      <c r="F4" s="2">
        <v>43915</v>
      </c>
      <c r="G4" s="2" t="s">
        <v>522</v>
      </c>
      <c r="H4" s="2" t="s">
        <v>7</v>
      </c>
      <c r="I4" s="2" t="s">
        <v>8</v>
      </c>
      <c r="J4" s="2" t="s">
        <v>529</v>
      </c>
      <c r="K4" s="2">
        <v>8.7899999999999991</v>
      </c>
      <c r="L4" s="2">
        <v>8.7899999999999991</v>
      </c>
      <c r="M4" s="2">
        <v>1</v>
      </c>
      <c r="N4" s="2" t="s">
        <v>6</v>
      </c>
      <c r="O4" s="2">
        <v>399</v>
      </c>
      <c r="P4" s="2">
        <v>2016</v>
      </c>
      <c r="Q4" s="2">
        <v>8</v>
      </c>
      <c r="R4" s="2" t="s">
        <v>3</v>
      </c>
      <c r="S4" s="2" t="s">
        <v>530</v>
      </c>
      <c r="T4" s="2" t="s">
        <v>4</v>
      </c>
      <c r="U4" s="25">
        <v>42583</v>
      </c>
      <c r="V4" s="2" t="s">
        <v>528</v>
      </c>
      <c r="W4" s="2" t="s">
        <v>96</v>
      </c>
    </row>
    <row r="5" spans="1:23" x14ac:dyDescent="0.25">
      <c r="A5" s="2">
        <v>4</v>
      </c>
      <c r="B5" s="2">
        <v>99066434</v>
      </c>
      <c r="C5" s="2" t="s">
        <v>520</v>
      </c>
      <c r="D5" s="2" t="s">
        <v>521</v>
      </c>
      <c r="E5" s="2">
        <v>728190</v>
      </c>
      <c r="F5" s="2">
        <v>9068</v>
      </c>
      <c r="G5" s="2" t="s">
        <v>522</v>
      </c>
      <c r="H5" s="2" t="s">
        <v>0</v>
      </c>
      <c r="I5" s="2" t="s">
        <v>1</v>
      </c>
      <c r="J5" s="2" t="s">
        <v>531</v>
      </c>
      <c r="K5" s="2">
        <v>11.88</v>
      </c>
      <c r="L5" s="2">
        <v>11.88</v>
      </c>
      <c r="M5" s="2">
        <v>1</v>
      </c>
      <c r="N5" s="2" t="s">
        <v>6</v>
      </c>
      <c r="O5" s="2">
        <v>399</v>
      </c>
      <c r="P5" s="2">
        <v>2015</v>
      </c>
      <c r="Q5" s="2">
        <v>11</v>
      </c>
      <c r="R5" s="2" t="s">
        <v>3</v>
      </c>
      <c r="S5" s="2" t="s">
        <v>524</v>
      </c>
      <c r="T5" s="2" t="s">
        <v>4</v>
      </c>
      <c r="U5" s="25">
        <v>42332</v>
      </c>
      <c r="V5" s="25" t="s">
        <v>525</v>
      </c>
      <c r="W5" s="2" t="s">
        <v>97</v>
      </c>
    </row>
    <row r="6" spans="1:23" x14ac:dyDescent="0.25">
      <c r="A6" s="2">
        <v>5</v>
      </c>
      <c r="B6" s="2">
        <v>99066435</v>
      </c>
      <c r="C6" s="2" t="s">
        <v>520</v>
      </c>
      <c r="D6" s="2" t="s">
        <v>521</v>
      </c>
      <c r="E6" s="2">
        <v>758948</v>
      </c>
      <c r="F6" s="2">
        <v>9199</v>
      </c>
      <c r="G6" s="2" t="s">
        <v>522</v>
      </c>
      <c r="H6" s="2" t="s">
        <v>9</v>
      </c>
      <c r="I6" s="2" t="s">
        <v>10</v>
      </c>
      <c r="J6" s="2" t="s">
        <v>532</v>
      </c>
      <c r="K6" s="2">
        <v>12.98</v>
      </c>
      <c r="L6" s="2">
        <v>12.98</v>
      </c>
      <c r="M6" s="2">
        <v>1</v>
      </c>
      <c r="N6" s="2" t="s">
        <v>11</v>
      </c>
      <c r="O6" s="2">
        <v>435</v>
      </c>
      <c r="P6" s="2">
        <v>2015</v>
      </c>
      <c r="Q6" s="2">
        <v>11</v>
      </c>
      <c r="R6" s="2" t="s">
        <v>3</v>
      </c>
      <c r="S6" s="2" t="s">
        <v>533</v>
      </c>
      <c r="T6" s="2" t="s">
        <v>12</v>
      </c>
      <c r="U6" s="25">
        <v>42332</v>
      </c>
      <c r="V6" s="2" t="s">
        <v>534</v>
      </c>
      <c r="W6" s="2" t="s">
        <v>99</v>
      </c>
    </row>
    <row r="7" spans="1:23" x14ac:dyDescent="0.25">
      <c r="A7" s="2">
        <v>6</v>
      </c>
      <c r="B7" s="2">
        <v>99066154</v>
      </c>
      <c r="C7" s="2" t="s">
        <v>520</v>
      </c>
      <c r="D7" s="2" t="s">
        <v>521</v>
      </c>
      <c r="E7" s="2">
        <v>845141</v>
      </c>
      <c r="F7" s="2">
        <v>10487</v>
      </c>
      <c r="G7" s="2" t="s">
        <v>522</v>
      </c>
      <c r="H7" s="2" t="s">
        <v>9</v>
      </c>
      <c r="I7" s="2" t="s">
        <v>10</v>
      </c>
      <c r="J7" s="2" t="s">
        <v>535</v>
      </c>
      <c r="K7" s="2">
        <v>12.2</v>
      </c>
      <c r="L7" s="2">
        <v>12.2</v>
      </c>
      <c r="M7" s="2">
        <v>1</v>
      </c>
      <c r="N7" s="2" t="s">
        <v>13</v>
      </c>
      <c r="O7" s="2">
        <v>208</v>
      </c>
      <c r="P7" s="2">
        <v>2015</v>
      </c>
      <c r="Q7" s="2">
        <v>11</v>
      </c>
      <c r="R7" s="2" t="s">
        <v>3</v>
      </c>
      <c r="S7" s="2" t="s">
        <v>524</v>
      </c>
      <c r="T7" s="2" t="s">
        <v>4</v>
      </c>
      <c r="U7" s="25">
        <v>42318</v>
      </c>
      <c r="V7" s="2" t="s">
        <v>525</v>
      </c>
      <c r="W7" s="2" t="s">
        <v>98</v>
      </c>
    </row>
    <row r="8" spans="1:23" x14ac:dyDescent="0.25">
      <c r="A8" s="2">
        <v>7</v>
      </c>
      <c r="B8" s="2">
        <v>99066348</v>
      </c>
      <c r="C8" s="2" t="s">
        <v>520</v>
      </c>
      <c r="D8" s="2" t="s">
        <v>521</v>
      </c>
      <c r="E8" s="2">
        <v>769238</v>
      </c>
      <c r="F8" s="2">
        <v>12991</v>
      </c>
      <c r="G8" s="2" t="s">
        <v>522</v>
      </c>
      <c r="H8" s="2" t="s">
        <v>7</v>
      </c>
      <c r="I8" s="2" t="s">
        <v>8</v>
      </c>
      <c r="J8" s="2" t="s">
        <v>529</v>
      </c>
      <c r="K8" s="2">
        <v>12.99</v>
      </c>
      <c r="L8" s="2">
        <v>12.99</v>
      </c>
      <c r="M8" s="2">
        <v>1</v>
      </c>
      <c r="N8" s="2" t="s">
        <v>14</v>
      </c>
      <c r="O8" s="2">
        <v>417</v>
      </c>
      <c r="P8" s="2">
        <v>2015</v>
      </c>
      <c r="Q8" s="2">
        <v>11</v>
      </c>
      <c r="R8" s="2" t="s">
        <v>15</v>
      </c>
      <c r="S8" s="2" t="s">
        <v>530</v>
      </c>
      <c r="T8" s="2" t="s">
        <v>536</v>
      </c>
      <c r="U8" s="25">
        <v>42326</v>
      </c>
      <c r="V8" s="2" t="s">
        <v>528</v>
      </c>
      <c r="W8" s="2" t="s">
        <v>98</v>
      </c>
    </row>
    <row r="9" spans="1:23" x14ac:dyDescent="0.25">
      <c r="A9" s="2">
        <v>8</v>
      </c>
      <c r="B9" s="2">
        <v>99066275</v>
      </c>
      <c r="C9" s="2" t="s">
        <v>520</v>
      </c>
      <c r="D9" s="2" t="s">
        <v>521</v>
      </c>
      <c r="E9" s="2">
        <v>769238</v>
      </c>
      <c r="F9" s="2">
        <v>16611</v>
      </c>
      <c r="G9" s="2" t="s">
        <v>522</v>
      </c>
      <c r="H9" s="2" t="s">
        <v>7</v>
      </c>
      <c r="I9" s="2" t="s">
        <v>8</v>
      </c>
      <c r="J9" s="2" t="s">
        <v>529</v>
      </c>
      <c r="K9" s="2">
        <v>0</v>
      </c>
      <c r="L9" s="41">
        <v>9.3163865294117656</v>
      </c>
      <c r="M9" s="2">
        <v>1</v>
      </c>
      <c r="N9" s="2" t="s">
        <v>16</v>
      </c>
      <c r="O9" s="2">
        <v>433</v>
      </c>
      <c r="P9" s="2">
        <v>2015</v>
      </c>
      <c r="Q9" s="2">
        <v>11</v>
      </c>
      <c r="R9" s="2" t="s">
        <v>15</v>
      </c>
      <c r="S9" s="2" t="s">
        <v>530</v>
      </c>
      <c r="T9" s="2" t="s">
        <v>17</v>
      </c>
      <c r="U9" s="25">
        <v>42327.669444444444</v>
      </c>
      <c r="V9" s="2" t="s">
        <v>525</v>
      </c>
      <c r="W9" s="2" t="s">
        <v>97</v>
      </c>
    </row>
    <row r="10" spans="1:23" x14ac:dyDescent="0.25">
      <c r="A10" s="2">
        <v>9</v>
      </c>
      <c r="B10" s="2">
        <v>99066441</v>
      </c>
      <c r="C10" s="2" t="s">
        <v>520</v>
      </c>
      <c r="D10" s="2" t="s">
        <v>521</v>
      </c>
      <c r="E10" s="2">
        <v>806637</v>
      </c>
      <c r="F10" s="2">
        <v>19248</v>
      </c>
      <c r="G10" s="2" t="s">
        <v>522</v>
      </c>
      <c r="H10" s="2" t="s">
        <v>18</v>
      </c>
      <c r="I10" s="2" t="s">
        <v>18</v>
      </c>
      <c r="J10" s="2" t="s">
        <v>537</v>
      </c>
      <c r="K10" s="2">
        <v>11.89</v>
      </c>
      <c r="L10" s="2">
        <v>11.89</v>
      </c>
      <c r="M10" s="2">
        <v>1</v>
      </c>
      <c r="N10" s="2" t="s">
        <v>19</v>
      </c>
      <c r="O10" s="2">
        <v>532</v>
      </c>
      <c r="P10" s="2">
        <v>2015</v>
      </c>
      <c r="Q10" s="2">
        <v>11</v>
      </c>
      <c r="R10" s="2" t="s">
        <v>3</v>
      </c>
      <c r="S10" s="2" t="s">
        <v>538</v>
      </c>
      <c r="T10" s="2" t="s">
        <v>4</v>
      </c>
      <c r="U10" s="25">
        <v>42331</v>
      </c>
      <c r="V10" s="2" t="s">
        <v>534</v>
      </c>
      <c r="W10" s="2" t="s">
        <v>97</v>
      </c>
    </row>
    <row r="11" spans="1:23" x14ac:dyDescent="0.25">
      <c r="A11" s="2">
        <v>10</v>
      </c>
      <c r="B11" s="2">
        <v>99066067</v>
      </c>
      <c r="C11" s="2" t="s">
        <v>520</v>
      </c>
      <c r="D11" s="2" t="s">
        <v>521</v>
      </c>
      <c r="E11" s="2">
        <v>728190</v>
      </c>
      <c r="F11" s="2">
        <v>19249</v>
      </c>
      <c r="G11" s="2" t="s">
        <v>522</v>
      </c>
      <c r="H11" s="2" t="s">
        <v>0</v>
      </c>
      <c r="I11" s="2" t="s">
        <v>1</v>
      </c>
      <c r="J11" s="2" t="s">
        <v>531</v>
      </c>
      <c r="K11" s="2">
        <v>12.5</v>
      </c>
      <c r="L11" s="2">
        <v>12.5</v>
      </c>
      <c r="M11" s="2">
        <v>1</v>
      </c>
      <c r="N11" s="2" t="s">
        <v>11</v>
      </c>
      <c r="O11" s="2">
        <v>435</v>
      </c>
      <c r="P11" s="2">
        <v>2015</v>
      </c>
      <c r="Q11" s="2">
        <v>11</v>
      </c>
      <c r="R11" s="2" t="s">
        <v>3</v>
      </c>
      <c r="S11" s="2" t="s">
        <v>524</v>
      </c>
      <c r="T11" s="2" t="s">
        <v>4</v>
      </c>
      <c r="U11" s="25">
        <v>42313</v>
      </c>
      <c r="V11" s="2" t="s">
        <v>534</v>
      </c>
      <c r="W11" s="2" t="s">
        <v>98</v>
      </c>
    </row>
    <row r="12" spans="1:23" x14ac:dyDescent="0.25">
      <c r="A12" s="2">
        <v>11</v>
      </c>
      <c r="B12" s="2">
        <v>99066210</v>
      </c>
      <c r="C12" s="2" t="s">
        <v>520</v>
      </c>
      <c r="D12" s="2" t="s">
        <v>521</v>
      </c>
      <c r="E12" s="2">
        <v>508438</v>
      </c>
      <c r="F12" s="2">
        <v>23194</v>
      </c>
      <c r="G12" s="2" t="s">
        <v>522</v>
      </c>
      <c r="H12" s="2" t="s">
        <v>7</v>
      </c>
      <c r="I12" s="2" t="s">
        <v>8</v>
      </c>
      <c r="J12" s="2" t="s">
        <v>539</v>
      </c>
      <c r="K12" s="2">
        <v>0</v>
      </c>
      <c r="L12" s="41">
        <v>18.98</v>
      </c>
      <c r="M12" s="2">
        <v>1</v>
      </c>
      <c r="N12" s="2" t="s">
        <v>20</v>
      </c>
      <c r="O12" s="2">
        <v>55</v>
      </c>
      <c r="P12" s="2">
        <v>2015</v>
      </c>
      <c r="Q12" s="2">
        <v>11</v>
      </c>
      <c r="R12" s="2" t="s">
        <v>3</v>
      </c>
      <c r="S12" s="2" t="s">
        <v>533</v>
      </c>
      <c r="T12" s="2" t="s">
        <v>17</v>
      </c>
      <c r="U12" s="25">
        <v>42318</v>
      </c>
      <c r="V12" s="2" t="s">
        <v>540</v>
      </c>
      <c r="W12" s="2" t="s">
        <v>98</v>
      </c>
    </row>
    <row r="13" spans="1:23" x14ac:dyDescent="0.25">
      <c r="A13" s="2">
        <v>12</v>
      </c>
      <c r="B13" s="2">
        <v>99066276</v>
      </c>
      <c r="C13" s="2" t="s">
        <v>520</v>
      </c>
      <c r="D13" s="2" t="s">
        <v>521</v>
      </c>
      <c r="E13" s="2">
        <v>804724</v>
      </c>
      <c r="F13" s="2">
        <v>25216</v>
      </c>
      <c r="G13" s="2" t="s">
        <v>522</v>
      </c>
      <c r="H13" s="2" t="s">
        <v>7</v>
      </c>
      <c r="I13" s="2" t="s">
        <v>8</v>
      </c>
      <c r="J13" s="2" t="s">
        <v>527</v>
      </c>
      <c r="K13" s="2">
        <v>7.7</v>
      </c>
      <c r="L13" s="2">
        <v>7.7</v>
      </c>
      <c r="M13" s="2">
        <v>1</v>
      </c>
      <c r="N13" s="2" t="s">
        <v>21</v>
      </c>
      <c r="O13" s="2">
        <v>52</v>
      </c>
      <c r="P13" s="2">
        <v>2015</v>
      </c>
      <c r="Q13" s="2">
        <v>11</v>
      </c>
      <c r="R13" s="2" t="s">
        <v>3</v>
      </c>
      <c r="S13" s="2" t="s">
        <v>541</v>
      </c>
      <c r="T13" s="2" t="s">
        <v>22</v>
      </c>
      <c r="U13" s="25">
        <v>42325</v>
      </c>
      <c r="V13" s="2" t="s">
        <v>525</v>
      </c>
      <c r="W13" s="2" t="s">
        <v>97</v>
      </c>
    </row>
    <row r="14" spans="1:23" x14ac:dyDescent="0.25">
      <c r="A14" s="2">
        <v>13</v>
      </c>
      <c r="B14" s="2">
        <v>99066453</v>
      </c>
      <c r="C14" s="2" t="s">
        <v>520</v>
      </c>
      <c r="D14" s="2" t="s">
        <v>521</v>
      </c>
      <c r="E14" s="2">
        <v>758948</v>
      </c>
      <c r="F14" s="2">
        <v>25356</v>
      </c>
      <c r="G14" s="2" t="s">
        <v>522</v>
      </c>
      <c r="H14" s="2" t="s">
        <v>9</v>
      </c>
      <c r="I14" s="2" t="s">
        <v>10</v>
      </c>
      <c r="J14" s="2" t="s">
        <v>532</v>
      </c>
      <c r="K14" s="2">
        <v>14.38</v>
      </c>
      <c r="L14" s="2">
        <v>14.38</v>
      </c>
      <c r="M14" s="2">
        <v>1</v>
      </c>
      <c r="N14" s="2" t="s">
        <v>2</v>
      </c>
      <c r="O14" s="2">
        <v>41</v>
      </c>
      <c r="P14" s="2">
        <v>2015</v>
      </c>
      <c r="Q14" s="2">
        <v>11</v>
      </c>
      <c r="R14" s="2" t="s">
        <v>3</v>
      </c>
      <c r="S14" s="2" t="s">
        <v>533</v>
      </c>
      <c r="T14" s="2" t="s">
        <v>4</v>
      </c>
      <c r="U14" s="25">
        <v>42331</v>
      </c>
      <c r="V14" s="2" t="s">
        <v>525</v>
      </c>
      <c r="W14" s="2" t="s">
        <v>97</v>
      </c>
    </row>
    <row r="15" spans="1:23" x14ac:dyDescent="0.25">
      <c r="A15" s="2">
        <v>14</v>
      </c>
      <c r="B15" s="2">
        <v>98492046</v>
      </c>
      <c r="C15" s="2" t="s">
        <v>520</v>
      </c>
      <c r="D15" s="2" t="s">
        <v>521</v>
      </c>
      <c r="E15" s="2">
        <v>679218</v>
      </c>
      <c r="F15" s="2">
        <v>25358</v>
      </c>
      <c r="G15" s="2" t="s">
        <v>522</v>
      </c>
      <c r="H15" s="2" t="s">
        <v>23</v>
      </c>
      <c r="I15" s="2" t="s">
        <v>24</v>
      </c>
      <c r="J15" s="2" t="s">
        <v>527</v>
      </c>
      <c r="K15" s="2">
        <v>6.98</v>
      </c>
      <c r="L15" s="2">
        <v>6.98</v>
      </c>
      <c r="M15" s="2">
        <v>1</v>
      </c>
      <c r="N15" s="2" t="s">
        <v>25</v>
      </c>
      <c r="O15" s="2">
        <v>609</v>
      </c>
      <c r="P15" s="2">
        <v>2015</v>
      </c>
      <c r="Q15" s="2">
        <v>11</v>
      </c>
      <c r="R15" s="2" t="s">
        <v>3</v>
      </c>
      <c r="S15" s="2" t="s">
        <v>530</v>
      </c>
      <c r="T15" s="2" t="s">
        <v>4</v>
      </c>
      <c r="U15" s="25">
        <v>42324</v>
      </c>
      <c r="V15" s="2" t="s">
        <v>525</v>
      </c>
      <c r="W15" s="2" t="s">
        <v>97</v>
      </c>
    </row>
    <row r="16" spans="1:23" x14ac:dyDescent="0.25">
      <c r="A16" s="2">
        <v>15</v>
      </c>
      <c r="B16" s="2">
        <v>99066293</v>
      </c>
      <c r="C16" s="2" t="s">
        <v>520</v>
      </c>
      <c r="D16" s="2" t="s">
        <v>521</v>
      </c>
      <c r="E16" s="2">
        <v>490831</v>
      </c>
      <c r="F16" s="2">
        <v>25709</v>
      </c>
      <c r="G16" s="2" t="s">
        <v>522</v>
      </c>
      <c r="H16" s="2" t="s">
        <v>9</v>
      </c>
      <c r="I16" s="2" t="s">
        <v>10</v>
      </c>
      <c r="J16" s="2" t="s">
        <v>542</v>
      </c>
      <c r="K16" s="2">
        <v>8.9</v>
      </c>
      <c r="L16" s="2">
        <v>8.9</v>
      </c>
      <c r="M16" s="2">
        <v>1</v>
      </c>
      <c r="N16" s="2" t="s">
        <v>11</v>
      </c>
      <c r="O16" s="2">
        <v>435</v>
      </c>
      <c r="P16" s="2">
        <v>2015</v>
      </c>
      <c r="Q16" s="2">
        <v>11</v>
      </c>
      <c r="R16" s="2" t="s">
        <v>3</v>
      </c>
      <c r="S16" s="2" t="s">
        <v>530</v>
      </c>
      <c r="T16" s="2" t="s">
        <v>4</v>
      </c>
      <c r="U16" s="25">
        <v>42312</v>
      </c>
      <c r="V16" s="2" t="s">
        <v>534</v>
      </c>
      <c r="W16" s="2" t="s">
        <v>97</v>
      </c>
    </row>
    <row r="17" spans="1:23" x14ac:dyDescent="0.25">
      <c r="A17" s="2">
        <v>16</v>
      </c>
      <c r="B17" s="2">
        <v>99066182</v>
      </c>
      <c r="C17" s="2" t="s">
        <v>520</v>
      </c>
      <c r="D17" s="2" t="s">
        <v>521</v>
      </c>
      <c r="E17" s="2">
        <v>804719</v>
      </c>
      <c r="F17" s="2">
        <v>29003</v>
      </c>
      <c r="G17" s="2" t="s">
        <v>522</v>
      </c>
      <c r="H17" s="2" t="s">
        <v>26</v>
      </c>
      <c r="I17" s="2" t="s">
        <v>543</v>
      </c>
      <c r="J17" s="2" t="s">
        <v>544</v>
      </c>
      <c r="K17" s="2">
        <v>19</v>
      </c>
      <c r="L17" s="2">
        <v>19</v>
      </c>
      <c r="M17" s="2">
        <v>1</v>
      </c>
      <c r="N17" s="2" t="s">
        <v>11</v>
      </c>
      <c r="O17" s="2">
        <v>435</v>
      </c>
      <c r="P17" s="2">
        <v>2015</v>
      </c>
      <c r="Q17" s="2">
        <v>11</v>
      </c>
      <c r="R17" s="2" t="s">
        <v>3</v>
      </c>
      <c r="S17" s="2" t="s">
        <v>545</v>
      </c>
      <c r="T17" s="2" t="s">
        <v>4</v>
      </c>
      <c r="U17" s="25">
        <v>42313</v>
      </c>
      <c r="V17" s="2" t="s">
        <v>534</v>
      </c>
      <c r="W17" s="2" t="s">
        <v>98</v>
      </c>
    </row>
    <row r="18" spans="1:23" x14ac:dyDescent="0.25">
      <c r="A18" s="2">
        <v>17</v>
      </c>
      <c r="B18" s="2">
        <v>99066074</v>
      </c>
      <c r="C18" s="2" t="s">
        <v>520</v>
      </c>
      <c r="D18" s="2" t="s">
        <v>521</v>
      </c>
      <c r="E18" s="2">
        <v>490862</v>
      </c>
      <c r="F18" s="2">
        <v>30499</v>
      </c>
      <c r="G18" s="2" t="s">
        <v>522</v>
      </c>
      <c r="H18" s="2" t="s">
        <v>0</v>
      </c>
      <c r="I18" s="2" t="s">
        <v>1</v>
      </c>
      <c r="J18" s="2" t="s">
        <v>523</v>
      </c>
      <c r="K18" s="2">
        <v>13.7</v>
      </c>
      <c r="L18" s="2">
        <v>13.7</v>
      </c>
      <c r="M18" s="2">
        <v>1</v>
      </c>
      <c r="N18" s="2" t="s">
        <v>27</v>
      </c>
      <c r="O18" s="2">
        <v>340</v>
      </c>
      <c r="P18" s="2">
        <v>2015</v>
      </c>
      <c r="Q18" s="2">
        <v>11</v>
      </c>
      <c r="R18" s="2" t="s">
        <v>3</v>
      </c>
      <c r="S18" s="2" t="s">
        <v>524</v>
      </c>
      <c r="T18" s="2" t="s">
        <v>4</v>
      </c>
      <c r="U18" s="25">
        <v>42313</v>
      </c>
      <c r="V18" s="2" t="s">
        <v>525</v>
      </c>
      <c r="W18" s="2" t="s">
        <v>98</v>
      </c>
    </row>
    <row r="19" spans="1:23" x14ac:dyDescent="0.25">
      <c r="A19" s="2">
        <v>18</v>
      </c>
      <c r="B19" s="2">
        <v>99066380</v>
      </c>
      <c r="C19" s="2" t="s">
        <v>520</v>
      </c>
      <c r="D19" s="2" t="s">
        <v>521</v>
      </c>
      <c r="E19" s="2">
        <v>490861</v>
      </c>
      <c r="F19" s="2">
        <v>31677</v>
      </c>
      <c r="G19" s="2" t="s">
        <v>522</v>
      </c>
      <c r="H19" s="2" t="s">
        <v>0</v>
      </c>
      <c r="I19" s="2" t="s">
        <v>1</v>
      </c>
      <c r="J19" s="2" t="s">
        <v>523</v>
      </c>
      <c r="K19" s="2">
        <v>11.99</v>
      </c>
      <c r="L19" s="2">
        <v>11.99</v>
      </c>
      <c r="M19" s="2">
        <v>2</v>
      </c>
      <c r="N19" s="2" t="s">
        <v>28</v>
      </c>
      <c r="O19" s="2">
        <v>701</v>
      </c>
      <c r="P19" s="2">
        <v>2015</v>
      </c>
      <c r="Q19" s="2">
        <v>11</v>
      </c>
      <c r="R19" s="2" t="s">
        <v>3</v>
      </c>
      <c r="S19" s="2" t="s">
        <v>530</v>
      </c>
      <c r="T19" s="2" t="s">
        <v>4</v>
      </c>
      <c r="U19" s="25">
        <v>42330</v>
      </c>
      <c r="V19" s="2" t="s">
        <v>528</v>
      </c>
      <c r="W19" s="2" t="s">
        <v>99</v>
      </c>
    </row>
    <row r="20" spans="1:23" x14ac:dyDescent="0.25">
      <c r="A20" s="2">
        <v>19</v>
      </c>
      <c r="B20" s="2">
        <v>99066382</v>
      </c>
      <c r="C20" s="2" t="s">
        <v>520</v>
      </c>
      <c r="D20" s="2" t="s">
        <v>521</v>
      </c>
      <c r="E20" s="2">
        <v>728190</v>
      </c>
      <c r="F20" s="2">
        <v>32326</v>
      </c>
      <c r="G20" s="2" t="s">
        <v>522</v>
      </c>
      <c r="H20" s="2" t="s">
        <v>0</v>
      </c>
      <c r="I20" s="2" t="s">
        <v>1</v>
      </c>
      <c r="J20" s="2" t="s">
        <v>531</v>
      </c>
      <c r="K20" s="2">
        <v>12.2</v>
      </c>
      <c r="L20" s="2">
        <v>12.2</v>
      </c>
      <c r="M20" s="2">
        <v>1</v>
      </c>
      <c r="N20" s="2" t="s">
        <v>11</v>
      </c>
      <c r="O20" s="2">
        <v>435</v>
      </c>
      <c r="P20" s="2">
        <v>2015</v>
      </c>
      <c r="Q20" s="2">
        <v>11</v>
      </c>
      <c r="R20" s="2" t="s">
        <v>3</v>
      </c>
      <c r="S20" s="2" t="s">
        <v>524</v>
      </c>
      <c r="T20" s="2" t="s">
        <v>4</v>
      </c>
      <c r="U20" s="25">
        <v>42325</v>
      </c>
      <c r="V20" s="2" t="s">
        <v>525</v>
      </c>
      <c r="W20" s="2" t="s">
        <v>99</v>
      </c>
    </row>
    <row r="21" spans="1:23" x14ac:dyDescent="0.25">
      <c r="A21" s="2">
        <v>20</v>
      </c>
      <c r="B21" s="2">
        <v>99066383</v>
      </c>
      <c r="C21" s="2" t="s">
        <v>520</v>
      </c>
      <c r="D21" s="2" t="s">
        <v>521</v>
      </c>
      <c r="E21" s="2">
        <v>490829</v>
      </c>
      <c r="F21" s="2">
        <v>33141</v>
      </c>
      <c r="G21" s="2" t="s">
        <v>522</v>
      </c>
      <c r="H21" s="2" t="s">
        <v>9</v>
      </c>
      <c r="I21" s="2" t="s">
        <v>10</v>
      </c>
      <c r="J21" s="2" t="s">
        <v>542</v>
      </c>
      <c r="K21" s="2">
        <v>14</v>
      </c>
      <c r="L21" s="2">
        <v>14</v>
      </c>
      <c r="M21" s="2">
        <v>1</v>
      </c>
      <c r="N21" s="2" t="s">
        <v>29</v>
      </c>
      <c r="O21" s="2">
        <v>702</v>
      </c>
      <c r="P21" s="2">
        <v>2015</v>
      </c>
      <c r="Q21" s="2">
        <v>11</v>
      </c>
      <c r="R21" s="2" t="s">
        <v>3</v>
      </c>
      <c r="S21" s="2" t="s">
        <v>524</v>
      </c>
      <c r="T21" s="2" t="s">
        <v>4</v>
      </c>
      <c r="U21" s="25">
        <v>42327</v>
      </c>
      <c r="V21" s="2" t="s">
        <v>528</v>
      </c>
      <c r="W21" s="2" t="s">
        <v>99</v>
      </c>
    </row>
    <row r="22" spans="1:23" x14ac:dyDescent="0.25">
      <c r="A22" s="2">
        <v>21</v>
      </c>
      <c r="B22" s="2">
        <v>99066158</v>
      </c>
      <c r="C22" s="2" t="s">
        <v>520</v>
      </c>
      <c r="D22" s="2" t="s">
        <v>521</v>
      </c>
      <c r="E22" s="2">
        <v>490862</v>
      </c>
      <c r="F22" s="2">
        <v>34220</v>
      </c>
      <c r="G22" s="2" t="s">
        <v>522</v>
      </c>
      <c r="H22" s="2" t="s">
        <v>0</v>
      </c>
      <c r="I22" s="2" t="s">
        <v>1</v>
      </c>
      <c r="J22" s="2" t="s">
        <v>523</v>
      </c>
      <c r="K22" s="2">
        <v>13.9</v>
      </c>
      <c r="L22" s="2">
        <v>13.9</v>
      </c>
      <c r="M22" s="2">
        <v>1</v>
      </c>
      <c r="N22" s="2" t="s">
        <v>30</v>
      </c>
      <c r="O22" s="2">
        <v>3</v>
      </c>
      <c r="P22" s="2">
        <v>2015</v>
      </c>
      <c r="Q22" s="2">
        <v>11</v>
      </c>
      <c r="R22" s="2" t="s">
        <v>3</v>
      </c>
      <c r="S22" s="2" t="s">
        <v>524</v>
      </c>
      <c r="T22" s="2" t="s">
        <v>12</v>
      </c>
      <c r="U22" s="25">
        <v>42318</v>
      </c>
      <c r="V22" s="2" t="s">
        <v>546</v>
      </c>
      <c r="W22" s="2" t="s">
        <v>98</v>
      </c>
    </row>
    <row r="23" spans="1:23" x14ac:dyDescent="0.25">
      <c r="A23" s="2">
        <v>22</v>
      </c>
      <c r="B23" s="2">
        <v>99066092</v>
      </c>
      <c r="C23" s="2" t="s">
        <v>520</v>
      </c>
      <c r="D23" s="2" t="s">
        <v>521</v>
      </c>
      <c r="E23" s="2">
        <v>758948</v>
      </c>
      <c r="F23" s="2">
        <v>34749</v>
      </c>
      <c r="G23" s="2" t="s">
        <v>522</v>
      </c>
      <c r="H23" s="2" t="s">
        <v>9</v>
      </c>
      <c r="I23" s="2" t="s">
        <v>10</v>
      </c>
      <c r="J23" s="2" t="s">
        <v>532</v>
      </c>
      <c r="K23" s="2">
        <v>15</v>
      </c>
      <c r="L23" s="2">
        <v>15</v>
      </c>
      <c r="M23" s="2">
        <v>1</v>
      </c>
      <c r="N23" s="2" t="s">
        <v>2</v>
      </c>
      <c r="O23" s="2">
        <v>41</v>
      </c>
      <c r="P23" s="2">
        <v>2015</v>
      </c>
      <c r="Q23" s="2">
        <v>11</v>
      </c>
      <c r="R23" s="2" t="s">
        <v>3</v>
      </c>
      <c r="S23" s="2" t="s">
        <v>533</v>
      </c>
      <c r="T23" s="2" t="s">
        <v>4</v>
      </c>
      <c r="U23" s="25">
        <v>42321</v>
      </c>
      <c r="V23" s="2" t="s">
        <v>528</v>
      </c>
      <c r="W23" s="2" t="s">
        <v>98</v>
      </c>
    </row>
    <row r="24" spans="1:23" x14ac:dyDescent="0.25">
      <c r="A24" s="2">
        <v>23</v>
      </c>
      <c r="B24" s="2">
        <v>99066190</v>
      </c>
      <c r="C24" s="2" t="s">
        <v>520</v>
      </c>
      <c r="D24" s="2" t="s">
        <v>521</v>
      </c>
      <c r="E24" s="2">
        <v>730857</v>
      </c>
      <c r="F24" s="2">
        <v>34792</v>
      </c>
      <c r="G24" s="2" t="s">
        <v>522</v>
      </c>
      <c r="H24" s="2" t="s">
        <v>18</v>
      </c>
      <c r="I24" s="2" t="s">
        <v>18</v>
      </c>
      <c r="J24" s="2" t="s">
        <v>539</v>
      </c>
      <c r="K24" s="2">
        <v>7.89</v>
      </c>
      <c r="L24" s="2">
        <v>7.89</v>
      </c>
      <c r="M24" s="2">
        <v>1</v>
      </c>
      <c r="N24" s="2" t="s">
        <v>31</v>
      </c>
      <c r="O24" s="2">
        <v>361</v>
      </c>
      <c r="P24" s="2">
        <v>2015</v>
      </c>
      <c r="Q24" s="2">
        <v>11</v>
      </c>
      <c r="R24" s="2" t="s">
        <v>3</v>
      </c>
      <c r="S24" s="2" t="s">
        <v>547</v>
      </c>
      <c r="T24" s="2" t="s">
        <v>4</v>
      </c>
      <c r="U24" s="25">
        <v>42313</v>
      </c>
      <c r="V24" s="2" t="s">
        <v>528</v>
      </c>
      <c r="W24" s="2" t="s">
        <v>98</v>
      </c>
    </row>
    <row r="25" spans="1:23" x14ac:dyDescent="0.25">
      <c r="A25" s="2">
        <v>24</v>
      </c>
      <c r="B25" s="2">
        <v>99066191</v>
      </c>
      <c r="C25" s="2" t="s">
        <v>520</v>
      </c>
      <c r="D25" s="2" t="s">
        <v>521</v>
      </c>
      <c r="E25" s="2">
        <v>730857</v>
      </c>
      <c r="F25" s="2">
        <v>34792</v>
      </c>
      <c r="G25" s="2" t="s">
        <v>522</v>
      </c>
      <c r="H25" s="2" t="s">
        <v>18</v>
      </c>
      <c r="I25" s="2" t="s">
        <v>18</v>
      </c>
      <c r="J25" s="2" t="s">
        <v>539</v>
      </c>
      <c r="K25" s="2">
        <v>7.89</v>
      </c>
      <c r="L25" s="2">
        <v>7.89</v>
      </c>
      <c r="M25" s="2">
        <v>1</v>
      </c>
      <c r="N25" s="2" t="s">
        <v>31</v>
      </c>
      <c r="O25" s="2">
        <v>361</v>
      </c>
      <c r="P25" s="2">
        <v>2015</v>
      </c>
      <c r="Q25" s="2">
        <v>11</v>
      </c>
      <c r="R25" s="2" t="s">
        <v>3</v>
      </c>
      <c r="S25" s="2" t="s">
        <v>547</v>
      </c>
      <c r="T25" s="2" t="s">
        <v>4</v>
      </c>
      <c r="U25" s="25">
        <v>42313</v>
      </c>
      <c r="V25" s="2" t="s">
        <v>528</v>
      </c>
      <c r="W25" s="2" t="s">
        <v>98</v>
      </c>
    </row>
    <row r="26" spans="1:23" x14ac:dyDescent="0.25">
      <c r="A26" s="2">
        <v>25</v>
      </c>
      <c r="B26" s="2">
        <v>98473875</v>
      </c>
      <c r="C26" s="2" t="s">
        <v>520</v>
      </c>
      <c r="D26" s="2" t="s">
        <v>521</v>
      </c>
      <c r="E26" s="2">
        <v>772924</v>
      </c>
      <c r="F26" s="2">
        <v>34987</v>
      </c>
      <c r="G26" s="2" t="s">
        <v>522</v>
      </c>
      <c r="H26" s="2" t="s">
        <v>6</v>
      </c>
      <c r="I26" s="2" t="s">
        <v>548</v>
      </c>
      <c r="J26" s="2" t="s">
        <v>549</v>
      </c>
      <c r="K26" s="2">
        <v>8.4</v>
      </c>
      <c r="L26" s="2">
        <v>8.4</v>
      </c>
      <c r="M26" s="2">
        <v>1</v>
      </c>
      <c r="N26" s="2" t="s">
        <v>6</v>
      </c>
      <c r="O26" s="2">
        <v>399</v>
      </c>
      <c r="P26" s="2">
        <v>2015</v>
      </c>
      <c r="Q26" s="2">
        <v>11</v>
      </c>
      <c r="R26" s="2" t="s">
        <v>3</v>
      </c>
      <c r="S26" s="2" t="s">
        <v>524</v>
      </c>
      <c r="T26" s="2" t="s">
        <v>4</v>
      </c>
      <c r="U26" s="25">
        <v>42311</v>
      </c>
      <c r="V26" s="2" t="s">
        <v>525</v>
      </c>
      <c r="W26" s="2" t="s">
        <v>96</v>
      </c>
    </row>
    <row r="27" spans="1:23" x14ac:dyDescent="0.25">
      <c r="A27" s="2">
        <v>26</v>
      </c>
      <c r="B27" s="2">
        <v>99066391</v>
      </c>
      <c r="C27" s="2" t="s">
        <v>520</v>
      </c>
      <c r="D27" s="2" t="s">
        <v>521</v>
      </c>
      <c r="E27" s="2">
        <v>490861</v>
      </c>
      <c r="F27" s="2">
        <v>35059</v>
      </c>
      <c r="G27" s="2" t="s">
        <v>522</v>
      </c>
      <c r="H27" s="2" t="s">
        <v>0</v>
      </c>
      <c r="I27" s="2" t="s">
        <v>1</v>
      </c>
      <c r="J27" s="2" t="s">
        <v>523</v>
      </c>
      <c r="K27" s="2">
        <v>11.99</v>
      </c>
      <c r="L27" s="2">
        <v>11.99</v>
      </c>
      <c r="M27" s="2">
        <v>1</v>
      </c>
      <c r="N27" s="2" t="s">
        <v>13</v>
      </c>
      <c r="O27" s="2">
        <v>208</v>
      </c>
      <c r="P27" s="2">
        <v>2015</v>
      </c>
      <c r="Q27" s="2">
        <v>11</v>
      </c>
      <c r="R27" s="2" t="s">
        <v>3</v>
      </c>
      <c r="S27" s="2" t="s">
        <v>530</v>
      </c>
      <c r="T27" s="2" t="s">
        <v>4</v>
      </c>
      <c r="U27" s="25">
        <v>42328</v>
      </c>
      <c r="V27" s="2" t="s">
        <v>525</v>
      </c>
      <c r="W27" s="2" t="s">
        <v>98</v>
      </c>
    </row>
    <row r="28" spans="1:23" x14ac:dyDescent="0.25">
      <c r="A28" s="2">
        <v>27</v>
      </c>
      <c r="B28" s="2">
        <v>99066163</v>
      </c>
      <c r="C28" s="2" t="s">
        <v>520</v>
      </c>
      <c r="D28" s="2" t="s">
        <v>521</v>
      </c>
      <c r="E28" s="2">
        <v>490862</v>
      </c>
      <c r="F28" s="2">
        <v>35835</v>
      </c>
      <c r="G28" s="2" t="s">
        <v>522</v>
      </c>
      <c r="H28" s="2" t="s">
        <v>0</v>
      </c>
      <c r="I28" s="2" t="s">
        <v>1</v>
      </c>
      <c r="J28" s="2" t="s">
        <v>523</v>
      </c>
      <c r="K28" s="2">
        <v>13.84</v>
      </c>
      <c r="L28" s="2">
        <v>13.84</v>
      </c>
      <c r="M28" s="2">
        <v>2</v>
      </c>
      <c r="N28" s="2" t="s">
        <v>32</v>
      </c>
      <c r="O28" s="2">
        <v>261</v>
      </c>
      <c r="P28" s="2">
        <v>2015</v>
      </c>
      <c r="Q28" s="2">
        <v>11</v>
      </c>
      <c r="R28" s="2" t="s">
        <v>33</v>
      </c>
      <c r="S28" s="2" t="s">
        <v>524</v>
      </c>
      <c r="T28" s="2" t="s">
        <v>12</v>
      </c>
      <c r="U28" s="25">
        <v>42336</v>
      </c>
      <c r="V28" s="2" t="s">
        <v>525</v>
      </c>
      <c r="W28" s="2" t="s">
        <v>98</v>
      </c>
    </row>
    <row r="29" spans="1:23" x14ac:dyDescent="0.25">
      <c r="A29" s="2">
        <v>28</v>
      </c>
      <c r="B29" s="2">
        <v>99066239</v>
      </c>
      <c r="C29" s="2" t="s">
        <v>520</v>
      </c>
      <c r="D29" s="2" t="s">
        <v>521</v>
      </c>
      <c r="E29" s="2">
        <v>490862</v>
      </c>
      <c r="F29" s="2">
        <v>36636</v>
      </c>
      <c r="G29" s="2" t="s">
        <v>522</v>
      </c>
      <c r="H29" s="2" t="s">
        <v>0</v>
      </c>
      <c r="I29" s="2" t="s">
        <v>1</v>
      </c>
      <c r="J29" s="2" t="s">
        <v>523</v>
      </c>
      <c r="K29" s="2">
        <v>14.99</v>
      </c>
      <c r="L29" s="2">
        <v>14.99</v>
      </c>
      <c r="M29" s="2">
        <v>1</v>
      </c>
      <c r="N29" s="2" t="s">
        <v>34</v>
      </c>
      <c r="O29" s="2">
        <v>771</v>
      </c>
      <c r="P29" s="2">
        <v>2015</v>
      </c>
      <c r="Q29" s="2">
        <v>11</v>
      </c>
      <c r="R29" s="2" t="s">
        <v>3</v>
      </c>
      <c r="S29" s="2" t="s">
        <v>524</v>
      </c>
      <c r="T29" s="2" t="s">
        <v>4</v>
      </c>
      <c r="U29" s="25">
        <v>42322</v>
      </c>
      <c r="V29" s="2" t="s">
        <v>534</v>
      </c>
      <c r="W29" s="2" t="s">
        <v>96</v>
      </c>
    </row>
    <row r="30" spans="1:23" x14ac:dyDescent="0.25">
      <c r="A30" s="2">
        <v>29</v>
      </c>
      <c r="B30" s="2">
        <v>99066249</v>
      </c>
      <c r="C30" s="2" t="s">
        <v>520</v>
      </c>
      <c r="D30" s="2" t="s">
        <v>521</v>
      </c>
      <c r="E30" s="2">
        <v>845141</v>
      </c>
      <c r="F30" s="2">
        <v>37344</v>
      </c>
      <c r="G30" s="2" t="s">
        <v>522</v>
      </c>
      <c r="H30" s="2" t="s">
        <v>9</v>
      </c>
      <c r="I30" s="2" t="s">
        <v>10</v>
      </c>
      <c r="J30" s="2" t="s">
        <v>535</v>
      </c>
      <c r="K30" s="2">
        <v>12.2</v>
      </c>
      <c r="L30" s="2">
        <v>12.2</v>
      </c>
      <c r="M30" s="2">
        <v>1</v>
      </c>
      <c r="N30" s="2" t="s">
        <v>13</v>
      </c>
      <c r="O30" s="2">
        <v>208</v>
      </c>
      <c r="P30" s="2">
        <v>2015</v>
      </c>
      <c r="Q30" s="2">
        <v>11</v>
      </c>
      <c r="R30" s="2" t="s">
        <v>3</v>
      </c>
      <c r="S30" s="2" t="s">
        <v>524</v>
      </c>
      <c r="T30" s="2" t="s">
        <v>4</v>
      </c>
      <c r="U30" s="25">
        <v>42317</v>
      </c>
      <c r="V30" s="2" t="s">
        <v>525</v>
      </c>
      <c r="W30" s="2" t="s">
        <v>98</v>
      </c>
    </row>
    <row r="31" spans="1:23" x14ac:dyDescent="0.25">
      <c r="A31" s="2">
        <v>30</v>
      </c>
      <c r="B31" s="2">
        <v>99066402</v>
      </c>
      <c r="C31" s="2" t="s">
        <v>520</v>
      </c>
      <c r="D31" s="2" t="s">
        <v>521</v>
      </c>
      <c r="E31" s="2">
        <v>760771</v>
      </c>
      <c r="F31" s="2">
        <v>38452</v>
      </c>
      <c r="G31" s="2" t="s">
        <v>522</v>
      </c>
      <c r="H31" s="2" t="s">
        <v>9</v>
      </c>
      <c r="I31" s="2" t="s">
        <v>10</v>
      </c>
      <c r="J31" s="2" t="s">
        <v>550</v>
      </c>
      <c r="K31" s="2">
        <v>10.7</v>
      </c>
      <c r="L31" s="2">
        <v>10.7</v>
      </c>
      <c r="M31" s="2">
        <v>1</v>
      </c>
      <c r="N31" s="2" t="s">
        <v>2</v>
      </c>
      <c r="O31" s="2">
        <v>41</v>
      </c>
      <c r="P31" s="2">
        <v>2015</v>
      </c>
      <c r="Q31" s="2">
        <v>11</v>
      </c>
      <c r="R31" s="2" t="s">
        <v>3</v>
      </c>
      <c r="S31" s="2" t="s">
        <v>530</v>
      </c>
      <c r="T31" s="2" t="s">
        <v>4</v>
      </c>
      <c r="U31" s="25">
        <v>42330</v>
      </c>
      <c r="V31" s="2" t="s">
        <v>528</v>
      </c>
      <c r="W31" s="2" t="s">
        <v>97</v>
      </c>
    </row>
    <row r="32" spans="1:23" x14ac:dyDescent="0.25">
      <c r="A32" s="2">
        <v>31</v>
      </c>
      <c r="B32" s="2">
        <v>99066254</v>
      </c>
      <c r="C32" s="2" t="s">
        <v>520</v>
      </c>
      <c r="D32" s="2" t="s">
        <v>521</v>
      </c>
      <c r="E32" s="2">
        <v>490867</v>
      </c>
      <c r="F32" s="2">
        <v>39430</v>
      </c>
      <c r="G32" s="2" t="s">
        <v>522</v>
      </c>
      <c r="H32" s="2" t="s">
        <v>0</v>
      </c>
      <c r="I32" s="2" t="s">
        <v>1</v>
      </c>
      <c r="J32" s="2" t="s">
        <v>551</v>
      </c>
      <c r="K32" s="2">
        <v>7.99</v>
      </c>
      <c r="L32" s="2">
        <v>7.99</v>
      </c>
      <c r="M32" s="2">
        <v>1</v>
      </c>
      <c r="N32" s="2" t="s">
        <v>13</v>
      </c>
      <c r="O32" s="2">
        <v>208</v>
      </c>
      <c r="P32" s="2">
        <v>2015</v>
      </c>
      <c r="Q32" s="2">
        <v>11</v>
      </c>
      <c r="R32" s="2" t="s">
        <v>3</v>
      </c>
      <c r="S32" s="2" t="s">
        <v>530</v>
      </c>
      <c r="T32" s="2" t="s">
        <v>4</v>
      </c>
      <c r="U32" s="25">
        <v>42318</v>
      </c>
      <c r="V32" s="2" t="s">
        <v>534</v>
      </c>
      <c r="W32" s="2" t="s">
        <v>97</v>
      </c>
    </row>
    <row r="33" spans="1:23" x14ac:dyDescent="0.25">
      <c r="A33" s="2">
        <v>32</v>
      </c>
      <c r="B33" s="2">
        <v>99066499</v>
      </c>
      <c r="C33" s="2" t="s">
        <v>520</v>
      </c>
      <c r="D33" s="2" t="s">
        <v>521</v>
      </c>
      <c r="E33" s="2">
        <v>490861</v>
      </c>
      <c r="F33" s="2">
        <v>42681</v>
      </c>
      <c r="G33" s="2" t="s">
        <v>522</v>
      </c>
      <c r="H33" s="2" t="s">
        <v>0</v>
      </c>
      <c r="I33" s="2" t="s">
        <v>1</v>
      </c>
      <c r="J33" s="2" t="s">
        <v>523</v>
      </c>
      <c r="K33" s="2">
        <v>11.99</v>
      </c>
      <c r="L33" s="2">
        <v>11.99</v>
      </c>
      <c r="M33" s="2">
        <v>1</v>
      </c>
      <c r="N33" s="2" t="s">
        <v>35</v>
      </c>
      <c r="O33" s="2">
        <v>360</v>
      </c>
      <c r="P33" s="2">
        <v>2015</v>
      </c>
      <c r="Q33" s="2">
        <v>11</v>
      </c>
      <c r="R33" s="2" t="s">
        <v>3</v>
      </c>
      <c r="S33" s="2" t="s">
        <v>530</v>
      </c>
      <c r="T33" s="2" t="s">
        <v>4</v>
      </c>
      <c r="U33" s="25">
        <v>42336</v>
      </c>
      <c r="V33" s="2" t="s">
        <v>534</v>
      </c>
      <c r="W33" s="2" t="s">
        <v>96</v>
      </c>
    </row>
    <row r="34" spans="1:23" x14ac:dyDescent="0.25">
      <c r="A34" s="2">
        <v>33</v>
      </c>
      <c r="B34" s="2">
        <v>99066195</v>
      </c>
      <c r="C34" s="2" t="s">
        <v>520</v>
      </c>
      <c r="D34" s="2" t="s">
        <v>521</v>
      </c>
      <c r="E34" s="2">
        <v>490833</v>
      </c>
      <c r="F34" s="2">
        <v>42957</v>
      </c>
      <c r="G34" s="2" t="s">
        <v>522</v>
      </c>
      <c r="H34" s="2" t="s">
        <v>9</v>
      </c>
      <c r="I34" s="2" t="s">
        <v>10</v>
      </c>
      <c r="J34" s="2" t="s">
        <v>532</v>
      </c>
      <c r="K34" s="2">
        <v>13.58</v>
      </c>
      <c r="L34" s="2">
        <v>13.58</v>
      </c>
      <c r="M34" s="2">
        <v>1</v>
      </c>
      <c r="N34" s="2" t="s">
        <v>32</v>
      </c>
      <c r="O34" s="2">
        <v>261</v>
      </c>
      <c r="P34" s="2">
        <v>2015</v>
      </c>
      <c r="Q34" s="2">
        <v>11</v>
      </c>
      <c r="R34" s="2" t="s">
        <v>15</v>
      </c>
      <c r="S34" s="2" t="s">
        <v>524</v>
      </c>
      <c r="T34" s="2" t="s">
        <v>536</v>
      </c>
      <c r="U34" s="25">
        <v>42314</v>
      </c>
      <c r="V34" s="2" t="s">
        <v>525</v>
      </c>
      <c r="W34" s="2" t="s">
        <v>96</v>
      </c>
    </row>
    <row r="35" spans="1:23" x14ac:dyDescent="0.25">
      <c r="A35" s="2">
        <v>34</v>
      </c>
      <c r="B35" s="2">
        <v>99066196</v>
      </c>
      <c r="C35" s="2" t="s">
        <v>520</v>
      </c>
      <c r="D35" s="2" t="s">
        <v>521</v>
      </c>
      <c r="E35" s="2">
        <v>490835</v>
      </c>
      <c r="F35" s="2">
        <v>42957</v>
      </c>
      <c r="G35" s="2" t="s">
        <v>522</v>
      </c>
      <c r="H35" s="2" t="s">
        <v>9</v>
      </c>
      <c r="I35" s="2" t="s">
        <v>10</v>
      </c>
      <c r="J35" s="2" t="s">
        <v>532</v>
      </c>
      <c r="K35" s="2">
        <v>2.99</v>
      </c>
      <c r="L35" s="2">
        <v>2.99</v>
      </c>
      <c r="M35" s="2">
        <v>1</v>
      </c>
      <c r="N35" s="2" t="s">
        <v>32</v>
      </c>
      <c r="O35" s="2">
        <v>261</v>
      </c>
      <c r="P35" s="2">
        <v>2015</v>
      </c>
      <c r="Q35" s="2">
        <v>11</v>
      </c>
      <c r="R35" s="2" t="s">
        <v>15</v>
      </c>
      <c r="S35" s="2" t="s">
        <v>530</v>
      </c>
      <c r="T35" s="2" t="s">
        <v>536</v>
      </c>
      <c r="U35" s="25">
        <v>42314</v>
      </c>
      <c r="V35" s="2" t="s">
        <v>525</v>
      </c>
      <c r="W35" s="2" t="s">
        <v>96</v>
      </c>
    </row>
    <row r="36" spans="1:23" x14ac:dyDescent="0.25">
      <c r="A36" s="2">
        <v>35</v>
      </c>
      <c r="B36" s="2">
        <v>99066416</v>
      </c>
      <c r="C36" s="2" t="s">
        <v>520</v>
      </c>
      <c r="D36" s="2" t="s">
        <v>521</v>
      </c>
      <c r="E36" s="2">
        <v>490866</v>
      </c>
      <c r="F36" s="2">
        <v>43189</v>
      </c>
      <c r="G36" s="2" t="s">
        <v>522</v>
      </c>
      <c r="H36" s="2" t="s">
        <v>0</v>
      </c>
      <c r="I36" s="2" t="s">
        <v>1</v>
      </c>
      <c r="J36" s="2" t="s">
        <v>552</v>
      </c>
      <c r="K36" s="2">
        <v>17.7</v>
      </c>
      <c r="L36" s="2">
        <v>17.7</v>
      </c>
      <c r="M36" s="2">
        <v>1</v>
      </c>
      <c r="N36" s="2" t="s">
        <v>2</v>
      </c>
      <c r="O36" s="2">
        <v>41</v>
      </c>
      <c r="P36" s="2">
        <v>2015</v>
      </c>
      <c r="Q36" s="2">
        <v>11</v>
      </c>
      <c r="R36" s="2" t="s">
        <v>3</v>
      </c>
      <c r="S36" s="2" t="s">
        <v>524</v>
      </c>
      <c r="T36" s="2" t="s">
        <v>4</v>
      </c>
      <c r="U36" s="25">
        <v>42330</v>
      </c>
      <c r="V36" s="2" t="s">
        <v>534</v>
      </c>
      <c r="W36" s="2" t="s">
        <v>96</v>
      </c>
    </row>
    <row r="37" spans="1:23" x14ac:dyDescent="0.25">
      <c r="A37" s="2">
        <v>36</v>
      </c>
      <c r="B37" s="2">
        <v>99066167</v>
      </c>
      <c r="C37" s="2" t="s">
        <v>520</v>
      </c>
      <c r="D37" s="2" t="s">
        <v>521</v>
      </c>
      <c r="E37" s="2">
        <v>769238</v>
      </c>
      <c r="F37" s="2">
        <v>43562</v>
      </c>
      <c r="G37" s="2" t="s">
        <v>522</v>
      </c>
      <c r="H37" s="2" t="s">
        <v>7</v>
      </c>
      <c r="I37" s="2" t="s">
        <v>8</v>
      </c>
      <c r="J37" s="2" t="s">
        <v>529</v>
      </c>
      <c r="K37" s="2">
        <v>12.99</v>
      </c>
      <c r="L37" s="2">
        <v>12.99</v>
      </c>
      <c r="M37" s="2">
        <v>1</v>
      </c>
      <c r="N37" s="2" t="s">
        <v>2</v>
      </c>
      <c r="O37" s="2">
        <v>41</v>
      </c>
      <c r="P37" s="2">
        <v>2015</v>
      </c>
      <c r="Q37" s="2">
        <v>11</v>
      </c>
      <c r="R37" s="2" t="s">
        <v>3</v>
      </c>
      <c r="S37" s="2" t="s">
        <v>530</v>
      </c>
      <c r="T37" s="2" t="s">
        <v>4</v>
      </c>
      <c r="U37" s="25">
        <v>42309</v>
      </c>
      <c r="V37" s="2" t="s">
        <v>553</v>
      </c>
      <c r="W37" s="2" t="s">
        <v>98</v>
      </c>
    </row>
    <row r="38" spans="1:23" x14ac:dyDescent="0.25">
      <c r="A38" s="2">
        <v>37</v>
      </c>
      <c r="B38" s="2">
        <v>99066260</v>
      </c>
      <c r="C38" s="2" t="s">
        <v>520</v>
      </c>
      <c r="D38" s="2" t="s">
        <v>521</v>
      </c>
      <c r="E38" s="2">
        <v>678575</v>
      </c>
      <c r="F38" s="2">
        <v>43660</v>
      </c>
      <c r="G38" s="2" t="s">
        <v>522</v>
      </c>
      <c r="H38" s="2" t="s">
        <v>23</v>
      </c>
      <c r="I38" s="2" t="s">
        <v>24</v>
      </c>
      <c r="J38" s="2" t="s">
        <v>554</v>
      </c>
      <c r="K38" s="2">
        <v>7.9</v>
      </c>
      <c r="L38" s="2">
        <v>7.9</v>
      </c>
      <c r="M38" s="2">
        <v>1</v>
      </c>
      <c r="N38" s="2" t="s">
        <v>36</v>
      </c>
      <c r="O38" s="2">
        <v>106</v>
      </c>
      <c r="P38" s="2">
        <v>2015</v>
      </c>
      <c r="Q38" s="2">
        <v>11</v>
      </c>
      <c r="R38" s="2" t="s">
        <v>3</v>
      </c>
      <c r="S38" s="2" t="s">
        <v>530</v>
      </c>
      <c r="T38" s="2" t="s">
        <v>4</v>
      </c>
      <c r="U38" s="25">
        <v>42319</v>
      </c>
      <c r="V38" s="2" t="s">
        <v>528</v>
      </c>
      <c r="W38" s="2" t="s">
        <v>99</v>
      </c>
    </row>
    <row r="39" spans="1:23" x14ac:dyDescent="0.25">
      <c r="A39" s="2">
        <v>38</v>
      </c>
      <c r="B39" s="2">
        <v>99066261</v>
      </c>
      <c r="C39" s="2" t="s">
        <v>520</v>
      </c>
      <c r="D39" s="2" t="s">
        <v>521</v>
      </c>
      <c r="E39" s="2">
        <v>797801</v>
      </c>
      <c r="F39" s="2">
        <v>43809</v>
      </c>
      <c r="G39" s="2" t="s">
        <v>522</v>
      </c>
      <c r="H39" s="2" t="s">
        <v>0</v>
      </c>
      <c r="I39" s="2" t="s">
        <v>1</v>
      </c>
      <c r="J39" s="2" t="s">
        <v>555</v>
      </c>
      <c r="K39" s="2">
        <v>14.9</v>
      </c>
      <c r="L39" s="2">
        <v>14.9</v>
      </c>
      <c r="M39" s="2">
        <v>1</v>
      </c>
      <c r="N39" s="2" t="s">
        <v>37</v>
      </c>
      <c r="O39" s="2">
        <v>582</v>
      </c>
      <c r="P39" s="2">
        <v>2015</v>
      </c>
      <c r="Q39" s="2">
        <v>11</v>
      </c>
      <c r="R39" s="2" t="s">
        <v>3</v>
      </c>
      <c r="S39" s="2" t="s">
        <v>524</v>
      </c>
      <c r="T39" s="2" t="s">
        <v>4</v>
      </c>
      <c r="U39" s="25">
        <v>42319</v>
      </c>
      <c r="V39" s="2" t="s">
        <v>546</v>
      </c>
      <c r="W39" s="2" t="s">
        <v>99</v>
      </c>
    </row>
    <row r="40" spans="1:23" x14ac:dyDescent="0.25">
      <c r="A40" s="2">
        <v>39</v>
      </c>
      <c r="B40" s="2">
        <v>99066334</v>
      </c>
      <c r="C40" s="2" t="s">
        <v>520</v>
      </c>
      <c r="D40" s="2" t="s">
        <v>521</v>
      </c>
      <c r="E40" s="2">
        <v>490833</v>
      </c>
      <c r="F40" s="2">
        <v>43945</v>
      </c>
      <c r="G40" s="2" t="s">
        <v>522</v>
      </c>
      <c r="H40" s="2" t="s">
        <v>9</v>
      </c>
      <c r="I40" s="2" t="s">
        <v>10</v>
      </c>
      <c r="J40" s="2" t="s">
        <v>532</v>
      </c>
      <c r="K40" s="2">
        <v>14.9</v>
      </c>
      <c r="L40" s="2">
        <v>14.9</v>
      </c>
      <c r="M40" s="2">
        <v>1</v>
      </c>
      <c r="N40" s="2" t="s">
        <v>30</v>
      </c>
      <c r="O40" s="2">
        <v>3</v>
      </c>
      <c r="P40" s="2">
        <v>2015</v>
      </c>
      <c r="Q40" s="2">
        <v>11</v>
      </c>
      <c r="R40" s="2" t="s">
        <v>3</v>
      </c>
      <c r="S40" s="2" t="s">
        <v>524</v>
      </c>
      <c r="T40" s="2" t="s">
        <v>4</v>
      </c>
      <c r="U40" s="25">
        <v>42320</v>
      </c>
      <c r="V40" s="2" t="s">
        <v>546</v>
      </c>
      <c r="W40" s="2" t="s">
        <v>99</v>
      </c>
    </row>
    <row r="41" spans="1:23" x14ac:dyDescent="0.25">
      <c r="A41" s="2">
        <v>40</v>
      </c>
      <c r="B41" s="2">
        <v>99066506</v>
      </c>
      <c r="C41" s="2" t="s">
        <v>520</v>
      </c>
      <c r="D41" s="2" t="s">
        <v>521</v>
      </c>
      <c r="E41" s="2">
        <v>490870</v>
      </c>
      <c r="F41" s="2">
        <v>44104</v>
      </c>
      <c r="G41" s="2" t="s">
        <v>522</v>
      </c>
      <c r="H41" s="2" t="s">
        <v>0</v>
      </c>
      <c r="I41" s="2" t="s">
        <v>1</v>
      </c>
      <c r="J41" s="2" t="s">
        <v>556</v>
      </c>
      <c r="K41" s="2">
        <v>12.1</v>
      </c>
      <c r="L41" s="2">
        <v>12.1</v>
      </c>
      <c r="M41" s="2">
        <v>1</v>
      </c>
      <c r="N41" s="2" t="s">
        <v>36</v>
      </c>
      <c r="O41" s="2">
        <v>106</v>
      </c>
      <c r="P41" s="2">
        <v>2015</v>
      </c>
      <c r="Q41" s="2">
        <v>11</v>
      </c>
      <c r="R41" s="2" t="s">
        <v>3</v>
      </c>
      <c r="S41" s="2" t="s">
        <v>530</v>
      </c>
      <c r="T41" s="2" t="s">
        <v>4</v>
      </c>
      <c r="U41" s="25">
        <v>42336</v>
      </c>
      <c r="V41" s="2" t="s">
        <v>534</v>
      </c>
      <c r="W41" s="2" t="s">
        <v>98</v>
      </c>
    </row>
    <row r="42" spans="1:23" x14ac:dyDescent="0.25">
      <c r="A42" s="2">
        <v>41</v>
      </c>
      <c r="B42" s="2">
        <v>99066507</v>
      </c>
      <c r="C42" s="2" t="s">
        <v>520</v>
      </c>
      <c r="D42" s="2" t="s">
        <v>521</v>
      </c>
      <c r="E42" s="2">
        <v>656230</v>
      </c>
      <c r="F42" s="2">
        <v>44291</v>
      </c>
      <c r="G42" s="2" t="s">
        <v>522</v>
      </c>
      <c r="H42" s="2" t="s">
        <v>0</v>
      </c>
      <c r="I42" s="2" t="s">
        <v>1</v>
      </c>
      <c r="J42" s="2" t="s">
        <v>523</v>
      </c>
      <c r="K42" s="2">
        <v>3.93</v>
      </c>
      <c r="L42" s="2">
        <v>3.93</v>
      </c>
      <c r="M42" s="2">
        <v>1</v>
      </c>
      <c r="N42" s="2" t="s">
        <v>38</v>
      </c>
      <c r="O42" s="2">
        <v>764</v>
      </c>
      <c r="P42" s="2">
        <v>2015</v>
      </c>
      <c r="Q42" s="2">
        <v>11</v>
      </c>
      <c r="R42" s="2" t="s">
        <v>3</v>
      </c>
      <c r="S42" s="2" t="s">
        <v>557</v>
      </c>
      <c r="T42" s="2" t="s">
        <v>4</v>
      </c>
      <c r="U42" s="25">
        <v>42333</v>
      </c>
      <c r="V42" s="2" t="s">
        <v>534</v>
      </c>
      <c r="W42" s="2" t="s">
        <v>97</v>
      </c>
    </row>
    <row r="43" spans="1:23" x14ac:dyDescent="0.25">
      <c r="A43" s="2">
        <v>42</v>
      </c>
      <c r="B43" s="2">
        <v>99066169</v>
      </c>
      <c r="C43" s="2" t="s">
        <v>520</v>
      </c>
      <c r="D43" s="2" t="s">
        <v>521</v>
      </c>
      <c r="E43" s="2">
        <v>490833</v>
      </c>
      <c r="F43" s="2">
        <v>44518</v>
      </c>
      <c r="G43" s="2" t="s">
        <v>522</v>
      </c>
      <c r="H43" s="2" t="s">
        <v>9</v>
      </c>
      <c r="I43" s="2" t="s">
        <v>10</v>
      </c>
      <c r="J43" s="2" t="s">
        <v>532</v>
      </c>
      <c r="K43" s="2">
        <v>13.9</v>
      </c>
      <c r="L43" s="2">
        <v>13.9</v>
      </c>
      <c r="M43" s="2">
        <v>1</v>
      </c>
      <c r="N43" s="2" t="s">
        <v>2</v>
      </c>
      <c r="O43" s="2">
        <v>41</v>
      </c>
      <c r="P43" s="2">
        <v>2015</v>
      </c>
      <c r="Q43" s="2">
        <v>11</v>
      </c>
      <c r="R43" s="2" t="s">
        <v>3</v>
      </c>
      <c r="S43" s="2" t="s">
        <v>524</v>
      </c>
      <c r="T43" s="2" t="s">
        <v>4</v>
      </c>
      <c r="U43" s="25">
        <v>42337</v>
      </c>
      <c r="V43" s="2" t="s">
        <v>534</v>
      </c>
      <c r="W43" s="2" t="s">
        <v>95</v>
      </c>
    </row>
    <row r="44" spans="1:23" x14ac:dyDescent="0.25">
      <c r="A44" s="2">
        <v>43</v>
      </c>
      <c r="B44" s="2">
        <v>98500102</v>
      </c>
      <c r="C44" s="2" t="s">
        <v>520</v>
      </c>
      <c r="D44" s="2" t="s">
        <v>521</v>
      </c>
      <c r="E44" s="2">
        <v>790295</v>
      </c>
      <c r="F44" s="2">
        <v>45026</v>
      </c>
      <c r="G44" s="2" t="s">
        <v>522</v>
      </c>
      <c r="H44" s="2" t="s">
        <v>39</v>
      </c>
      <c r="I44" s="2" t="s">
        <v>558</v>
      </c>
      <c r="J44" s="2" t="s">
        <v>559</v>
      </c>
      <c r="K44" s="2">
        <v>9.9</v>
      </c>
      <c r="L44" s="2">
        <v>9.9</v>
      </c>
      <c r="M44" s="2">
        <v>1</v>
      </c>
      <c r="N44" s="2" t="s">
        <v>40</v>
      </c>
      <c r="O44" s="2">
        <v>15</v>
      </c>
      <c r="P44" s="2">
        <v>2015</v>
      </c>
      <c r="Q44" s="2">
        <v>11</v>
      </c>
      <c r="R44" s="2" t="s">
        <v>15</v>
      </c>
      <c r="S44" s="2" t="s">
        <v>530</v>
      </c>
      <c r="T44" s="2" t="s">
        <v>536</v>
      </c>
      <c r="U44" s="25">
        <v>42332</v>
      </c>
      <c r="V44" s="2" t="s">
        <v>534</v>
      </c>
      <c r="W44" s="2" t="s">
        <v>99</v>
      </c>
    </row>
    <row r="45" spans="1:23" x14ac:dyDescent="0.25">
      <c r="A45" s="2">
        <v>44</v>
      </c>
      <c r="B45" s="2">
        <v>98482643</v>
      </c>
      <c r="C45" s="2" t="s">
        <v>520</v>
      </c>
      <c r="D45" s="2" t="s">
        <v>521</v>
      </c>
      <c r="E45" s="2">
        <v>490866</v>
      </c>
      <c r="F45" s="2">
        <v>45045</v>
      </c>
      <c r="G45" s="2" t="s">
        <v>522</v>
      </c>
      <c r="H45" s="2" t="s">
        <v>0</v>
      </c>
      <c r="I45" s="2" t="s">
        <v>1</v>
      </c>
      <c r="J45" s="2" t="s">
        <v>552</v>
      </c>
      <c r="K45" s="2">
        <v>15</v>
      </c>
      <c r="L45" s="2">
        <v>15</v>
      </c>
      <c r="M45" s="2">
        <v>1</v>
      </c>
      <c r="N45" s="2" t="s">
        <v>41</v>
      </c>
      <c r="O45" s="2">
        <v>138</v>
      </c>
      <c r="P45" s="2">
        <v>2015</v>
      </c>
      <c r="Q45" s="2">
        <v>11</v>
      </c>
      <c r="R45" s="2" t="s">
        <v>3</v>
      </c>
      <c r="S45" s="2" t="s">
        <v>524</v>
      </c>
      <c r="T45" s="2" t="s">
        <v>4</v>
      </c>
      <c r="U45" s="25">
        <v>42319</v>
      </c>
      <c r="V45" s="2" t="s">
        <v>525</v>
      </c>
      <c r="W45" s="2" t="s">
        <v>97</v>
      </c>
    </row>
    <row r="46" spans="1:23" x14ac:dyDescent="0.25">
      <c r="A46" s="2">
        <v>45</v>
      </c>
      <c r="B46" s="2">
        <v>99066149</v>
      </c>
      <c r="C46" s="2" t="s">
        <v>520</v>
      </c>
      <c r="D46" s="2" t="s">
        <v>521</v>
      </c>
      <c r="E46" s="2">
        <v>490841</v>
      </c>
      <c r="F46" s="2">
        <v>45134</v>
      </c>
      <c r="G46" s="2" t="s">
        <v>522</v>
      </c>
      <c r="H46" s="2" t="s">
        <v>9</v>
      </c>
      <c r="I46" s="2" t="s">
        <v>10</v>
      </c>
      <c r="J46" s="2" t="s">
        <v>560</v>
      </c>
      <c r="K46" s="2">
        <v>10.99</v>
      </c>
      <c r="L46" s="2">
        <v>10.99</v>
      </c>
      <c r="M46" s="2">
        <v>1</v>
      </c>
      <c r="N46" s="2" t="s">
        <v>42</v>
      </c>
      <c r="O46" s="2">
        <v>443</v>
      </c>
      <c r="P46" s="2">
        <v>2015</v>
      </c>
      <c r="Q46" s="2">
        <v>11</v>
      </c>
      <c r="R46" s="2" t="s">
        <v>3</v>
      </c>
      <c r="S46" s="2" t="s">
        <v>530</v>
      </c>
      <c r="T46" s="2" t="s">
        <v>4</v>
      </c>
      <c r="U46" s="25">
        <v>42313</v>
      </c>
      <c r="V46" s="2" t="s">
        <v>534</v>
      </c>
      <c r="W46" s="2" t="s">
        <v>98</v>
      </c>
    </row>
    <row r="47" spans="1:23" x14ac:dyDescent="0.25">
      <c r="A47" s="2">
        <v>46</v>
      </c>
      <c r="B47" s="2">
        <v>99066296</v>
      </c>
      <c r="C47" s="2" t="s">
        <v>520</v>
      </c>
      <c r="D47" s="2" t="s">
        <v>521</v>
      </c>
      <c r="E47" s="2">
        <v>490861</v>
      </c>
      <c r="F47" s="2">
        <v>45177</v>
      </c>
      <c r="G47" s="2" t="s">
        <v>522</v>
      </c>
      <c r="H47" s="2" t="s">
        <v>0</v>
      </c>
      <c r="I47" s="2" t="s">
        <v>1</v>
      </c>
      <c r="J47" s="2" t="s">
        <v>523</v>
      </c>
      <c r="K47" s="2">
        <v>11.99</v>
      </c>
      <c r="L47" s="2">
        <v>11.99</v>
      </c>
      <c r="M47" s="2">
        <v>1</v>
      </c>
      <c r="N47" s="2" t="s">
        <v>30</v>
      </c>
      <c r="O47" s="2">
        <v>3</v>
      </c>
      <c r="P47" s="2">
        <v>2015</v>
      </c>
      <c r="Q47" s="2">
        <v>11</v>
      </c>
      <c r="R47" s="2" t="s">
        <v>3</v>
      </c>
      <c r="S47" s="2" t="s">
        <v>530</v>
      </c>
      <c r="T47" s="2" t="s">
        <v>4</v>
      </c>
      <c r="U47" s="25">
        <v>42314</v>
      </c>
      <c r="V47" s="2" t="s">
        <v>528</v>
      </c>
      <c r="W47" s="2" t="s">
        <v>99</v>
      </c>
    </row>
    <row r="48" spans="1:23" x14ac:dyDescent="0.25">
      <c r="A48" s="2">
        <v>47</v>
      </c>
      <c r="B48" s="2">
        <v>99066420</v>
      </c>
      <c r="C48" s="2" t="s">
        <v>520</v>
      </c>
      <c r="D48" s="2" t="s">
        <v>521</v>
      </c>
      <c r="E48" s="2">
        <v>728190</v>
      </c>
      <c r="F48" s="2">
        <v>45549</v>
      </c>
      <c r="G48" s="2" t="s">
        <v>522</v>
      </c>
      <c r="H48" s="2" t="s">
        <v>0</v>
      </c>
      <c r="I48" s="2" t="s">
        <v>1</v>
      </c>
      <c r="J48" s="2" t="s">
        <v>531</v>
      </c>
      <c r="K48" s="2">
        <v>12.33</v>
      </c>
      <c r="L48" s="2">
        <v>12.33</v>
      </c>
      <c r="M48" s="2">
        <v>1</v>
      </c>
      <c r="N48" s="2" t="s">
        <v>11</v>
      </c>
      <c r="O48" s="2">
        <v>435</v>
      </c>
      <c r="P48" s="2">
        <v>2015</v>
      </c>
      <c r="Q48" s="2">
        <v>11</v>
      </c>
      <c r="R48" s="2" t="s">
        <v>3</v>
      </c>
      <c r="S48" s="2" t="s">
        <v>524</v>
      </c>
      <c r="T48" s="2" t="s">
        <v>4</v>
      </c>
      <c r="U48" s="25">
        <v>42326</v>
      </c>
      <c r="V48" s="2" t="s">
        <v>525</v>
      </c>
      <c r="W48" s="2" t="s">
        <v>99</v>
      </c>
    </row>
    <row r="49" spans="1:23" x14ac:dyDescent="0.25">
      <c r="A49" s="2">
        <v>48</v>
      </c>
      <c r="B49" s="2">
        <v>99066423</v>
      </c>
      <c r="C49" s="2" t="s">
        <v>520</v>
      </c>
      <c r="D49" s="2" t="s">
        <v>521</v>
      </c>
      <c r="E49" s="2">
        <v>758948</v>
      </c>
      <c r="F49" s="2">
        <v>45893</v>
      </c>
      <c r="G49" s="2" t="s">
        <v>522</v>
      </c>
      <c r="H49" s="2" t="s">
        <v>9</v>
      </c>
      <c r="I49" s="2" t="s">
        <v>10</v>
      </c>
      <c r="J49" s="2" t="s">
        <v>532</v>
      </c>
      <c r="K49" s="2">
        <v>15.35</v>
      </c>
      <c r="L49" s="2">
        <v>15.35</v>
      </c>
      <c r="M49" s="2">
        <v>1</v>
      </c>
      <c r="N49" s="2" t="s">
        <v>41</v>
      </c>
      <c r="O49" s="2">
        <v>138</v>
      </c>
      <c r="P49" s="2">
        <v>2015</v>
      </c>
      <c r="Q49" s="2">
        <v>11</v>
      </c>
      <c r="R49" s="2" t="s">
        <v>3</v>
      </c>
      <c r="S49" s="2" t="s">
        <v>533</v>
      </c>
      <c r="T49" s="2" t="s">
        <v>4</v>
      </c>
      <c r="U49" s="25">
        <v>42324</v>
      </c>
      <c r="V49" s="2" t="s">
        <v>534</v>
      </c>
      <c r="W49" s="2" t="s">
        <v>99</v>
      </c>
    </row>
    <row r="50" spans="1:23" x14ac:dyDescent="0.25">
      <c r="A50" s="2">
        <v>49</v>
      </c>
      <c r="B50" s="2">
        <v>99066517</v>
      </c>
      <c r="C50" s="2" t="s">
        <v>520</v>
      </c>
      <c r="D50" s="2" t="s">
        <v>521</v>
      </c>
      <c r="E50" s="2">
        <v>758948</v>
      </c>
      <c r="F50" s="2">
        <v>45893</v>
      </c>
      <c r="G50" s="2" t="s">
        <v>522</v>
      </c>
      <c r="H50" s="2" t="s">
        <v>9</v>
      </c>
      <c r="I50" s="2" t="s">
        <v>10</v>
      </c>
      <c r="J50" s="2" t="s">
        <v>532</v>
      </c>
      <c r="K50" s="2">
        <v>15</v>
      </c>
      <c r="L50" s="2">
        <v>15</v>
      </c>
      <c r="M50" s="2">
        <v>1</v>
      </c>
      <c r="N50" s="2" t="s">
        <v>43</v>
      </c>
      <c r="O50" s="2">
        <v>225</v>
      </c>
      <c r="P50" s="2">
        <v>2015</v>
      </c>
      <c r="Q50" s="2">
        <v>11</v>
      </c>
      <c r="R50" s="2" t="s">
        <v>3</v>
      </c>
      <c r="S50" s="2" t="s">
        <v>533</v>
      </c>
      <c r="T50" s="2" t="s">
        <v>4</v>
      </c>
      <c r="U50" s="25">
        <v>42336</v>
      </c>
      <c r="V50" s="2" t="s">
        <v>534</v>
      </c>
      <c r="W50" s="2" t="s">
        <v>99</v>
      </c>
    </row>
    <row r="51" spans="1:23" x14ac:dyDescent="0.25">
      <c r="A51" s="2">
        <v>50</v>
      </c>
      <c r="B51" s="2">
        <v>99066427</v>
      </c>
      <c r="C51" s="2" t="s">
        <v>520</v>
      </c>
      <c r="D51" s="2" t="s">
        <v>521</v>
      </c>
      <c r="E51" s="2">
        <v>797802</v>
      </c>
      <c r="F51" s="2">
        <v>46325</v>
      </c>
      <c r="G51" s="2" t="s">
        <v>522</v>
      </c>
      <c r="H51" s="2" t="s">
        <v>0</v>
      </c>
      <c r="I51" s="2" t="s">
        <v>1</v>
      </c>
      <c r="J51" s="2" t="s">
        <v>555</v>
      </c>
      <c r="K51" s="2">
        <v>0</v>
      </c>
      <c r="L51" s="41">
        <v>11.118235294117648</v>
      </c>
      <c r="M51" s="2">
        <v>1</v>
      </c>
      <c r="N51" s="2" t="s">
        <v>20</v>
      </c>
      <c r="O51" s="2">
        <v>55</v>
      </c>
      <c r="P51" s="2">
        <v>2015</v>
      </c>
      <c r="Q51" s="2">
        <v>11</v>
      </c>
      <c r="R51" s="2" t="s">
        <v>3</v>
      </c>
      <c r="S51" s="2" t="s">
        <v>530</v>
      </c>
      <c r="T51" s="2" t="s">
        <v>17</v>
      </c>
      <c r="U51" s="25">
        <v>42328</v>
      </c>
      <c r="V51" s="2" t="s">
        <v>540</v>
      </c>
      <c r="W51" s="2" t="s">
        <v>96</v>
      </c>
    </row>
    <row r="52" spans="1:23" x14ac:dyDescent="0.25">
      <c r="A52" s="2">
        <v>51</v>
      </c>
      <c r="B52" s="2">
        <v>99715452</v>
      </c>
      <c r="C52" s="2" t="s">
        <v>520</v>
      </c>
      <c r="D52" s="2" t="s">
        <v>521</v>
      </c>
      <c r="E52" s="2">
        <v>758948</v>
      </c>
      <c r="F52" s="2">
        <v>592</v>
      </c>
      <c r="G52" s="2" t="s">
        <v>522</v>
      </c>
      <c r="H52" s="2" t="s">
        <v>9</v>
      </c>
      <c r="I52" s="2" t="s">
        <v>10</v>
      </c>
      <c r="J52" s="2" t="s">
        <v>532</v>
      </c>
      <c r="K52" s="2">
        <v>14.69</v>
      </c>
      <c r="L52" s="2">
        <v>14.69</v>
      </c>
      <c r="M52" s="2">
        <v>1</v>
      </c>
      <c r="N52" s="2" t="s">
        <v>43</v>
      </c>
      <c r="O52" s="2">
        <v>225</v>
      </c>
      <c r="P52" s="2">
        <v>2015</v>
      </c>
      <c r="Q52" s="2">
        <v>12</v>
      </c>
      <c r="R52" s="2" t="s">
        <v>3</v>
      </c>
      <c r="S52" s="2" t="s">
        <v>533</v>
      </c>
      <c r="T52" s="2" t="s">
        <v>536</v>
      </c>
      <c r="U52" s="25">
        <v>42342</v>
      </c>
      <c r="V52" s="2" t="s">
        <v>525</v>
      </c>
      <c r="W52" s="2" t="s">
        <v>98</v>
      </c>
    </row>
    <row r="53" spans="1:23" x14ac:dyDescent="0.25">
      <c r="A53" s="2">
        <v>52</v>
      </c>
      <c r="B53" s="2">
        <v>99715721</v>
      </c>
      <c r="C53" s="2" t="s">
        <v>520</v>
      </c>
      <c r="D53" s="2" t="s">
        <v>521</v>
      </c>
      <c r="E53" s="2">
        <v>780608</v>
      </c>
      <c r="F53" s="2">
        <v>6161</v>
      </c>
      <c r="G53" s="2" t="s">
        <v>522</v>
      </c>
      <c r="H53" s="2" t="s">
        <v>9</v>
      </c>
      <c r="I53" s="2" t="s">
        <v>10</v>
      </c>
      <c r="J53" s="2" t="s">
        <v>561</v>
      </c>
      <c r="K53" s="2">
        <v>11.9</v>
      </c>
      <c r="L53" s="2">
        <v>11.9</v>
      </c>
      <c r="M53" s="2">
        <v>1</v>
      </c>
      <c r="N53" s="2" t="s">
        <v>44</v>
      </c>
      <c r="O53" s="2">
        <v>503</v>
      </c>
      <c r="P53" s="2">
        <v>2015</v>
      </c>
      <c r="Q53" s="2">
        <v>12</v>
      </c>
      <c r="R53" s="2" t="s">
        <v>3</v>
      </c>
      <c r="S53" s="2" t="s">
        <v>530</v>
      </c>
      <c r="T53" s="2" t="s">
        <v>536</v>
      </c>
      <c r="U53" s="25">
        <v>42352</v>
      </c>
      <c r="V53" s="2" t="s">
        <v>528</v>
      </c>
      <c r="W53" s="2" t="s">
        <v>97</v>
      </c>
    </row>
    <row r="54" spans="1:23" x14ac:dyDescent="0.25">
      <c r="A54" s="2">
        <v>53</v>
      </c>
      <c r="B54" s="2">
        <v>99715726</v>
      </c>
      <c r="C54" s="2" t="s">
        <v>520</v>
      </c>
      <c r="D54" s="2" t="s">
        <v>521</v>
      </c>
      <c r="E54" s="2">
        <v>490862</v>
      </c>
      <c r="F54" s="2">
        <v>10487</v>
      </c>
      <c r="G54" s="2" t="s">
        <v>522</v>
      </c>
      <c r="H54" s="2" t="s">
        <v>0</v>
      </c>
      <c r="I54" s="2" t="s">
        <v>1</v>
      </c>
      <c r="J54" s="2" t="s">
        <v>523</v>
      </c>
      <c r="K54" s="2">
        <v>12.53</v>
      </c>
      <c r="L54" s="2">
        <v>12.53</v>
      </c>
      <c r="M54" s="2">
        <v>1</v>
      </c>
      <c r="N54" s="2" t="s">
        <v>13</v>
      </c>
      <c r="O54" s="2">
        <v>208</v>
      </c>
      <c r="P54" s="2">
        <v>2015</v>
      </c>
      <c r="Q54" s="2">
        <v>12</v>
      </c>
      <c r="R54" s="2" t="s">
        <v>3</v>
      </c>
      <c r="S54" s="2" t="s">
        <v>524</v>
      </c>
      <c r="T54" s="2" t="s">
        <v>12</v>
      </c>
      <c r="U54" s="25">
        <v>42354</v>
      </c>
      <c r="V54" s="2" t="s">
        <v>525</v>
      </c>
      <c r="W54" s="2" t="s">
        <v>98</v>
      </c>
    </row>
    <row r="55" spans="1:23" x14ac:dyDescent="0.25">
      <c r="A55" s="2">
        <v>54</v>
      </c>
      <c r="B55" s="2">
        <v>99715820</v>
      </c>
      <c r="C55" s="2" t="s">
        <v>520</v>
      </c>
      <c r="D55" s="2" t="s">
        <v>521</v>
      </c>
      <c r="E55" s="2">
        <v>656230</v>
      </c>
      <c r="F55" s="2">
        <v>15531</v>
      </c>
      <c r="G55" s="2" t="s">
        <v>522</v>
      </c>
      <c r="H55" s="2" t="s">
        <v>0</v>
      </c>
      <c r="I55" s="2" t="s">
        <v>1</v>
      </c>
      <c r="J55" s="2" t="s">
        <v>523</v>
      </c>
      <c r="K55" s="2">
        <v>3.79</v>
      </c>
      <c r="L55" s="2">
        <v>3.79</v>
      </c>
      <c r="M55" s="2">
        <v>1</v>
      </c>
      <c r="N55" s="2" t="s">
        <v>41</v>
      </c>
      <c r="O55" s="2">
        <v>138</v>
      </c>
      <c r="P55" s="2">
        <v>2015</v>
      </c>
      <c r="Q55" s="2">
        <v>12</v>
      </c>
      <c r="R55" s="2" t="s">
        <v>3</v>
      </c>
      <c r="S55" s="2" t="s">
        <v>557</v>
      </c>
      <c r="T55" s="2" t="s">
        <v>4</v>
      </c>
      <c r="U55" s="25">
        <v>42359</v>
      </c>
      <c r="V55" s="2" t="s">
        <v>525</v>
      </c>
      <c r="W55" s="2" t="s">
        <v>99</v>
      </c>
    </row>
    <row r="56" spans="1:23" x14ac:dyDescent="0.25">
      <c r="A56" s="2">
        <v>55</v>
      </c>
      <c r="B56" s="2">
        <v>99715733</v>
      </c>
      <c r="C56" s="2" t="s">
        <v>520</v>
      </c>
      <c r="D56" s="2" t="s">
        <v>521</v>
      </c>
      <c r="E56" s="2">
        <v>490861</v>
      </c>
      <c r="F56" s="2">
        <v>19249</v>
      </c>
      <c r="G56" s="2" t="s">
        <v>522</v>
      </c>
      <c r="H56" s="2" t="s">
        <v>0</v>
      </c>
      <c r="I56" s="2" t="s">
        <v>1</v>
      </c>
      <c r="J56" s="2" t="s">
        <v>523</v>
      </c>
      <c r="K56" s="2">
        <v>9.99</v>
      </c>
      <c r="L56" s="2">
        <v>9.99</v>
      </c>
      <c r="M56" s="2">
        <v>1</v>
      </c>
      <c r="N56" s="2" t="s">
        <v>36</v>
      </c>
      <c r="O56" s="2">
        <v>106</v>
      </c>
      <c r="P56" s="2">
        <v>2015</v>
      </c>
      <c r="Q56" s="2">
        <v>12</v>
      </c>
      <c r="R56" s="2" t="s">
        <v>3</v>
      </c>
      <c r="S56" s="2" t="s">
        <v>530</v>
      </c>
      <c r="T56" s="2" t="s">
        <v>4</v>
      </c>
      <c r="U56" s="25">
        <v>42357</v>
      </c>
      <c r="V56" s="2" t="s">
        <v>528</v>
      </c>
      <c r="W56" s="2" t="s">
        <v>98</v>
      </c>
    </row>
    <row r="57" spans="1:23" x14ac:dyDescent="0.25">
      <c r="A57" s="2">
        <v>56</v>
      </c>
      <c r="B57" s="2">
        <v>99715555</v>
      </c>
      <c r="C57" s="2" t="s">
        <v>520</v>
      </c>
      <c r="D57" s="2" t="s">
        <v>521</v>
      </c>
      <c r="E57" s="2">
        <v>769238</v>
      </c>
      <c r="F57" s="2">
        <v>19745</v>
      </c>
      <c r="G57" s="2" t="s">
        <v>522</v>
      </c>
      <c r="H57" s="2" t="s">
        <v>7</v>
      </c>
      <c r="I57" s="2" t="s">
        <v>8</v>
      </c>
      <c r="J57" s="2" t="s">
        <v>529</v>
      </c>
      <c r="K57" s="2">
        <v>0</v>
      </c>
      <c r="L57" s="41">
        <v>9.3163865294117656</v>
      </c>
      <c r="M57" s="2">
        <v>1</v>
      </c>
      <c r="N57" s="2" t="s">
        <v>20</v>
      </c>
      <c r="O57" s="2">
        <v>55</v>
      </c>
      <c r="P57" s="2">
        <v>2015</v>
      </c>
      <c r="Q57" s="2">
        <v>12</v>
      </c>
      <c r="R57" s="2" t="s">
        <v>3</v>
      </c>
      <c r="S57" s="2" t="s">
        <v>530</v>
      </c>
      <c r="T57" s="2" t="s">
        <v>17</v>
      </c>
      <c r="U57" s="25">
        <v>42346</v>
      </c>
      <c r="V57" s="2" t="s">
        <v>540</v>
      </c>
      <c r="W57" s="2" t="s">
        <v>96</v>
      </c>
    </row>
    <row r="58" spans="1:23" x14ac:dyDescent="0.25">
      <c r="A58" s="2">
        <v>57</v>
      </c>
      <c r="B58" s="2">
        <v>99715646</v>
      </c>
      <c r="C58" s="2" t="s">
        <v>520</v>
      </c>
      <c r="D58" s="2" t="s">
        <v>521</v>
      </c>
      <c r="E58" s="2">
        <v>490865</v>
      </c>
      <c r="F58" s="2">
        <v>20869</v>
      </c>
      <c r="G58" s="2" t="s">
        <v>522</v>
      </c>
      <c r="H58" s="2" t="s">
        <v>0</v>
      </c>
      <c r="I58" s="2" t="s">
        <v>1</v>
      </c>
      <c r="J58" s="2" t="s">
        <v>552</v>
      </c>
      <c r="K58" s="2">
        <v>13</v>
      </c>
      <c r="L58" s="2">
        <v>13</v>
      </c>
      <c r="M58" s="2">
        <v>1</v>
      </c>
      <c r="N58" s="2" t="s">
        <v>2</v>
      </c>
      <c r="O58" s="2">
        <v>41</v>
      </c>
      <c r="P58" s="2">
        <v>2015</v>
      </c>
      <c r="Q58" s="2">
        <v>12</v>
      </c>
      <c r="R58" s="2" t="s">
        <v>3</v>
      </c>
      <c r="S58" s="2" t="s">
        <v>530</v>
      </c>
      <c r="T58" s="2" t="s">
        <v>4</v>
      </c>
      <c r="U58" s="25">
        <v>42368</v>
      </c>
      <c r="V58" s="2" t="s">
        <v>525</v>
      </c>
      <c r="W58" s="2" t="s">
        <v>95</v>
      </c>
    </row>
    <row r="59" spans="1:23" x14ac:dyDescent="0.25">
      <c r="A59" s="2">
        <v>58</v>
      </c>
      <c r="B59" s="2">
        <v>99715824</v>
      </c>
      <c r="C59" s="2" t="s">
        <v>520</v>
      </c>
      <c r="D59" s="2" t="s">
        <v>521</v>
      </c>
      <c r="E59" s="2">
        <v>490859</v>
      </c>
      <c r="F59" s="2">
        <v>21362</v>
      </c>
      <c r="G59" s="2" t="s">
        <v>522</v>
      </c>
      <c r="H59" s="2" t="s">
        <v>0</v>
      </c>
      <c r="I59" s="2" t="s">
        <v>1</v>
      </c>
      <c r="J59" s="2" t="s">
        <v>562</v>
      </c>
      <c r="K59" s="2">
        <v>15.99</v>
      </c>
      <c r="L59" s="2">
        <v>15.99</v>
      </c>
      <c r="M59" s="2">
        <v>1</v>
      </c>
      <c r="N59" s="2" t="s">
        <v>41</v>
      </c>
      <c r="O59" s="2">
        <v>138</v>
      </c>
      <c r="P59" s="2">
        <v>2015</v>
      </c>
      <c r="Q59" s="2">
        <v>12</v>
      </c>
      <c r="R59" s="2" t="s">
        <v>3</v>
      </c>
      <c r="S59" s="2" t="s">
        <v>524</v>
      </c>
      <c r="T59" s="2" t="s">
        <v>4</v>
      </c>
      <c r="U59" s="25">
        <v>42361</v>
      </c>
      <c r="V59" s="2" t="s">
        <v>525</v>
      </c>
      <c r="W59" s="2" t="s">
        <v>97</v>
      </c>
    </row>
    <row r="60" spans="1:23" x14ac:dyDescent="0.25">
      <c r="A60" s="2">
        <v>59</v>
      </c>
      <c r="B60" s="2">
        <v>99715648</v>
      </c>
      <c r="C60" s="2" t="s">
        <v>520</v>
      </c>
      <c r="D60" s="2" t="s">
        <v>521</v>
      </c>
      <c r="E60" s="2">
        <v>490861</v>
      </c>
      <c r="F60" s="2">
        <v>23155</v>
      </c>
      <c r="G60" s="2" t="s">
        <v>522</v>
      </c>
      <c r="H60" s="2" t="s">
        <v>0</v>
      </c>
      <c r="I60" s="2" t="s">
        <v>1</v>
      </c>
      <c r="J60" s="2" t="s">
        <v>523</v>
      </c>
      <c r="K60" s="2">
        <v>0</v>
      </c>
      <c r="L60" s="41">
        <v>11.567187853658542</v>
      </c>
      <c r="M60" s="2">
        <v>2</v>
      </c>
      <c r="N60" s="2" t="s">
        <v>20</v>
      </c>
      <c r="O60" s="2">
        <v>55</v>
      </c>
      <c r="P60" s="2">
        <v>2015</v>
      </c>
      <c r="Q60" s="2">
        <v>12</v>
      </c>
      <c r="R60" s="2" t="s">
        <v>15</v>
      </c>
      <c r="S60" s="2" t="s">
        <v>530</v>
      </c>
      <c r="T60" s="2" t="s">
        <v>17</v>
      </c>
      <c r="U60" s="25">
        <v>42369</v>
      </c>
      <c r="V60" s="2" t="s">
        <v>540</v>
      </c>
      <c r="W60" s="2" t="s">
        <v>97</v>
      </c>
    </row>
    <row r="61" spans="1:23" x14ac:dyDescent="0.25">
      <c r="A61" s="2">
        <v>60</v>
      </c>
      <c r="B61" s="2">
        <v>99715564</v>
      </c>
      <c r="C61" s="2" t="s">
        <v>520</v>
      </c>
      <c r="D61" s="2" t="s">
        <v>521</v>
      </c>
      <c r="E61" s="2">
        <v>490862</v>
      </c>
      <c r="F61" s="2">
        <v>25218</v>
      </c>
      <c r="G61" s="2" t="s">
        <v>522</v>
      </c>
      <c r="H61" s="2" t="s">
        <v>0</v>
      </c>
      <c r="I61" s="2" t="s">
        <v>1</v>
      </c>
      <c r="J61" s="2" t="s">
        <v>523</v>
      </c>
      <c r="K61" s="2">
        <v>13.97</v>
      </c>
      <c r="L61" s="2">
        <v>13.97</v>
      </c>
      <c r="M61" s="2">
        <v>1</v>
      </c>
      <c r="N61" s="2" t="s">
        <v>30</v>
      </c>
      <c r="O61" s="2">
        <v>3</v>
      </c>
      <c r="P61" s="2">
        <v>2015</v>
      </c>
      <c r="Q61" s="2">
        <v>12</v>
      </c>
      <c r="R61" s="2" t="s">
        <v>15</v>
      </c>
      <c r="S61" s="2" t="s">
        <v>524</v>
      </c>
      <c r="T61" s="2" t="s">
        <v>536</v>
      </c>
      <c r="U61" s="25">
        <v>42347</v>
      </c>
      <c r="V61" s="2" t="s">
        <v>553</v>
      </c>
      <c r="W61" s="2" t="s">
        <v>95</v>
      </c>
    </row>
    <row r="62" spans="1:23" x14ac:dyDescent="0.25">
      <c r="A62" s="2">
        <v>61</v>
      </c>
      <c r="B62" s="2">
        <v>99715563</v>
      </c>
      <c r="C62" s="2" t="s">
        <v>520</v>
      </c>
      <c r="D62" s="2" t="s">
        <v>521</v>
      </c>
      <c r="E62" s="2">
        <v>490861</v>
      </c>
      <c r="F62" s="2">
        <v>25218</v>
      </c>
      <c r="G62" s="2" t="s">
        <v>522</v>
      </c>
      <c r="H62" s="2" t="s">
        <v>0</v>
      </c>
      <c r="I62" s="2" t="s">
        <v>1</v>
      </c>
      <c r="J62" s="2" t="s">
        <v>523</v>
      </c>
      <c r="K62" s="2">
        <v>10.5</v>
      </c>
      <c r="L62" s="2">
        <v>10.5</v>
      </c>
      <c r="M62" s="2">
        <v>1</v>
      </c>
      <c r="N62" s="2" t="s">
        <v>30</v>
      </c>
      <c r="O62" s="2">
        <v>3</v>
      </c>
      <c r="P62" s="2">
        <v>2015</v>
      </c>
      <c r="Q62" s="2">
        <v>12</v>
      </c>
      <c r="R62" s="2" t="s">
        <v>15</v>
      </c>
      <c r="S62" s="2" t="s">
        <v>530</v>
      </c>
      <c r="T62" s="2" t="s">
        <v>536</v>
      </c>
      <c r="U62" s="25">
        <v>42347</v>
      </c>
      <c r="V62" s="2" t="s">
        <v>553</v>
      </c>
      <c r="W62" s="2" t="s">
        <v>95</v>
      </c>
    </row>
    <row r="63" spans="1:23" x14ac:dyDescent="0.25">
      <c r="A63" s="2">
        <v>62</v>
      </c>
      <c r="B63" s="2">
        <v>99715832</v>
      </c>
      <c r="C63" s="2" t="s">
        <v>520</v>
      </c>
      <c r="D63" s="2" t="s">
        <v>521</v>
      </c>
      <c r="E63" s="2">
        <v>679218</v>
      </c>
      <c r="F63" s="2">
        <v>25358</v>
      </c>
      <c r="G63" s="2" t="s">
        <v>522</v>
      </c>
      <c r="H63" s="2" t="s">
        <v>23</v>
      </c>
      <c r="I63" s="2" t="s">
        <v>24</v>
      </c>
      <c r="J63" s="2" t="s">
        <v>527</v>
      </c>
      <c r="K63" s="2">
        <v>7.69</v>
      </c>
      <c r="L63" s="2">
        <v>7.69</v>
      </c>
      <c r="M63" s="2">
        <v>1</v>
      </c>
      <c r="N63" s="2" t="s">
        <v>25</v>
      </c>
      <c r="O63" s="2">
        <v>609</v>
      </c>
      <c r="P63" s="2">
        <v>2015</v>
      </c>
      <c r="Q63" s="2">
        <v>12</v>
      </c>
      <c r="R63" s="2" t="s">
        <v>3</v>
      </c>
      <c r="S63" s="2" t="s">
        <v>530</v>
      </c>
      <c r="T63" s="2" t="s">
        <v>4</v>
      </c>
      <c r="U63" s="25">
        <v>42362</v>
      </c>
      <c r="V63" s="2" t="s">
        <v>525</v>
      </c>
      <c r="W63" s="2" t="s">
        <v>97</v>
      </c>
    </row>
    <row r="64" spans="1:23" x14ac:dyDescent="0.25">
      <c r="A64" s="2">
        <v>63</v>
      </c>
      <c r="B64" s="2">
        <v>99715836</v>
      </c>
      <c r="C64" s="2" t="s">
        <v>520</v>
      </c>
      <c r="D64" s="2" t="s">
        <v>521</v>
      </c>
      <c r="E64" s="2">
        <v>647697</v>
      </c>
      <c r="F64" s="2">
        <v>28420</v>
      </c>
      <c r="G64" s="2" t="s">
        <v>522</v>
      </c>
      <c r="H64" s="2" t="s">
        <v>0</v>
      </c>
      <c r="I64" s="2" t="s">
        <v>1</v>
      </c>
      <c r="J64" s="2" t="s">
        <v>531</v>
      </c>
      <c r="K64" s="2">
        <v>16.59</v>
      </c>
      <c r="L64" s="2">
        <v>16.59</v>
      </c>
      <c r="M64" s="2">
        <v>1</v>
      </c>
      <c r="N64" s="2" t="s">
        <v>41</v>
      </c>
      <c r="O64" s="2">
        <v>138</v>
      </c>
      <c r="P64" s="2">
        <v>2015</v>
      </c>
      <c r="Q64" s="2">
        <v>12</v>
      </c>
      <c r="R64" s="2" t="s">
        <v>3</v>
      </c>
      <c r="S64" s="2" t="s">
        <v>563</v>
      </c>
      <c r="T64" s="2" t="s">
        <v>4</v>
      </c>
      <c r="U64" s="25">
        <v>42363</v>
      </c>
      <c r="V64" s="2" t="s">
        <v>525</v>
      </c>
      <c r="W64" s="2" t="s">
        <v>96</v>
      </c>
    </row>
    <row r="65" spans="1:23" x14ac:dyDescent="0.25">
      <c r="A65" s="2">
        <v>64</v>
      </c>
      <c r="B65" s="2">
        <v>99715626</v>
      </c>
      <c r="C65" s="2" t="s">
        <v>520</v>
      </c>
      <c r="D65" s="2" t="s">
        <v>521</v>
      </c>
      <c r="E65" s="2">
        <v>490840</v>
      </c>
      <c r="F65" s="2">
        <v>29115</v>
      </c>
      <c r="G65" s="2" t="s">
        <v>522</v>
      </c>
      <c r="H65" s="2" t="s">
        <v>9</v>
      </c>
      <c r="I65" s="2" t="s">
        <v>10</v>
      </c>
      <c r="J65" s="2" t="s">
        <v>564</v>
      </c>
      <c r="K65" s="2">
        <v>2.98</v>
      </c>
      <c r="L65" s="2">
        <v>2.98</v>
      </c>
      <c r="M65" s="2">
        <v>1</v>
      </c>
      <c r="N65" s="2" t="s">
        <v>21</v>
      </c>
      <c r="O65" s="2">
        <v>52</v>
      </c>
      <c r="P65" s="2">
        <v>2015</v>
      </c>
      <c r="Q65" s="2">
        <v>12</v>
      </c>
      <c r="R65" s="2" t="s">
        <v>3</v>
      </c>
      <c r="S65" s="2" t="s">
        <v>557</v>
      </c>
      <c r="T65" s="2" t="s">
        <v>4</v>
      </c>
      <c r="U65" s="25">
        <v>42356.193055555559</v>
      </c>
      <c r="V65" s="2" t="s">
        <v>525</v>
      </c>
      <c r="W65" s="2" t="s">
        <v>99</v>
      </c>
    </row>
    <row r="66" spans="1:23" x14ac:dyDescent="0.25">
      <c r="A66" s="2">
        <v>65</v>
      </c>
      <c r="B66" s="2">
        <v>99715659</v>
      </c>
      <c r="C66" s="2" t="s">
        <v>520</v>
      </c>
      <c r="D66" s="2" t="s">
        <v>521</v>
      </c>
      <c r="E66" s="2">
        <v>490867</v>
      </c>
      <c r="F66" s="2">
        <v>29115</v>
      </c>
      <c r="G66" s="2" t="s">
        <v>522</v>
      </c>
      <c r="H66" s="2" t="s">
        <v>0</v>
      </c>
      <c r="I66" s="2" t="s">
        <v>1</v>
      </c>
      <c r="J66" s="2" t="s">
        <v>551</v>
      </c>
      <c r="K66" s="2">
        <v>10.28</v>
      </c>
      <c r="L66" s="2">
        <v>10.28</v>
      </c>
      <c r="M66" s="2">
        <v>1</v>
      </c>
      <c r="N66" s="2" t="s">
        <v>21</v>
      </c>
      <c r="O66" s="2">
        <v>52</v>
      </c>
      <c r="P66" s="2">
        <v>2015</v>
      </c>
      <c r="Q66" s="2">
        <v>12</v>
      </c>
      <c r="R66" s="2" t="s">
        <v>3</v>
      </c>
      <c r="S66" s="2" t="s">
        <v>530</v>
      </c>
      <c r="T66" s="2" t="s">
        <v>4</v>
      </c>
      <c r="U66" s="25">
        <v>42367</v>
      </c>
      <c r="V66" s="2" t="s">
        <v>534</v>
      </c>
      <c r="W66" s="2" t="s">
        <v>99</v>
      </c>
    </row>
    <row r="67" spans="1:23" x14ac:dyDescent="0.25">
      <c r="A67" s="2">
        <v>66</v>
      </c>
      <c r="B67" s="2">
        <v>99715627</v>
      </c>
      <c r="C67" s="2" t="s">
        <v>520</v>
      </c>
      <c r="D67" s="2" t="s">
        <v>521</v>
      </c>
      <c r="E67" s="2">
        <v>490833</v>
      </c>
      <c r="F67" s="2">
        <v>29350</v>
      </c>
      <c r="G67" s="2" t="s">
        <v>522</v>
      </c>
      <c r="H67" s="2" t="s">
        <v>9</v>
      </c>
      <c r="I67" s="2" t="s">
        <v>10</v>
      </c>
      <c r="J67" s="2" t="s">
        <v>532</v>
      </c>
      <c r="K67" s="2">
        <v>13.9</v>
      </c>
      <c r="L67" s="2">
        <v>13.9</v>
      </c>
      <c r="M67" s="2">
        <v>1</v>
      </c>
      <c r="N67" s="2" t="s">
        <v>45</v>
      </c>
      <c r="O67" s="2">
        <v>219</v>
      </c>
      <c r="P67" s="2">
        <v>2015</v>
      </c>
      <c r="Q67" s="2">
        <v>12</v>
      </c>
      <c r="R67" s="2" t="s">
        <v>15</v>
      </c>
      <c r="S67" s="2" t="s">
        <v>524</v>
      </c>
      <c r="T67" s="2" t="s">
        <v>12</v>
      </c>
      <c r="U67" s="25">
        <v>42352</v>
      </c>
      <c r="V67" s="2" t="s">
        <v>546</v>
      </c>
      <c r="W67" s="2" t="s">
        <v>99</v>
      </c>
    </row>
    <row r="68" spans="1:23" x14ac:dyDescent="0.25">
      <c r="A68" s="2">
        <v>67</v>
      </c>
      <c r="B68" s="2">
        <v>99715628</v>
      </c>
      <c r="C68" s="2" t="s">
        <v>520</v>
      </c>
      <c r="D68" s="2" t="s">
        <v>521</v>
      </c>
      <c r="E68" s="2">
        <v>490835</v>
      </c>
      <c r="F68" s="2">
        <v>29350</v>
      </c>
      <c r="G68" s="2" t="s">
        <v>522</v>
      </c>
      <c r="H68" s="2" t="s">
        <v>9</v>
      </c>
      <c r="I68" s="2" t="s">
        <v>10</v>
      </c>
      <c r="J68" s="2" t="s">
        <v>532</v>
      </c>
      <c r="K68" s="2">
        <v>9.6</v>
      </c>
      <c r="L68" s="2">
        <v>9.6</v>
      </c>
      <c r="M68" s="2">
        <v>1</v>
      </c>
      <c r="N68" s="2" t="s">
        <v>45</v>
      </c>
      <c r="O68" s="2">
        <v>219</v>
      </c>
      <c r="P68" s="2">
        <v>2015</v>
      </c>
      <c r="Q68" s="2">
        <v>12</v>
      </c>
      <c r="R68" s="2" t="s">
        <v>15</v>
      </c>
      <c r="S68" s="2" t="s">
        <v>530</v>
      </c>
      <c r="T68" s="2" t="s">
        <v>536</v>
      </c>
      <c r="U68" s="25">
        <v>42352</v>
      </c>
      <c r="V68" s="2" t="s">
        <v>546</v>
      </c>
      <c r="W68" s="2" t="s">
        <v>99</v>
      </c>
    </row>
    <row r="69" spans="1:23" x14ac:dyDescent="0.25">
      <c r="A69" s="2">
        <v>68</v>
      </c>
      <c r="B69" s="2">
        <v>99715838</v>
      </c>
      <c r="C69" s="2" t="s">
        <v>520</v>
      </c>
      <c r="D69" s="2" t="s">
        <v>521</v>
      </c>
      <c r="E69" s="2">
        <v>490862</v>
      </c>
      <c r="F69" s="2">
        <v>30499</v>
      </c>
      <c r="G69" s="2" t="s">
        <v>522</v>
      </c>
      <c r="H69" s="2" t="s">
        <v>0</v>
      </c>
      <c r="I69" s="2" t="s">
        <v>1</v>
      </c>
      <c r="J69" s="2" t="s">
        <v>523</v>
      </c>
      <c r="K69" s="2">
        <v>14.99</v>
      </c>
      <c r="L69" s="2">
        <v>14.99</v>
      </c>
      <c r="M69" s="2">
        <v>1</v>
      </c>
      <c r="N69" s="2" t="s">
        <v>46</v>
      </c>
      <c r="O69" s="2">
        <v>48</v>
      </c>
      <c r="P69" s="2">
        <v>2015</v>
      </c>
      <c r="Q69" s="2">
        <v>12</v>
      </c>
      <c r="R69" s="2" t="s">
        <v>3</v>
      </c>
      <c r="S69" s="2" t="s">
        <v>524</v>
      </c>
      <c r="T69" s="2" t="s">
        <v>4</v>
      </c>
      <c r="U69" s="25">
        <v>42362</v>
      </c>
      <c r="V69" s="2" t="s">
        <v>525</v>
      </c>
      <c r="W69" s="2" t="s">
        <v>98</v>
      </c>
    </row>
    <row r="70" spans="1:23" x14ac:dyDescent="0.25">
      <c r="A70" s="2">
        <v>69</v>
      </c>
      <c r="B70" s="2">
        <v>99715760</v>
      </c>
      <c r="C70" s="2" t="s">
        <v>520</v>
      </c>
      <c r="D70" s="2" t="s">
        <v>521</v>
      </c>
      <c r="E70" s="2">
        <v>490867</v>
      </c>
      <c r="F70" s="2">
        <v>30758</v>
      </c>
      <c r="G70" s="2" t="s">
        <v>522</v>
      </c>
      <c r="H70" s="2" t="s">
        <v>0</v>
      </c>
      <c r="I70" s="2" t="s">
        <v>1</v>
      </c>
      <c r="J70" s="2" t="s">
        <v>551</v>
      </c>
      <c r="K70" s="2">
        <v>8.99</v>
      </c>
      <c r="L70" s="2">
        <v>8.99</v>
      </c>
      <c r="M70" s="2">
        <v>1</v>
      </c>
      <c r="N70" s="2" t="s">
        <v>25</v>
      </c>
      <c r="O70" s="2">
        <v>609</v>
      </c>
      <c r="P70" s="2">
        <v>2015</v>
      </c>
      <c r="Q70" s="2">
        <v>12</v>
      </c>
      <c r="R70" s="2" t="s">
        <v>3</v>
      </c>
      <c r="S70" s="2" t="s">
        <v>530</v>
      </c>
      <c r="T70" s="2" t="s">
        <v>4</v>
      </c>
      <c r="U70" s="25">
        <v>42355</v>
      </c>
      <c r="V70" s="2" t="s">
        <v>525</v>
      </c>
      <c r="W70" s="2" t="s">
        <v>96</v>
      </c>
    </row>
    <row r="71" spans="1:23" x14ac:dyDescent="0.25">
      <c r="A71" s="2">
        <v>70</v>
      </c>
      <c r="B71" s="2">
        <v>99715704</v>
      </c>
      <c r="C71" s="2" t="s">
        <v>520</v>
      </c>
      <c r="D71" s="2" t="s">
        <v>521</v>
      </c>
      <c r="E71" s="2">
        <v>797801</v>
      </c>
      <c r="F71" s="2">
        <v>31261</v>
      </c>
      <c r="G71" s="2" t="s">
        <v>522</v>
      </c>
      <c r="H71" s="2" t="s">
        <v>0</v>
      </c>
      <c r="I71" s="2" t="s">
        <v>1</v>
      </c>
      <c r="J71" s="2" t="s">
        <v>555</v>
      </c>
      <c r="K71" s="2">
        <v>13.55</v>
      </c>
      <c r="L71" s="2">
        <v>13.55</v>
      </c>
      <c r="M71" s="2">
        <v>1</v>
      </c>
      <c r="N71" s="2" t="s">
        <v>21</v>
      </c>
      <c r="O71" s="2">
        <v>52</v>
      </c>
      <c r="P71" s="2">
        <v>2015</v>
      </c>
      <c r="Q71" s="2">
        <v>12</v>
      </c>
      <c r="R71" s="2" t="s">
        <v>3</v>
      </c>
      <c r="S71" s="2" t="s">
        <v>524</v>
      </c>
      <c r="T71" s="2" t="s">
        <v>4</v>
      </c>
      <c r="U71" s="25">
        <v>42348</v>
      </c>
      <c r="V71" s="2" t="s">
        <v>525</v>
      </c>
      <c r="W71" s="2" t="s">
        <v>96</v>
      </c>
    </row>
    <row r="72" spans="1:23" x14ac:dyDescent="0.25">
      <c r="A72" s="2">
        <v>71</v>
      </c>
      <c r="B72" s="2">
        <v>99715705</v>
      </c>
      <c r="C72" s="2" t="s">
        <v>520</v>
      </c>
      <c r="D72" s="2" t="s">
        <v>521</v>
      </c>
      <c r="E72" s="2">
        <v>804755</v>
      </c>
      <c r="F72" s="2">
        <v>31261</v>
      </c>
      <c r="G72" s="2" t="s">
        <v>522</v>
      </c>
      <c r="H72" s="2" t="s">
        <v>18</v>
      </c>
      <c r="I72" s="2" t="s">
        <v>18</v>
      </c>
      <c r="J72" s="2" t="s">
        <v>527</v>
      </c>
      <c r="K72" s="2">
        <v>9.3000000000000007</v>
      </c>
      <c r="L72" s="2">
        <v>9.3000000000000007</v>
      </c>
      <c r="M72" s="2">
        <v>1</v>
      </c>
      <c r="N72" s="2" t="s">
        <v>21</v>
      </c>
      <c r="O72" s="2">
        <v>52</v>
      </c>
      <c r="P72" s="2">
        <v>2015</v>
      </c>
      <c r="Q72" s="2">
        <v>12</v>
      </c>
      <c r="R72" s="2" t="s">
        <v>3</v>
      </c>
      <c r="S72" s="2" t="s">
        <v>547</v>
      </c>
      <c r="T72" s="2" t="s">
        <v>4</v>
      </c>
      <c r="U72" s="25">
        <v>42348</v>
      </c>
      <c r="V72" s="2" t="s">
        <v>525</v>
      </c>
      <c r="W72" s="2" t="s">
        <v>96</v>
      </c>
    </row>
    <row r="73" spans="1:23" x14ac:dyDescent="0.25">
      <c r="A73" s="2">
        <v>72</v>
      </c>
      <c r="B73" s="2">
        <v>99715477</v>
      </c>
      <c r="C73" s="2" t="s">
        <v>520</v>
      </c>
      <c r="D73" s="2" t="s">
        <v>521</v>
      </c>
      <c r="E73" s="2">
        <v>794348</v>
      </c>
      <c r="F73" s="2">
        <v>32433</v>
      </c>
      <c r="G73" s="2" t="s">
        <v>522</v>
      </c>
      <c r="H73" s="2" t="s">
        <v>23</v>
      </c>
      <c r="I73" s="2" t="s">
        <v>24</v>
      </c>
      <c r="J73" s="2" t="s">
        <v>527</v>
      </c>
      <c r="K73" s="2">
        <v>10.51</v>
      </c>
      <c r="L73" s="2">
        <v>10.51</v>
      </c>
      <c r="M73" s="2">
        <v>1</v>
      </c>
      <c r="N73" s="2" t="s">
        <v>27</v>
      </c>
      <c r="O73" s="2">
        <v>340</v>
      </c>
      <c r="P73" s="2">
        <v>2015</v>
      </c>
      <c r="Q73" s="2">
        <v>12</v>
      </c>
      <c r="R73" s="2" t="s">
        <v>3</v>
      </c>
      <c r="S73" s="2" t="s">
        <v>524</v>
      </c>
      <c r="T73" s="2" t="s">
        <v>4</v>
      </c>
      <c r="U73" s="25">
        <v>42343</v>
      </c>
      <c r="V73" s="2" t="s">
        <v>528</v>
      </c>
      <c r="W73" s="2" t="s">
        <v>97</v>
      </c>
    </row>
    <row r="74" spans="1:23" x14ac:dyDescent="0.25">
      <c r="A74" s="2">
        <v>73</v>
      </c>
      <c r="B74" s="2">
        <v>99715693</v>
      </c>
      <c r="C74" s="2" t="s">
        <v>520</v>
      </c>
      <c r="D74" s="2" t="s">
        <v>521</v>
      </c>
      <c r="E74" s="2">
        <v>845141</v>
      </c>
      <c r="F74" s="2">
        <v>34755</v>
      </c>
      <c r="G74" s="2" t="s">
        <v>522</v>
      </c>
      <c r="H74" s="2" t="s">
        <v>9</v>
      </c>
      <c r="I74" s="2" t="s">
        <v>10</v>
      </c>
      <c r="J74" s="2" t="s">
        <v>535</v>
      </c>
      <c r="K74" s="2">
        <v>12.99</v>
      </c>
      <c r="L74" s="2">
        <v>12.99</v>
      </c>
      <c r="M74" s="2">
        <v>1</v>
      </c>
      <c r="N74" s="2" t="s">
        <v>6</v>
      </c>
      <c r="O74" s="2">
        <v>399</v>
      </c>
      <c r="P74" s="2">
        <v>2015</v>
      </c>
      <c r="Q74" s="2">
        <v>12</v>
      </c>
      <c r="R74" s="2" t="s">
        <v>3</v>
      </c>
      <c r="S74" s="2" t="s">
        <v>524</v>
      </c>
      <c r="T74" s="2" t="s">
        <v>4</v>
      </c>
      <c r="U74" s="25">
        <v>42341</v>
      </c>
      <c r="V74" s="2" t="s">
        <v>534</v>
      </c>
      <c r="W74" s="2" t="s">
        <v>97</v>
      </c>
    </row>
    <row r="75" spans="1:23" x14ac:dyDescent="0.25">
      <c r="A75" s="2">
        <v>74</v>
      </c>
      <c r="B75" s="2">
        <v>99715848</v>
      </c>
      <c r="C75" s="2" t="s">
        <v>520</v>
      </c>
      <c r="D75" s="2" t="s">
        <v>521</v>
      </c>
      <c r="E75" s="2">
        <v>490859</v>
      </c>
      <c r="F75" s="2">
        <v>34792</v>
      </c>
      <c r="G75" s="2" t="s">
        <v>522</v>
      </c>
      <c r="H75" s="2" t="s">
        <v>0</v>
      </c>
      <c r="I75" s="2" t="s">
        <v>1</v>
      </c>
      <c r="J75" s="2" t="s">
        <v>562</v>
      </c>
      <c r="K75" s="2">
        <v>14.49</v>
      </c>
      <c r="L75" s="2">
        <v>14.49</v>
      </c>
      <c r="M75" s="2">
        <v>1</v>
      </c>
      <c r="N75" s="2" t="s">
        <v>21</v>
      </c>
      <c r="O75" s="2">
        <v>52</v>
      </c>
      <c r="P75" s="2">
        <v>2015</v>
      </c>
      <c r="Q75" s="2">
        <v>12</v>
      </c>
      <c r="R75" s="2" t="s">
        <v>3</v>
      </c>
      <c r="S75" s="2" t="s">
        <v>524</v>
      </c>
      <c r="T75" s="2" t="s">
        <v>4</v>
      </c>
      <c r="U75" s="25">
        <v>42364</v>
      </c>
      <c r="V75" s="2" t="s">
        <v>525</v>
      </c>
      <c r="W75" s="2" t="s">
        <v>98</v>
      </c>
    </row>
    <row r="76" spans="1:23" x14ac:dyDescent="0.25">
      <c r="A76" s="2">
        <v>75</v>
      </c>
      <c r="B76" s="2">
        <v>99715403</v>
      </c>
      <c r="C76" s="2" t="s">
        <v>520</v>
      </c>
      <c r="D76" s="2" t="s">
        <v>521</v>
      </c>
      <c r="E76" s="2">
        <v>688519</v>
      </c>
      <c r="F76" s="2">
        <v>35836</v>
      </c>
      <c r="G76" s="2" t="s">
        <v>522</v>
      </c>
      <c r="H76" s="2" t="s">
        <v>7</v>
      </c>
      <c r="I76" s="2" t="s">
        <v>8</v>
      </c>
      <c r="J76" s="2" t="s">
        <v>565</v>
      </c>
      <c r="K76" s="2">
        <v>8.6999999999999993</v>
      </c>
      <c r="L76" s="2">
        <v>8.6999999999999993</v>
      </c>
      <c r="M76" s="2">
        <v>1</v>
      </c>
      <c r="N76" s="2" t="s">
        <v>46</v>
      </c>
      <c r="O76" s="2">
        <v>48</v>
      </c>
      <c r="P76" s="2">
        <v>2015</v>
      </c>
      <c r="Q76" s="2">
        <v>12</v>
      </c>
      <c r="R76" s="2" t="s">
        <v>15</v>
      </c>
      <c r="S76" s="2" t="s">
        <v>530</v>
      </c>
      <c r="T76" s="2" t="s">
        <v>47</v>
      </c>
      <c r="U76" s="25">
        <v>42341</v>
      </c>
      <c r="V76" s="2" t="s">
        <v>528</v>
      </c>
      <c r="W76" s="2" t="s">
        <v>97</v>
      </c>
    </row>
    <row r="77" spans="1:23" x14ac:dyDescent="0.25">
      <c r="A77" s="2">
        <v>76</v>
      </c>
      <c r="B77" s="2">
        <v>99715777</v>
      </c>
      <c r="C77" s="2" t="s">
        <v>520</v>
      </c>
      <c r="D77" s="2" t="s">
        <v>521</v>
      </c>
      <c r="E77" s="2">
        <v>490858</v>
      </c>
      <c r="F77" s="2">
        <v>36624</v>
      </c>
      <c r="G77" s="2" t="s">
        <v>522</v>
      </c>
      <c r="H77" s="2" t="s">
        <v>0</v>
      </c>
      <c r="I77" s="2" t="s">
        <v>1</v>
      </c>
      <c r="J77" s="2" t="s">
        <v>562</v>
      </c>
      <c r="K77" s="2">
        <v>0</v>
      </c>
      <c r="L77" s="41">
        <v>12.093749999999998</v>
      </c>
      <c r="M77" s="2">
        <v>1</v>
      </c>
      <c r="N77" s="2" t="s">
        <v>48</v>
      </c>
      <c r="O77" s="2">
        <v>637</v>
      </c>
      <c r="P77" s="2">
        <v>2015</v>
      </c>
      <c r="Q77" s="2">
        <v>12</v>
      </c>
      <c r="R77" s="2" t="s">
        <v>15</v>
      </c>
      <c r="S77" s="2" t="s">
        <v>530</v>
      </c>
      <c r="T77" s="2" t="s">
        <v>17</v>
      </c>
      <c r="U77" s="25">
        <v>42353</v>
      </c>
      <c r="V77" s="2" t="s">
        <v>528</v>
      </c>
      <c r="W77" s="2" t="s">
        <v>97</v>
      </c>
    </row>
    <row r="78" spans="1:23" x14ac:dyDescent="0.25">
      <c r="A78" s="2">
        <v>77</v>
      </c>
      <c r="B78" s="2">
        <v>99715778</v>
      </c>
      <c r="C78" s="2" t="s">
        <v>520</v>
      </c>
      <c r="D78" s="2" t="s">
        <v>521</v>
      </c>
      <c r="E78" s="2">
        <v>490859</v>
      </c>
      <c r="F78" s="2">
        <v>36624</v>
      </c>
      <c r="G78" s="2" t="s">
        <v>522</v>
      </c>
      <c r="H78" s="2" t="s">
        <v>0</v>
      </c>
      <c r="I78" s="2" t="s">
        <v>1</v>
      </c>
      <c r="J78" s="2" t="s">
        <v>562</v>
      </c>
      <c r="K78" s="2">
        <v>16.3</v>
      </c>
      <c r="L78" s="2">
        <v>16.3</v>
      </c>
      <c r="M78" s="2">
        <v>1</v>
      </c>
      <c r="N78" s="2" t="s">
        <v>48</v>
      </c>
      <c r="O78" s="2">
        <v>637</v>
      </c>
      <c r="P78" s="2">
        <v>2015</v>
      </c>
      <c r="Q78" s="2">
        <v>12</v>
      </c>
      <c r="R78" s="2" t="s">
        <v>15</v>
      </c>
      <c r="S78" s="2" t="s">
        <v>524</v>
      </c>
      <c r="T78" s="2" t="s">
        <v>47</v>
      </c>
      <c r="U78" s="25">
        <v>42353</v>
      </c>
      <c r="V78" s="2" t="s">
        <v>528</v>
      </c>
      <c r="W78" s="2" t="s">
        <v>97</v>
      </c>
    </row>
    <row r="79" spans="1:23" x14ac:dyDescent="0.25">
      <c r="A79" s="2">
        <v>78</v>
      </c>
      <c r="B79" s="2">
        <v>99715417</v>
      </c>
      <c r="C79" s="2" t="s">
        <v>520</v>
      </c>
      <c r="D79" s="2" t="s">
        <v>521</v>
      </c>
      <c r="E79" s="2">
        <v>769238</v>
      </c>
      <c r="F79" s="2">
        <v>37290</v>
      </c>
      <c r="G79" s="2" t="s">
        <v>522</v>
      </c>
      <c r="H79" s="2" t="s">
        <v>7</v>
      </c>
      <c r="I79" s="2" t="s">
        <v>8</v>
      </c>
      <c r="J79" s="2" t="s">
        <v>529</v>
      </c>
      <c r="K79" s="2">
        <v>7.99</v>
      </c>
      <c r="L79" s="2">
        <v>7.99</v>
      </c>
      <c r="M79" s="2">
        <v>1</v>
      </c>
      <c r="N79" s="2" t="s">
        <v>2</v>
      </c>
      <c r="O79" s="2">
        <v>41</v>
      </c>
      <c r="P79" s="2">
        <v>2015</v>
      </c>
      <c r="Q79" s="2">
        <v>12</v>
      </c>
      <c r="R79" s="2" t="s">
        <v>3</v>
      </c>
      <c r="S79" s="2" t="s">
        <v>530</v>
      </c>
      <c r="T79" s="2" t="s">
        <v>4</v>
      </c>
      <c r="U79" s="25">
        <v>42364</v>
      </c>
      <c r="V79" s="2" t="s">
        <v>528</v>
      </c>
      <c r="W79" s="2" t="s">
        <v>98</v>
      </c>
    </row>
    <row r="80" spans="1:23" x14ac:dyDescent="0.25">
      <c r="A80" s="2">
        <v>79</v>
      </c>
      <c r="B80" s="2">
        <v>99715782</v>
      </c>
      <c r="C80" s="2" t="s">
        <v>520</v>
      </c>
      <c r="D80" s="2" t="s">
        <v>521</v>
      </c>
      <c r="E80" s="2">
        <v>679181</v>
      </c>
      <c r="F80" s="2">
        <v>37777</v>
      </c>
      <c r="G80" s="2" t="s">
        <v>522</v>
      </c>
      <c r="H80" s="2" t="s">
        <v>23</v>
      </c>
      <c r="I80" s="2" t="s">
        <v>24</v>
      </c>
      <c r="J80" s="2" t="s">
        <v>566</v>
      </c>
      <c r="K80" s="2">
        <v>6.99</v>
      </c>
      <c r="L80" s="2">
        <v>6.99</v>
      </c>
      <c r="M80" s="2">
        <v>1</v>
      </c>
      <c r="N80" s="2" t="s">
        <v>25</v>
      </c>
      <c r="O80" s="2">
        <v>609</v>
      </c>
      <c r="P80" s="2">
        <v>2015</v>
      </c>
      <c r="Q80" s="2">
        <v>12</v>
      </c>
      <c r="R80" s="2" t="s">
        <v>3</v>
      </c>
      <c r="S80" s="2" t="s">
        <v>530</v>
      </c>
      <c r="T80" s="2" t="s">
        <v>4</v>
      </c>
      <c r="U80" s="25">
        <v>42353</v>
      </c>
      <c r="V80" s="2" t="s">
        <v>525</v>
      </c>
      <c r="W80" s="2" t="s">
        <v>95</v>
      </c>
    </row>
    <row r="81" spans="1:23" x14ac:dyDescent="0.25">
      <c r="A81" s="2">
        <v>80</v>
      </c>
      <c r="B81" s="2">
        <v>99715784</v>
      </c>
      <c r="C81" s="2" t="s">
        <v>520</v>
      </c>
      <c r="D81" s="2" t="s">
        <v>521</v>
      </c>
      <c r="E81" s="2">
        <v>490864</v>
      </c>
      <c r="F81" s="2">
        <v>38445</v>
      </c>
      <c r="G81" s="2" t="s">
        <v>522</v>
      </c>
      <c r="H81" s="2" t="s">
        <v>0</v>
      </c>
      <c r="I81" s="2" t="s">
        <v>1</v>
      </c>
      <c r="J81" s="2" t="s">
        <v>523</v>
      </c>
      <c r="K81" s="2">
        <v>29.8</v>
      </c>
      <c r="L81" s="2">
        <v>29.8</v>
      </c>
      <c r="M81" s="2">
        <v>1</v>
      </c>
      <c r="N81" s="2" t="s">
        <v>49</v>
      </c>
      <c r="O81" s="2">
        <v>561</v>
      </c>
      <c r="P81" s="2">
        <v>2015</v>
      </c>
      <c r="Q81" s="2">
        <v>12</v>
      </c>
      <c r="R81" s="2" t="s">
        <v>3</v>
      </c>
      <c r="S81" s="2" t="s">
        <v>567</v>
      </c>
      <c r="T81" s="2" t="s">
        <v>4</v>
      </c>
      <c r="U81" s="25">
        <v>42354</v>
      </c>
      <c r="V81" s="2" t="s">
        <v>525</v>
      </c>
      <c r="W81" s="2" t="s">
        <v>98</v>
      </c>
    </row>
    <row r="82" spans="1:23" x14ac:dyDescent="0.25">
      <c r="A82" s="2">
        <v>81</v>
      </c>
      <c r="B82" s="2">
        <v>99715787</v>
      </c>
      <c r="C82" s="2" t="s">
        <v>520</v>
      </c>
      <c r="D82" s="2" t="s">
        <v>521</v>
      </c>
      <c r="E82" s="2">
        <v>802490</v>
      </c>
      <c r="F82" s="2">
        <v>39533</v>
      </c>
      <c r="G82" s="2" t="s">
        <v>522</v>
      </c>
      <c r="H82" s="2" t="s">
        <v>9</v>
      </c>
      <c r="I82" s="2" t="s">
        <v>568</v>
      </c>
      <c r="J82" s="2" t="s">
        <v>569</v>
      </c>
      <c r="K82" s="2">
        <v>12.9</v>
      </c>
      <c r="L82" s="2">
        <v>12.9</v>
      </c>
      <c r="M82" s="2">
        <v>1</v>
      </c>
      <c r="N82" s="2" t="s">
        <v>28</v>
      </c>
      <c r="O82" s="2">
        <v>701</v>
      </c>
      <c r="P82" s="2">
        <v>2015</v>
      </c>
      <c r="Q82" s="2">
        <v>12</v>
      </c>
      <c r="R82" s="2" t="s">
        <v>3</v>
      </c>
      <c r="S82" s="2" t="s">
        <v>524</v>
      </c>
      <c r="T82" s="2" t="s">
        <v>4</v>
      </c>
      <c r="U82" s="25">
        <v>42354</v>
      </c>
      <c r="V82" s="2" t="s">
        <v>534</v>
      </c>
      <c r="W82" s="2" t="s">
        <v>99</v>
      </c>
    </row>
    <row r="83" spans="1:23" x14ac:dyDescent="0.25">
      <c r="A83" s="2">
        <v>82</v>
      </c>
      <c r="B83" s="2">
        <v>99715605</v>
      </c>
      <c r="C83" s="2" t="s">
        <v>520</v>
      </c>
      <c r="D83" s="2" t="s">
        <v>521</v>
      </c>
      <c r="E83" s="2">
        <v>490839</v>
      </c>
      <c r="F83" s="2">
        <v>41939</v>
      </c>
      <c r="G83" s="2" t="s">
        <v>522</v>
      </c>
      <c r="H83" s="2" t="s">
        <v>9</v>
      </c>
      <c r="I83" s="2" t="s">
        <v>10</v>
      </c>
      <c r="J83" s="2" t="s">
        <v>564</v>
      </c>
      <c r="K83" s="2">
        <v>8.99</v>
      </c>
      <c r="L83" s="2">
        <v>8.99</v>
      </c>
      <c r="M83" s="2">
        <v>1</v>
      </c>
      <c r="N83" s="2" t="s">
        <v>50</v>
      </c>
      <c r="O83" s="2">
        <v>50</v>
      </c>
      <c r="P83" s="2">
        <v>2015</v>
      </c>
      <c r="Q83" s="2">
        <v>12</v>
      </c>
      <c r="R83" s="2" t="s">
        <v>3</v>
      </c>
      <c r="S83" s="2" t="s">
        <v>530</v>
      </c>
      <c r="T83" s="2" t="s">
        <v>4</v>
      </c>
      <c r="U83" s="25">
        <v>42351</v>
      </c>
      <c r="V83" s="2" t="s">
        <v>525</v>
      </c>
      <c r="W83" s="2" t="s">
        <v>95</v>
      </c>
    </row>
    <row r="84" spans="1:23" x14ac:dyDescent="0.25">
      <c r="A84" s="2">
        <v>83</v>
      </c>
      <c r="B84" s="2">
        <v>99715407</v>
      </c>
      <c r="C84" s="2" t="s">
        <v>520</v>
      </c>
      <c r="D84" s="2" t="s">
        <v>521</v>
      </c>
      <c r="E84" s="2">
        <v>794348</v>
      </c>
      <c r="F84" s="2">
        <v>42010</v>
      </c>
      <c r="G84" s="2" t="s">
        <v>522</v>
      </c>
      <c r="H84" s="2" t="s">
        <v>23</v>
      </c>
      <c r="I84" s="2" t="s">
        <v>24</v>
      </c>
      <c r="J84" s="2" t="s">
        <v>527</v>
      </c>
      <c r="K84" s="2">
        <v>10.28</v>
      </c>
      <c r="L84" s="2">
        <v>10.28</v>
      </c>
      <c r="M84" s="2">
        <v>1</v>
      </c>
      <c r="N84" s="2" t="s">
        <v>2</v>
      </c>
      <c r="O84" s="2">
        <v>41</v>
      </c>
      <c r="P84" s="2">
        <v>2015</v>
      </c>
      <c r="Q84" s="2">
        <v>12</v>
      </c>
      <c r="R84" s="2" t="s">
        <v>3</v>
      </c>
      <c r="S84" s="2" t="s">
        <v>524</v>
      </c>
      <c r="T84" s="2" t="s">
        <v>4</v>
      </c>
      <c r="U84" s="25">
        <v>42341</v>
      </c>
      <c r="V84" s="2" t="s">
        <v>525</v>
      </c>
      <c r="W84" s="2" t="s">
        <v>97</v>
      </c>
    </row>
    <row r="85" spans="1:23" x14ac:dyDescent="0.25">
      <c r="A85" s="2">
        <v>84</v>
      </c>
      <c r="B85" s="2">
        <v>99715675</v>
      </c>
      <c r="C85" s="2" t="s">
        <v>520</v>
      </c>
      <c r="D85" s="2" t="s">
        <v>521</v>
      </c>
      <c r="E85" s="2">
        <v>490862</v>
      </c>
      <c r="F85" s="2">
        <v>42010</v>
      </c>
      <c r="G85" s="2" t="s">
        <v>522</v>
      </c>
      <c r="H85" s="2" t="s">
        <v>0</v>
      </c>
      <c r="I85" s="2" t="s">
        <v>1</v>
      </c>
      <c r="J85" s="2" t="s">
        <v>523</v>
      </c>
      <c r="K85" s="2">
        <v>13.99</v>
      </c>
      <c r="L85" s="2">
        <v>13.99</v>
      </c>
      <c r="M85" s="2">
        <v>1</v>
      </c>
      <c r="N85" s="2" t="s">
        <v>2</v>
      </c>
      <c r="O85" s="2">
        <v>41</v>
      </c>
      <c r="P85" s="2">
        <v>2015</v>
      </c>
      <c r="Q85" s="2">
        <v>12</v>
      </c>
      <c r="R85" s="2" t="s">
        <v>3</v>
      </c>
      <c r="S85" s="2" t="s">
        <v>524</v>
      </c>
      <c r="T85" s="2" t="s">
        <v>4</v>
      </c>
      <c r="U85" s="25">
        <v>42368</v>
      </c>
      <c r="V85" s="2" t="s">
        <v>534</v>
      </c>
      <c r="W85" s="2" t="s">
        <v>97</v>
      </c>
    </row>
    <row r="86" spans="1:23" x14ac:dyDescent="0.25">
      <c r="A86" s="2">
        <v>85</v>
      </c>
      <c r="B86" s="2">
        <v>99715676</v>
      </c>
      <c r="C86" s="2" t="s">
        <v>520</v>
      </c>
      <c r="D86" s="2" t="s">
        <v>521</v>
      </c>
      <c r="E86" s="2">
        <v>818693</v>
      </c>
      <c r="F86" s="2">
        <v>42293</v>
      </c>
      <c r="G86" s="2" t="s">
        <v>522</v>
      </c>
      <c r="H86" s="2" t="s">
        <v>7</v>
      </c>
      <c r="I86" s="2" t="s">
        <v>8</v>
      </c>
      <c r="J86" s="2" t="s">
        <v>570</v>
      </c>
      <c r="K86" s="2">
        <v>8.19</v>
      </c>
      <c r="L86" s="2">
        <v>8.19</v>
      </c>
      <c r="M86" s="2">
        <v>1</v>
      </c>
      <c r="N86" s="2" t="s">
        <v>2</v>
      </c>
      <c r="O86" s="2">
        <v>41</v>
      </c>
      <c r="P86" s="2">
        <v>2015</v>
      </c>
      <c r="Q86" s="2">
        <v>12</v>
      </c>
      <c r="R86" s="2" t="s">
        <v>3</v>
      </c>
      <c r="S86" s="2" t="s">
        <v>530</v>
      </c>
      <c r="T86" s="2" t="s">
        <v>4</v>
      </c>
      <c r="U86" s="25">
        <v>42369</v>
      </c>
      <c r="V86" s="2" t="s">
        <v>525</v>
      </c>
      <c r="W86" s="2" t="s">
        <v>97</v>
      </c>
    </row>
    <row r="87" spans="1:23" x14ac:dyDescent="0.25">
      <c r="A87" s="2">
        <v>86</v>
      </c>
      <c r="B87" s="2">
        <v>99715431</v>
      </c>
      <c r="C87" s="2" t="s">
        <v>520</v>
      </c>
      <c r="D87" s="2" t="s">
        <v>521</v>
      </c>
      <c r="E87" s="2">
        <v>760771</v>
      </c>
      <c r="F87" s="2">
        <v>42351</v>
      </c>
      <c r="G87" s="2" t="s">
        <v>522</v>
      </c>
      <c r="H87" s="2" t="s">
        <v>9</v>
      </c>
      <c r="I87" s="2" t="s">
        <v>10</v>
      </c>
      <c r="J87" s="2" t="s">
        <v>550</v>
      </c>
      <c r="K87" s="2">
        <v>10.7</v>
      </c>
      <c r="L87" s="2">
        <v>10.7</v>
      </c>
      <c r="M87" s="2">
        <v>1</v>
      </c>
      <c r="N87" s="2" t="s">
        <v>2</v>
      </c>
      <c r="O87" s="2">
        <v>41</v>
      </c>
      <c r="P87" s="2">
        <v>2015</v>
      </c>
      <c r="Q87" s="2">
        <v>12</v>
      </c>
      <c r="R87" s="2" t="s">
        <v>3</v>
      </c>
      <c r="S87" s="2" t="s">
        <v>530</v>
      </c>
      <c r="T87" s="2" t="s">
        <v>4</v>
      </c>
      <c r="U87" s="25">
        <v>42340</v>
      </c>
      <c r="V87" s="2" t="s">
        <v>525</v>
      </c>
      <c r="W87" s="2" t="s">
        <v>97</v>
      </c>
    </row>
    <row r="88" spans="1:23" x14ac:dyDescent="0.25">
      <c r="A88" s="2">
        <v>87</v>
      </c>
      <c r="B88" s="2">
        <v>99715432</v>
      </c>
      <c r="C88" s="2" t="s">
        <v>520</v>
      </c>
      <c r="D88" s="2" t="s">
        <v>521</v>
      </c>
      <c r="E88" s="2">
        <v>797801</v>
      </c>
      <c r="F88" s="2">
        <v>42431</v>
      </c>
      <c r="G88" s="2" t="s">
        <v>522</v>
      </c>
      <c r="H88" s="2" t="s">
        <v>0</v>
      </c>
      <c r="I88" s="2" t="s">
        <v>1</v>
      </c>
      <c r="J88" s="2" t="s">
        <v>555</v>
      </c>
      <c r="K88" s="2">
        <v>13.97</v>
      </c>
      <c r="L88" s="2">
        <v>13.97</v>
      </c>
      <c r="M88" s="2">
        <v>1</v>
      </c>
      <c r="N88" s="2" t="s">
        <v>30</v>
      </c>
      <c r="O88" s="2">
        <v>3</v>
      </c>
      <c r="P88" s="2">
        <v>2015</v>
      </c>
      <c r="Q88" s="2">
        <v>12</v>
      </c>
      <c r="R88" s="2" t="s">
        <v>3</v>
      </c>
      <c r="S88" s="2" t="s">
        <v>524</v>
      </c>
      <c r="T88" s="2" t="s">
        <v>4</v>
      </c>
      <c r="U88" s="25">
        <v>42339</v>
      </c>
      <c r="V88" s="2" t="s">
        <v>546</v>
      </c>
      <c r="W88" s="2" t="s">
        <v>98</v>
      </c>
    </row>
    <row r="89" spans="1:23" x14ac:dyDescent="0.25">
      <c r="A89" s="2">
        <v>88</v>
      </c>
      <c r="B89" s="2">
        <v>99715798</v>
      </c>
      <c r="C89" s="2" t="s">
        <v>520</v>
      </c>
      <c r="D89" s="2" t="s">
        <v>521</v>
      </c>
      <c r="E89" s="2">
        <v>769238</v>
      </c>
      <c r="F89" s="2">
        <v>43790</v>
      </c>
      <c r="G89" s="2" t="s">
        <v>522</v>
      </c>
      <c r="H89" s="2" t="s">
        <v>7</v>
      </c>
      <c r="I89" s="2" t="s">
        <v>8</v>
      </c>
      <c r="J89" s="2" t="s">
        <v>529</v>
      </c>
      <c r="K89" s="2">
        <v>9.5</v>
      </c>
      <c r="L89" s="2">
        <v>9.5</v>
      </c>
      <c r="M89" s="2">
        <v>1</v>
      </c>
      <c r="N89" s="2" t="s">
        <v>2</v>
      </c>
      <c r="O89" s="2">
        <v>41</v>
      </c>
      <c r="P89" s="2">
        <v>2015</v>
      </c>
      <c r="Q89" s="2">
        <v>12</v>
      </c>
      <c r="R89" s="2" t="s">
        <v>3</v>
      </c>
      <c r="S89" s="2" t="s">
        <v>530</v>
      </c>
      <c r="T89" s="2" t="s">
        <v>4</v>
      </c>
      <c r="U89" s="25">
        <v>42358</v>
      </c>
      <c r="V89" s="2" t="s">
        <v>571</v>
      </c>
      <c r="W89" s="2" t="s">
        <v>99</v>
      </c>
    </row>
    <row r="90" spans="1:23" x14ac:dyDescent="0.25">
      <c r="A90" s="2">
        <v>89</v>
      </c>
      <c r="B90" s="2">
        <v>99715544</v>
      </c>
      <c r="C90" s="2" t="s">
        <v>520</v>
      </c>
      <c r="D90" s="2" t="s">
        <v>521</v>
      </c>
      <c r="E90" s="2">
        <v>760773</v>
      </c>
      <c r="F90" s="2">
        <v>43837</v>
      </c>
      <c r="G90" s="2" t="s">
        <v>522</v>
      </c>
      <c r="H90" s="2" t="s">
        <v>9</v>
      </c>
      <c r="I90" s="2" t="s">
        <v>10</v>
      </c>
      <c r="J90" s="2" t="s">
        <v>550</v>
      </c>
      <c r="K90" s="2">
        <v>13</v>
      </c>
      <c r="L90" s="2">
        <v>13</v>
      </c>
      <c r="M90" s="2">
        <v>1</v>
      </c>
      <c r="N90" s="2" t="s">
        <v>2</v>
      </c>
      <c r="O90" s="2">
        <v>41</v>
      </c>
      <c r="P90" s="2">
        <v>2015</v>
      </c>
      <c r="Q90" s="2">
        <v>12</v>
      </c>
      <c r="R90" s="2" t="s">
        <v>3</v>
      </c>
      <c r="S90" s="2" t="s">
        <v>524</v>
      </c>
      <c r="T90" s="2" t="s">
        <v>4</v>
      </c>
      <c r="U90" s="25">
        <v>42343</v>
      </c>
      <c r="V90" s="2" t="s">
        <v>534</v>
      </c>
      <c r="W90" s="2" t="s">
        <v>96</v>
      </c>
    </row>
    <row r="91" spans="1:23" x14ac:dyDescent="0.25">
      <c r="A91" s="2">
        <v>90</v>
      </c>
      <c r="B91" s="2">
        <v>99715799</v>
      </c>
      <c r="C91" s="2" t="s">
        <v>520</v>
      </c>
      <c r="D91" s="2" t="s">
        <v>521</v>
      </c>
      <c r="E91" s="2">
        <v>758948</v>
      </c>
      <c r="F91" s="2">
        <v>43849</v>
      </c>
      <c r="G91" s="2" t="s">
        <v>522</v>
      </c>
      <c r="H91" s="2" t="s">
        <v>9</v>
      </c>
      <c r="I91" s="2" t="s">
        <v>10</v>
      </c>
      <c r="J91" s="2" t="s">
        <v>532</v>
      </c>
      <c r="K91" s="2">
        <v>12.98</v>
      </c>
      <c r="L91" s="2">
        <v>12.98</v>
      </c>
      <c r="M91" s="2">
        <v>1</v>
      </c>
      <c r="N91" s="2" t="s">
        <v>11</v>
      </c>
      <c r="O91" s="2">
        <v>435</v>
      </c>
      <c r="P91" s="2">
        <v>2015</v>
      </c>
      <c r="Q91" s="2">
        <v>12</v>
      </c>
      <c r="R91" s="2" t="s">
        <v>3</v>
      </c>
      <c r="S91" s="2" t="s">
        <v>533</v>
      </c>
      <c r="T91" s="2" t="s">
        <v>12</v>
      </c>
      <c r="U91" s="25">
        <v>42354</v>
      </c>
      <c r="V91" s="2" t="s">
        <v>534</v>
      </c>
      <c r="W91" s="2" t="s">
        <v>98</v>
      </c>
    </row>
    <row r="92" spans="1:23" x14ac:dyDescent="0.25">
      <c r="A92" s="2">
        <v>91</v>
      </c>
      <c r="B92" s="2">
        <v>99715434</v>
      </c>
      <c r="C92" s="2" t="s">
        <v>520</v>
      </c>
      <c r="D92" s="2" t="s">
        <v>521</v>
      </c>
      <c r="E92" s="2">
        <v>626152</v>
      </c>
      <c r="F92" s="2">
        <v>44018</v>
      </c>
      <c r="G92" s="2" t="s">
        <v>522</v>
      </c>
      <c r="H92" s="2" t="s">
        <v>51</v>
      </c>
      <c r="I92" s="2" t="s">
        <v>572</v>
      </c>
      <c r="J92" s="2" t="s">
        <v>573</v>
      </c>
      <c r="K92" s="2">
        <v>5.8</v>
      </c>
      <c r="L92" s="2">
        <v>5.8</v>
      </c>
      <c r="M92" s="2">
        <v>1</v>
      </c>
      <c r="N92" s="2" t="s">
        <v>25</v>
      </c>
      <c r="O92" s="2">
        <v>609</v>
      </c>
      <c r="P92" s="2">
        <v>2015</v>
      </c>
      <c r="Q92" s="2">
        <v>12</v>
      </c>
      <c r="R92" s="2" t="s">
        <v>3</v>
      </c>
      <c r="S92" s="2" t="s">
        <v>547</v>
      </c>
      <c r="T92" s="2" t="s">
        <v>4</v>
      </c>
      <c r="U92" s="25">
        <v>42342</v>
      </c>
      <c r="V92" s="2" t="s">
        <v>528</v>
      </c>
      <c r="W92" s="2" t="s">
        <v>96</v>
      </c>
    </row>
    <row r="93" spans="1:23" x14ac:dyDescent="0.25">
      <c r="A93" s="2">
        <v>92</v>
      </c>
      <c r="B93" s="2">
        <v>99715610</v>
      </c>
      <c r="C93" s="2" t="s">
        <v>520</v>
      </c>
      <c r="D93" s="2" t="s">
        <v>521</v>
      </c>
      <c r="E93" s="2">
        <v>490862</v>
      </c>
      <c r="F93" s="2">
        <v>44041</v>
      </c>
      <c r="G93" s="2" t="s">
        <v>522</v>
      </c>
      <c r="H93" s="2" t="s">
        <v>0</v>
      </c>
      <c r="I93" s="2" t="s">
        <v>1</v>
      </c>
      <c r="J93" s="2" t="s">
        <v>523</v>
      </c>
      <c r="K93" s="2">
        <v>12.4</v>
      </c>
      <c r="L93" s="2">
        <v>12.4</v>
      </c>
      <c r="M93" s="2">
        <v>1</v>
      </c>
      <c r="N93" s="2" t="s">
        <v>11</v>
      </c>
      <c r="O93" s="2">
        <v>435</v>
      </c>
      <c r="P93" s="2">
        <v>2015</v>
      </c>
      <c r="Q93" s="2">
        <v>12</v>
      </c>
      <c r="R93" s="2" t="s">
        <v>3</v>
      </c>
      <c r="S93" s="2" t="s">
        <v>524</v>
      </c>
      <c r="T93" s="2" t="s">
        <v>12</v>
      </c>
      <c r="U93" s="25">
        <v>42347</v>
      </c>
      <c r="V93" s="2" t="s">
        <v>534</v>
      </c>
      <c r="W93" s="2" t="s">
        <v>99</v>
      </c>
    </row>
    <row r="94" spans="1:23" x14ac:dyDescent="0.25">
      <c r="A94" s="2">
        <v>93</v>
      </c>
      <c r="B94" s="2">
        <v>99715435</v>
      </c>
      <c r="C94" s="2" t="s">
        <v>520</v>
      </c>
      <c r="D94" s="2" t="s">
        <v>521</v>
      </c>
      <c r="E94" s="2">
        <v>679218</v>
      </c>
      <c r="F94" s="2">
        <v>44427</v>
      </c>
      <c r="G94" s="2" t="s">
        <v>522</v>
      </c>
      <c r="H94" s="2" t="s">
        <v>23</v>
      </c>
      <c r="I94" s="2" t="s">
        <v>24</v>
      </c>
      <c r="J94" s="2" t="s">
        <v>527</v>
      </c>
      <c r="K94" s="2">
        <v>0</v>
      </c>
      <c r="L94" s="41">
        <v>7.93</v>
      </c>
      <c r="M94" s="2">
        <v>1</v>
      </c>
      <c r="N94" s="2" t="s">
        <v>20</v>
      </c>
      <c r="O94" s="2">
        <v>55</v>
      </c>
      <c r="P94" s="2">
        <v>2015</v>
      </c>
      <c r="Q94" s="2">
        <v>12</v>
      </c>
      <c r="R94" s="2" t="s">
        <v>3</v>
      </c>
      <c r="S94" s="2" t="s">
        <v>530</v>
      </c>
      <c r="T94" s="2" t="s">
        <v>17</v>
      </c>
      <c r="U94" s="25">
        <v>42339</v>
      </c>
      <c r="V94" s="2" t="s">
        <v>540</v>
      </c>
      <c r="W94" s="2" t="s">
        <v>96</v>
      </c>
    </row>
    <row r="95" spans="1:23" x14ac:dyDescent="0.25">
      <c r="A95" s="2">
        <v>94</v>
      </c>
      <c r="B95" s="2">
        <v>99715862</v>
      </c>
      <c r="C95" s="2" t="s">
        <v>520</v>
      </c>
      <c r="D95" s="2" t="s">
        <v>521</v>
      </c>
      <c r="E95" s="2">
        <v>730852</v>
      </c>
      <c r="F95" s="2">
        <v>44663</v>
      </c>
      <c r="G95" s="2" t="s">
        <v>522</v>
      </c>
      <c r="H95" s="2" t="s">
        <v>9</v>
      </c>
      <c r="I95" s="2" t="s">
        <v>568</v>
      </c>
      <c r="J95" s="2" t="s">
        <v>569</v>
      </c>
      <c r="K95" s="2">
        <v>0</v>
      </c>
      <c r="L95" s="41">
        <v>7.9466666666666681</v>
      </c>
      <c r="M95" s="2">
        <v>1</v>
      </c>
      <c r="N95" s="2" t="s">
        <v>20</v>
      </c>
      <c r="O95" s="2">
        <v>55</v>
      </c>
      <c r="P95" s="2">
        <v>2015</v>
      </c>
      <c r="Q95" s="2">
        <v>12</v>
      </c>
      <c r="R95" s="2" t="s">
        <v>3</v>
      </c>
      <c r="S95" s="2" t="s">
        <v>530</v>
      </c>
      <c r="T95" s="2" t="s">
        <v>17</v>
      </c>
      <c r="U95" s="25">
        <v>42359</v>
      </c>
      <c r="V95" s="2" t="s">
        <v>540</v>
      </c>
      <c r="W95" s="2" t="s">
        <v>99</v>
      </c>
    </row>
    <row r="96" spans="1:23" x14ac:dyDescent="0.25">
      <c r="A96" s="2">
        <v>95</v>
      </c>
      <c r="B96" s="2">
        <v>99715614</v>
      </c>
      <c r="C96" s="2" t="s">
        <v>520</v>
      </c>
      <c r="D96" s="2" t="s">
        <v>521</v>
      </c>
      <c r="E96" s="2">
        <v>490879</v>
      </c>
      <c r="F96" s="2">
        <v>44685</v>
      </c>
      <c r="G96" s="2" t="s">
        <v>522</v>
      </c>
      <c r="H96" s="2" t="s">
        <v>7</v>
      </c>
      <c r="I96" s="2" t="s">
        <v>8</v>
      </c>
      <c r="J96" s="2" t="s">
        <v>527</v>
      </c>
      <c r="K96" s="2">
        <v>10.6</v>
      </c>
      <c r="L96" s="2">
        <v>10.6</v>
      </c>
      <c r="M96" s="2">
        <v>1</v>
      </c>
      <c r="N96" s="2" t="s">
        <v>52</v>
      </c>
      <c r="O96" s="2">
        <v>644</v>
      </c>
      <c r="P96" s="2">
        <v>2015</v>
      </c>
      <c r="Q96" s="2">
        <v>12</v>
      </c>
      <c r="R96" s="2" t="s">
        <v>3</v>
      </c>
      <c r="S96" s="2" t="s">
        <v>524</v>
      </c>
      <c r="T96" s="2" t="s">
        <v>4</v>
      </c>
      <c r="U96" s="25">
        <v>42345</v>
      </c>
      <c r="V96" s="2" t="s">
        <v>528</v>
      </c>
      <c r="W96" s="2" t="s">
        <v>99</v>
      </c>
    </row>
    <row r="97" spans="1:23" x14ac:dyDescent="0.25">
      <c r="A97" s="2">
        <v>96</v>
      </c>
      <c r="B97" s="2">
        <v>99715615</v>
      </c>
      <c r="C97" s="2" t="s">
        <v>520</v>
      </c>
      <c r="D97" s="2" t="s">
        <v>521</v>
      </c>
      <c r="E97" s="2">
        <v>769238</v>
      </c>
      <c r="F97" s="2">
        <v>44685</v>
      </c>
      <c r="G97" s="2" t="s">
        <v>522</v>
      </c>
      <c r="H97" s="2" t="s">
        <v>7</v>
      </c>
      <c r="I97" s="2" t="s">
        <v>8</v>
      </c>
      <c r="J97" s="2" t="s">
        <v>529</v>
      </c>
      <c r="K97" s="2">
        <v>9.5</v>
      </c>
      <c r="L97" s="2">
        <v>9.5</v>
      </c>
      <c r="M97" s="2">
        <v>1</v>
      </c>
      <c r="N97" s="2" t="s">
        <v>52</v>
      </c>
      <c r="O97" s="2">
        <v>644</v>
      </c>
      <c r="P97" s="2">
        <v>2015</v>
      </c>
      <c r="Q97" s="2">
        <v>12</v>
      </c>
      <c r="R97" s="2" t="s">
        <v>3</v>
      </c>
      <c r="S97" s="2" t="s">
        <v>530</v>
      </c>
      <c r="T97" s="2" t="s">
        <v>4</v>
      </c>
      <c r="U97" s="25">
        <v>42345</v>
      </c>
      <c r="V97" s="2" t="s">
        <v>528</v>
      </c>
      <c r="W97" s="2" t="s">
        <v>99</v>
      </c>
    </row>
    <row r="98" spans="1:23" x14ac:dyDescent="0.25">
      <c r="A98" s="2">
        <v>97</v>
      </c>
      <c r="B98" s="2">
        <v>99715803</v>
      </c>
      <c r="C98" s="2" t="s">
        <v>520</v>
      </c>
      <c r="D98" s="2" t="s">
        <v>521</v>
      </c>
      <c r="E98" s="2">
        <v>490879</v>
      </c>
      <c r="F98" s="2">
        <v>44685</v>
      </c>
      <c r="G98" s="2" t="s">
        <v>522</v>
      </c>
      <c r="H98" s="2" t="s">
        <v>7</v>
      </c>
      <c r="I98" s="2" t="s">
        <v>8</v>
      </c>
      <c r="J98" s="2" t="s">
        <v>527</v>
      </c>
      <c r="K98" s="2">
        <v>9.98</v>
      </c>
      <c r="L98" s="2">
        <v>9.98</v>
      </c>
      <c r="M98" s="2">
        <v>1</v>
      </c>
      <c r="N98" s="2" t="s">
        <v>52</v>
      </c>
      <c r="O98" s="2">
        <v>644</v>
      </c>
      <c r="P98" s="2">
        <v>2015</v>
      </c>
      <c r="Q98" s="2">
        <v>12</v>
      </c>
      <c r="R98" s="2" t="s">
        <v>3</v>
      </c>
      <c r="S98" s="2" t="s">
        <v>524</v>
      </c>
      <c r="T98" s="2" t="s">
        <v>4</v>
      </c>
      <c r="U98" s="25">
        <v>42353</v>
      </c>
      <c r="V98" s="2" t="s">
        <v>571</v>
      </c>
      <c r="W98" s="2" t="s">
        <v>99</v>
      </c>
    </row>
    <row r="99" spans="1:23" x14ac:dyDescent="0.25">
      <c r="A99" s="2">
        <v>98</v>
      </c>
      <c r="B99" s="2">
        <v>99715447</v>
      </c>
      <c r="C99" s="2" t="s">
        <v>520</v>
      </c>
      <c r="D99" s="2" t="s">
        <v>521</v>
      </c>
      <c r="E99" s="2">
        <v>490862</v>
      </c>
      <c r="F99" s="2">
        <v>44744</v>
      </c>
      <c r="G99" s="2" t="s">
        <v>522</v>
      </c>
      <c r="H99" s="2" t="s">
        <v>0</v>
      </c>
      <c r="I99" s="2" t="s">
        <v>1</v>
      </c>
      <c r="J99" s="2" t="s">
        <v>523</v>
      </c>
      <c r="K99" s="2">
        <v>12.98</v>
      </c>
      <c r="L99" s="2">
        <v>12.98</v>
      </c>
      <c r="M99" s="2">
        <v>1</v>
      </c>
      <c r="N99" s="2" t="s">
        <v>40</v>
      </c>
      <c r="O99" s="2">
        <v>15</v>
      </c>
      <c r="P99" s="2">
        <v>2015</v>
      </c>
      <c r="Q99" s="2">
        <v>12</v>
      </c>
      <c r="R99" s="2" t="s">
        <v>3</v>
      </c>
      <c r="S99" s="2" t="s">
        <v>524</v>
      </c>
      <c r="T99" s="2" t="s">
        <v>4</v>
      </c>
      <c r="U99" s="25">
        <v>42360</v>
      </c>
      <c r="V99" s="2" t="s">
        <v>534</v>
      </c>
      <c r="W99" s="2" t="s">
        <v>99</v>
      </c>
    </row>
    <row r="100" spans="1:23" x14ac:dyDescent="0.25">
      <c r="A100" s="2">
        <v>99</v>
      </c>
      <c r="B100" s="2">
        <v>99715714</v>
      </c>
      <c r="C100" s="2" t="s">
        <v>520</v>
      </c>
      <c r="D100" s="2" t="s">
        <v>521</v>
      </c>
      <c r="E100" s="2">
        <v>490863</v>
      </c>
      <c r="F100" s="2">
        <v>44748</v>
      </c>
      <c r="G100" s="2" t="s">
        <v>522</v>
      </c>
      <c r="H100" s="2" t="s">
        <v>0</v>
      </c>
      <c r="I100" s="2" t="s">
        <v>1</v>
      </c>
      <c r="J100" s="2" t="s">
        <v>523</v>
      </c>
      <c r="K100" s="2">
        <v>21.8</v>
      </c>
      <c r="L100" s="2">
        <v>21.8</v>
      </c>
      <c r="M100" s="2">
        <v>1</v>
      </c>
      <c r="N100" s="2" t="s">
        <v>11</v>
      </c>
      <c r="O100" s="2">
        <v>435</v>
      </c>
      <c r="P100" s="2">
        <v>2015</v>
      </c>
      <c r="Q100" s="2">
        <v>12</v>
      </c>
      <c r="R100" s="2" t="s">
        <v>3</v>
      </c>
      <c r="S100" s="2" t="s">
        <v>545</v>
      </c>
      <c r="T100" s="2" t="s">
        <v>4</v>
      </c>
      <c r="U100" s="25">
        <v>42348</v>
      </c>
      <c r="V100" s="2" t="s">
        <v>528</v>
      </c>
      <c r="W100" s="2" t="s">
        <v>99</v>
      </c>
    </row>
    <row r="101" spans="1:23" x14ac:dyDescent="0.25">
      <c r="A101" s="2">
        <v>100</v>
      </c>
      <c r="B101" s="2">
        <v>99715804</v>
      </c>
      <c r="C101" s="2" t="s">
        <v>520</v>
      </c>
      <c r="D101" s="2" t="s">
        <v>521</v>
      </c>
      <c r="E101" s="2">
        <v>758948</v>
      </c>
      <c r="F101" s="2">
        <v>44814</v>
      </c>
      <c r="G101" s="2" t="s">
        <v>522</v>
      </c>
      <c r="H101" s="2" t="s">
        <v>9</v>
      </c>
      <c r="I101" s="2" t="s">
        <v>10</v>
      </c>
      <c r="J101" s="2" t="s">
        <v>532</v>
      </c>
      <c r="K101" s="2">
        <v>15</v>
      </c>
      <c r="L101" s="2">
        <v>15</v>
      </c>
      <c r="M101" s="2">
        <v>1</v>
      </c>
      <c r="N101" s="2" t="s">
        <v>6</v>
      </c>
      <c r="O101" s="2">
        <v>399</v>
      </c>
      <c r="P101" s="2">
        <v>2015</v>
      </c>
      <c r="Q101" s="2">
        <v>12</v>
      </c>
      <c r="R101" s="2" t="s">
        <v>3</v>
      </c>
      <c r="S101" s="2" t="s">
        <v>533</v>
      </c>
      <c r="T101" s="2" t="s">
        <v>4</v>
      </c>
      <c r="U101" s="25">
        <v>42355</v>
      </c>
      <c r="V101" s="2" t="s">
        <v>525</v>
      </c>
      <c r="W101" s="2" t="s">
        <v>99</v>
      </c>
    </row>
    <row r="102" spans="1:23" x14ac:dyDescent="0.25">
      <c r="A102" s="2">
        <v>101</v>
      </c>
      <c r="B102" s="2">
        <v>99715865</v>
      </c>
      <c r="C102" s="2" t="s">
        <v>520</v>
      </c>
      <c r="D102" s="2" t="s">
        <v>521</v>
      </c>
      <c r="E102" s="2">
        <v>490862</v>
      </c>
      <c r="F102" s="2">
        <v>45670</v>
      </c>
      <c r="G102" s="2" t="s">
        <v>522</v>
      </c>
      <c r="H102" s="2" t="s">
        <v>0</v>
      </c>
      <c r="I102" s="2" t="s">
        <v>1</v>
      </c>
      <c r="J102" s="2" t="s">
        <v>523</v>
      </c>
      <c r="K102" s="2">
        <v>12.9</v>
      </c>
      <c r="L102" s="2">
        <v>12.9</v>
      </c>
      <c r="M102" s="2">
        <v>1</v>
      </c>
      <c r="N102" s="2" t="s">
        <v>53</v>
      </c>
      <c r="O102" s="2">
        <v>309</v>
      </c>
      <c r="P102" s="2">
        <v>2015</v>
      </c>
      <c r="Q102" s="2">
        <v>12</v>
      </c>
      <c r="R102" s="2" t="s">
        <v>3</v>
      </c>
      <c r="S102" s="2" t="s">
        <v>524</v>
      </c>
      <c r="T102" s="2" t="s">
        <v>12</v>
      </c>
      <c r="U102" s="25">
        <v>42360</v>
      </c>
      <c r="V102" s="2" t="s">
        <v>534</v>
      </c>
      <c r="W102" s="2" t="s">
        <v>97</v>
      </c>
    </row>
    <row r="103" spans="1:23" x14ac:dyDescent="0.25">
      <c r="A103" s="2">
        <v>102</v>
      </c>
      <c r="B103" s="2">
        <v>99715683</v>
      </c>
      <c r="C103" s="2" t="s">
        <v>520</v>
      </c>
      <c r="D103" s="2" t="s">
        <v>521</v>
      </c>
      <c r="E103" s="2">
        <v>758948</v>
      </c>
      <c r="F103" s="2">
        <v>45893</v>
      </c>
      <c r="G103" s="2" t="s">
        <v>522</v>
      </c>
      <c r="H103" s="2" t="s">
        <v>9</v>
      </c>
      <c r="I103" s="2" t="s">
        <v>10</v>
      </c>
      <c r="J103" s="2" t="s">
        <v>532</v>
      </c>
      <c r="K103" s="2">
        <v>15.68</v>
      </c>
      <c r="L103" s="2">
        <v>15.68</v>
      </c>
      <c r="M103" s="2">
        <v>1</v>
      </c>
      <c r="N103" s="2" t="s">
        <v>54</v>
      </c>
      <c r="O103" s="2">
        <v>66</v>
      </c>
      <c r="P103" s="2">
        <v>2015</v>
      </c>
      <c r="Q103" s="2">
        <v>12</v>
      </c>
      <c r="R103" s="2" t="s">
        <v>3</v>
      </c>
      <c r="S103" s="2" t="s">
        <v>533</v>
      </c>
      <c r="T103" s="2" t="s">
        <v>4</v>
      </c>
      <c r="U103" s="25">
        <v>42366</v>
      </c>
      <c r="V103" s="2" t="s">
        <v>528</v>
      </c>
      <c r="W103" s="2" t="s">
        <v>99</v>
      </c>
    </row>
    <row r="104" spans="1:23" x14ac:dyDescent="0.25">
      <c r="A104" s="2">
        <v>103</v>
      </c>
      <c r="B104" s="2">
        <v>99715508</v>
      </c>
      <c r="C104" s="2" t="s">
        <v>520</v>
      </c>
      <c r="D104" s="2" t="s">
        <v>521</v>
      </c>
      <c r="E104" s="2">
        <v>780608</v>
      </c>
      <c r="F104" s="2">
        <v>46025</v>
      </c>
      <c r="G104" s="2" t="s">
        <v>522</v>
      </c>
      <c r="H104" s="2" t="s">
        <v>9</v>
      </c>
      <c r="I104" s="2" t="s">
        <v>10</v>
      </c>
      <c r="J104" s="2" t="s">
        <v>561</v>
      </c>
      <c r="K104" s="2">
        <v>10.15</v>
      </c>
      <c r="L104" s="2">
        <v>10.15</v>
      </c>
      <c r="M104" s="2">
        <v>1</v>
      </c>
      <c r="N104" s="2" t="s">
        <v>28</v>
      </c>
      <c r="O104" s="2">
        <v>701</v>
      </c>
      <c r="P104" s="2">
        <v>2015</v>
      </c>
      <c r="Q104" s="2">
        <v>12</v>
      </c>
      <c r="R104" s="2" t="s">
        <v>3</v>
      </c>
      <c r="S104" s="2" t="s">
        <v>530</v>
      </c>
      <c r="T104" s="2" t="s">
        <v>4</v>
      </c>
      <c r="U104" s="25">
        <v>42345</v>
      </c>
      <c r="V104" s="2" t="s">
        <v>525</v>
      </c>
      <c r="W104" s="2" t="s">
        <v>95</v>
      </c>
    </row>
    <row r="105" spans="1:23" x14ac:dyDescent="0.25">
      <c r="A105" s="2">
        <v>104</v>
      </c>
      <c r="B105" s="2">
        <v>99715618</v>
      </c>
      <c r="C105" s="2" t="s">
        <v>520</v>
      </c>
      <c r="D105" s="2" t="s">
        <v>521</v>
      </c>
      <c r="E105" s="2">
        <v>804734</v>
      </c>
      <c r="F105" s="2">
        <v>46061</v>
      </c>
      <c r="G105" s="2" t="s">
        <v>522</v>
      </c>
      <c r="H105" s="2" t="s">
        <v>55</v>
      </c>
      <c r="I105" s="2" t="s">
        <v>574</v>
      </c>
      <c r="J105" s="2" t="s">
        <v>527</v>
      </c>
      <c r="K105" s="2">
        <v>3</v>
      </c>
      <c r="L105" s="2">
        <v>3</v>
      </c>
      <c r="M105" s="2">
        <v>1</v>
      </c>
      <c r="N105" s="2" t="s">
        <v>25</v>
      </c>
      <c r="O105" s="2">
        <v>609</v>
      </c>
      <c r="P105" s="2">
        <v>2015</v>
      </c>
      <c r="Q105" s="2">
        <v>12</v>
      </c>
      <c r="R105" s="2" t="s">
        <v>3</v>
      </c>
      <c r="S105" s="2" t="s">
        <v>530</v>
      </c>
      <c r="T105" s="2" t="s">
        <v>4</v>
      </c>
      <c r="U105" s="25">
        <v>42349</v>
      </c>
      <c r="V105" s="2" t="s">
        <v>525</v>
      </c>
      <c r="W105" s="2" t="s">
        <v>96</v>
      </c>
    </row>
    <row r="106" spans="1:23" x14ac:dyDescent="0.25">
      <c r="A106" s="2">
        <v>105</v>
      </c>
      <c r="B106" s="2">
        <v>99715810</v>
      </c>
      <c r="C106" s="2" t="s">
        <v>520</v>
      </c>
      <c r="D106" s="2" t="s">
        <v>521</v>
      </c>
      <c r="E106" s="2">
        <v>804734</v>
      </c>
      <c r="F106" s="2">
        <v>46061</v>
      </c>
      <c r="G106" s="2" t="s">
        <v>522</v>
      </c>
      <c r="H106" s="2" t="s">
        <v>55</v>
      </c>
      <c r="I106" s="2" t="s">
        <v>574</v>
      </c>
      <c r="J106" s="2" t="s">
        <v>527</v>
      </c>
      <c r="K106" s="2">
        <v>3</v>
      </c>
      <c r="L106" s="2">
        <v>3</v>
      </c>
      <c r="M106" s="2">
        <v>1</v>
      </c>
      <c r="N106" s="2" t="s">
        <v>25</v>
      </c>
      <c r="O106" s="2">
        <v>609</v>
      </c>
      <c r="P106" s="2">
        <v>2015</v>
      </c>
      <c r="Q106" s="2">
        <v>12</v>
      </c>
      <c r="R106" s="2" t="s">
        <v>3</v>
      </c>
      <c r="S106" s="2" t="s">
        <v>530</v>
      </c>
      <c r="T106" s="2" t="s">
        <v>4</v>
      </c>
      <c r="U106" s="25">
        <v>42354</v>
      </c>
      <c r="V106" s="2" t="s">
        <v>525</v>
      </c>
      <c r="W106" s="2" t="s">
        <v>96</v>
      </c>
    </row>
    <row r="107" spans="1:23" x14ac:dyDescent="0.25">
      <c r="A107" s="2">
        <v>106</v>
      </c>
      <c r="B107" s="2">
        <v>99715684</v>
      </c>
      <c r="C107" s="2" t="s">
        <v>520</v>
      </c>
      <c r="D107" s="2" t="s">
        <v>521</v>
      </c>
      <c r="E107" s="2">
        <v>804719</v>
      </c>
      <c r="F107" s="2">
        <v>46267</v>
      </c>
      <c r="G107" s="2" t="s">
        <v>522</v>
      </c>
      <c r="H107" s="2" t="s">
        <v>26</v>
      </c>
      <c r="I107" s="2" t="s">
        <v>543</v>
      </c>
      <c r="J107" s="2" t="s">
        <v>544</v>
      </c>
      <c r="K107" s="2">
        <v>19</v>
      </c>
      <c r="L107" s="2">
        <v>19</v>
      </c>
      <c r="M107" s="2">
        <v>1</v>
      </c>
      <c r="N107" s="2" t="s">
        <v>11</v>
      </c>
      <c r="O107" s="2">
        <v>435</v>
      </c>
      <c r="P107" s="2">
        <v>2015</v>
      </c>
      <c r="Q107" s="2">
        <v>12</v>
      </c>
      <c r="R107" s="2" t="s">
        <v>3</v>
      </c>
      <c r="S107" s="2" t="s">
        <v>545</v>
      </c>
      <c r="T107" s="2" t="s">
        <v>4</v>
      </c>
      <c r="U107" s="25">
        <v>42366</v>
      </c>
      <c r="V107" s="2" t="s">
        <v>525</v>
      </c>
      <c r="W107" s="2" t="s">
        <v>97</v>
      </c>
    </row>
    <row r="108" spans="1:23" x14ac:dyDescent="0.25">
      <c r="A108" s="2">
        <v>107</v>
      </c>
      <c r="B108" s="2">
        <v>99103695</v>
      </c>
      <c r="C108" s="2" t="s">
        <v>520</v>
      </c>
      <c r="D108" s="2" t="s">
        <v>521</v>
      </c>
      <c r="E108" s="2">
        <v>797802</v>
      </c>
      <c r="F108" s="2">
        <v>46325</v>
      </c>
      <c r="G108" s="2" t="s">
        <v>522</v>
      </c>
      <c r="H108" s="2" t="s">
        <v>0</v>
      </c>
      <c r="I108" s="2" t="s">
        <v>1</v>
      </c>
      <c r="J108" s="2" t="s">
        <v>555</v>
      </c>
      <c r="K108" s="2">
        <v>0</v>
      </c>
      <c r="L108" s="41">
        <v>11.118235294117648</v>
      </c>
      <c r="M108" s="2">
        <v>1</v>
      </c>
      <c r="N108" s="2" t="s">
        <v>20</v>
      </c>
      <c r="O108" s="2">
        <v>55</v>
      </c>
      <c r="P108" s="2">
        <v>2015</v>
      </c>
      <c r="Q108" s="2">
        <v>12</v>
      </c>
      <c r="R108" s="2" t="s">
        <v>3</v>
      </c>
      <c r="S108" s="2" t="s">
        <v>530</v>
      </c>
      <c r="T108" s="2" t="s">
        <v>17</v>
      </c>
      <c r="U108" s="25">
        <v>42356</v>
      </c>
      <c r="V108" s="2" t="s">
        <v>540</v>
      </c>
      <c r="W108" s="2" t="s">
        <v>96</v>
      </c>
    </row>
    <row r="109" spans="1:23" x14ac:dyDescent="0.25">
      <c r="A109" s="2">
        <v>108</v>
      </c>
      <c r="B109" s="2">
        <v>99715812</v>
      </c>
      <c r="C109" s="2" t="s">
        <v>520</v>
      </c>
      <c r="D109" s="2" t="s">
        <v>521</v>
      </c>
      <c r="E109" s="2">
        <v>797802</v>
      </c>
      <c r="F109" s="2">
        <v>46508</v>
      </c>
      <c r="G109" s="2" t="s">
        <v>522</v>
      </c>
      <c r="H109" s="2" t="s">
        <v>0</v>
      </c>
      <c r="I109" s="2" t="s">
        <v>1</v>
      </c>
      <c r="J109" s="2" t="s">
        <v>555</v>
      </c>
      <c r="K109" s="2">
        <v>12.9</v>
      </c>
      <c r="L109" s="2">
        <v>12.9</v>
      </c>
      <c r="M109" s="2">
        <v>1</v>
      </c>
      <c r="N109" s="2" t="s">
        <v>44</v>
      </c>
      <c r="O109" s="2">
        <v>503</v>
      </c>
      <c r="P109" s="2">
        <v>2015</v>
      </c>
      <c r="Q109" s="2">
        <v>12</v>
      </c>
      <c r="R109" s="2" t="s">
        <v>3</v>
      </c>
      <c r="S109" s="2" t="s">
        <v>530</v>
      </c>
      <c r="T109" s="2" t="s">
        <v>4</v>
      </c>
      <c r="U109" s="25">
        <v>42357</v>
      </c>
      <c r="V109" s="2" t="s">
        <v>525</v>
      </c>
      <c r="W109" s="2" t="s">
        <v>99</v>
      </c>
    </row>
    <row r="110" spans="1:23" x14ac:dyDescent="0.25">
      <c r="A110" s="2">
        <v>109</v>
      </c>
      <c r="B110" s="2">
        <v>100401359</v>
      </c>
      <c r="C110" s="2" t="s">
        <v>520</v>
      </c>
      <c r="D110" s="2" t="s">
        <v>521</v>
      </c>
      <c r="E110" s="2">
        <v>490837</v>
      </c>
      <c r="F110" s="2">
        <v>4180</v>
      </c>
      <c r="G110" s="2" t="s">
        <v>522</v>
      </c>
      <c r="H110" s="2" t="s">
        <v>9</v>
      </c>
      <c r="I110" s="2" t="s">
        <v>10</v>
      </c>
      <c r="J110" s="2" t="s">
        <v>564</v>
      </c>
      <c r="K110" s="2">
        <v>10.9</v>
      </c>
      <c r="L110" s="2">
        <v>10.9</v>
      </c>
      <c r="M110" s="2">
        <v>1</v>
      </c>
      <c r="N110" s="2" t="s">
        <v>56</v>
      </c>
      <c r="O110" s="2">
        <v>25</v>
      </c>
      <c r="P110" s="2">
        <v>2016</v>
      </c>
      <c r="Q110" s="2">
        <v>1</v>
      </c>
      <c r="R110" s="2" t="s">
        <v>3</v>
      </c>
      <c r="S110" s="2" t="s">
        <v>524</v>
      </c>
      <c r="T110" s="2" t="s">
        <v>12</v>
      </c>
      <c r="U110" s="25">
        <v>42380</v>
      </c>
      <c r="V110" s="2" t="s">
        <v>546</v>
      </c>
      <c r="W110" s="2" t="s">
        <v>99</v>
      </c>
    </row>
    <row r="111" spans="1:23" x14ac:dyDescent="0.25">
      <c r="A111" s="2">
        <v>110</v>
      </c>
      <c r="B111" s="2">
        <v>100401360</v>
      </c>
      <c r="C111" s="2" t="s">
        <v>520</v>
      </c>
      <c r="D111" s="2" t="s">
        <v>521</v>
      </c>
      <c r="E111" s="2">
        <v>490867</v>
      </c>
      <c r="F111" s="2">
        <v>9833</v>
      </c>
      <c r="G111" s="2" t="s">
        <v>522</v>
      </c>
      <c r="H111" s="2" t="s">
        <v>0</v>
      </c>
      <c r="I111" s="2" t="s">
        <v>1</v>
      </c>
      <c r="J111" s="2" t="s">
        <v>551</v>
      </c>
      <c r="K111" s="2">
        <v>10.15</v>
      </c>
      <c r="L111" s="2">
        <v>10.15</v>
      </c>
      <c r="M111" s="2">
        <v>1</v>
      </c>
      <c r="N111" s="2" t="s">
        <v>35</v>
      </c>
      <c r="O111" s="2">
        <v>360</v>
      </c>
      <c r="P111" s="2">
        <v>2016</v>
      </c>
      <c r="Q111" s="2">
        <v>1</v>
      </c>
      <c r="R111" s="2" t="s">
        <v>3</v>
      </c>
      <c r="S111" s="2" t="s">
        <v>530</v>
      </c>
      <c r="T111" s="2" t="s">
        <v>4</v>
      </c>
      <c r="U111" s="25">
        <v>42384</v>
      </c>
      <c r="V111" s="2" t="s">
        <v>534</v>
      </c>
      <c r="W111" s="2" t="s">
        <v>96</v>
      </c>
    </row>
    <row r="112" spans="1:23" x14ac:dyDescent="0.25">
      <c r="A112" s="2">
        <v>111</v>
      </c>
      <c r="B112" s="2">
        <v>100401186</v>
      </c>
      <c r="C112" s="2" t="s">
        <v>520</v>
      </c>
      <c r="D112" s="2" t="s">
        <v>521</v>
      </c>
      <c r="E112" s="2">
        <v>688519</v>
      </c>
      <c r="F112" s="2">
        <v>11684</v>
      </c>
      <c r="G112" s="2" t="s">
        <v>522</v>
      </c>
      <c r="H112" s="2" t="s">
        <v>7</v>
      </c>
      <c r="I112" s="2" t="s">
        <v>8</v>
      </c>
      <c r="J112" s="2" t="s">
        <v>565</v>
      </c>
      <c r="K112" s="2">
        <v>0</v>
      </c>
      <c r="L112" s="41">
        <v>9.1446938571428564</v>
      </c>
      <c r="M112" s="2">
        <v>1</v>
      </c>
      <c r="N112" s="2" t="s">
        <v>30</v>
      </c>
      <c r="O112" s="2">
        <v>3</v>
      </c>
      <c r="P112" s="2">
        <v>2016</v>
      </c>
      <c r="Q112" s="2">
        <v>1</v>
      </c>
      <c r="R112" s="2" t="s">
        <v>3</v>
      </c>
      <c r="S112" s="2" t="s">
        <v>530</v>
      </c>
      <c r="T112" s="2" t="s">
        <v>17</v>
      </c>
      <c r="U112" s="25">
        <v>42377</v>
      </c>
      <c r="V112" s="2" t="s">
        <v>525</v>
      </c>
      <c r="W112" s="2" t="s">
        <v>98</v>
      </c>
    </row>
    <row r="113" spans="1:23" x14ac:dyDescent="0.25">
      <c r="A113" s="2">
        <v>112</v>
      </c>
      <c r="B113" s="2">
        <v>100401187</v>
      </c>
      <c r="C113" s="2" t="s">
        <v>520</v>
      </c>
      <c r="D113" s="2" t="s">
        <v>521</v>
      </c>
      <c r="E113" s="2">
        <v>758948</v>
      </c>
      <c r="F113" s="2">
        <v>22073</v>
      </c>
      <c r="G113" s="2" t="s">
        <v>522</v>
      </c>
      <c r="H113" s="2" t="s">
        <v>9</v>
      </c>
      <c r="I113" s="2" t="s">
        <v>10</v>
      </c>
      <c r="J113" s="2" t="s">
        <v>532</v>
      </c>
      <c r="K113" s="2">
        <v>14.99</v>
      </c>
      <c r="L113" s="2">
        <v>14.99</v>
      </c>
      <c r="M113" s="2">
        <v>1</v>
      </c>
      <c r="N113" s="2" t="s">
        <v>56</v>
      </c>
      <c r="O113" s="2">
        <v>25</v>
      </c>
      <c r="P113" s="2">
        <v>2016</v>
      </c>
      <c r="Q113" s="2">
        <v>1</v>
      </c>
      <c r="R113" s="2" t="s">
        <v>3</v>
      </c>
      <c r="S113" s="2" t="s">
        <v>533</v>
      </c>
      <c r="T113" s="2" t="s">
        <v>4</v>
      </c>
      <c r="U113" s="25">
        <v>42378</v>
      </c>
      <c r="V113" s="2" t="s">
        <v>534</v>
      </c>
      <c r="W113" s="2" t="s">
        <v>97</v>
      </c>
    </row>
    <row r="114" spans="1:23" x14ac:dyDescent="0.25">
      <c r="A114" s="2">
        <v>113</v>
      </c>
      <c r="B114" s="2">
        <v>100401491</v>
      </c>
      <c r="C114" s="2" t="s">
        <v>520</v>
      </c>
      <c r="D114" s="2" t="s">
        <v>521</v>
      </c>
      <c r="E114" s="2">
        <v>728190</v>
      </c>
      <c r="F114" s="2">
        <v>22138</v>
      </c>
      <c r="G114" s="2" t="s">
        <v>522</v>
      </c>
      <c r="H114" s="2" t="s">
        <v>0</v>
      </c>
      <c r="I114" s="2" t="s">
        <v>1</v>
      </c>
      <c r="J114" s="2" t="s">
        <v>531</v>
      </c>
      <c r="K114" s="2">
        <v>13.2</v>
      </c>
      <c r="L114" s="2">
        <v>13.2</v>
      </c>
      <c r="M114" s="2">
        <v>1</v>
      </c>
      <c r="N114" s="2" t="s">
        <v>11</v>
      </c>
      <c r="O114" s="2">
        <v>435</v>
      </c>
      <c r="P114" s="2">
        <v>2016</v>
      </c>
      <c r="Q114" s="2">
        <v>1</v>
      </c>
      <c r="R114" s="2" t="s">
        <v>3</v>
      </c>
      <c r="S114" s="2" t="s">
        <v>524</v>
      </c>
      <c r="T114" s="2" t="s">
        <v>4</v>
      </c>
      <c r="U114" s="25">
        <v>42397</v>
      </c>
      <c r="V114" s="2" t="s">
        <v>534</v>
      </c>
      <c r="W114" s="2" t="s">
        <v>99</v>
      </c>
    </row>
    <row r="115" spans="1:23" x14ac:dyDescent="0.25">
      <c r="A115" s="2">
        <v>114</v>
      </c>
      <c r="B115" s="2">
        <v>100401354</v>
      </c>
      <c r="C115" s="2" t="s">
        <v>520</v>
      </c>
      <c r="D115" s="2" t="s">
        <v>521</v>
      </c>
      <c r="E115" s="2">
        <v>725478</v>
      </c>
      <c r="F115" s="2">
        <v>23103</v>
      </c>
      <c r="G115" s="2" t="s">
        <v>522</v>
      </c>
      <c r="H115" s="2" t="s">
        <v>0</v>
      </c>
      <c r="I115" s="2" t="s">
        <v>1</v>
      </c>
      <c r="J115" s="2" t="s">
        <v>575</v>
      </c>
      <c r="K115" s="2">
        <v>10</v>
      </c>
      <c r="L115" s="2">
        <v>10</v>
      </c>
      <c r="M115" s="2">
        <v>1</v>
      </c>
      <c r="N115" s="2" t="s">
        <v>13</v>
      </c>
      <c r="O115" s="2">
        <v>208</v>
      </c>
      <c r="P115" s="2">
        <v>2016</v>
      </c>
      <c r="Q115" s="2">
        <v>1</v>
      </c>
      <c r="R115" s="2" t="s">
        <v>3</v>
      </c>
      <c r="S115" s="2" t="s">
        <v>530</v>
      </c>
      <c r="T115" s="2" t="s">
        <v>536</v>
      </c>
      <c r="U115" s="25">
        <v>42377</v>
      </c>
      <c r="V115" s="2" t="s">
        <v>534</v>
      </c>
      <c r="W115" s="2" t="s">
        <v>96</v>
      </c>
    </row>
    <row r="116" spans="1:23" x14ac:dyDescent="0.25">
      <c r="A116" s="2">
        <v>115</v>
      </c>
      <c r="B116" s="2">
        <v>100401254</v>
      </c>
      <c r="C116" s="2" t="s">
        <v>520</v>
      </c>
      <c r="D116" s="2" t="s">
        <v>521</v>
      </c>
      <c r="E116" s="2">
        <v>647697</v>
      </c>
      <c r="F116" s="2">
        <v>28420</v>
      </c>
      <c r="G116" s="2" t="s">
        <v>522</v>
      </c>
      <c r="H116" s="2" t="s">
        <v>0</v>
      </c>
      <c r="I116" s="2" t="s">
        <v>1</v>
      </c>
      <c r="J116" s="2" t="s">
        <v>531</v>
      </c>
      <c r="K116" s="2">
        <v>16.59</v>
      </c>
      <c r="L116" s="2">
        <v>16.59</v>
      </c>
      <c r="M116" s="2">
        <v>1</v>
      </c>
      <c r="N116" s="2" t="s">
        <v>41</v>
      </c>
      <c r="O116" s="2">
        <v>138</v>
      </c>
      <c r="P116" s="2">
        <v>2016</v>
      </c>
      <c r="Q116" s="2">
        <v>1</v>
      </c>
      <c r="R116" s="2" t="s">
        <v>3</v>
      </c>
      <c r="S116" s="2" t="s">
        <v>563</v>
      </c>
      <c r="T116" s="2" t="s">
        <v>4</v>
      </c>
      <c r="U116" s="25">
        <v>42375</v>
      </c>
      <c r="V116" s="2" t="s">
        <v>528</v>
      </c>
      <c r="W116" s="2" t="s">
        <v>96</v>
      </c>
    </row>
    <row r="117" spans="1:23" x14ac:dyDescent="0.25">
      <c r="A117" s="2">
        <v>116</v>
      </c>
      <c r="B117" s="2">
        <v>100401255</v>
      </c>
      <c r="C117" s="2" t="s">
        <v>520</v>
      </c>
      <c r="D117" s="2" t="s">
        <v>521</v>
      </c>
      <c r="E117" s="2">
        <v>802490</v>
      </c>
      <c r="F117" s="2">
        <v>28420</v>
      </c>
      <c r="G117" s="2" t="s">
        <v>522</v>
      </c>
      <c r="H117" s="2" t="s">
        <v>9</v>
      </c>
      <c r="I117" s="2" t="s">
        <v>568</v>
      </c>
      <c r="J117" s="2" t="s">
        <v>569</v>
      </c>
      <c r="K117" s="2">
        <v>13</v>
      </c>
      <c r="L117" s="2">
        <v>13</v>
      </c>
      <c r="M117" s="2">
        <v>1</v>
      </c>
      <c r="N117" s="2" t="s">
        <v>41</v>
      </c>
      <c r="O117" s="2">
        <v>138</v>
      </c>
      <c r="P117" s="2">
        <v>2016</v>
      </c>
      <c r="Q117" s="2">
        <v>1</v>
      </c>
      <c r="R117" s="2" t="s">
        <v>3</v>
      </c>
      <c r="S117" s="2" t="s">
        <v>524</v>
      </c>
      <c r="T117" s="2" t="s">
        <v>536</v>
      </c>
      <c r="U117" s="25">
        <v>42375</v>
      </c>
      <c r="V117" s="2" t="s">
        <v>528</v>
      </c>
      <c r="W117" s="2" t="s">
        <v>96</v>
      </c>
    </row>
    <row r="118" spans="1:23" x14ac:dyDescent="0.25">
      <c r="A118" s="2">
        <v>117</v>
      </c>
      <c r="B118" s="2">
        <v>100401256</v>
      </c>
      <c r="C118" s="2" t="s">
        <v>520</v>
      </c>
      <c r="D118" s="2" t="s">
        <v>521</v>
      </c>
      <c r="E118" s="2">
        <v>490862</v>
      </c>
      <c r="F118" s="2">
        <v>28981</v>
      </c>
      <c r="G118" s="2" t="s">
        <v>522</v>
      </c>
      <c r="H118" s="2" t="s">
        <v>0</v>
      </c>
      <c r="I118" s="2" t="s">
        <v>1</v>
      </c>
      <c r="J118" s="2" t="s">
        <v>523</v>
      </c>
      <c r="K118" s="2">
        <v>12</v>
      </c>
      <c r="L118" s="2">
        <v>12</v>
      </c>
      <c r="M118" s="2">
        <v>1</v>
      </c>
      <c r="N118" s="2" t="s">
        <v>21</v>
      </c>
      <c r="O118" s="2">
        <v>52</v>
      </c>
      <c r="P118" s="2">
        <v>2016</v>
      </c>
      <c r="Q118" s="2">
        <v>1</v>
      </c>
      <c r="R118" s="2" t="s">
        <v>3</v>
      </c>
      <c r="S118" s="2" t="s">
        <v>524</v>
      </c>
      <c r="T118" s="2" t="s">
        <v>4</v>
      </c>
      <c r="U118" s="25">
        <v>42379</v>
      </c>
      <c r="V118" s="2" t="s">
        <v>525</v>
      </c>
      <c r="W118" s="2" t="s">
        <v>97</v>
      </c>
    </row>
    <row r="119" spans="1:23" x14ac:dyDescent="0.25">
      <c r="A119" s="2">
        <v>118</v>
      </c>
      <c r="B119" s="2">
        <v>100401259</v>
      </c>
      <c r="C119" s="2" t="s">
        <v>520</v>
      </c>
      <c r="D119" s="2" t="s">
        <v>521</v>
      </c>
      <c r="E119" s="2">
        <v>803090</v>
      </c>
      <c r="F119" s="2">
        <v>31125</v>
      </c>
      <c r="G119" s="2" t="s">
        <v>522</v>
      </c>
      <c r="H119" s="2" t="s">
        <v>18</v>
      </c>
      <c r="I119" s="2" t="s">
        <v>18</v>
      </c>
      <c r="J119" s="2" t="s">
        <v>564</v>
      </c>
      <c r="K119" s="2">
        <v>9.9</v>
      </c>
      <c r="L119" s="2">
        <v>9.9</v>
      </c>
      <c r="M119" s="2">
        <v>1</v>
      </c>
      <c r="N119" s="2" t="s">
        <v>36</v>
      </c>
      <c r="O119" s="2">
        <v>106</v>
      </c>
      <c r="P119" s="2">
        <v>2016</v>
      </c>
      <c r="Q119" s="2">
        <v>1</v>
      </c>
      <c r="R119" s="2" t="s">
        <v>3</v>
      </c>
      <c r="S119" s="2" t="s">
        <v>538</v>
      </c>
      <c r="T119" s="2" t="s">
        <v>4</v>
      </c>
      <c r="U119" s="25">
        <v>42379</v>
      </c>
      <c r="V119" s="2" t="s">
        <v>534</v>
      </c>
      <c r="W119" s="2" t="s">
        <v>97</v>
      </c>
    </row>
    <row r="120" spans="1:23" x14ac:dyDescent="0.25">
      <c r="A120" s="2">
        <v>119</v>
      </c>
      <c r="B120" s="2">
        <v>100401169</v>
      </c>
      <c r="C120" s="2" t="s">
        <v>520</v>
      </c>
      <c r="D120" s="2" t="s">
        <v>521</v>
      </c>
      <c r="E120" s="2">
        <v>769238</v>
      </c>
      <c r="F120" s="2">
        <v>32762</v>
      </c>
      <c r="G120" s="2" t="s">
        <v>522</v>
      </c>
      <c r="H120" s="2" t="s">
        <v>7</v>
      </c>
      <c r="I120" s="2" t="s">
        <v>8</v>
      </c>
      <c r="J120" s="2" t="s">
        <v>529</v>
      </c>
      <c r="K120" s="2">
        <v>8.2899999999999991</v>
      </c>
      <c r="L120" s="2">
        <v>8.2899999999999991</v>
      </c>
      <c r="M120" s="2">
        <v>1</v>
      </c>
      <c r="N120" s="2" t="s">
        <v>25</v>
      </c>
      <c r="O120" s="2">
        <v>609</v>
      </c>
      <c r="P120" s="2">
        <v>2016</v>
      </c>
      <c r="Q120" s="2">
        <v>1</v>
      </c>
      <c r="R120" s="2" t="s">
        <v>15</v>
      </c>
      <c r="S120" s="2" t="s">
        <v>530</v>
      </c>
      <c r="T120" s="2" t="s">
        <v>4</v>
      </c>
      <c r="U120" s="25">
        <v>42371</v>
      </c>
      <c r="V120" s="2" t="s">
        <v>525</v>
      </c>
      <c r="W120" s="2" t="s">
        <v>97</v>
      </c>
    </row>
    <row r="121" spans="1:23" x14ac:dyDescent="0.25">
      <c r="A121" s="2">
        <v>120</v>
      </c>
      <c r="B121" s="2">
        <v>100401170</v>
      </c>
      <c r="C121" s="2" t="s">
        <v>520</v>
      </c>
      <c r="D121" s="2" t="s">
        <v>521</v>
      </c>
      <c r="E121" s="2">
        <v>769238</v>
      </c>
      <c r="F121" s="2">
        <v>32762</v>
      </c>
      <c r="G121" s="2" t="s">
        <v>522</v>
      </c>
      <c r="H121" s="2" t="s">
        <v>7</v>
      </c>
      <c r="I121" s="2" t="s">
        <v>8</v>
      </c>
      <c r="J121" s="2" t="s">
        <v>529</v>
      </c>
      <c r="K121" s="2">
        <v>8.2899999999999991</v>
      </c>
      <c r="L121" s="2">
        <v>8.2899999999999991</v>
      </c>
      <c r="M121" s="2">
        <v>1</v>
      </c>
      <c r="N121" s="2" t="s">
        <v>25</v>
      </c>
      <c r="O121" s="2">
        <v>609</v>
      </c>
      <c r="P121" s="2">
        <v>2016</v>
      </c>
      <c r="Q121" s="2">
        <v>1</v>
      </c>
      <c r="R121" s="2" t="s">
        <v>15</v>
      </c>
      <c r="S121" s="2" t="s">
        <v>530</v>
      </c>
      <c r="T121" s="2" t="s">
        <v>4</v>
      </c>
      <c r="U121" s="25">
        <v>42371</v>
      </c>
      <c r="V121" s="2" t="s">
        <v>525</v>
      </c>
      <c r="W121" s="2" t="s">
        <v>97</v>
      </c>
    </row>
    <row r="122" spans="1:23" x14ac:dyDescent="0.25">
      <c r="A122" s="2">
        <v>121</v>
      </c>
      <c r="B122" s="2">
        <v>100401435</v>
      </c>
      <c r="C122" s="2" t="s">
        <v>520</v>
      </c>
      <c r="D122" s="2" t="s">
        <v>521</v>
      </c>
      <c r="E122" s="2">
        <v>797801</v>
      </c>
      <c r="F122" s="2">
        <v>33804</v>
      </c>
      <c r="G122" s="2" t="s">
        <v>522</v>
      </c>
      <c r="H122" s="2" t="s">
        <v>0</v>
      </c>
      <c r="I122" s="2" t="s">
        <v>1</v>
      </c>
      <c r="J122" s="2" t="s">
        <v>555</v>
      </c>
      <c r="K122" s="2">
        <v>13.2</v>
      </c>
      <c r="L122" s="2">
        <v>13.2</v>
      </c>
      <c r="M122" s="2">
        <v>1</v>
      </c>
      <c r="N122" s="2" t="s">
        <v>21</v>
      </c>
      <c r="O122" s="2">
        <v>52</v>
      </c>
      <c r="P122" s="2">
        <v>2016</v>
      </c>
      <c r="Q122" s="2">
        <v>1</v>
      </c>
      <c r="R122" s="2" t="s">
        <v>3</v>
      </c>
      <c r="S122" s="2" t="s">
        <v>524</v>
      </c>
      <c r="T122" s="2" t="s">
        <v>4</v>
      </c>
      <c r="U122" s="25">
        <v>42391</v>
      </c>
      <c r="V122" s="2" t="s">
        <v>528</v>
      </c>
      <c r="W122" s="2" t="s">
        <v>97</v>
      </c>
    </row>
    <row r="123" spans="1:23" x14ac:dyDescent="0.25">
      <c r="A123" s="2">
        <v>122</v>
      </c>
      <c r="B123" s="2">
        <v>100401313</v>
      </c>
      <c r="C123" s="2" t="s">
        <v>520</v>
      </c>
      <c r="D123" s="2" t="s">
        <v>521</v>
      </c>
      <c r="E123" s="2">
        <v>626152</v>
      </c>
      <c r="F123" s="2">
        <v>33813</v>
      </c>
      <c r="G123" s="2" t="s">
        <v>522</v>
      </c>
      <c r="H123" s="2" t="s">
        <v>51</v>
      </c>
      <c r="I123" s="2" t="s">
        <v>572</v>
      </c>
      <c r="J123" s="2" t="s">
        <v>573</v>
      </c>
      <c r="K123" s="2">
        <v>6</v>
      </c>
      <c r="L123" s="2">
        <v>6</v>
      </c>
      <c r="M123" s="2">
        <v>1</v>
      </c>
      <c r="N123" s="2" t="s">
        <v>2</v>
      </c>
      <c r="O123" s="2">
        <v>41</v>
      </c>
      <c r="P123" s="2">
        <v>2016</v>
      </c>
      <c r="Q123" s="2">
        <v>1</v>
      </c>
      <c r="R123" s="2" t="s">
        <v>3</v>
      </c>
      <c r="S123" s="2" t="s">
        <v>547</v>
      </c>
      <c r="T123" s="2" t="s">
        <v>4</v>
      </c>
      <c r="U123" s="25">
        <v>42384</v>
      </c>
      <c r="V123" s="2" t="s">
        <v>534</v>
      </c>
      <c r="W123" s="2" t="s">
        <v>97</v>
      </c>
    </row>
    <row r="124" spans="1:23" x14ac:dyDescent="0.25">
      <c r="A124" s="2">
        <v>123</v>
      </c>
      <c r="B124" s="2">
        <v>100401139</v>
      </c>
      <c r="C124" s="2" t="s">
        <v>520</v>
      </c>
      <c r="D124" s="2" t="s">
        <v>521</v>
      </c>
      <c r="E124" s="2">
        <v>758948</v>
      </c>
      <c r="F124" s="2">
        <v>34220</v>
      </c>
      <c r="G124" s="2" t="s">
        <v>522</v>
      </c>
      <c r="H124" s="2" t="s">
        <v>9</v>
      </c>
      <c r="I124" s="2" t="s">
        <v>10</v>
      </c>
      <c r="J124" s="2" t="s">
        <v>532</v>
      </c>
      <c r="K124" s="2">
        <v>13.83</v>
      </c>
      <c r="L124" s="2">
        <v>13.83</v>
      </c>
      <c r="M124" s="2">
        <v>1</v>
      </c>
      <c r="N124" s="2" t="s">
        <v>56</v>
      </c>
      <c r="O124" s="2">
        <v>25</v>
      </c>
      <c r="P124" s="2">
        <v>2016</v>
      </c>
      <c r="Q124" s="2">
        <v>1</v>
      </c>
      <c r="R124" s="2" t="s">
        <v>3</v>
      </c>
      <c r="S124" s="2" t="s">
        <v>533</v>
      </c>
      <c r="T124" s="2" t="s">
        <v>12</v>
      </c>
      <c r="U124" s="25">
        <v>42371</v>
      </c>
      <c r="V124" s="2" t="s">
        <v>546</v>
      </c>
      <c r="W124" s="2" t="s">
        <v>98</v>
      </c>
    </row>
    <row r="125" spans="1:23" x14ac:dyDescent="0.25">
      <c r="A125" s="2">
        <v>124</v>
      </c>
      <c r="B125" s="2">
        <v>100401140</v>
      </c>
      <c r="C125" s="2" t="s">
        <v>520</v>
      </c>
      <c r="D125" s="2" t="s">
        <v>521</v>
      </c>
      <c r="E125" s="2">
        <v>758948</v>
      </c>
      <c r="F125" s="2">
        <v>34220</v>
      </c>
      <c r="G125" s="2" t="s">
        <v>522</v>
      </c>
      <c r="H125" s="2" t="s">
        <v>9</v>
      </c>
      <c r="I125" s="2" t="s">
        <v>10</v>
      </c>
      <c r="J125" s="2" t="s">
        <v>532</v>
      </c>
      <c r="K125" s="2">
        <v>13.83</v>
      </c>
      <c r="L125" s="2">
        <v>13.83</v>
      </c>
      <c r="M125" s="2">
        <v>1</v>
      </c>
      <c r="N125" s="2" t="s">
        <v>56</v>
      </c>
      <c r="O125" s="2">
        <v>25</v>
      </c>
      <c r="P125" s="2">
        <v>2016</v>
      </c>
      <c r="Q125" s="2">
        <v>1</v>
      </c>
      <c r="R125" s="2" t="s">
        <v>3</v>
      </c>
      <c r="S125" s="2" t="s">
        <v>533</v>
      </c>
      <c r="T125" s="2" t="s">
        <v>12</v>
      </c>
      <c r="U125" s="25">
        <v>42371</v>
      </c>
      <c r="V125" s="2" t="s">
        <v>546</v>
      </c>
      <c r="W125" s="2" t="s">
        <v>98</v>
      </c>
    </row>
    <row r="126" spans="1:23" x14ac:dyDescent="0.25">
      <c r="A126" s="2">
        <v>125</v>
      </c>
      <c r="B126" s="2">
        <v>100401202</v>
      </c>
      <c r="C126" s="2" t="s">
        <v>520</v>
      </c>
      <c r="D126" s="2" t="s">
        <v>521</v>
      </c>
      <c r="E126" s="2">
        <v>772924</v>
      </c>
      <c r="F126" s="2">
        <v>34755</v>
      </c>
      <c r="G126" s="2" t="s">
        <v>522</v>
      </c>
      <c r="H126" s="2" t="s">
        <v>6</v>
      </c>
      <c r="I126" s="2" t="s">
        <v>548</v>
      </c>
      <c r="J126" s="2" t="s">
        <v>549</v>
      </c>
      <c r="K126" s="2">
        <v>7.64</v>
      </c>
      <c r="L126" s="2">
        <v>7.64</v>
      </c>
      <c r="M126" s="2">
        <v>1</v>
      </c>
      <c r="N126" s="2" t="s">
        <v>6</v>
      </c>
      <c r="O126" s="2">
        <v>399</v>
      </c>
      <c r="P126" s="2">
        <v>2016</v>
      </c>
      <c r="Q126" s="2">
        <v>1</v>
      </c>
      <c r="R126" s="2" t="s">
        <v>3</v>
      </c>
      <c r="S126" s="2" t="s">
        <v>524</v>
      </c>
      <c r="T126" s="2" t="s">
        <v>4</v>
      </c>
      <c r="U126" s="25">
        <v>42376</v>
      </c>
      <c r="V126" s="2" t="s">
        <v>528</v>
      </c>
      <c r="W126" s="2" t="s">
        <v>97</v>
      </c>
    </row>
    <row r="127" spans="1:23" x14ac:dyDescent="0.25">
      <c r="A127" s="2">
        <v>126</v>
      </c>
      <c r="B127" s="2">
        <v>100401317</v>
      </c>
      <c r="C127" s="2" t="s">
        <v>520</v>
      </c>
      <c r="D127" s="2" t="s">
        <v>521</v>
      </c>
      <c r="E127" s="2">
        <v>490862</v>
      </c>
      <c r="F127" s="2">
        <v>34926</v>
      </c>
      <c r="G127" s="2" t="s">
        <v>522</v>
      </c>
      <c r="H127" s="2" t="s">
        <v>0</v>
      </c>
      <c r="I127" s="2" t="s">
        <v>1</v>
      </c>
      <c r="J127" s="2" t="s">
        <v>523</v>
      </c>
      <c r="K127" s="2">
        <v>13.2</v>
      </c>
      <c r="L127" s="2">
        <v>13.2</v>
      </c>
      <c r="M127" s="2">
        <v>1</v>
      </c>
      <c r="N127" s="2" t="s">
        <v>2</v>
      </c>
      <c r="O127" s="2">
        <v>41</v>
      </c>
      <c r="P127" s="2">
        <v>2016</v>
      </c>
      <c r="Q127" s="2">
        <v>1</v>
      </c>
      <c r="R127" s="2" t="s">
        <v>3</v>
      </c>
      <c r="S127" s="2" t="s">
        <v>524</v>
      </c>
      <c r="T127" s="2" t="s">
        <v>4</v>
      </c>
      <c r="U127" s="25">
        <v>42381</v>
      </c>
      <c r="V127" s="2" t="s">
        <v>553</v>
      </c>
      <c r="W127" s="2" t="s">
        <v>97</v>
      </c>
    </row>
    <row r="128" spans="1:23" x14ac:dyDescent="0.25">
      <c r="A128" s="2">
        <v>127</v>
      </c>
      <c r="B128" s="2">
        <v>100401321</v>
      </c>
      <c r="C128" s="2" t="s">
        <v>520</v>
      </c>
      <c r="D128" s="2" t="s">
        <v>521</v>
      </c>
      <c r="E128" s="2">
        <v>490862</v>
      </c>
      <c r="F128" s="2">
        <v>37740</v>
      </c>
      <c r="G128" s="2" t="s">
        <v>522</v>
      </c>
      <c r="H128" s="2" t="s">
        <v>0</v>
      </c>
      <c r="I128" s="2" t="s">
        <v>1</v>
      </c>
      <c r="J128" s="2" t="s">
        <v>523</v>
      </c>
      <c r="K128" s="2">
        <v>12.98</v>
      </c>
      <c r="L128" s="2">
        <v>12.98</v>
      </c>
      <c r="M128" s="2">
        <v>1</v>
      </c>
      <c r="N128" s="2" t="s">
        <v>11</v>
      </c>
      <c r="O128" s="2">
        <v>435</v>
      </c>
      <c r="P128" s="2">
        <v>2016</v>
      </c>
      <c r="Q128" s="2">
        <v>1</v>
      </c>
      <c r="R128" s="2" t="s">
        <v>3</v>
      </c>
      <c r="S128" s="2" t="s">
        <v>524</v>
      </c>
      <c r="T128" s="2" t="s">
        <v>4</v>
      </c>
      <c r="U128" s="25">
        <v>42383</v>
      </c>
      <c r="V128" s="2" t="s">
        <v>525</v>
      </c>
      <c r="W128" s="2" t="s">
        <v>97</v>
      </c>
    </row>
    <row r="129" spans="1:23" x14ac:dyDescent="0.25">
      <c r="A129" s="2">
        <v>128</v>
      </c>
      <c r="B129" s="2">
        <v>100401451</v>
      </c>
      <c r="C129" s="2" t="s">
        <v>520</v>
      </c>
      <c r="D129" s="2" t="s">
        <v>521</v>
      </c>
      <c r="E129" s="2">
        <v>490862</v>
      </c>
      <c r="F129" s="2">
        <v>41468</v>
      </c>
      <c r="G129" s="2" t="s">
        <v>522</v>
      </c>
      <c r="H129" s="2" t="s">
        <v>0</v>
      </c>
      <c r="I129" s="2" t="s">
        <v>1</v>
      </c>
      <c r="J129" s="2" t="s">
        <v>523</v>
      </c>
      <c r="K129" s="2">
        <v>13.2</v>
      </c>
      <c r="L129" s="2">
        <v>13.2</v>
      </c>
      <c r="M129" s="2">
        <v>1</v>
      </c>
      <c r="N129" s="2" t="s">
        <v>54</v>
      </c>
      <c r="O129" s="2">
        <v>66</v>
      </c>
      <c r="P129" s="2">
        <v>2016</v>
      </c>
      <c r="Q129" s="2">
        <v>1</v>
      </c>
      <c r="R129" s="2" t="s">
        <v>3</v>
      </c>
      <c r="S129" s="2" t="s">
        <v>524</v>
      </c>
      <c r="T129" s="2" t="s">
        <v>4</v>
      </c>
      <c r="U129" s="25">
        <v>42389</v>
      </c>
      <c r="V129" s="2" t="s">
        <v>525</v>
      </c>
      <c r="W129" s="2" t="s">
        <v>99</v>
      </c>
    </row>
    <row r="130" spans="1:23" x14ac:dyDescent="0.25">
      <c r="A130" s="2">
        <v>129</v>
      </c>
      <c r="B130" s="2">
        <v>100401275</v>
      </c>
      <c r="C130" s="2" t="s">
        <v>520</v>
      </c>
      <c r="D130" s="2" t="s">
        <v>521</v>
      </c>
      <c r="E130" s="2">
        <v>797801</v>
      </c>
      <c r="F130" s="2">
        <v>42431</v>
      </c>
      <c r="G130" s="2" t="s">
        <v>522</v>
      </c>
      <c r="H130" s="2" t="s">
        <v>0</v>
      </c>
      <c r="I130" s="2" t="s">
        <v>1</v>
      </c>
      <c r="J130" s="2" t="s">
        <v>555</v>
      </c>
      <c r="K130" s="2">
        <v>13.2</v>
      </c>
      <c r="L130" s="2">
        <v>13.2</v>
      </c>
      <c r="M130" s="2">
        <v>1</v>
      </c>
      <c r="N130" s="2" t="s">
        <v>30</v>
      </c>
      <c r="O130" s="2">
        <v>3</v>
      </c>
      <c r="P130" s="2">
        <v>2016</v>
      </c>
      <c r="Q130" s="2">
        <v>1</v>
      </c>
      <c r="R130" s="2" t="s">
        <v>3</v>
      </c>
      <c r="S130" s="2" t="s">
        <v>524</v>
      </c>
      <c r="T130" s="2" t="s">
        <v>4</v>
      </c>
      <c r="U130" s="25">
        <v>42375</v>
      </c>
      <c r="V130" s="2" t="s">
        <v>546</v>
      </c>
      <c r="W130" s="2" t="s">
        <v>98</v>
      </c>
    </row>
    <row r="131" spans="1:23" x14ac:dyDescent="0.25">
      <c r="A131" s="2">
        <v>130</v>
      </c>
      <c r="B131" s="2">
        <v>100401276</v>
      </c>
      <c r="C131" s="2" t="s">
        <v>520</v>
      </c>
      <c r="D131" s="2" t="s">
        <v>521</v>
      </c>
      <c r="E131" s="2">
        <v>490835</v>
      </c>
      <c r="F131" s="2">
        <v>42549</v>
      </c>
      <c r="G131" s="2" t="s">
        <v>522</v>
      </c>
      <c r="H131" s="2" t="s">
        <v>9</v>
      </c>
      <c r="I131" s="2" t="s">
        <v>10</v>
      </c>
      <c r="J131" s="2" t="s">
        <v>532</v>
      </c>
      <c r="K131" s="2">
        <v>10</v>
      </c>
      <c r="L131" s="2">
        <v>10</v>
      </c>
      <c r="M131" s="2">
        <v>1</v>
      </c>
      <c r="N131" s="2" t="s">
        <v>2</v>
      </c>
      <c r="O131" s="2">
        <v>41</v>
      </c>
      <c r="P131" s="2">
        <v>2016</v>
      </c>
      <c r="Q131" s="2">
        <v>1</v>
      </c>
      <c r="R131" s="2" t="s">
        <v>3</v>
      </c>
      <c r="S131" s="2" t="s">
        <v>530</v>
      </c>
      <c r="T131" s="2" t="s">
        <v>4</v>
      </c>
      <c r="U131" s="25">
        <v>42379</v>
      </c>
      <c r="V131" s="2" t="s">
        <v>528</v>
      </c>
      <c r="W131" s="2" t="s">
        <v>97</v>
      </c>
    </row>
    <row r="132" spans="1:23" x14ac:dyDescent="0.25">
      <c r="A132" s="2">
        <v>131</v>
      </c>
      <c r="B132" s="2">
        <v>100401383</v>
      </c>
      <c r="C132" s="2" t="s">
        <v>520</v>
      </c>
      <c r="D132" s="2" t="s">
        <v>521</v>
      </c>
      <c r="E132" s="2">
        <v>657396</v>
      </c>
      <c r="F132" s="2">
        <v>43545</v>
      </c>
      <c r="G132" s="2" t="s">
        <v>522</v>
      </c>
      <c r="H132" s="2" t="s">
        <v>57</v>
      </c>
      <c r="I132" s="2" t="s">
        <v>576</v>
      </c>
      <c r="J132" s="2" t="s">
        <v>539</v>
      </c>
      <c r="K132" s="2">
        <v>8</v>
      </c>
      <c r="L132" s="2">
        <v>8</v>
      </c>
      <c r="M132" s="2">
        <v>1</v>
      </c>
      <c r="N132" s="2" t="s">
        <v>58</v>
      </c>
      <c r="O132" s="2">
        <v>619</v>
      </c>
      <c r="P132" s="2">
        <v>2016</v>
      </c>
      <c r="Q132" s="2">
        <v>1</v>
      </c>
      <c r="R132" s="2" t="s">
        <v>3</v>
      </c>
      <c r="S132" s="2" t="s">
        <v>530</v>
      </c>
      <c r="T132" s="2" t="s">
        <v>4</v>
      </c>
      <c r="U132" s="25">
        <v>42384</v>
      </c>
      <c r="V132" s="2" t="s">
        <v>525</v>
      </c>
      <c r="W132" s="2" t="s">
        <v>99</v>
      </c>
    </row>
    <row r="133" spans="1:23" x14ac:dyDescent="0.25">
      <c r="A133" s="2">
        <v>132</v>
      </c>
      <c r="B133" s="2">
        <v>100401463</v>
      </c>
      <c r="C133" s="2" t="s">
        <v>520</v>
      </c>
      <c r="D133" s="2" t="s">
        <v>521</v>
      </c>
      <c r="E133" s="2">
        <v>797801</v>
      </c>
      <c r="F133" s="2">
        <v>44546</v>
      </c>
      <c r="G133" s="2" t="s">
        <v>522</v>
      </c>
      <c r="H133" s="2" t="s">
        <v>0</v>
      </c>
      <c r="I133" s="2" t="s">
        <v>1</v>
      </c>
      <c r="J133" s="2" t="s">
        <v>555</v>
      </c>
      <c r="K133" s="2">
        <v>13.2</v>
      </c>
      <c r="L133" s="2">
        <v>13.2</v>
      </c>
      <c r="M133" s="2">
        <v>1</v>
      </c>
      <c r="N133" s="2" t="s">
        <v>56</v>
      </c>
      <c r="O133" s="2">
        <v>25</v>
      </c>
      <c r="P133" s="2">
        <v>2016</v>
      </c>
      <c r="Q133" s="2">
        <v>1</v>
      </c>
      <c r="R133" s="2" t="s">
        <v>3</v>
      </c>
      <c r="S133" s="2" t="s">
        <v>524</v>
      </c>
      <c r="T133" s="2" t="s">
        <v>4</v>
      </c>
      <c r="U133" s="25">
        <v>42387</v>
      </c>
      <c r="V133" s="2" t="s">
        <v>546</v>
      </c>
      <c r="W133" s="2" t="s">
        <v>99</v>
      </c>
    </row>
    <row r="134" spans="1:23" x14ac:dyDescent="0.25">
      <c r="A134" s="2">
        <v>133</v>
      </c>
      <c r="B134" s="2">
        <v>100401386</v>
      </c>
      <c r="C134" s="2" t="s">
        <v>520</v>
      </c>
      <c r="D134" s="2" t="s">
        <v>521</v>
      </c>
      <c r="E134" s="2">
        <v>490837</v>
      </c>
      <c r="F134" s="2">
        <v>44685</v>
      </c>
      <c r="G134" s="2" t="s">
        <v>522</v>
      </c>
      <c r="H134" s="2" t="s">
        <v>9</v>
      </c>
      <c r="I134" s="2" t="s">
        <v>10</v>
      </c>
      <c r="J134" s="2" t="s">
        <v>564</v>
      </c>
      <c r="K134" s="2">
        <v>13.2</v>
      </c>
      <c r="L134" s="2">
        <v>13.2</v>
      </c>
      <c r="M134" s="2">
        <v>1</v>
      </c>
      <c r="N134" s="2" t="s">
        <v>52</v>
      </c>
      <c r="O134" s="2">
        <v>644</v>
      </c>
      <c r="P134" s="2">
        <v>2016</v>
      </c>
      <c r="Q134" s="2">
        <v>1</v>
      </c>
      <c r="R134" s="2" t="s">
        <v>3</v>
      </c>
      <c r="S134" s="2" t="s">
        <v>524</v>
      </c>
      <c r="T134" s="2" t="s">
        <v>4</v>
      </c>
      <c r="U134" s="25">
        <v>42380</v>
      </c>
      <c r="V134" s="2" t="s">
        <v>571</v>
      </c>
      <c r="W134" s="2" t="s">
        <v>99</v>
      </c>
    </row>
    <row r="135" spans="1:23" x14ac:dyDescent="0.25">
      <c r="A135" s="2">
        <v>134</v>
      </c>
      <c r="B135" s="2">
        <v>100401466</v>
      </c>
      <c r="C135" s="2" t="s">
        <v>520</v>
      </c>
      <c r="D135" s="2" t="s">
        <v>521</v>
      </c>
      <c r="E135" s="2">
        <v>490833</v>
      </c>
      <c r="F135" s="2">
        <v>44743</v>
      </c>
      <c r="G135" s="2" t="s">
        <v>522</v>
      </c>
      <c r="H135" s="2" t="s">
        <v>9</v>
      </c>
      <c r="I135" s="2" t="s">
        <v>10</v>
      </c>
      <c r="J135" s="2" t="s">
        <v>532</v>
      </c>
      <c r="K135" s="2">
        <v>13.2</v>
      </c>
      <c r="L135" s="2">
        <v>13.2</v>
      </c>
      <c r="M135" s="2">
        <v>1</v>
      </c>
      <c r="N135" s="2" t="s">
        <v>45</v>
      </c>
      <c r="O135" s="2">
        <v>219</v>
      </c>
      <c r="P135" s="2">
        <v>2016</v>
      </c>
      <c r="Q135" s="2">
        <v>1</v>
      </c>
      <c r="R135" s="2" t="s">
        <v>15</v>
      </c>
      <c r="S135" s="2" t="s">
        <v>524</v>
      </c>
      <c r="T135" s="2" t="s">
        <v>536</v>
      </c>
      <c r="U135" s="25">
        <v>42391</v>
      </c>
      <c r="V135" s="2" t="s">
        <v>528</v>
      </c>
      <c r="W135" s="2" t="s">
        <v>99</v>
      </c>
    </row>
    <row r="136" spans="1:23" x14ac:dyDescent="0.25">
      <c r="A136" s="2">
        <v>135</v>
      </c>
      <c r="B136" s="2">
        <v>100401467</v>
      </c>
      <c r="C136" s="2" t="s">
        <v>520</v>
      </c>
      <c r="D136" s="2" t="s">
        <v>521</v>
      </c>
      <c r="E136" s="2">
        <v>490835</v>
      </c>
      <c r="F136" s="2">
        <v>44743</v>
      </c>
      <c r="G136" s="2" t="s">
        <v>522</v>
      </c>
      <c r="H136" s="2" t="s">
        <v>9</v>
      </c>
      <c r="I136" s="2" t="s">
        <v>10</v>
      </c>
      <c r="J136" s="2" t="s">
        <v>532</v>
      </c>
      <c r="K136" s="2">
        <v>8.2899999999999991</v>
      </c>
      <c r="L136" s="2">
        <v>8.2899999999999991</v>
      </c>
      <c r="M136" s="2">
        <v>1</v>
      </c>
      <c r="N136" s="2" t="s">
        <v>45</v>
      </c>
      <c r="O136" s="2">
        <v>219</v>
      </c>
      <c r="P136" s="2">
        <v>2016</v>
      </c>
      <c r="Q136" s="2">
        <v>1</v>
      </c>
      <c r="R136" s="2" t="s">
        <v>15</v>
      </c>
      <c r="S136" s="2" t="s">
        <v>530</v>
      </c>
      <c r="T136" s="2" t="s">
        <v>536</v>
      </c>
      <c r="U136" s="25">
        <v>42391</v>
      </c>
      <c r="V136" s="2" t="s">
        <v>528</v>
      </c>
      <c r="W136" s="2" t="s">
        <v>99</v>
      </c>
    </row>
    <row r="137" spans="1:23" x14ac:dyDescent="0.25">
      <c r="A137" s="2">
        <v>136</v>
      </c>
      <c r="B137" s="2">
        <v>100401230</v>
      </c>
      <c r="C137" s="2" t="s">
        <v>520</v>
      </c>
      <c r="D137" s="2" t="s">
        <v>521</v>
      </c>
      <c r="E137" s="2">
        <v>490862</v>
      </c>
      <c r="F137" s="2">
        <v>44865</v>
      </c>
      <c r="G137" s="2" t="s">
        <v>522</v>
      </c>
      <c r="H137" s="2" t="s">
        <v>0</v>
      </c>
      <c r="I137" s="2" t="s">
        <v>1</v>
      </c>
      <c r="J137" s="2" t="s">
        <v>523</v>
      </c>
      <c r="K137" s="2">
        <v>13.2</v>
      </c>
      <c r="L137" s="2">
        <v>13.2</v>
      </c>
      <c r="M137" s="2">
        <v>1</v>
      </c>
      <c r="N137" s="2" t="s">
        <v>40</v>
      </c>
      <c r="O137" s="2">
        <v>15</v>
      </c>
      <c r="P137" s="2">
        <v>2016</v>
      </c>
      <c r="Q137" s="2">
        <v>1</v>
      </c>
      <c r="R137" s="2" t="s">
        <v>3</v>
      </c>
      <c r="S137" s="2" t="s">
        <v>524</v>
      </c>
      <c r="T137" s="2" t="s">
        <v>4</v>
      </c>
      <c r="U137" s="25">
        <v>42371</v>
      </c>
      <c r="V137" s="2" t="s">
        <v>525</v>
      </c>
      <c r="W137" s="2" t="s">
        <v>99</v>
      </c>
    </row>
    <row r="138" spans="1:23" x14ac:dyDescent="0.25">
      <c r="A138" s="2">
        <v>137</v>
      </c>
      <c r="B138" s="2">
        <v>100401229</v>
      </c>
      <c r="C138" s="2" t="s">
        <v>520</v>
      </c>
      <c r="D138" s="2" t="s">
        <v>521</v>
      </c>
      <c r="E138" s="2">
        <v>490862</v>
      </c>
      <c r="F138" s="2">
        <v>44865</v>
      </c>
      <c r="G138" s="2" t="s">
        <v>522</v>
      </c>
      <c r="H138" s="2" t="s">
        <v>0</v>
      </c>
      <c r="I138" s="2" t="s">
        <v>1</v>
      </c>
      <c r="J138" s="2" t="s">
        <v>523</v>
      </c>
      <c r="K138" s="2">
        <v>13.2</v>
      </c>
      <c r="L138" s="2">
        <v>13.2</v>
      </c>
      <c r="M138" s="2">
        <v>1</v>
      </c>
      <c r="N138" s="2" t="s">
        <v>40</v>
      </c>
      <c r="O138" s="2">
        <v>15</v>
      </c>
      <c r="P138" s="2">
        <v>2016</v>
      </c>
      <c r="Q138" s="2">
        <v>1</v>
      </c>
      <c r="R138" s="2" t="s">
        <v>3</v>
      </c>
      <c r="S138" s="2" t="s">
        <v>524</v>
      </c>
      <c r="T138" s="2" t="s">
        <v>4</v>
      </c>
      <c r="U138" s="25">
        <v>42371</v>
      </c>
      <c r="V138" s="2" t="s">
        <v>525</v>
      </c>
      <c r="W138" s="2" t="s">
        <v>99</v>
      </c>
    </row>
    <row r="139" spans="1:23" x14ac:dyDescent="0.25">
      <c r="A139" s="2">
        <v>138</v>
      </c>
      <c r="B139" s="2">
        <v>100401283</v>
      </c>
      <c r="C139" s="2" t="s">
        <v>520</v>
      </c>
      <c r="D139" s="2" t="s">
        <v>521</v>
      </c>
      <c r="E139" s="2">
        <v>769238</v>
      </c>
      <c r="F139" s="2">
        <v>44976</v>
      </c>
      <c r="G139" s="2" t="s">
        <v>522</v>
      </c>
      <c r="H139" s="2" t="s">
        <v>7</v>
      </c>
      <c r="I139" s="2" t="s">
        <v>8</v>
      </c>
      <c r="J139" s="2" t="s">
        <v>529</v>
      </c>
      <c r="K139" s="2">
        <v>9.8800000000000008</v>
      </c>
      <c r="L139" s="2">
        <v>9.8800000000000008</v>
      </c>
      <c r="M139" s="2">
        <v>1</v>
      </c>
      <c r="N139" s="2" t="s">
        <v>59</v>
      </c>
      <c r="O139" s="2">
        <v>523</v>
      </c>
      <c r="P139" s="2">
        <v>2016</v>
      </c>
      <c r="Q139" s="2">
        <v>1</v>
      </c>
      <c r="R139" s="2" t="s">
        <v>3</v>
      </c>
      <c r="S139" s="2" t="s">
        <v>530</v>
      </c>
      <c r="T139" s="2" t="s">
        <v>4</v>
      </c>
      <c r="U139" s="25">
        <v>42378</v>
      </c>
      <c r="V139" s="2" t="s">
        <v>525</v>
      </c>
      <c r="W139" s="2" t="s">
        <v>95</v>
      </c>
    </row>
    <row r="140" spans="1:23" x14ac:dyDescent="0.25">
      <c r="A140" s="2">
        <v>139</v>
      </c>
      <c r="B140" s="2">
        <v>100401468</v>
      </c>
      <c r="C140" s="2" t="s">
        <v>520</v>
      </c>
      <c r="D140" s="2" t="s">
        <v>521</v>
      </c>
      <c r="E140" s="2">
        <v>728190</v>
      </c>
      <c r="F140" s="2">
        <v>45035</v>
      </c>
      <c r="G140" s="2" t="s">
        <v>522</v>
      </c>
      <c r="H140" s="2" t="s">
        <v>0</v>
      </c>
      <c r="I140" s="2" t="s">
        <v>1</v>
      </c>
      <c r="J140" s="2" t="s">
        <v>531</v>
      </c>
      <c r="K140" s="2">
        <v>13.2</v>
      </c>
      <c r="L140" s="2">
        <v>13.2</v>
      </c>
      <c r="M140" s="2">
        <v>1</v>
      </c>
      <c r="N140" s="2" t="s">
        <v>11</v>
      </c>
      <c r="O140" s="2">
        <v>435</v>
      </c>
      <c r="P140" s="2">
        <v>2016</v>
      </c>
      <c r="Q140" s="2">
        <v>1</v>
      </c>
      <c r="R140" s="2" t="s">
        <v>3</v>
      </c>
      <c r="S140" s="2" t="s">
        <v>524</v>
      </c>
      <c r="T140" s="2" t="s">
        <v>4</v>
      </c>
      <c r="U140" s="25">
        <v>42387</v>
      </c>
      <c r="V140" s="2" t="s">
        <v>534</v>
      </c>
      <c r="W140" s="2" t="s">
        <v>99</v>
      </c>
    </row>
    <row r="141" spans="1:23" x14ac:dyDescent="0.25">
      <c r="A141" s="2">
        <v>140</v>
      </c>
      <c r="B141" s="2">
        <v>100401349</v>
      </c>
      <c r="C141" s="2" t="s">
        <v>520</v>
      </c>
      <c r="D141" s="2" t="s">
        <v>521</v>
      </c>
      <c r="E141" s="2">
        <v>490839</v>
      </c>
      <c r="F141" s="2">
        <v>45134</v>
      </c>
      <c r="G141" s="2" t="s">
        <v>522</v>
      </c>
      <c r="H141" s="2" t="s">
        <v>9</v>
      </c>
      <c r="I141" s="2" t="s">
        <v>10</v>
      </c>
      <c r="J141" s="2" t="s">
        <v>564</v>
      </c>
      <c r="K141" s="2">
        <v>0</v>
      </c>
      <c r="L141" s="41">
        <v>9.5640000000000001</v>
      </c>
      <c r="M141" s="2">
        <v>1</v>
      </c>
      <c r="N141" s="2" t="s">
        <v>20</v>
      </c>
      <c r="O141" s="2">
        <v>55</v>
      </c>
      <c r="P141" s="2">
        <v>2016</v>
      </c>
      <c r="Q141" s="2">
        <v>1</v>
      </c>
      <c r="R141" s="2" t="s">
        <v>3</v>
      </c>
      <c r="S141" s="2" t="s">
        <v>530</v>
      </c>
      <c r="T141" s="2" t="s">
        <v>17</v>
      </c>
      <c r="U141" s="25">
        <v>42388</v>
      </c>
      <c r="V141" s="2" t="s">
        <v>540</v>
      </c>
      <c r="W141" s="2" t="s">
        <v>98</v>
      </c>
    </row>
    <row r="142" spans="1:23" x14ac:dyDescent="0.25">
      <c r="A142" s="2">
        <v>141</v>
      </c>
      <c r="B142" s="2">
        <v>100401471</v>
      </c>
      <c r="C142" s="2" t="s">
        <v>520</v>
      </c>
      <c r="D142" s="2" t="s">
        <v>521</v>
      </c>
      <c r="E142" s="2">
        <v>490837</v>
      </c>
      <c r="F142" s="2">
        <v>45178</v>
      </c>
      <c r="G142" s="2" t="s">
        <v>522</v>
      </c>
      <c r="H142" s="2" t="s">
        <v>9</v>
      </c>
      <c r="I142" s="2" t="s">
        <v>10</v>
      </c>
      <c r="J142" s="2" t="s">
        <v>564</v>
      </c>
      <c r="K142" s="2">
        <v>0</v>
      </c>
      <c r="L142" s="41">
        <v>14.164210526315793</v>
      </c>
      <c r="M142" s="2">
        <v>1</v>
      </c>
      <c r="N142" s="2" t="s">
        <v>20</v>
      </c>
      <c r="O142" s="2">
        <v>55</v>
      </c>
      <c r="P142" s="2">
        <v>2016</v>
      </c>
      <c r="Q142" s="2">
        <v>1</v>
      </c>
      <c r="R142" s="2" t="s">
        <v>3</v>
      </c>
      <c r="S142" s="2" t="s">
        <v>524</v>
      </c>
      <c r="T142" s="2" t="s">
        <v>17</v>
      </c>
      <c r="U142" s="25">
        <v>42389</v>
      </c>
      <c r="V142" s="2" t="s">
        <v>540</v>
      </c>
      <c r="W142" s="2" t="s">
        <v>99</v>
      </c>
    </row>
    <row r="143" spans="1:23" x14ac:dyDescent="0.25">
      <c r="A143" s="2">
        <v>142</v>
      </c>
      <c r="B143" s="2">
        <v>100401351</v>
      </c>
      <c r="C143" s="2" t="s">
        <v>520</v>
      </c>
      <c r="D143" s="2" t="s">
        <v>521</v>
      </c>
      <c r="E143" s="2">
        <v>490861</v>
      </c>
      <c r="F143" s="2">
        <v>45180</v>
      </c>
      <c r="G143" s="2" t="s">
        <v>522</v>
      </c>
      <c r="H143" s="2" t="s">
        <v>0</v>
      </c>
      <c r="I143" s="2" t="s">
        <v>1</v>
      </c>
      <c r="J143" s="2" t="s">
        <v>523</v>
      </c>
      <c r="K143" s="2">
        <v>0</v>
      </c>
      <c r="L143" s="41">
        <v>11.567187853658542</v>
      </c>
      <c r="M143" s="2">
        <v>1</v>
      </c>
      <c r="N143" s="2" t="s">
        <v>20</v>
      </c>
      <c r="O143" s="2">
        <v>55</v>
      </c>
      <c r="P143" s="2">
        <v>2016</v>
      </c>
      <c r="Q143" s="2">
        <v>1</v>
      </c>
      <c r="R143" s="2" t="s">
        <v>3</v>
      </c>
      <c r="S143" s="2" t="s">
        <v>530</v>
      </c>
      <c r="T143" s="2" t="s">
        <v>17</v>
      </c>
      <c r="U143" s="25">
        <v>42392</v>
      </c>
      <c r="V143" s="2" t="s">
        <v>540</v>
      </c>
      <c r="W143" s="2" t="s">
        <v>97</v>
      </c>
    </row>
    <row r="144" spans="1:23" x14ac:dyDescent="0.25">
      <c r="A144" s="2">
        <v>143</v>
      </c>
      <c r="B144" s="2">
        <v>100401231</v>
      </c>
      <c r="C144" s="2" t="s">
        <v>520</v>
      </c>
      <c r="D144" s="2" t="s">
        <v>521</v>
      </c>
      <c r="E144" s="2">
        <v>490833</v>
      </c>
      <c r="F144" s="2">
        <v>45183</v>
      </c>
      <c r="G144" s="2" t="s">
        <v>522</v>
      </c>
      <c r="H144" s="2" t="s">
        <v>9</v>
      </c>
      <c r="I144" s="2" t="s">
        <v>10</v>
      </c>
      <c r="J144" s="2" t="s">
        <v>532</v>
      </c>
      <c r="K144" s="2">
        <v>13</v>
      </c>
      <c r="L144" s="2">
        <v>13</v>
      </c>
      <c r="M144" s="2">
        <v>1</v>
      </c>
      <c r="N144" s="2" t="s">
        <v>32</v>
      </c>
      <c r="O144" s="2">
        <v>261</v>
      </c>
      <c r="P144" s="2">
        <v>2016</v>
      </c>
      <c r="Q144" s="2">
        <v>1</v>
      </c>
      <c r="R144" s="2" t="s">
        <v>3</v>
      </c>
      <c r="S144" s="2" t="s">
        <v>524</v>
      </c>
      <c r="T144" s="2" t="s">
        <v>12</v>
      </c>
      <c r="U144" s="25">
        <v>42398</v>
      </c>
      <c r="V144" s="2" t="s">
        <v>534</v>
      </c>
      <c r="W144" s="2" t="s">
        <v>99</v>
      </c>
    </row>
    <row r="145" spans="1:23" x14ac:dyDescent="0.25">
      <c r="A145" s="2">
        <v>144</v>
      </c>
      <c r="B145" s="2">
        <v>100401350</v>
      </c>
      <c r="C145" s="2" t="s">
        <v>520</v>
      </c>
      <c r="D145" s="2" t="s">
        <v>521</v>
      </c>
      <c r="E145" s="2">
        <v>802490</v>
      </c>
      <c r="F145" s="2">
        <v>45282</v>
      </c>
      <c r="G145" s="2" t="s">
        <v>522</v>
      </c>
      <c r="H145" s="2" t="s">
        <v>9</v>
      </c>
      <c r="I145" s="2" t="s">
        <v>568</v>
      </c>
      <c r="J145" s="2" t="s">
        <v>569</v>
      </c>
      <c r="K145" s="2">
        <v>13.2</v>
      </c>
      <c r="L145" s="2">
        <v>13.2</v>
      </c>
      <c r="M145" s="2">
        <v>1</v>
      </c>
      <c r="N145" s="2" t="s">
        <v>30</v>
      </c>
      <c r="O145" s="2">
        <v>3</v>
      </c>
      <c r="P145" s="2">
        <v>2016</v>
      </c>
      <c r="Q145" s="2">
        <v>1</v>
      </c>
      <c r="R145" s="2" t="s">
        <v>3</v>
      </c>
      <c r="S145" s="2" t="s">
        <v>524</v>
      </c>
      <c r="T145" s="2" t="s">
        <v>4</v>
      </c>
      <c r="U145" s="25">
        <v>42388</v>
      </c>
      <c r="V145" s="2" t="s">
        <v>528</v>
      </c>
      <c r="W145" s="2" t="s">
        <v>99</v>
      </c>
    </row>
    <row r="146" spans="1:23" x14ac:dyDescent="0.25">
      <c r="A146" s="2">
        <v>145</v>
      </c>
      <c r="B146" s="2">
        <v>100401536</v>
      </c>
      <c r="C146" s="2" t="s">
        <v>520</v>
      </c>
      <c r="D146" s="2" t="s">
        <v>521</v>
      </c>
      <c r="E146" s="2">
        <v>800354</v>
      </c>
      <c r="F146" s="2">
        <v>45294</v>
      </c>
      <c r="G146" s="2" t="s">
        <v>522</v>
      </c>
      <c r="H146" s="2" t="s">
        <v>9</v>
      </c>
      <c r="I146" s="2" t="s">
        <v>10</v>
      </c>
      <c r="J146" s="2" t="s">
        <v>577</v>
      </c>
      <c r="K146" s="2">
        <v>13.2</v>
      </c>
      <c r="L146" s="2">
        <v>13.2</v>
      </c>
      <c r="M146" s="2">
        <v>1</v>
      </c>
      <c r="N146" s="2" t="s">
        <v>40</v>
      </c>
      <c r="O146" s="2">
        <v>15</v>
      </c>
      <c r="P146" s="2">
        <v>2016</v>
      </c>
      <c r="Q146" s="2">
        <v>1</v>
      </c>
      <c r="R146" s="2" t="s">
        <v>3</v>
      </c>
      <c r="S146" s="2" t="s">
        <v>524</v>
      </c>
      <c r="T146" s="2" t="s">
        <v>536</v>
      </c>
      <c r="U146" s="25">
        <v>42394</v>
      </c>
      <c r="V146" s="2" t="s">
        <v>525</v>
      </c>
      <c r="W146" s="2" t="s">
        <v>99</v>
      </c>
    </row>
    <row r="147" spans="1:23" x14ac:dyDescent="0.25">
      <c r="A147" s="2">
        <v>146</v>
      </c>
      <c r="B147" s="2">
        <v>100401474</v>
      </c>
      <c r="C147" s="2" t="s">
        <v>520</v>
      </c>
      <c r="D147" s="2" t="s">
        <v>521</v>
      </c>
      <c r="E147" s="2">
        <v>797803</v>
      </c>
      <c r="F147" s="2">
        <v>45517</v>
      </c>
      <c r="G147" s="2" t="s">
        <v>522</v>
      </c>
      <c r="H147" s="2" t="s">
        <v>0</v>
      </c>
      <c r="I147" s="2" t="s">
        <v>1</v>
      </c>
      <c r="J147" s="2" t="s">
        <v>578</v>
      </c>
      <c r="K147" s="2">
        <v>13.2</v>
      </c>
      <c r="L147" s="2">
        <v>13.2</v>
      </c>
      <c r="M147" s="2">
        <v>1</v>
      </c>
      <c r="N147" s="2" t="s">
        <v>28</v>
      </c>
      <c r="O147" s="2">
        <v>701</v>
      </c>
      <c r="P147" s="2">
        <v>2016</v>
      </c>
      <c r="Q147" s="2">
        <v>1</v>
      </c>
      <c r="R147" s="2" t="s">
        <v>3</v>
      </c>
      <c r="S147" s="2" t="s">
        <v>524</v>
      </c>
      <c r="T147" s="2" t="s">
        <v>4</v>
      </c>
      <c r="U147" s="25">
        <v>42392</v>
      </c>
      <c r="V147" s="2" t="s">
        <v>534</v>
      </c>
      <c r="W147" s="2" t="s">
        <v>99</v>
      </c>
    </row>
    <row r="148" spans="1:23" x14ac:dyDescent="0.25">
      <c r="A148" s="2">
        <v>147</v>
      </c>
      <c r="B148" s="2">
        <v>100401285</v>
      </c>
      <c r="C148" s="2" t="s">
        <v>520</v>
      </c>
      <c r="D148" s="2" t="s">
        <v>521</v>
      </c>
      <c r="E148" s="2">
        <v>845141</v>
      </c>
      <c r="F148" s="2">
        <v>45620</v>
      </c>
      <c r="G148" s="2" t="s">
        <v>522</v>
      </c>
      <c r="H148" s="2" t="s">
        <v>9</v>
      </c>
      <c r="I148" s="2" t="s">
        <v>10</v>
      </c>
      <c r="J148" s="2" t="s">
        <v>535</v>
      </c>
      <c r="K148" s="2">
        <v>0</v>
      </c>
      <c r="L148" s="41">
        <v>13.741868681818181</v>
      </c>
      <c r="M148" s="2">
        <v>1</v>
      </c>
      <c r="N148" s="2" t="s">
        <v>20</v>
      </c>
      <c r="O148" s="2">
        <v>55</v>
      </c>
      <c r="P148" s="2">
        <v>2016</v>
      </c>
      <c r="Q148" s="2">
        <v>1</v>
      </c>
      <c r="R148" s="2" t="s">
        <v>3</v>
      </c>
      <c r="S148" s="2" t="s">
        <v>524</v>
      </c>
      <c r="T148" s="2" t="s">
        <v>17</v>
      </c>
      <c r="U148" s="25">
        <v>42378</v>
      </c>
      <c r="V148" s="2" t="s">
        <v>540</v>
      </c>
      <c r="W148" s="2" t="s">
        <v>96</v>
      </c>
    </row>
    <row r="149" spans="1:23" x14ac:dyDescent="0.25">
      <c r="A149" s="2">
        <v>148</v>
      </c>
      <c r="B149" s="2">
        <v>100401336</v>
      </c>
      <c r="C149" s="2" t="s">
        <v>520</v>
      </c>
      <c r="D149" s="2" t="s">
        <v>521</v>
      </c>
      <c r="E149" s="2">
        <v>657405</v>
      </c>
      <c r="F149" s="2">
        <v>45653</v>
      </c>
      <c r="G149" s="2" t="s">
        <v>522</v>
      </c>
      <c r="H149" s="2" t="s">
        <v>60</v>
      </c>
      <c r="I149" s="2" t="s">
        <v>579</v>
      </c>
      <c r="J149" s="2" t="s">
        <v>569</v>
      </c>
      <c r="K149" s="2">
        <v>10</v>
      </c>
      <c r="L149" s="2">
        <v>10</v>
      </c>
      <c r="M149" s="2">
        <v>1</v>
      </c>
      <c r="N149" s="2" t="s">
        <v>61</v>
      </c>
      <c r="O149" s="2">
        <v>694</v>
      </c>
      <c r="P149" s="2">
        <v>2016</v>
      </c>
      <c r="Q149" s="2">
        <v>1</v>
      </c>
      <c r="R149" s="2" t="s">
        <v>3</v>
      </c>
      <c r="S149" s="2" t="s">
        <v>547</v>
      </c>
      <c r="T149" s="2" t="s">
        <v>4</v>
      </c>
      <c r="U149" s="25">
        <v>42381</v>
      </c>
      <c r="V149" s="2" t="s">
        <v>534</v>
      </c>
      <c r="W149" s="2" t="s">
        <v>98</v>
      </c>
    </row>
    <row r="150" spans="1:23" x14ac:dyDescent="0.25">
      <c r="A150" s="2">
        <v>149</v>
      </c>
      <c r="B150" s="2">
        <v>100401104</v>
      </c>
      <c r="C150" s="2" t="s">
        <v>520</v>
      </c>
      <c r="D150" s="2" t="s">
        <v>521</v>
      </c>
      <c r="E150" s="2">
        <v>678575</v>
      </c>
      <c r="F150" s="2">
        <v>45743</v>
      </c>
      <c r="G150" s="2" t="s">
        <v>522</v>
      </c>
      <c r="H150" s="2" t="s">
        <v>23</v>
      </c>
      <c r="I150" s="2" t="s">
        <v>24</v>
      </c>
      <c r="J150" s="2" t="s">
        <v>554</v>
      </c>
      <c r="K150" s="2">
        <v>8.2899999999999991</v>
      </c>
      <c r="L150" s="2">
        <v>8.2899999999999991</v>
      </c>
      <c r="M150" s="2">
        <v>1</v>
      </c>
      <c r="N150" s="2" t="s">
        <v>2</v>
      </c>
      <c r="O150" s="2">
        <v>41</v>
      </c>
      <c r="P150" s="2">
        <v>2016</v>
      </c>
      <c r="Q150" s="2">
        <v>1</v>
      </c>
      <c r="R150" s="2" t="s">
        <v>3</v>
      </c>
      <c r="S150" s="2" t="s">
        <v>530</v>
      </c>
      <c r="T150" s="2" t="s">
        <v>4</v>
      </c>
      <c r="U150" s="25">
        <v>42374.503472222219</v>
      </c>
      <c r="V150" s="2" t="s">
        <v>528</v>
      </c>
      <c r="W150" s="2" t="s">
        <v>99</v>
      </c>
    </row>
    <row r="151" spans="1:23" x14ac:dyDescent="0.25">
      <c r="A151" s="2">
        <v>150</v>
      </c>
      <c r="B151" s="2">
        <v>100401160</v>
      </c>
      <c r="C151" s="2" t="s">
        <v>520</v>
      </c>
      <c r="D151" s="2" t="s">
        <v>521</v>
      </c>
      <c r="E151" s="2">
        <v>758948</v>
      </c>
      <c r="F151" s="2">
        <v>45893</v>
      </c>
      <c r="G151" s="2" t="s">
        <v>522</v>
      </c>
      <c r="H151" s="2" t="s">
        <v>9</v>
      </c>
      <c r="I151" s="2" t="s">
        <v>10</v>
      </c>
      <c r="J151" s="2" t="s">
        <v>532</v>
      </c>
      <c r="K151" s="2">
        <v>14.69</v>
      </c>
      <c r="L151" s="2">
        <v>14.69</v>
      </c>
      <c r="M151" s="2">
        <v>1</v>
      </c>
      <c r="N151" s="2" t="s">
        <v>43</v>
      </c>
      <c r="O151" s="2">
        <v>225</v>
      </c>
      <c r="P151" s="2">
        <v>2016</v>
      </c>
      <c r="Q151" s="2">
        <v>1</v>
      </c>
      <c r="R151" s="2" t="s">
        <v>3</v>
      </c>
      <c r="S151" s="2" t="s">
        <v>533</v>
      </c>
      <c r="T151" s="2" t="s">
        <v>536</v>
      </c>
      <c r="U151" s="25">
        <v>42376</v>
      </c>
      <c r="V151" s="2" t="s">
        <v>528</v>
      </c>
      <c r="W151" s="2" t="s">
        <v>99</v>
      </c>
    </row>
    <row r="152" spans="1:23" x14ac:dyDescent="0.25">
      <c r="A152" s="2">
        <v>151</v>
      </c>
      <c r="B152" s="2">
        <v>100401387</v>
      </c>
      <c r="C152" s="2" t="s">
        <v>520</v>
      </c>
      <c r="D152" s="2" t="s">
        <v>521</v>
      </c>
      <c r="E152" s="2">
        <v>490829</v>
      </c>
      <c r="F152" s="2">
        <v>45893</v>
      </c>
      <c r="G152" s="2" t="s">
        <v>522</v>
      </c>
      <c r="H152" s="2" t="s">
        <v>9</v>
      </c>
      <c r="I152" s="2" t="s">
        <v>10</v>
      </c>
      <c r="J152" s="2" t="s">
        <v>542</v>
      </c>
      <c r="K152" s="2">
        <v>13.2</v>
      </c>
      <c r="L152" s="2">
        <v>13.2</v>
      </c>
      <c r="M152" s="2">
        <v>1</v>
      </c>
      <c r="N152" s="2" t="s">
        <v>54</v>
      </c>
      <c r="O152" s="2">
        <v>66</v>
      </c>
      <c r="P152" s="2">
        <v>2016</v>
      </c>
      <c r="Q152" s="2">
        <v>1</v>
      </c>
      <c r="R152" s="2" t="s">
        <v>3</v>
      </c>
      <c r="S152" s="2" t="s">
        <v>524</v>
      </c>
      <c r="T152" s="2" t="s">
        <v>12</v>
      </c>
      <c r="U152" s="25">
        <v>42383</v>
      </c>
      <c r="V152" s="2" t="s">
        <v>528</v>
      </c>
      <c r="W152" s="2" t="s">
        <v>99</v>
      </c>
    </row>
    <row r="153" spans="1:23" x14ac:dyDescent="0.25">
      <c r="A153" s="2">
        <v>152</v>
      </c>
      <c r="B153" s="2">
        <v>100401234</v>
      </c>
      <c r="C153" s="2" t="s">
        <v>520</v>
      </c>
      <c r="D153" s="2" t="s">
        <v>521</v>
      </c>
      <c r="E153" s="2">
        <v>490867</v>
      </c>
      <c r="F153" s="2">
        <v>46501</v>
      </c>
      <c r="G153" s="2" t="s">
        <v>522</v>
      </c>
      <c r="H153" s="2" t="s">
        <v>0</v>
      </c>
      <c r="I153" s="2" t="s">
        <v>1</v>
      </c>
      <c r="J153" s="2" t="s">
        <v>551</v>
      </c>
      <c r="K153" s="2">
        <v>9</v>
      </c>
      <c r="L153" s="2">
        <v>9</v>
      </c>
      <c r="M153" s="2">
        <v>1</v>
      </c>
      <c r="N153" s="2" t="s">
        <v>13</v>
      </c>
      <c r="O153" s="2">
        <v>208</v>
      </c>
      <c r="P153" s="2">
        <v>2016</v>
      </c>
      <c r="Q153" s="2">
        <v>1</v>
      </c>
      <c r="R153" s="2" t="s">
        <v>3</v>
      </c>
      <c r="S153" s="2" t="s">
        <v>530</v>
      </c>
      <c r="T153" s="2" t="s">
        <v>4</v>
      </c>
      <c r="U153" s="25">
        <v>42370</v>
      </c>
      <c r="V153" s="2" t="s">
        <v>525</v>
      </c>
      <c r="W153" s="2" t="s">
        <v>99</v>
      </c>
    </row>
    <row r="154" spans="1:23" x14ac:dyDescent="0.25">
      <c r="A154" s="2">
        <v>153</v>
      </c>
      <c r="B154" s="2">
        <v>100401235</v>
      </c>
      <c r="C154" s="2" t="s">
        <v>520</v>
      </c>
      <c r="D154" s="2" t="s">
        <v>521</v>
      </c>
      <c r="E154" s="2">
        <v>490867</v>
      </c>
      <c r="F154" s="2">
        <v>46501</v>
      </c>
      <c r="G154" s="2" t="s">
        <v>522</v>
      </c>
      <c r="H154" s="2" t="s">
        <v>0</v>
      </c>
      <c r="I154" s="2" t="s">
        <v>1</v>
      </c>
      <c r="J154" s="2" t="s">
        <v>551</v>
      </c>
      <c r="K154" s="2">
        <v>9</v>
      </c>
      <c r="L154" s="2">
        <v>9</v>
      </c>
      <c r="M154" s="2">
        <v>1</v>
      </c>
      <c r="N154" s="2" t="s">
        <v>13</v>
      </c>
      <c r="O154" s="2">
        <v>208</v>
      </c>
      <c r="P154" s="2">
        <v>2016</v>
      </c>
      <c r="Q154" s="2">
        <v>1</v>
      </c>
      <c r="R154" s="2" t="s">
        <v>3</v>
      </c>
      <c r="S154" s="2" t="s">
        <v>530</v>
      </c>
      <c r="T154" s="2" t="s">
        <v>4</v>
      </c>
      <c r="U154" s="25">
        <v>42370</v>
      </c>
      <c r="V154" s="2" t="s">
        <v>525</v>
      </c>
      <c r="W154" s="2" t="s">
        <v>99</v>
      </c>
    </row>
    <row r="155" spans="1:23" x14ac:dyDescent="0.25">
      <c r="A155" s="2">
        <v>154</v>
      </c>
      <c r="B155" s="2">
        <v>100401541</v>
      </c>
      <c r="C155" s="2" t="s">
        <v>520</v>
      </c>
      <c r="D155" s="2" t="s">
        <v>521</v>
      </c>
      <c r="E155" s="2">
        <v>490833</v>
      </c>
      <c r="F155" s="2">
        <v>46508</v>
      </c>
      <c r="G155" s="2" t="s">
        <v>522</v>
      </c>
      <c r="H155" s="2" t="s">
        <v>9</v>
      </c>
      <c r="I155" s="2" t="s">
        <v>10</v>
      </c>
      <c r="J155" s="2" t="s">
        <v>532</v>
      </c>
      <c r="K155" s="2">
        <v>13.2</v>
      </c>
      <c r="L155" s="2">
        <v>13.2</v>
      </c>
      <c r="M155" s="2">
        <v>1</v>
      </c>
      <c r="N155" s="2" t="s">
        <v>48</v>
      </c>
      <c r="O155" s="2">
        <v>637</v>
      </c>
      <c r="P155" s="2">
        <v>2016</v>
      </c>
      <c r="Q155" s="2">
        <v>1</v>
      </c>
      <c r="R155" s="2" t="s">
        <v>3</v>
      </c>
      <c r="S155" s="2" t="s">
        <v>524</v>
      </c>
      <c r="T155" s="2" t="s">
        <v>4</v>
      </c>
      <c r="U155" s="25">
        <v>42395</v>
      </c>
      <c r="V155" s="2" t="s">
        <v>525</v>
      </c>
      <c r="W155" s="2" t="s">
        <v>99</v>
      </c>
    </row>
    <row r="156" spans="1:23" x14ac:dyDescent="0.25">
      <c r="A156" s="2">
        <v>155</v>
      </c>
      <c r="B156" s="2">
        <v>100989932</v>
      </c>
      <c r="C156" s="2" t="s">
        <v>520</v>
      </c>
      <c r="D156" s="2" t="s">
        <v>521</v>
      </c>
      <c r="E156" s="2">
        <v>490867</v>
      </c>
      <c r="F156" s="2">
        <v>753</v>
      </c>
      <c r="G156" s="2" t="s">
        <v>522</v>
      </c>
      <c r="H156" s="2" t="s">
        <v>0</v>
      </c>
      <c r="I156" s="2" t="s">
        <v>1</v>
      </c>
      <c r="J156" s="2" t="s">
        <v>551</v>
      </c>
      <c r="K156" s="2">
        <v>10.119999999999999</v>
      </c>
      <c r="L156" s="2">
        <v>10.119999999999999</v>
      </c>
      <c r="M156" s="2">
        <v>1</v>
      </c>
      <c r="N156" s="2" t="s">
        <v>25</v>
      </c>
      <c r="O156" s="2">
        <v>609</v>
      </c>
      <c r="P156" s="2">
        <v>2016</v>
      </c>
      <c r="Q156" s="2">
        <v>2</v>
      </c>
      <c r="R156" s="2" t="s">
        <v>3</v>
      </c>
      <c r="S156" s="2" t="s">
        <v>530</v>
      </c>
      <c r="T156" s="2" t="s">
        <v>4</v>
      </c>
      <c r="U156" s="25">
        <v>42424</v>
      </c>
      <c r="V156" s="2" t="s">
        <v>525</v>
      </c>
      <c r="W156" s="2" t="s">
        <v>95</v>
      </c>
    </row>
    <row r="157" spans="1:23" x14ac:dyDescent="0.25">
      <c r="A157" s="2">
        <v>156</v>
      </c>
      <c r="B157" s="2">
        <v>100989934</v>
      </c>
      <c r="C157" s="2" t="s">
        <v>520</v>
      </c>
      <c r="D157" s="2" t="s">
        <v>521</v>
      </c>
      <c r="E157" s="2">
        <v>797802</v>
      </c>
      <c r="F157" s="2">
        <v>3747</v>
      </c>
      <c r="G157" s="2" t="s">
        <v>522</v>
      </c>
      <c r="H157" s="2" t="s">
        <v>0</v>
      </c>
      <c r="I157" s="2" t="s">
        <v>1</v>
      </c>
      <c r="J157" s="2" t="s">
        <v>555</v>
      </c>
      <c r="K157" s="2">
        <v>12.5</v>
      </c>
      <c r="L157" s="2">
        <v>12.5</v>
      </c>
      <c r="M157" s="2">
        <v>1</v>
      </c>
      <c r="N157" s="2" t="s">
        <v>2</v>
      </c>
      <c r="O157" s="2">
        <v>41</v>
      </c>
      <c r="P157" s="2">
        <v>2016</v>
      </c>
      <c r="Q157" s="2">
        <v>2</v>
      </c>
      <c r="R157" s="2" t="s">
        <v>3</v>
      </c>
      <c r="S157" s="2" t="s">
        <v>530</v>
      </c>
      <c r="T157" s="2" t="s">
        <v>4</v>
      </c>
      <c r="U157" s="25">
        <v>42426</v>
      </c>
      <c r="V157" s="2" t="s">
        <v>525</v>
      </c>
      <c r="W157" s="2" t="s">
        <v>96</v>
      </c>
    </row>
    <row r="158" spans="1:23" x14ac:dyDescent="0.25">
      <c r="A158" s="2">
        <v>157</v>
      </c>
      <c r="B158" s="2">
        <v>100989881</v>
      </c>
      <c r="C158" s="2" t="s">
        <v>520</v>
      </c>
      <c r="D158" s="2" t="s">
        <v>521</v>
      </c>
      <c r="E158" s="2">
        <v>794348</v>
      </c>
      <c r="F158" s="2">
        <v>6491</v>
      </c>
      <c r="G158" s="2" t="s">
        <v>522</v>
      </c>
      <c r="H158" s="2" t="s">
        <v>23</v>
      </c>
      <c r="I158" s="2" t="s">
        <v>24</v>
      </c>
      <c r="J158" s="2" t="s">
        <v>527</v>
      </c>
      <c r="K158" s="2">
        <v>10.99</v>
      </c>
      <c r="L158" s="2">
        <v>10.99</v>
      </c>
      <c r="M158" s="2">
        <v>1</v>
      </c>
      <c r="N158" s="2" t="s">
        <v>62</v>
      </c>
      <c r="O158" s="2">
        <v>684</v>
      </c>
      <c r="P158" s="2">
        <v>2016</v>
      </c>
      <c r="Q158" s="2">
        <v>2</v>
      </c>
      <c r="R158" s="2" t="s">
        <v>3</v>
      </c>
      <c r="S158" s="2" t="s">
        <v>524</v>
      </c>
      <c r="T158" s="2" t="s">
        <v>4</v>
      </c>
      <c r="U158" s="25">
        <v>42419</v>
      </c>
      <c r="V158" s="2" t="s">
        <v>528</v>
      </c>
      <c r="W158" s="2" t="s">
        <v>96</v>
      </c>
    </row>
    <row r="159" spans="1:23" x14ac:dyDescent="0.25">
      <c r="A159" s="2">
        <v>158</v>
      </c>
      <c r="B159" s="2">
        <v>100989669</v>
      </c>
      <c r="C159" s="2" t="s">
        <v>520</v>
      </c>
      <c r="D159" s="2" t="s">
        <v>521</v>
      </c>
      <c r="E159" s="2">
        <v>845141</v>
      </c>
      <c r="F159" s="2">
        <v>9104</v>
      </c>
      <c r="G159" s="2" t="s">
        <v>522</v>
      </c>
      <c r="H159" s="2" t="s">
        <v>9</v>
      </c>
      <c r="I159" s="2" t="s">
        <v>10</v>
      </c>
      <c r="J159" s="2" t="s">
        <v>535</v>
      </c>
      <c r="K159" s="2">
        <v>13</v>
      </c>
      <c r="L159" s="2">
        <v>13</v>
      </c>
      <c r="M159" s="2">
        <v>1</v>
      </c>
      <c r="N159" s="2" t="s">
        <v>63</v>
      </c>
      <c r="O159" s="2">
        <v>522</v>
      </c>
      <c r="P159" s="2">
        <v>2016</v>
      </c>
      <c r="Q159" s="2">
        <v>2</v>
      </c>
      <c r="R159" s="2" t="s">
        <v>3</v>
      </c>
      <c r="S159" s="2" t="s">
        <v>524</v>
      </c>
      <c r="T159" s="2" t="s">
        <v>4</v>
      </c>
      <c r="U159" s="25">
        <v>42406</v>
      </c>
      <c r="V159" s="2" t="s">
        <v>525</v>
      </c>
      <c r="W159" s="2" t="s">
        <v>98</v>
      </c>
    </row>
    <row r="160" spans="1:23" x14ac:dyDescent="0.25">
      <c r="A160" s="2">
        <v>159</v>
      </c>
      <c r="B160" s="2">
        <v>100989858</v>
      </c>
      <c r="C160" s="2" t="s">
        <v>520</v>
      </c>
      <c r="D160" s="2" t="s">
        <v>521</v>
      </c>
      <c r="E160" s="2">
        <v>688519</v>
      </c>
      <c r="F160" s="2">
        <v>21787</v>
      </c>
      <c r="G160" s="2" t="s">
        <v>522</v>
      </c>
      <c r="H160" s="2" t="s">
        <v>7</v>
      </c>
      <c r="I160" s="2" t="s">
        <v>8</v>
      </c>
      <c r="J160" s="2" t="s">
        <v>565</v>
      </c>
      <c r="K160" s="2">
        <v>7.99</v>
      </c>
      <c r="L160" s="2">
        <v>7.99</v>
      </c>
      <c r="M160" s="2">
        <v>1</v>
      </c>
      <c r="N160" s="2" t="s">
        <v>21</v>
      </c>
      <c r="O160" s="2">
        <v>52</v>
      </c>
      <c r="P160" s="2">
        <v>2016</v>
      </c>
      <c r="Q160" s="2">
        <v>2</v>
      </c>
      <c r="R160" s="2" t="s">
        <v>3</v>
      </c>
      <c r="S160" s="2" t="s">
        <v>530</v>
      </c>
      <c r="T160" s="2" t="s">
        <v>4</v>
      </c>
      <c r="U160" s="25">
        <v>42405</v>
      </c>
      <c r="V160" s="2" t="s">
        <v>534</v>
      </c>
      <c r="W160" s="2" t="s">
        <v>96</v>
      </c>
    </row>
    <row r="161" spans="1:23" x14ac:dyDescent="0.25">
      <c r="A161" s="2">
        <v>160</v>
      </c>
      <c r="B161" s="2">
        <v>100989762</v>
      </c>
      <c r="C161" s="2" t="s">
        <v>520</v>
      </c>
      <c r="D161" s="2" t="s">
        <v>521</v>
      </c>
      <c r="E161" s="2">
        <v>728190</v>
      </c>
      <c r="F161" s="2">
        <v>23065</v>
      </c>
      <c r="G161" s="2" t="s">
        <v>522</v>
      </c>
      <c r="H161" s="2" t="s">
        <v>0</v>
      </c>
      <c r="I161" s="2" t="s">
        <v>1</v>
      </c>
      <c r="J161" s="2" t="s">
        <v>531</v>
      </c>
      <c r="K161" s="2">
        <v>13</v>
      </c>
      <c r="L161" s="2">
        <v>13</v>
      </c>
      <c r="M161" s="2">
        <v>1</v>
      </c>
      <c r="N161" s="2" t="s">
        <v>30</v>
      </c>
      <c r="O161" s="2">
        <v>3</v>
      </c>
      <c r="P161" s="2">
        <v>2016</v>
      </c>
      <c r="Q161" s="2">
        <v>2</v>
      </c>
      <c r="R161" s="2" t="s">
        <v>3</v>
      </c>
      <c r="S161" s="2" t="s">
        <v>524</v>
      </c>
      <c r="T161" s="2" t="s">
        <v>4</v>
      </c>
      <c r="U161" s="25">
        <v>42413</v>
      </c>
      <c r="V161" s="2" t="s">
        <v>528</v>
      </c>
      <c r="W161" s="2" t="s">
        <v>99</v>
      </c>
    </row>
    <row r="162" spans="1:23" x14ac:dyDescent="0.25">
      <c r="A162" s="2">
        <v>161</v>
      </c>
      <c r="B162" s="2">
        <v>100989892</v>
      </c>
      <c r="C162" s="2" t="s">
        <v>520</v>
      </c>
      <c r="D162" s="2" t="s">
        <v>521</v>
      </c>
      <c r="E162" s="2">
        <v>490835</v>
      </c>
      <c r="F162" s="2">
        <v>23103</v>
      </c>
      <c r="G162" s="2" t="s">
        <v>522</v>
      </c>
      <c r="H162" s="2" t="s">
        <v>9</v>
      </c>
      <c r="I162" s="2" t="s">
        <v>10</v>
      </c>
      <c r="J162" s="2" t="s">
        <v>532</v>
      </c>
      <c r="K162" s="2">
        <v>8.9</v>
      </c>
      <c r="L162" s="2">
        <v>8.9</v>
      </c>
      <c r="M162" s="2">
        <v>2</v>
      </c>
      <c r="N162" s="2" t="s">
        <v>64</v>
      </c>
      <c r="O162" s="2">
        <v>778</v>
      </c>
      <c r="P162" s="2">
        <v>2016</v>
      </c>
      <c r="Q162" s="2">
        <v>2</v>
      </c>
      <c r="R162" s="2" t="s">
        <v>3</v>
      </c>
      <c r="S162" s="2" t="s">
        <v>530</v>
      </c>
      <c r="T162" s="2" t="s">
        <v>536</v>
      </c>
      <c r="U162" s="25">
        <v>42415</v>
      </c>
      <c r="V162" s="2" t="s">
        <v>528</v>
      </c>
      <c r="W162" s="2" t="s">
        <v>96</v>
      </c>
    </row>
    <row r="163" spans="1:23" x14ac:dyDescent="0.25">
      <c r="A163" s="2">
        <v>162</v>
      </c>
      <c r="B163" s="2">
        <v>100989655</v>
      </c>
      <c r="C163" s="2" t="s">
        <v>520</v>
      </c>
      <c r="D163" s="2" t="s">
        <v>521</v>
      </c>
      <c r="E163" s="2">
        <v>793071</v>
      </c>
      <c r="F163" s="2">
        <v>24393</v>
      </c>
      <c r="G163" s="2" t="s">
        <v>522</v>
      </c>
      <c r="H163" s="2" t="s">
        <v>0</v>
      </c>
      <c r="I163" s="2" t="s">
        <v>1</v>
      </c>
      <c r="J163" s="2" t="s">
        <v>580</v>
      </c>
      <c r="K163" s="2">
        <v>13</v>
      </c>
      <c r="L163" s="2">
        <v>13</v>
      </c>
      <c r="M163" s="2">
        <v>1</v>
      </c>
      <c r="N163" s="2" t="s">
        <v>48</v>
      </c>
      <c r="O163" s="2">
        <v>637</v>
      </c>
      <c r="P163" s="2">
        <v>2016</v>
      </c>
      <c r="Q163" s="2">
        <v>2</v>
      </c>
      <c r="R163" s="2" t="s">
        <v>3</v>
      </c>
      <c r="S163" s="2" t="s">
        <v>524</v>
      </c>
      <c r="T163" s="2" t="s">
        <v>4</v>
      </c>
      <c r="U163" s="25">
        <v>42409</v>
      </c>
      <c r="V163" s="2" t="s">
        <v>534</v>
      </c>
      <c r="W163" s="2" t="s">
        <v>99</v>
      </c>
    </row>
    <row r="164" spans="1:23" x14ac:dyDescent="0.25">
      <c r="A164" s="2">
        <v>163</v>
      </c>
      <c r="B164" s="2">
        <v>100989632</v>
      </c>
      <c r="C164" s="2" t="s">
        <v>520</v>
      </c>
      <c r="D164" s="2" t="s">
        <v>521</v>
      </c>
      <c r="E164" s="2">
        <v>656230</v>
      </c>
      <c r="F164" s="2">
        <v>28137</v>
      </c>
      <c r="G164" s="2" t="s">
        <v>522</v>
      </c>
      <c r="H164" s="2" t="s">
        <v>0</v>
      </c>
      <c r="I164" s="2" t="s">
        <v>1</v>
      </c>
      <c r="J164" s="2" t="s">
        <v>523</v>
      </c>
      <c r="K164" s="2">
        <v>3.6</v>
      </c>
      <c r="L164" s="2">
        <v>3.6</v>
      </c>
      <c r="M164" s="2">
        <v>1</v>
      </c>
      <c r="N164" s="2" t="s">
        <v>49</v>
      </c>
      <c r="O164" s="2">
        <v>561</v>
      </c>
      <c r="P164" s="2">
        <v>2016</v>
      </c>
      <c r="Q164" s="2">
        <v>2</v>
      </c>
      <c r="R164" s="2" t="s">
        <v>3</v>
      </c>
      <c r="S164" s="2" t="s">
        <v>557</v>
      </c>
      <c r="T164" s="2" t="s">
        <v>4</v>
      </c>
      <c r="U164" s="25">
        <v>42426</v>
      </c>
      <c r="V164" s="2" t="s">
        <v>525</v>
      </c>
      <c r="W164" s="2" t="s">
        <v>99</v>
      </c>
    </row>
    <row r="165" spans="1:23" x14ac:dyDescent="0.25">
      <c r="A165" s="2">
        <v>164</v>
      </c>
      <c r="B165" s="2">
        <v>100989897</v>
      </c>
      <c r="C165" s="2" t="s">
        <v>520</v>
      </c>
      <c r="D165" s="2" t="s">
        <v>521</v>
      </c>
      <c r="E165" s="2">
        <v>647697</v>
      </c>
      <c r="F165" s="2">
        <v>28420</v>
      </c>
      <c r="G165" s="2" t="s">
        <v>522</v>
      </c>
      <c r="H165" s="2" t="s">
        <v>0</v>
      </c>
      <c r="I165" s="2" t="s">
        <v>1</v>
      </c>
      <c r="J165" s="2" t="s">
        <v>531</v>
      </c>
      <c r="K165" s="2">
        <v>16.59</v>
      </c>
      <c r="L165" s="2">
        <v>16.59</v>
      </c>
      <c r="M165" s="2">
        <v>1</v>
      </c>
      <c r="N165" s="2" t="s">
        <v>41</v>
      </c>
      <c r="O165" s="2">
        <v>138</v>
      </c>
      <c r="P165" s="2">
        <v>2016</v>
      </c>
      <c r="Q165" s="2">
        <v>2</v>
      </c>
      <c r="R165" s="2" t="s">
        <v>3</v>
      </c>
      <c r="S165" s="2" t="s">
        <v>563</v>
      </c>
      <c r="T165" s="2" t="s">
        <v>4</v>
      </c>
      <c r="U165" s="25">
        <v>42420</v>
      </c>
      <c r="V165" s="2" t="s">
        <v>525</v>
      </c>
      <c r="W165" s="2" t="s">
        <v>96</v>
      </c>
    </row>
    <row r="166" spans="1:23" x14ac:dyDescent="0.25">
      <c r="A166" s="2">
        <v>165</v>
      </c>
      <c r="B166" s="2">
        <v>100989701</v>
      </c>
      <c r="C166" s="2" t="s">
        <v>520</v>
      </c>
      <c r="D166" s="2" t="s">
        <v>521</v>
      </c>
      <c r="E166" s="2">
        <v>688519</v>
      </c>
      <c r="F166" s="2">
        <v>29171</v>
      </c>
      <c r="G166" s="2" t="s">
        <v>522</v>
      </c>
      <c r="H166" s="2" t="s">
        <v>7</v>
      </c>
      <c r="I166" s="2" t="s">
        <v>8</v>
      </c>
      <c r="J166" s="2" t="s">
        <v>565</v>
      </c>
      <c r="K166" s="2">
        <v>7.7</v>
      </c>
      <c r="L166" s="2">
        <v>7.7</v>
      </c>
      <c r="M166" s="2">
        <v>1</v>
      </c>
      <c r="N166" s="2" t="s">
        <v>21</v>
      </c>
      <c r="O166" s="2">
        <v>52</v>
      </c>
      <c r="P166" s="2">
        <v>2016</v>
      </c>
      <c r="Q166" s="2">
        <v>2</v>
      </c>
      <c r="R166" s="2" t="s">
        <v>3</v>
      </c>
      <c r="S166" s="2" t="s">
        <v>530</v>
      </c>
      <c r="T166" s="2" t="s">
        <v>4</v>
      </c>
      <c r="U166" s="25">
        <v>42411</v>
      </c>
      <c r="V166" s="2" t="s">
        <v>528</v>
      </c>
      <c r="W166" s="2" t="s">
        <v>99</v>
      </c>
    </row>
    <row r="167" spans="1:23" x14ac:dyDescent="0.25">
      <c r="A167" s="2">
        <v>166</v>
      </c>
      <c r="B167" s="2">
        <v>100989901</v>
      </c>
      <c r="C167" s="2" t="s">
        <v>520</v>
      </c>
      <c r="D167" s="2" t="s">
        <v>521</v>
      </c>
      <c r="E167" s="2">
        <v>797802</v>
      </c>
      <c r="F167" s="2">
        <v>31110</v>
      </c>
      <c r="G167" s="2" t="s">
        <v>522</v>
      </c>
      <c r="H167" s="2" t="s">
        <v>0</v>
      </c>
      <c r="I167" s="2" t="s">
        <v>1</v>
      </c>
      <c r="J167" s="2" t="s">
        <v>555</v>
      </c>
      <c r="K167" s="2">
        <v>11.58</v>
      </c>
      <c r="L167" s="2">
        <v>11.58</v>
      </c>
      <c r="M167" s="2">
        <v>1</v>
      </c>
      <c r="N167" s="2" t="s">
        <v>65</v>
      </c>
      <c r="O167" s="2">
        <v>359</v>
      </c>
      <c r="P167" s="2">
        <v>2016</v>
      </c>
      <c r="Q167" s="2">
        <v>2</v>
      </c>
      <c r="R167" s="2" t="s">
        <v>3</v>
      </c>
      <c r="S167" s="2" t="s">
        <v>530</v>
      </c>
      <c r="T167" s="2" t="s">
        <v>4</v>
      </c>
      <c r="U167" s="25">
        <v>42418</v>
      </c>
      <c r="V167" s="2" t="s">
        <v>525</v>
      </c>
      <c r="W167" s="2" t="s">
        <v>98</v>
      </c>
    </row>
    <row r="168" spans="1:23" x14ac:dyDescent="0.25">
      <c r="A168" s="2">
        <v>167</v>
      </c>
      <c r="B168" s="2">
        <v>100990012</v>
      </c>
      <c r="C168" s="2" t="s">
        <v>520</v>
      </c>
      <c r="D168" s="2" t="s">
        <v>521</v>
      </c>
      <c r="E168" s="2">
        <v>490861</v>
      </c>
      <c r="F168" s="2">
        <v>34220</v>
      </c>
      <c r="G168" s="2" t="s">
        <v>522</v>
      </c>
      <c r="H168" s="2" t="s">
        <v>0</v>
      </c>
      <c r="I168" s="2" t="s">
        <v>1</v>
      </c>
      <c r="J168" s="2" t="s">
        <v>523</v>
      </c>
      <c r="K168" s="2">
        <v>1.99</v>
      </c>
      <c r="L168" s="2">
        <v>1.99</v>
      </c>
      <c r="M168" s="2">
        <v>1</v>
      </c>
      <c r="N168" s="2" t="s">
        <v>30</v>
      </c>
      <c r="O168" s="2">
        <v>3</v>
      </c>
      <c r="P168" s="2">
        <v>2016</v>
      </c>
      <c r="Q168" s="2">
        <v>2</v>
      </c>
      <c r="R168" s="2" t="s">
        <v>15</v>
      </c>
      <c r="S168" s="2" t="s">
        <v>530</v>
      </c>
      <c r="T168" s="2" t="s">
        <v>536</v>
      </c>
      <c r="U168" s="25">
        <v>42429</v>
      </c>
      <c r="V168" s="2" t="s">
        <v>546</v>
      </c>
      <c r="W168" s="2" t="s">
        <v>98</v>
      </c>
    </row>
    <row r="169" spans="1:23" x14ac:dyDescent="0.25">
      <c r="A169" s="2">
        <v>168</v>
      </c>
      <c r="B169" s="2">
        <v>100990013</v>
      </c>
      <c r="C169" s="2" t="s">
        <v>520</v>
      </c>
      <c r="D169" s="2" t="s">
        <v>521</v>
      </c>
      <c r="E169" s="2">
        <v>490862</v>
      </c>
      <c r="F169" s="2">
        <v>34220</v>
      </c>
      <c r="G169" s="2" t="s">
        <v>522</v>
      </c>
      <c r="H169" s="2" t="s">
        <v>0</v>
      </c>
      <c r="I169" s="2" t="s">
        <v>1</v>
      </c>
      <c r="J169" s="2" t="s">
        <v>523</v>
      </c>
      <c r="K169" s="2">
        <v>13.99</v>
      </c>
      <c r="L169" s="2">
        <v>13.99</v>
      </c>
      <c r="M169" s="2">
        <v>1</v>
      </c>
      <c r="N169" s="2" t="s">
        <v>30</v>
      </c>
      <c r="O169" s="2">
        <v>3</v>
      </c>
      <c r="P169" s="2">
        <v>2016</v>
      </c>
      <c r="Q169" s="2">
        <v>2</v>
      </c>
      <c r="R169" s="2" t="s">
        <v>15</v>
      </c>
      <c r="S169" s="2" t="s">
        <v>524</v>
      </c>
      <c r="T169" s="2" t="s">
        <v>4</v>
      </c>
      <c r="U169" s="25">
        <v>42429</v>
      </c>
      <c r="V169" s="2" t="s">
        <v>546</v>
      </c>
      <c r="W169" s="2" t="s">
        <v>98</v>
      </c>
    </row>
    <row r="170" spans="1:23" x14ac:dyDescent="0.25">
      <c r="A170" s="2">
        <v>169</v>
      </c>
      <c r="B170" s="2">
        <v>100989793</v>
      </c>
      <c r="C170" s="2" t="s">
        <v>520</v>
      </c>
      <c r="D170" s="2" t="s">
        <v>521</v>
      </c>
      <c r="E170" s="2">
        <v>797801</v>
      </c>
      <c r="F170" s="2">
        <v>37172</v>
      </c>
      <c r="G170" s="2" t="s">
        <v>522</v>
      </c>
      <c r="H170" s="2" t="s">
        <v>0</v>
      </c>
      <c r="I170" s="2" t="s">
        <v>1</v>
      </c>
      <c r="J170" s="2" t="s">
        <v>555</v>
      </c>
      <c r="K170" s="2">
        <v>13</v>
      </c>
      <c r="L170" s="2">
        <v>13</v>
      </c>
      <c r="M170" s="2">
        <v>1</v>
      </c>
      <c r="N170" s="2" t="s">
        <v>34</v>
      </c>
      <c r="O170" s="2">
        <v>771</v>
      </c>
      <c r="P170" s="2">
        <v>2016</v>
      </c>
      <c r="Q170" s="2">
        <v>2</v>
      </c>
      <c r="R170" s="2" t="s">
        <v>3</v>
      </c>
      <c r="S170" s="2" t="s">
        <v>524</v>
      </c>
      <c r="T170" s="2" t="s">
        <v>4</v>
      </c>
      <c r="U170" s="25">
        <v>42412</v>
      </c>
      <c r="V170" s="2" t="s">
        <v>525</v>
      </c>
      <c r="W170" s="2" t="s">
        <v>98</v>
      </c>
    </row>
    <row r="171" spans="1:23" x14ac:dyDescent="0.25">
      <c r="A171" s="2">
        <v>170</v>
      </c>
      <c r="B171" s="2">
        <v>100989740</v>
      </c>
      <c r="C171" s="2" t="s">
        <v>520</v>
      </c>
      <c r="D171" s="2" t="s">
        <v>521</v>
      </c>
      <c r="E171" s="2">
        <v>797803</v>
      </c>
      <c r="F171" s="2">
        <v>39338</v>
      </c>
      <c r="G171" s="2" t="s">
        <v>522</v>
      </c>
      <c r="H171" s="2" t="s">
        <v>0</v>
      </c>
      <c r="I171" s="2" t="s">
        <v>1</v>
      </c>
      <c r="J171" s="2" t="s">
        <v>578</v>
      </c>
      <c r="K171" s="2">
        <v>12.99</v>
      </c>
      <c r="L171" s="2">
        <v>12.99</v>
      </c>
      <c r="M171" s="2">
        <v>1</v>
      </c>
      <c r="N171" s="2" t="s">
        <v>61</v>
      </c>
      <c r="O171" s="2">
        <v>694</v>
      </c>
      <c r="P171" s="2">
        <v>2016</v>
      </c>
      <c r="Q171" s="2">
        <v>2</v>
      </c>
      <c r="R171" s="2" t="s">
        <v>3</v>
      </c>
      <c r="S171" s="2" t="s">
        <v>524</v>
      </c>
      <c r="T171" s="2" t="s">
        <v>4</v>
      </c>
      <c r="U171" s="25">
        <v>42404</v>
      </c>
      <c r="V171" s="2" t="s">
        <v>525</v>
      </c>
      <c r="W171" s="2" t="s">
        <v>97</v>
      </c>
    </row>
    <row r="172" spans="1:23" x14ac:dyDescent="0.25">
      <c r="A172" s="2">
        <v>171</v>
      </c>
      <c r="B172" s="2">
        <v>100989915</v>
      </c>
      <c r="C172" s="2" t="s">
        <v>520</v>
      </c>
      <c r="D172" s="2" t="s">
        <v>521</v>
      </c>
      <c r="E172" s="2">
        <v>490835</v>
      </c>
      <c r="F172" s="2">
        <v>41638</v>
      </c>
      <c r="G172" s="2" t="s">
        <v>522</v>
      </c>
      <c r="H172" s="2" t="s">
        <v>9</v>
      </c>
      <c r="I172" s="2" t="s">
        <v>10</v>
      </c>
      <c r="J172" s="2" t="s">
        <v>532</v>
      </c>
      <c r="K172" s="2">
        <v>11</v>
      </c>
      <c r="L172" s="2">
        <v>11</v>
      </c>
      <c r="M172" s="2">
        <v>1</v>
      </c>
      <c r="N172" s="2" t="s">
        <v>66</v>
      </c>
      <c r="O172" s="2">
        <v>42</v>
      </c>
      <c r="P172" s="2">
        <v>2016</v>
      </c>
      <c r="Q172" s="2">
        <v>2</v>
      </c>
      <c r="R172" s="2" t="s">
        <v>3</v>
      </c>
      <c r="S172" s="2" t="s">
        <v>530</v>
      </c>
      <c r="T172" s="2" t="s">
        <v>4</v>
      </c>
      <c r="U172" s="25">
        <v>42420</v>
      </c>
      <c r="V172" s="2" t="s">
        <v>525</v>
      </c>
      <c r="W172" s="2" t="s">
        <v>95</v>
      </c>
    </row>
    <row r="173" spans="1:23" x14ac:dyDescent="0.25">
      <c r="A173" s="2">
        <v>172</v>
      </c>
      <c r="B173" s="2">
        <v>100990018</v>
      </c>
      <c r="C173" s="2" t="s">
        <v>520</v>
      </c>
      <c r="D173" s="2" t="s">
        <v>521</v>
      </c>
      <c r="E173" s="2">
        <v>490862</v>
      </c>
      <c r="F173" s="2">
        <v>41816</v>
      </c>
      <c r="G173" s="2" t="s">
        <v>522</v>
      </c>
      <c r="H173" s="2" t="s">
        <v>0</v>
      </c>
      <c r="I173" s="2" t="s">
        <v>1</v>
      </c>
      <c r="J173" s="2" t="s">
        <v>523</v>
      </c>
      <c r="K173" s="2">
        <v>13.99</v>
      </c>
      <c r="L173" s="2">
        <v>13.99</v>
      </c>
      <c r="M173" s="2">
        <v>1</v>
      </c>
      <c r="N173" s="2" t="s">
        <v>6</v>
      </c>
      <c r="O173" s="2">
        <v>399</v>
      </c>
      <c r="P173" s="2">
        <v>2016</v>
      </c>
      <c r="Q173" s="2">
        <v>2</v>
      </c>
      <c r="R173" s="2" t="s">
        <v>3</v>
      </c>
      <c r="S173" s="2" t="s">
        <v>524</v>
      </c>
      <c r="T173" s="2" t="s">
        <v>4</v>
      </c>
      <c r="U173" s="25">
        <v>42429</v>
      </c>
      <c r="V173" s="2" t="s">
        <v>534</v>
      </c>
      <c r="W173" s="2" t="s">
        <v>96</v>
      </c>
    </row>
    <row r="174" spans="1:23" x14ac:dyDescent="0.25">
      <c r="A174" s="2">
        <v>173</v>
      </c>
      <c r="B174" s="2">
        <v>100989918</v>
      </c>
      <c r="C174" s="2" t="s">
        <v>520</v>
      </c>
      <c r="D174" s="2" t="s">
        <v>521</v>
      </c>
      <c r="E174" s="2">
        <v>490862</v>
      </c>
      <c r="F174" s="2">
        <v>42523</v>
      </c>
      <c r="G174" s="2" t="s">
        <v>522</v>
      </c>
      <c r="H174" s="2" t="s">
        <v>0</v>
      </c>
      <c r="I174" s="2" t="s">
        <v>1</v>
      </c>
      <c r="J174" s="2" t="s">
        <v>523</v>
      </c>
      <c r="K174" s="2">
        <v>13.99</v>
      </c>
      <c r="L174" s="2">
        <v>13.99</v>
      </c>
      <c r="M174" s="2">
        <v>1</v>
      </c>
      <c r="N174" s="2" t="s">
        <v>11</v>
      </c>
      <c r="O174" s="2">
        <v>435</v>
      </c>
      <c r="P174" s="2">
        <v>2016</v>
      </c>
      <c r="Q174" s="2">
        <v>2</v>
      </c>
      <c r="R174" s="2" t="s">
        <v>3</v>
      </c>
      <c r="S174" s="2" t="s">
        <v>524</v>
      </c>
      <c r="T174" s="2" t="s">
        <v>12</v>
      </c>
      <c r="U174" s="25">
        <v>42418</v>
      </c>
      <c r="V174" s="2" t="s">
        <v>534</v>
      </c>
      <c r="W174" s="2" t="s">
        <v>97</v>
      </c>
    </row>
    <row r="175" spans="1:23" x14ac:dyDescent="0.25">
      <c r="A175" s="2">
        <v>174</v>
      </c>
      <c r="B175" s="2">
        <v>100989687</v>
      </c>
      <c r="C175" s="2" t="s">
        <v>520</v>
      </c>
      <c r="D175" s="2" t="s">
        <v>521</v>
      </c>
      <c r="E175" s="2">
        <v>490831</v>
      </c>
      <c r="F175" s="2">
        <v>42676</v>
      </c>
      <c r="G175" s="2" t="s">
        <v>522</v>
      </c>
      <c r="H175" s="2" t="s">
        <v>9</v>
      </c>
      <c r="I175" s="2" t="s">
        <v>10</v>
      </c>
      <c r="J175" s="2" t="s">
        <v>542</v>
      </c>
      <c r="K175" s="2">
        <v>11.98</v>
      </c>
      <c r="L175" s="2">
        <v>11.98</v>
      </c>
      <c r="M175" s="2">
        <v>1</v>
      </c>
      <c r="N175" s="2" t="s">
        <v>65</v>
      </c>
      <c r="O175" s="2">
        <v>359</v>
      </c>
      <c r="P175" s="2">
        <v>2016</v>
      </c>
      <c r="Q175" s="2">
        <v>2</v>
      </c>
      <c r="R175" s="2" t="s">
        <v>3</v>
      </c>
      <c r="S175" s="2" t="s">
        <v>530</v>
      </c>
      <c r="T175" s="2" t="s">
        <v>4</v>
      </c>
      <c r="U175" s="25">
        <v>42405</v>
      </c>
      <c r="V175" s="2" t="s">
        <v>525</v>
      </c>
      <c r="W175" s="2" t="s">
        <v>99</v>
      </c>
    </row>
    <row r="176" spans="1:23" x14ac:dyDescent="0.25">
      <c r="A176" s="2">
        <v>175</v>
      </c>
      <c r="B176" s="2">
        <v>100989922</v>
      </c>
      <c r="C176" s="2" t="s">
        <v>520</v>
      </c>
      <c r="D176" s="2" t="s">
        <v>521</v>
      </c>
      <c r="E176" s="2">
        <v>845141</v>
      </c>
      <c r="F176" s="2">
        <v>42915</v>
      </c>
      <c r="G176" s="2" t="s">
        <v>522</v>
      </c>
      <c r="H176" s="2" t="s">
        <v>9</v>
      </c>
      <c r="I176" s="2" t="s">
        <v>10</v>
      </c>
      <c r="J176" s="2" t="s">
        <v>535</v>
      </c>
      <c r="K176" s="2">
        <v>13</v>
      </c>
      <c r="L176" s="2">
        <v>13</v>
      </c>
      <c r="M176" s="2">
        <v>1</v>
      </c>
      <c r="N176" s="2" t="s">
        <v>25</v>
      </c>
      <c r="O176" s="2">
        <v>609</v>
      </c>
      <c r="P176" s="2">
        <v>2016</v>
      </c>
      <c r="Q176" s="2">
        <v>2</v>
      </c>
      <c r="R176" s="2" t="s">
        <v>3</v>
      </c>
      <c r="S176" s="2" t="s">
        <v>524</v>
      </c>
      <c r="T176" s="2" t="s">
        <v>4</v>
      </c>
      <c r="U176" s="25">
        <v>42421</v>
      </c>
      <c r="V176" s="2" t="s">
        <v>534</v>
      </c>
      <c r="W176" s="2" t="s">
        <v>97</v>
      </c>
    </row>
    <row r="177" spans="1:23" x14ac:dyDescent="0.25">
      <c r="A177" s="2">
        <v>176</v>
      </c>
      <c r="B177" s="2">
        <v>100989744</v>
      </c>
      <c r="C177" s="2" t="s">
        <v>520</v>
      </c>
      <c r="D177" s="2" t="s">
        <v>521</v>
      </c>
      <c r="E177" s="2">
        <v>490835</v>
      </c>
      <c r="F177" s="2">
        <v>42957</v>
      </c>
      <c r="G177" s="2" t="s">
        <v>522</v>
      </c>
      <c r="H177" s="2" t="s">
        <v>9</v>
      </c>
      <c r="I177" s="2" t="s">
        <v>10</v>
      </c>
      <c r="J177" s="2" t="s">
        <v>532</v>
      </c>
      <c r="K177" s="2">
        <v>1.99</v>
      </c>
      <c r="L177" s="2">
        <v>1.99</v>
      </c>
      <c r="M177" s="2">
        <v>1</v>
      </c>
      <c r="N177" s="2" t="s">
        <v>32</v>
      </c>
      <c r="O177" s="2">
        <v>261</v>
      </c>
      <c r="P177" s="2">
        <v>2016</v>
      </c>
      <c r="Q177" s="2">
        <v>2</v>
      </c>
      <c r="R177" s="2" t="s">
        <v>15</v>
      </c>
      <c r="S177" s="2" t="s">
        <v>530</v>
      </c>
      <c r="T177" s="2" t="s">
        <v>536</v>
      </c>
      <c r="U177" s="25">
        <v>42405</v>
      </c>
      <c r="V177" s="2" t="s">
        <v>525</v>
      </c>
      <c r="W177" s="2" t="s">
        <v>96</v>
      </c>
    </row>
    <row r="178" spans="1:23" x14ac:dyDescent="0.25">
      <c r="A178" s="2">
        <v>177</v>
      </c>
      <c r="B178" s="2">
        <v>100989995</v>
      </c>
      <c r="C178" s="2" t="s">
        <v>520</v>
      </c>
      <c r="D178" s="2" t="s">
        <v>521</v>
      </c>
      <c r="E178" s="2">
        <v>730857</v>
      </c>
      <c r="F178" s="2">
        <v>43187</v>
      </c>
      <c r="G178" s="2" t="s">
        <v>522</v>
      </c>
      <c r="H178" s="2" t="s">
        <v>18</v>
      </c>
      <c r="I178" s="2" t="s">
        <v>18</v>
      </c>
      <c r="J178" s="2" t="s">
        <v>539</v>
      </c>
      <c r="K178" s="2">
        <v>7.6</v>
      </c>
      <c r="L178" s="2">
        <v>7.6</v>
      </c>
      <c r="M178" s="2">
        <v>1</v>
      </c>
      <c r="N178" s="2" t="s">
        <v>25</v>
      </c>
      <c r="O178" s="2">
        <v>609</v>
      </c>
      <c r="P178" s="2">
        <v>2016</v>
      </c>
      <c r="Q178" s="2">
        <v>2</v>
      </c>
      <c r="R178" s="2" t="s">
        <v>3</v>
      </c>
      <c r="S178" s="2" t="s">
        <v>547</v>
      </c>
      <c r="T178" s="2" t="s">
        <v>536</v>
      </c>
      <c r="U178" s="25">
        <v>42425</v>
      </c>
      <c r="V178" s="2" t="s">
        <v>525</v>
      </c>
      <c r="W178" s="2" t="s">
        <v>97</v>
      </c>
    </row>
    <row r="179" spans="1:23" x14ac:dyDescent="0.25">
      <c r="A179" s="2">
        <v>178</v>
      </c>
      <c r="B179" s="2">
        <v>100989803</v>
      </c>
      <c r="C179" s="2" t="s">
        <v>520</v>
      </c>
      <c r="D179" s="2" t="s">
        <v>521</v>
      </c>
      <c r="E179" s="2">
        <v>797802</v>
      </c>
      <c r="F179" s="2">
        <v>43660</v>
      </c>
      <c r="G179" s="2" t="s">
        <v>522</v>
      </c>
      <c r="H179" s="2" t="s">
        <v>0</v>
      </c>
      <c r="I179" s="2" t="s">
        <v>1</v>
      </c>
      <c r="J179" s="2" t="s">
        <v>555</v>
      </c>
      <c r="K179" s="2">
        <v>8.9</v>
      </c>
      <c r="L179" s="2">
        <v>8.9</v>
      </c>
      <c r="M179" s="2">
        <v>1</v>
      </c>
      <c r="N179" s="2" t="s">
        <v>11</v>
      </c>
      <c r="O179" s="2">
        <v>435</v>
      </c>
      <c r="P179" s="2">
        <v>2016</v>
      </c>
      <c r="Q179" s="2">
        <v>2</v>
      </c>
      <c r="R179" s="2" t="s">
        <v>3</v>
      </c>
      <c r="S179" s="2" t="s">
        <v>530</v>
      </c>
      <c r="T179" s="2" t="s">
        <v>4</v>
      </c>
      <c r="U179" s="25">
        <v>42412</v>
      </c>
      <c r="V179" s="2" t="s">
        <v>528</v>
      </c>
      <c r="W179" s="2" t="s">
        <v>99</v>
      </c>
    </row>
    <row r="180" spans="1:23" x14ac:dyDescent="0.25">
      <c r="A180" s="2">
        <v>179</v>
      </c>
      <c r="B180" s="2">
        <v>100989804</v>
      </c>
      <c r="C180" s="2" t="s">
        <v>520</v>
      </c>
      <c r="D180" s="2" t="s">
        <v>521</v>
      </c>
      <c r="E180" s="2">
        <v>490879</v>
      </c>
      <c r="F180" s="2">
        <v>43829</v>
      </c>
      <c r="G180" s="2" t="s">
        <v>522</v>
      </c>
      <c r="H180" s="2" t="s">
        <v>7</v>
      </c>
      <c r="I180" s="2" t="s">
        <v>8</v>
      </c>
      <c r="J180" s="2" t="s">
        <v>527</v>
      </c>
      <c r="K180" s="2">
        <v>11.89</v>
      </c>
      <c r="L180" s="2">
        <v>11.89</v>
      </c>
      <c r="M180" s="2">
        <v>1</v>
      </c>
      <c r="N180" s="2" t="s">
        <v>37</v>
      </c>
      <c r="O180" s="2">
        <v>582</v>
      </c>
      <c r="P180" s="2">
        <v>2016</v>
      </c>
      <c r="Q180" s="2">
        <v>2</v>
      </c>
      <c r="R180" s="2" t="s">
        <v>3</v>
      </c>
      <c r="S180" s="2" t="s">
        <v>524</v>
      </c>
      <c r="T180" s="2" t="s">
        <v>4</v>
      </c>
      <c r="U180" s="25">
        <v>42410</v>
      </c>
      <c r="V180" s="2" t="s">
        <v>528</v>
      </c>
      <c r="W180" s="2" t="s">
        <v>99</v>
      </c>
    </row>
    <row r="181" spans="1:23" x14ac:dyDescent="0.25">
      <c r="A181" s="2">
        <v>180</v>
      </c>
      <c r="B181" s="2">
        <v>100989999</v>
      </c>
      <c r="C181" s="2" t="s">
        <v>520</v>
      </c>
      <c r="D181" s="2" t="s">
        <v>521</v>
      </c>
      <c r="E181" s="2">
        <v>490867</v>
      </c>
      <c r="F181" s="2">
        <v>44719</v>
      </c>
      <c r="G181" s="2" t="s">
        <v>522</v>
      </c>
      <c r="H181" s="2" t="s">
        <v>0</v>
      </c>
      <c r="I181" s="2" t="s">
        <v>1</v>
      </c>
      <c r="J181" s="2" t="s">
        <v>551</v>
      </c>
      <c r="K181" s="2">
        <v>11</v>
      </c>
      <c r="L181" s="2">
        <v>11</v>
      </c>
      <c r="M181" s="2">
        <v>1</v>
      </c>
      <c r="N181" s="2" t="s">
        <v>2</v>
      </c>
      <c r="O181" s="2">
        <v>41</v>
      </c>
      <c r="P181" s="2">
        <v>2016</v>
      </c>
      <c r="Q181" s="2">
        <v>2</v>
      </c>
      <c r="R181" s="2" t="s">
        <v>3</v>
      </c>
      <c r="S181" s="2" t="s">
        <v>530</v>
      </c>
      <c r="T181" s="2" t="s">
        <v>4</v>
      </c>
      <c r="U181" s="25">
        <v>42427</v>
      </c>
      <c r="V181" s="2" t="s">
        <v>528</v>
      </c>
      <c r="W181" s="2" t="s">
        <v>98</v>
      </c>
    </row>
    <row r="182" spans="1:23" x14ac:dyDescent="0.25">
      <c r="A182" s="2">
        <v>181</v>
      </c>
      <c r="B182" s="2">
        <v>100989927</v>
      </c>
      <c r="C182" s="2" t="s">
        <v>520</v>
      </c>
      <c r="D182" s="2" t="s">
        <v>521</v>
      </c>
      <c r="E182" s="2">
        <v>490831</v>
      </c>
      <c r="F182" s="2">
        <v>44860</v>
      </c>
      <c r="G182" s="2" t="s">
        <v>522</v>
      </c>
      <c r="H182" s="2" t="s">
        <v>9</v>
      </c>
      <c r="I182" s="2" t="s">
        <v>10</v>
      </c>
      <c r="J182" s="2" t="s">
        <v>542</v>
      </c>
      <c r="K182" s="2">
        <v>9</v>
      </c>
      <c r="L182" s="2">
        <v>9</v>
      </c>
      <c r="M182" s="2">
        <v>1</v>
      </c>
      <c r="N182" s="2" t="s">
        <v>13</v>
      </c>
      <c r="O182" s="2">
        <v>208</v>
      </c>
      <c r="P182" s="2">
        <v>2016</v>
      </c>
      <c r="Q182" s="2">
        <v>2</v>
      </c>
      <c r="R182" s="2" t="s">
        <v>3</v>
      </c>
      <c r="S182" s="2" t="s">
        <v>530</v>
      </c>
      <c r="T182" s="2" t="s">
        <v>4</v>
      </c>
      <c r="U182" s="25">
        <v>42420</v>
      </c>
      <c r="V182" s="2" t="s">
        <v>528</v>
      </c>
      <c r="W182" s="2" t="s">
        <v>99</v>
      </c>
    </row>
    <row r="183" spans="1:23" x14ac:dyDescent="0.25">
      <c r="A183" s="2">
        <v>182</v>
      </c>
      <c r="B183" s="2">
        <v>100989808</v>
      </c>
      <c r="C183" s="2" t="s">
        <v>520</v>
      </c>
      <c r="D183" s="2" t="s">
        <v>521</v>
      </c>
      <c r="E183" s="2">
        <v>847679</v>
      </c>
      <c r="F183" s="2">
        <v>45026</v>
      </c>
      <c r="G183" s="2" t="s">
        <v>522</v>
      </c>
      <c r="H183" s="2" t="s">
        <v>9</v>
      </c>
      <c r="I183" s="2" t="s">
        <v>10</v>
      </c>
      <c r="J183" s="2" t="s">
        <v>535</v>
      </c>
      <c r="K183" s="2">
        <v>14.85</v>
      </c>
      <c r="L183" s="2">
        <v>14.85</v>
      </c>
      <c r="M183" s="2">
        <v>1</v>
      </c>
      <c r="N183" s="2" t="s">
        <v>41</v>
      </c>
      <c r="O183" s="2">
        <v>138</v>
      </c>
      <c r="P183" s="2">
        <v>2016</v>
      </c>
      <c r="Q183" s="2">
        <v>2</v>
      </c>
      <c r="R183" s="2" t="s">
        <v>15</v>
      </c>
      <c r="S183" s="2" t="s">
        <v>530</v>
      </c>
      <c r="T183" s="2" t="s">
        <v>536</v>
      </c>
      <c r="U183" s="25">
        <v>42413</v>
      </c>
      <c r="V183" s="2" t="s">
        <v>534</v>
      </c>
      <c r="W183" s="2" t="s">
        <v>99</v>
      </c>
    </row>
    <row r="184" spans="1:23" x14ac:dyDescent="0.25">
      <c r="A184" s="2">
        <v>183</v>
      </c>
      <c r="B184" s="2">
        <v>100989807</v>
      </c>
      <c r="C184" s="2" t="s">
        <v>520</v>
      </c>
      <c r="D184" s="2" t="s">
        <v>521</v>
      </c>
      <c r="E184" s="2">
        <v>845141</v>
      </c>
      <c r="F184" s="2">
        <v>45026</v>
      </c>
      <c r="G184" s="2" t="s">
        <v>522</v>
      </c>
      <c r="H184" s="2" t="s">
        <v>9</v>
      </c>
      <c r="I184" s="2" t="s">
        <v>10</v>
      </c>
      <c r="J184" s="2" t="s">
        <v>535</v>
      </c>
      <c r="K184" s="2">
        <v>13</v>
      </c>
      <c r="L184" s="2">
        <v>13</v>
      </c>
      <c r="M184" s="2">
        <v>1</v>
      </c>
      <c r="N184" s="2" t="s">
        <v>41</v>
      </c>
      <c r="O184" s="2">
        <v>138</v>
      </c>
      <c r="P184" s="2">
        <v>2016</v>
      </c>
      <c r="Q184" s="2">
        <v>2</v>
      </c>
      <c r="R184" s="2" t="s">
        <v>15</v>
      </c>
      <c r="S184" s="2" t="s">
        <v>524</v>
      </c>
      <c r="T184" s="2" t="s">
        <v>536</v>
      </c>
      <c r="U184" s="25">
        <v>42413</v>
      </c>
      <c r="V184" s="2" t="s">
        <v>534</v>
      </c>
      <c r="W184" s="2" t="s">
        <v>99</v>
      </c>
    </row>
    <row r="185" spans="1:23" x14ac:dyDescent="0.25">
      <c r="A185" s="2">
        <v>184</v>
      </c>
      <c r="B185" s="2">
        <v>100989930</v>
      </c>
      <c r="C185" s="2" t="s">
        <v>520</v>
      </c>
      <c r="D185" s="2" t="s">
        <v>521</v>
      </c>
      <c r="E185" s="2">
        <v>490862</v>
      </c>
      <c r="F185" s="2">
        <v>45177</v>
      </c>
      <c r="G185" s="2" t="s">
        <v>522</v>
      </c>
      <c r="H185" s="2" t="s">
        <v>0</v>
      </c>
      <c r="I185" s="2" t="s">
        <v>1</v>
      </c>
      <c r="J185" s="2" t="s">
        <v>523</v>
      </c>
      <c r="K185" s="2">
        <v>13.99</v>
      </c>
      <c r="L185" s="2">
        <v>13.99</v>
      </c>
      <c r="M185" s="2">
        <v>1</v>
      </c>
      <c r="N185" s="2" t="s">
        <v>30</v>
      </c>
      <c r="O185" s="2">
        <v>3</v>
      </c>
      <c r="P185" s="2">
        <v>2016</v>
      </c>
      <c r="Q185" s="2">
        <v>2</v>
      </c>
      <c r="R185" s="2" t="s">
        <v>3</v>
      </c>
      <c r="S185" s="2" t="s">
        <v>524</v>
      </c>
      <c r="T185" s="2" t="s">
        <v>4</v>
      </c>
      <c r="U185" s="25">
        <v>42421</v>
      </c>
      <c r="V185" s="2" t="s">
        <v>553</v>
      </c>
      <c r="W185" s="2" t="s">
        <v>99</v>
      </c>
    </row>
    <row r="186" spans="1:23" x14ac:dyDescent="0.25">
      <c r="A186" s="2">
        <v>185</v>
      </c>
      <c r="B186" s="2">
        <v>100990001</v>
      </c>
      <c r="C186" s="2" t="s">
        <v>520</v>
      </c>
      <c r="D186" s="2" t="s">
        <v>521</v>
      </c>
      <c r="E186" s="2">
        <v>490861</v>
      </c>
      <c r="F186" s="2">
        <v>45194</v>
      </c>
      <c r="G186" s="2" t="s">
        <v>522</v>
      </c>
      <c r="H186" s="2" t="s">
        <v>0</v>
      </c>
      <c r="I186" s="2" t="s">
        <v>1</v>
      </c>
      <c r="J186" s="2" t="s">
        <v>523</v>
      </c>
      <c r="K186" s="2">
        <v>11.9</v>
      </c>
      <c r="L186" s="2">
        <v>11.9</v>
      </c>
      <c r="M186" s="2">
        <v>1</v>
      </c>
      <c r="N186" s="2" t="s">
        <v>37</v>
      </c>
      <c r="O186" s="2">
        <v>582</v>
      </c>
      <c r="P186" s="2">
        <v>2016</v>
      </c>
      <c r="Q186" s="2">
        <v>2</v>
      </c>
      <c r="R186" s="2" t="s">
        <v>3</v>
      </c>
      <c r="S186" s="2" t="s">
        <v>530</v>
      </c>
      <c r="T186" s="2" t="s">
        <v>4</v>
      </c>
      <c r="U186" s="25">
        <v>42423</v>
      </c>
      <c r="V186" s="2" t="s">
        <v>534</v>
      </c>
      <c r="W186" s="2" t="s">
        <v>96</v>
      </c>
    </row>
    <row r="187" spans="1:23" x14ac:dyDescent="0.25">
      <c r="A187" s="2">
        <v>186</v>
      </c>
      <c r="B187" s="2">
        <v>100990002</v>
      </c>
      <c r="C187" s="2" t="s">
        <v>520</v>
      </c>
      <c r="D187" s="2" t="s">
        <v>521</v>
      </c>
      <c r="E187" s="2">
        <v>490870</v>
      </c>
      <c r="F187" s="2">
        <v>45862</v>
      </c>
      <c r="G187" s="2" t="s">
        <v>522</v>
      </c>
      <c r="H187" s="2" t="s">
        <v>0</v>
      </c>
      <c r="I187" s="2" t="s">
        <v>1</v>
      </c>
      <c r="J187" s="2" t="s">
        <v>556</v>
      </c>
      <c r="K187" s="2">
        <v>10.98</v>
      </c>
      <c r="L187" s="2">
        <v>10.98</v>
      </c>
      <c r="M187" s="2">
        <v>1</v>
      </c>
      <c r="N187" s="2" t="s">
        <v>25</v>
      </c>
      <c r="O187" s="2">
        <v>609</v>
      </c>
      <c r="P187" s="2">
        <v>2016</v>
      </c>
      <c r="Q187" s="2">
        <v>2</v>
      </c>
      <c r="R187" s="2" t="s">
        <v>3</v>
      </c>
      <c r="S187" s="2" t="s">
        <v>530</v>
      </c>
      <c r="T187" s="2" t="s">
        <v>4</v>
      </c>
      <c r="U187" s="25">
        <v>42427</v>
      </c>
      <c r="V187" s="2" t="s">
        <v>525</v>
      </c>
      <c r="W187" s="2" t="s">
        <v>98</v>
      </c>
    </row>
    <row r="188" spans="1:23" x14ac:dyDescent="0.25">
      <c r="A188" s="2">
        <v>187</v>
      </c>
      <c r="B188" s="2">
        <v>100989633</v>
      </c>
      <c r="C188" s="2" t="s">
        <v>520</v>
      </c>
      <c r="D188" s="2" t="s">
        <v>521</v>
      </c>
      <c r="E188" s="2">
        <v>490862</v>
      </c>
      <c r="F188" s="2">
        <v>46082</v>
      </c>
      <c r="G188" s="2" t="s">
        <v>522</v>
      </c>
      <c r="H188" s="2" t="s">
        <v>0</v>
      </c>
      <c r="I188" s="2" t="s">
        <v>1</v>
      </c>
      <c r="J188" s="2" t="s">
        <v>523</v>
      </c>
      <c r="K188" s="2">
        <v>13.99</v>
      </c>
      <c r="L188" s="2">
        <v>13.99</v>
      </c>
      <c r="M188" s="2">
        <v>1</v>
      </c>
      <c r="N188" s="2" t="s">
        <v>67</v>
      </c>
      <c r="O188" s="2">
        <v>338</v>
      </c>
      <c r="P188" s="2">
        <v>2016</v>
      </c>
      <c r="Q188" s="2">
        <v>2</v>
      </c>
      <c r="R188" s="2" t="s">
        <v>3</v>
      </c>
      <c r="S188" s="2" t="s">
        <v>524</v>
      </c>
      <c r="T188" s="2" t="s">
        <v>4</v>
      </c>
      <c r="U188" s="25">
        <v>42429</v>
      </c>
      <c r="V188" s="2" t="s">
        <v>528</v>
      </c>
      <c r="W188" s="2" t="s">
        <v>99</v>
      </c>
    </row>
    <row r="189" spans="1:23" x14ac:dyDescent="0.25">
      <c r="A189" s="2">
        <v>188</v>
      </c>
      <c r="B189" s="2">
        <v>100989814</v>
      </c>
      <c r="C189" s="2" t="s">
        <v>520</v>
      </c>
      <c r="D189" s="2" t="s">
        <v>521</v>
      </c>
      <c r="E189" s="2">
        <v>490833</v>
      </c>
      <c r="F189" s="2">
        <v>46245</v>
      </c>
      <c r="G189" s="2" t="s">
        <v>522</v>
      </c>
      <c r="H189" s="2" t="s">
        <v>9</v>
      </c>
      <c r="I189" s="2" t="s">
        <v>10</v>
      </c>
      <c r="J189" s="2" t="s">
        <v>532</v>
      </c>
      <c r="K189" s="2">
        <v>13</v>
      </c>
      <c r="L189" s="2">
        <v>13</v>
      </c>
      <c r="M189" s="2">
        <v>1</v>
      </c>
      <c r="N189" s="2" t="s">
        <v>11</v>
      </c>
      <c r="O189" s="2">
        <v>435</v>
      </c>
      <c r="P189" s="2">
        <v>2016</v>
      </c>
      <c r="Q189" s="2">
        <v>2</v>
      </c>
      <c r="R189" s="2" t="s">
        <v>3</v>
      </c>
      <c r="S189" s="2" t="s">
        <v>524</v>
      </c>
      <c r="T189" s="2" t="s">
        <v>4</v>
      </c>
      <c r="U189" s="25">
        <v>42410</v>
      </c>
      <c r="V189" s="2" t="s">
        <v>525</v>
      </c>
      <c r="W189" s="2" t="s">
        <v>99</v>
      </c>
    </row>
    <row r="190" spans="1:23" x14ac:dyDescent="0.25">
      <c r="A190" s="2">
        <v>189</v>
      </c>
      <c r="B190" s="2">
        <v>100989931</v>
      </c>
      <c r="C190" s="2" t="s">
        <v>520</v>
      </c>
      <c r="D190" s="2" t="s">
        <v>521</v>
      </c>
      <c r="E190" s="2">
        <v>490835</v>
      </c>
      <c r="F190" s="2">
        <v>46249</v>
      </c>
      <c r="G190" s="2" t="s">
        <v>522</v>
      </c>
      <c r="H190" s="2" t="s">
        <v>9</v>
      </c>
      <c r="I190" s="2" t="s">
        <v>10</v>
      </c>
      <c r="J190" s="2" t="s">
        <v>532</v>
      </c>
      <c r="K190" s="2">
        <v>8.6999999999999993</v>
      </c>
      <c r="L190" s="2">
        <v>8.6999999999999993</v>
      </c>
      <c r="M190" s="2">
        <v>1</v>
      </c>
      <c r="N190" s="2" t="s">
        <v>45</v>
      </c>
      <c r="O190" s="2">
        <v>219</v>
      </c>
      <c r="P190" s="2">
        <v>2016</v>
      </c>
      <c r="Q190" s="2">
        <v>2</v>
      </c>
      <c r="R190" s="2" t="s">
        <v>3</v>
      </c>
      <c r="S190" s="2" t="s">
        <v>530</v>
      </c>
      <c r="T190" s="2" t="s">
        <v>4</v>
      </c>
      <c r="U190" s="25">
        <v>42420</v>
      </c>
      <c r="V190" s="2" t="s">
        <v>528</v>
      </c>
      <c r="W190" s="2" t="s">
        <v>99</v>
      </c>
    </row>
    <row r="191" spans="1:23" x14ac:dyDescent="0.25">
      <c r="A191" s="2">
        <v>190</v>
      </c>
      <c r="B191" s="2">
        <v>100990003</v>
      </c>
      <c r="C191" s="2" t="s">
        <v>520</v>
      </c>
      <c r="D191" s="2" t="s">
        <v>521</v>
      </c>
      <c r="E191" s="2">
        <v>780608</v>
      </c>
      <c r="F191" s="2">
        <v>46582</v>
      </c>
      <c r="G191" s="2" t="s">
        <v>522</v>
      </c>
      <c r="H191" s="2" t="s">
        <v>9</v>
      </c>
      <c r="I191" s="2" t="s">
        <v>10</v>
      </c>
      <c r="J191" s="2" t="s">
        <v>561</v>
      </c>
      <c r="K191" s="2">
        <v>9.6999999999999993</v>
      </c>
      <c r="L191" s="2">
        <v>9.6999999999999993</v>
      </c>
      <c r="M191" s="2">
        <v>1</v>
      </c>
      <c r="N191" s="2" t="s">
        <v>45</v>
      </c>
      <c r="O191" s="2">
        <v>219</v>
      </c>
      <c r="P191" s="2">
        <v>2016</v>
      </c>
      <c r="Q191" s="2">
        <v>2</v>
      </c>
      <c r="R191" s="2" t="s">
        <v>3</v>
      </c>
      <c r="S191" s="2" t="s">
        <v>530</v>
      </c>
      <c r="T191" s="2" t="s">
        <v>4</v>
      </c>
      <c r="U191" s="25">
        <v>42427</v>
      </c>
      <c r="V191" s="2" t="s">
        <v>525</v>
      </c>
      <c r="W191" s="2" t="s">
        <v>99</v>
      </c>
    </row>
    <row r="192" spans="1:23" x14ac:dyDescent="0.25">
      <c r="A192" s="2">
        <v>191</v>
      </c>
      <c r="B192" s="2">
        <v>101611903</v>
      </c>
      <c r="C192" s="2" t="s">
        <v>520</v>
      </c>
      <c r="D192" s="2" t="s">
        <v>521</v>
      </c>
      <c r="E192" s="2">
        <v>688519</v>
      </c>
      <c r="F192" s="2">
        <v>19929</v>
      </c>
      <c r="G192" s="2" t="s">
        <v>522</v>
      </c>
      <c r="H192" s="2" t="s">
        <v>7</v>
      </c>
      <c r="I192" s="2" t="s">
        <v>8</v>
      </c>
      <c r="J192" s="2" t="s">
        <v>565</v>
      </c>
      <c r="K192" s="2">
        <v>10.89</v>
      </c>
      <c r="L192" s="2">
        <v>10.89</v>
      </c>
      <c r="M192" s="2">
        <v>1</v>
      </c>
      <c r="N192" s="2" t="s">
        <v>63</v>
      </c>
      <c r="O192" s="2">
        <v>522</v>
      </c>
      <c r="P192" s="2">
        <v>2016</v>
      </c>
      <c r="Q192" s="2">
        <v>3</v>
      </c>
      <c r="R192" s="2" t="s">
        <v>3</v>
      </c>
      <c r="S192" s="2" t="s">
        <v>530</v>
      </c>
      <c r="T192" s="2" t="s">
        <v>4</v>
      </c>
      <c r="U192" s="25">
        <v>42438</v>
      </c>
      <c r="V192" s="2" t="s">
        <v>528</v>
      </c>
      <c r="W192" s="2" t="s">
        <v>98</v>
      </c>
    </row>
    <row r="193" spans="1:23" x14ac:dyDescent="0.25">
      <c r="A193" s="2">
        <v>192</v>
      </c>
      <c r="B193" s="2">
        <v>101611794</v>
      </c>
      <c r="C193" s="2" t="s">
        <v>520</v>
      </c>
      <c r="D193" s="2" t="s">
        <v>521</v>
      </c>
      <c r="E193" s="2">
        <v>490862</v>
      </c>
      <c r="F193" s="2">
        <v>20086</v>
      </c>
      <c r="G193" s="2" t="s">
        <v>522</v>
      </c>
      <c r="H193" s="2" t="s">
        <v>0</v>
      </c>
      <c r="I193" s="2" t="s">
        <v>1</v>
      </c>
      <c r="J193" s="2" t="s">
        <v>523</v>
      </c>
      <c r="K193" s="2">
        <v>16.989999999999998</v>
      </c>
      <c r="L193" s="2">
        <v>16.989999999999998</v>
      </c>
      <c r="M193" s="2">
        <v>1</v>
      </c>
      <c r="N193" s="2" t="s">
        <v>40</v>
      </c>
      <c r="O193" s="2">
        <v>15</v>
      </c>
      <c r="P193" s="2">
        <v>2016</v>
      </c>
      <c r="Q193" s="2">
        <v>3</v>
      </c>
      <c r="R193" s="2" t="s">
        <v>3</v>
      </c>
      <c r="S193" s="2" t="s">
        <v>524</v>
      </c>
      <c r="T193" s="2" t="s">
        <v>12</v>
      </c>
      <c r="U193" s="25">
        <v>42440</v>
      </c>
      <c r="V193" s="2" t="s">
        <v>528</v>
      </c>
      <c r="W193" s="2" t="s">
        <v>98</v>
      </c>
    </row>
    <row r="194" spans="1:23" x14ac:dyDescent="0.25">
      <c r="A194" s="2">
        <v>193</v>
      </c>
      <c r="B194" s="2">
        <v>101611865</v>
      </c>
      <c r="C194" s="2" t="s">
        <v>520</v>
      </c>
      <c r="D194" s="2" t="s">
        <v>521</v>
      </c>
      <c r="E194" s="2">
        <v>490862</v>
      </c>
      <c r="F194" s="2">
        <v>22144</v>
      </c>
      <c r="G194" s="2" t="s">
        <v>522</v>
      </c>
      <c r="H194" s="2" t="s">
        <v>0</v>
      </c>
      <c r="I194" s="2" t="s">
        <v>1</v>
      </c>
      <c r="J194" s="2" t="s">
        <v>523</v>
      </c>
      <c r="K194" s="2">
        <v>12.35</v>
      </c>
      <c r="L194" s="2">
        <v>12.35</v>
      </c>
      <c r="M194" s="2">
        <v>1</v>
      </c>
      <c r="N194" s="2" t="s">
        <v>13</v>
      </c>
      <c r="O194" s="2">
        <v>208</v>
      </c>
      <c r="P194" s="2">
        <v>2016</v>
      </c>
      <c r="Q194" s="2">
        <v>3</v>
      </c>
      <c r="R194" s="2" t="s">
        <v>3</v>
      </c>
      <c r="S194" s="2" t="s">
        <v>524</v>
      </c>
      <c r="T194" s="2" t="s">
        <v>4</v>
      </c>
      <c r="U194" s="25">
        <v>42446</v>
      </c>
      <c r="V194" s="2" t="s">
        <v>525</v>
      </c>
      <c r="W194" s="2" t="s">
        <v>98</v>
      </c>
    </row>
    <row r="195" spans="1:23" x14ac:dyDescent="0.25">
      <c r="A195" s="2">
        <v>194</v>
      </c>
      <c r="B195" s="2">
        <v>101611994</v>
      </c>
      <c r="C195" s="2" t="s">
        <v>520</v>
      </c>
      <c r="D195" s="2" t="s">
        <v>521</v>
      </c>
      <c r="E195" s="2">
        <v>656230</v>
      </c>
      <c r="F195" s="2">
        <v>22144</v>
      </c>
      <c r="G195" s="2" t="s">
        <v>522</v>
      </c>
      <c r="H195" s="2" t="s">
        <v>0</v>
      </c>
      <c r="I195" s="2" t="s">
        <v>1</v>
      </c>
      <c r="J195" s="2" t="s">
        <v>523</v>
      </c>
      <c r="K195" s="2">
        <v>4.3499999999999996</v>
      </c>
      <c r="L195" s="2">
        <v>4.3499999999999996</v>
      </c>
      <c r="M195" s="2">
        <v>1</v>
      </c>
      <c r="N195" s="2" t="s">
        <v>48</v>
      </c>
      <c r="O195" s="2">
        <v>637</v>
      </c>
      <c r="P195" s="2">
        <v>2016</v>
      </c>
      <c r="Q195" s="2">
        <v>3</v>
      </c>
      <c r="R195" s="2" t="s">
        <v>3</v>
      </c>
      <c r="S195" s="2" t="s">
        <v>557</v>
      </c>
      <c r="T195" s="2" t="s">
        <v>4</v>
      </c>
      <c r="U195" s="25">
        <v>42452</v>
      </c>
      <c r="V195" s="2" t="s">
        <v>525</v>
      </c>
      <c r="W195" s="2" t="s">
        <v>98</v>
      </c>
    </row>
    <row r="196" spans="1:23" x14ac:dyDescent="0.25">
      <c r="A196" s="2">
        <v>195</v>
      </c>
      <c r="B196" s="2">
        <v>101611904</v>
      </c>
      <c r="C196" s="2" t="s">
        <v>520</v>
      </c>
      <c r="D196" s="2" t="s">
        <v>521</v>
      </c>
      <c r="E196" s="2">
        <v>490864</v>
      </c>
      <c r="F196" s="2">
        <v>22721</v>
      </c>
      <c r="G196" s="2" t="s">
        <v>522</v>
      </c>
      <c r="H196" s="2" t="s">
        <v>0</v>
      </c>
      <c r="I196" s="2" t="s">
        <v>1</v>
      </c>
      <c r="J196" s="2" t="s">
        <v>523</v>
      </c>
      <c r="K196" s="2">
        <v>26.8</v>
      </c>
      <c r="L196" s="2">
        <v>26.8</v>
      </c>
      <c r="M196" s="2">
        <v>1</v>
      </c>
      <c r="N196" s="2" t="s">
        <v>2</v>
      </c>
      <c r="O196" s="2">
        <v>41</v>
      </c>
      <c r="P196" s="2">
        <v>2016</v>
      </c>
      <c r="Q196" s="2">
        <v>3</v>
      </c>
      <c r="R196" s="2" t="s">
        <v>3</v>
      </c>
      <c r="S196" s="2" t="s">
        <v>567</v>
      </c>
      <c r="T196" s="2" t="s">
        <v>12</v>
      </c>
      <c r="U196" s="25">
        <v>42442</v>
      </c>
      <c r="V196" s="2" t="s">
        <v>534</v>
      </c>
      <c r="W196" s="2" t="s">
        <v>98</v>
      </c>
    </row>
    <row r="197" spans="1:23" x14ac:dyDescent="0.25">
      <c r="A197" s="2">
        <v>196</v>
      </c>
      <c r="B197" s="2">
        <v>101611997</v>
      </c>
      <c r="C197" s="2" t="s">
        <v>520</v>
      </c>
      <c r="D197" s="2" t="s">
        <v>521</v>
      </c>
      <c r="E197" s="2">
        <v>804719</v>
      </c>
      <c r="F197" s="2">
        <v>22721</v>
      </c>
      <c r="G197" s="2" t="s">
        <v>522</v>
      </c>
      <c r="H197" s="2" t="s">
        <v>26</v>
      </c>
      <c r="I197" s="2" t="s">
        <v>543</v>
      </c>
      <c r="J197" s="2" t="s">
        <v>544</v>
      </c>
      <c r="K197" s="2">
        <v>19</v>
      </c>
      <c r="L197" s="2">
        <v>19</v>
      </c>
      <c r="M197" s="2">
        <v>1</v>
      </c>
      <c r="N197" s="2" t="s">
        <v>11</v>
      </c>
      <c r="O197" s="2">
        <v>435</v>
      </c>
      <c r="P197" s="2">
        <v>2016</v>
      </c>
      <c r="Q197" s="2">
        <v>3</v>
      </c>
      <c r="R197" s="2" t="s">
        <v>3</v>
      </c>
      <c r="S197" s="2" t="s">
        <v>545</v>
      </c>
      <c r="T197" s="2" t="s">
        <v>4</v>
      </c>
      <c r="U197" s="25">
        <v>42456</v>
      </c>
      <c r="V197" s="2" t="s">
        <v>528</v>
      </c>
      <c r="W197" s="2" t="s">
        <v>98</v>
      </c>
    </row>
    <row r="198" spans="1:23" x14ac:dyDescent="0.25">
      <c r="A198" s="2">
        <v>197</v>
      </c>
      <c r="B198" s="2">
        <v>101029846</v>
      </c>
      <c r="C198" s="2" t="s">
        <v>520</v>
      </c>
      <c r="D198" s="2" t="s">
        <v>521</v>
      </c>
      <c r="E198" s="2">
        <v>490835</v>
      </c>
      <c r="F198" s="2">
        <v>23103</v>
      </c>
      <c r="G198" s="2" t="s">
        <v>522</v>
      </c>
      <c r="H198" s="2" t="s">
        <v>9</v>
      </c>
      <c r="I198" s="2" t="s">
        <v>10</v>
      </c>
      <c r="J198" s="2" t="s">
        <v>532</v>
      </c>
      <c r="K198" s="2">
        <v>8.9</v>
      </c>
      <c r="L198" s="2">
        <v>8.9</v>
      </c>
      <c r="M198" s="2">
        <v>2</v>
      </c>
      <c r="N198" s="2" t="s">
        <v>64</v>
      </c>
      <c r="O198" s="2">
        <v>778</v>
      </c>
      <c r="P198" s="2">
        <v>2016</v>
      </c>
      <c r="Q198" s="2">
        <v>3</v>
      </c>
      <c r="R198" s="2" t="s">
        <v>3</v>
      </c>
      <c r="S198" s="2" t="s">
        <v>530</v>
      </c>
      <c r="T198" s="2" t="s">
        <v>536</v>
      </c>
      <c r="U198" s="25">
        <v>42443</v>
      </c>
      <c r="V198" s="2" t="s">
        <v>528</v>
      </c>
      <c r="W198" s="2" t="s">
        <v>96</v>
      </c>
    </row>
    <row r="199" spans="1:23" x14ac:dyDescent="0.25">
      <c r="A199" s="2">
        <v>198</v>
      </c>
      <c r="B199" s="2">
        <v>101611639</v>
      </c>
      <c r="C199" s="2" t="s">
        <v>520</v>
      </c>
      <c r="D199" s="2" t="s">
        <v>521</v>
      </c>
      <c r="E199" s="2">
        <v>490862</v>
      </c>
      <c r="F199" s="2">
        <v>28770</v>
      </c>
      <c r="G199" s="2" t="s">
        <v>522</v>
      </c>
      <c r="H199" s="2" t="s">
        <v>0</v>
      </c>
      <c r="I199" s="2" t="s">
        <v>1</v>
      </c>
      <c r="J199" s="2" t="s">
        <v>523</v>
      </c>
      <c r="K199" s="2">
        <v>14.9</v>
      </c>
      <c r="L199" s="2">
        <v>14.9</v>
      </c>
      <c r="M199" s="2">
        <v>1</v>
      </c>
      <c r="N199" s="2" t="s">
        <v>48</v>
      </c>
      <c r="O199" s="2">
        <v>637</v>
      </c>
      <c r="P199" s="2">
        <v>2016</v>
      </c>
      <c r="Q199" s="2">
        <v>3</v>
      </c>
      <c r="R199" s="2" t="s">
        <v>3</v>
      </c>
      <c r="S199" s="2" t="s">
        <v>524</v>
      </c>
      <c r="T199" s="2" t="s">
        <v>12</v>
      </c>
      <c r="U199" s="25">
        <v>42430</v>
      </c>
      <c r="V199" s="2" t="s">
        <v>525</v>
      </c>
      <c r="W199" s="2" t="s">
        <v>98</v>
      </c>
    </row>
    <row r="200" spans="1:23" x14ac:dyDescent="0.25">
      <c r="A200" s="2">
        <v>199</v>
      </c>
      <c r="B200" s="2">
        <v>101611658</v>
      </c>
      <c r="C200" s="2" t="s">
        <v>520</v>
      </c>
      <c r="D200" s="2" t="s">
        <v>521</v>
      </c>
      <c r="E200" s="2">
        <v>845141</v>
      </c>
      <c r="F200" s="2">
        <v>29171</v>
      </c>
      <c r="G200" s="2" t="s">
        <v>522</v>
      </c>
      <c r="H200" s="2" t="s">
        <v>9</v>
      </c>
      <c r="I200" s="2" t="s">
        <v>10</v>
      </c>
      <c r="J200" s="2" t="s">
        <v>535</v>
      </c>
      <c r="K200" s="2">
        <v>11.99</v>
      </c>
      <c r="L200" s="2">
        <v>11.99</v>
      </c>
      <c r="M200" s="2">
        <v>1</v>
      </c>
      <c r="N200" s="2" t="s">
        <v>21</v>
      </c>
      <c r="O200" s="2">
        <v>52</v>
      </c>
      <c r="P200" s="2">
        <v>2016</v>
      </c>
      <c r="Q200" s="2">
        <v>3</v>
      </c>
      <c r="R200" s="2" t="s">
        <v>3</v>
      </c>
      <c r="S200" s="2" t="s">
        <v>524</v>
      </c>
      <c r="T200" s="2" t="s">
        <v>4</v>
      </c>
      <c r="U200" s="25">
        <v>42431</v>
      </c>
      <c r="V200" s="2" t="s">
        <v>525</v>
      </c>
      <c r="W200" s="2" t="s">
        <v>99</v>
      </c>
    </row>
    <row r="201" spans="1:23" x14ac:dyDescent="0.25">
      <c r="A201" s="2">
        <v>200</v>
      </c>
      <c r="B201" s="2">
        <v>101611659</v>
      </c>
      <c r="C201" s="2" t="s">
        <v>520</v>
      </c>
      <c r="D201" s="2" t="s">
        <v>521</v>
      </c>
      <c r="E201" s="2">
        <v>845141</v>
      </c>
      <c r="F201" s="2">
        <v>29350</v>
      </c>
      <c r="G201" s="2" t="s">
        <v>522</v>
      </c>
      <c r="H201" s="2" t="s">
        <v>9</v>
      </c>
      <c r="I201" s="2" t="s">
        <v>10</v>
      </c>
      <c r="J201" s="2" t="s">
        <v>535</v>
      </c>
      <c r="K201" s="2">
        <v>12.44</v>
      </c>
      <c r="L201" s="2">
        <v>12.44</v>
      </c>
      <c r="M201" s="2">
        <v>2</v>
      </c>
      <c r="N201" s="2" t="s">
        <v>45</v>
      </c>
      <c r="O201" s="2">
        <v>219</v>
      </c>
      <c r="P201" s="2">
        <v>2016</v>
      </c>
      <c r="Q201" s="2">
        <v>3</v>
      </c>
      <c r="R201" s="2" t="s">
        <v>33</v>
      </c>
      <c r="S201" s="2" t="s">
        <v>524</v>
      </c>
      <c r="T201" s="2" t="s">
        <v>12</v>
      </c>
      <c r="U201" s="25">
        <v>42430</v>
      </c>
      <c r="V201" s="2" t="s">
        <v>546</v>
      </c>
      <c r="W201" s="2" t="s">
        <v>99</v>
      </c>
    </row>
    <row r="202" spans="1:23" x14ac:dyDescent="0.25">
      <c r="A202" s="2">
        <v>201</v>
      </c>
      <c r="B202" s="2">
        <v>101611942</v>
      </c>
      <c r="C202" s="2" t="s">
        <v>520</v>
      </c>
      <c r="D202" s="2" t="s">
        <v>521</v>
      </c>
      <c r="E202" s="2">
        <v>490866</v>
      </c>
      <c r="F202" s="2">
        <v>30499</v>
      </c>
      <c r="G202" s="2" t="s">
        <v>522</v>
      </c>
      <c r="H202" s="2" t="s">
        <v>0</v>
      </c>
      <c r="I202" s="2" t="s">
        <v>1</v>
      </c>
      <c r="J202" s="2" t="s">
        <v>552</v>
      </c>
      <c r="K202" s="2">
        <v>19.899999999999999</v>
      </c>
      <c r="L202" s="2">
        <v>19.899999999999999</v>
      </c>
      <c r="M202" s="2">
        <v>1</v>
      </c>
      <c r="N202" s="2" t="s">
        <v>2</v>
      </c>
      <c r="O202" s="2">
        <v>41</v>
      </c>
      <c r="P202" s="2">
        <v>2016</v>
      </c>
      <c r="Q202" s="2">
        <v>3</v>
      </c>
      <c r="R202" s="2" t="s">
        <v>3</v>
      </c>
      <c r="S202" s="2" t="s">
        <v>524</v>
      </c>
      <c r="T202" s="2" t="s">
        <v>4</v>
      </c>
      <c r="U202" s="25">
        <v>42448</v>
      </c>
      <c r="V202" s="2" t="s">
        <v>525</v>
      </c>
      <c r="W202" s="2" t="s">
        <v>98</v>
      </c>
    </row>
    <row r="203" spans="1:23" x14ac:dyDescent="0.25">
      <c r="A203" s="2">
        <v>202</v>
      </c>
      <c r="B203" s="2">
        <v>101612075</v>
      </c>
      <c r="C203" s="2" t="s">
        <v>520</v>
      </c>
      <c r="D203" s="2" t="s">
        <v>521</v>
      </c>
      <c r="E203" s="2">
        <v>802490</v>
      </c>
      <c r="F203" s="2">
        <v>31570</v>
      </c>
      <c r="G203" s="2" t="s">
        <v>522</v>
      </c>
      <c r="H203" s="2" t="s">
        <v>9</v>
      </c>
      <c r="I203" s="2" t="s">
        <v>568</v>
      </c>
      <c r="J203" s="2" t="s">
        <v>569</v>
      </c>
      <c r="K203" s="2">
        <v>0</v>
      </c>
      <c r="L203" s="41">
        <v>12.999999999999998</v>
      </c>
      <c r="M203" s="2">
        <v>1</v>
      </c>
      <c r="N203" s="2" t="s">
        <v>20</v>
      </c>
      <c r="O203" s="2">
        <v>55</v>
      </c>
      <c r="P203" s="2">
        <v>2016</v>
      </c>
      <c r="Q203" s="2">
        <v>3</v>
      </c>
      <c r="R203" s="2" t="s">
        <v>15</v>
      </c>
      <c r="S203" s="2" t="s">
        <v>524</v>
      </c>
      <c r="T203" s="2" t="s">
        <v>47</v>
      </c>
      <c r="U203" s="25">
        <v>42457</v>
      </c>
      <c r="V203" s="2" t="s">
        <v>540</v>
      </c>
      <c r="W203" s="2" t="s">
        <v>97</v>
      </c>
    </row>
    <row r="204" spans="1:23" x14ac:dyDescent="0.25">
      <c r="A204" s="2">
        <v>203</v>
      </c>
      <c r="B204" s="2">
        <v>101611781</v>
      </c>
      <c r="C204" s="2" t="s">
        <v>520</v>
      </c>
      <c r="D204" s="2" t="s">
        <v>521</v>
      </c>
      <c r="E204" s="2">
        <v>490837</v>
      </c>
      <c r="F204" s="2">
        <v>34755</v>
      </c>
      <c r="G204" s="2" t="s">
        <v>522</v>
      </c>
      <c r="H204" s="2" t="s">
        <v>9</v>
      </c>
      <c r="I204" s="2" t="s">
        <v>10</v>
      </c>
      <c r="J204" s="2" t="s">
        <v>564</v>
      </c>
      <c r="K204" s="2">
        <v>12.99</v>
      </c>
      <c r="L204" s="2">
        <v>12.99</v>
      </c>
      <c r="M204" s="2">
        <v>1</v>
      </c>
      <c r="N204" s="2" t="s">
        <v>6</v>
      </c>
      <c r="O204" s="2">
        <v>399</v>
      </c>
      <c r="P204" s="2">
        <v>2016</v>
      </c>
      <c r="Q204" s="2">
        <v>3</v>
      </c>
      <c r="R204" s="2" t="s">
        <v>3</v>
      </c>
      <c r="S204" s="2" t="s">
        <v>524</v>
      </c>
      <c r="T204" s="2" t="s">
        <v>4</v>
      </c>
      <c r="U204" s="25">
        <v>42433</v>
      </c>
      <c r="V204" s="2" t="s">
        <v>553</v>
      </c>
      <c r="W204" s="2" t="s">
        <v>97</v>
      </c>
    </row>
    <row r="205" spans="1:23" x14ac:dyDescent="0.25">
      <c r="A205" s="2">
        <v>204</v>
      </c>
      <c r="B205" s="2">
        <v>101611669</v>
      </c>
      <c r="C205" s="2" t="s">
        <v>520</v>
      </c>
      <c r="D205" s="2" t="s">
        <v>521</v>
      </c>
      <c r="E205" s="2">
        <v>490862</v>
      </c>
      <c r="F205" s="2">
        <v>34792</v>
      </c>
      <c r="G205" s="2" t="s">
        <v>522</v>
      </c>
      <c r="H205" s="2" t="s">
        <v>0</v>
      </c>
      <c r="I205" s="2" t="s">
        <v>1</v>
      </c>
      <c r="J205" s="2" t="s">
        <v>523</v>
      </c>
      <c r="K205" s="2">
        <v>13.98</v>
      </c>
      <c r="L205" s="2">
        <v>13.98</v>
      </c>
      <c r="M205" s="2">
        <v>1</v>
      </c>
      <c r="N205" s="2" t="s">
        <v>68</v>
      </c>
      <c r="O205" s="2">
        <v>262</v>
      </c>
      <c r="P205" s="2">
        <v>2016</v>
      </c>
      <c r="Q205" s="2">
        <v>3</v>
      </c>
      <c r="R205" s="2" t="s">
        <v>3</v>
      </c>
      <c r="S205" s="2" t="s">
        <v>524</v>
      </c>
      <c r="T205" s="2" t="s">
        <v>4</v>
      </c>
      <c r="U205" s="25">
        <v>42454</v>
      </c>
      <c r="V205" s="2" t="s">
        <v>525</v>
      </c>
      <c r="W205" s="2" t="s">
        <v>98</v>
      </c>
    </row>
    <row r="206" spans="1:23" x14ac:dyDescent="0.25">
      <c r="A206" s="2">
        <v>205</v>
      </c>
      <c r="B206" s="2">
        <v>101611844</v>
      </c>
      <c r="C206" s="2" t="s">
        <v>520</v>
      </c>
      <c r="D206" s="2" t="s">
        <v>521</v>
      </c>
      <c r="E206" s="2">
        <v>490861</v>
      </c>
      <c r="F206" s="2">
        <v>38547</v>
      </c>
      <c r="G206" s="2" t="s">
        <v>522</v>
      </c>
      <c r="H206" s="2" t="s">
        <v>0</v>
      </c>
      <c r="I206" s="2" t="s">
        <v>1</v>
      </c>
      <c r="J206" s="2" t="s">
        <v>523</v>
      </c>
      <c r="K206" s="2">
        <v>12.99</v>
      </c>
      <c r="L206" s="2">
        <v>12.99</v>
      </c>
      <c r="M206" s="2">
        <v>1</v>
      </c>
      <c r="N206" s="2" t="s">
        <v>44</v>
      </c>
      <c r="O206" s="2">
        <v>503</v>
      </c>
      <c r="P206" s="2">
        <v>2016</v>
      </c>
      <c r="Q206" s="2">
        <v>3</v>
      </c>
      <c r="R206" s="2" t="s">
        <v>3</v>
      </c>
      <c r="S206" s="2" t="s">
        <v>530</v>
      </c>
      <c r="T206" s="2" t="s">
        <v>4</v>
      </c>
      <c r="U206" s="25">
        <v>42441</v>
      </c>
      <c r="V206" s="2" t="s">
        <v>528</v>
      </c>
      <c r="W206" s="2" t="s">
        <v>99</v>
      </c>
    </row>
    <row r="207" spans="1:23" x14ac:dyDescent="0.25">
      <c r="A207" s="2">
        <v>206</v>
      </c>
      <c r="B207" s="2">
        <v>101612088</v>
      </c>
      <c r="C207" s="2" t="s">
        <v>520</v>
      </c>
      <c r="D207" s="2" t="s">
        <v>521</v>
      </c>
      <c r="E207" s="2">
        <v>793071</v>
      </c>
      <c r="F207" s="2">
        <v>39052</v>
      </c>
      <c r="G207" s="2" t="s">
        <v>522</v>
      </c>
      <c r="H207" s="2" t="s">
        <v>0</v>
      </c>
      <c r="I207" s="2" t="s">
        <v>1</v>
      </c>
      <c r="J207" s="2" t="s">
        <v>580</v>
      </c>
      <c r="K207" s="2">
        <v>0</v>
      </c>
      <c r="L207" s="41">
        <v>16.956666666666667</v>
      </c>
      <c r="M207" s="2">
        <v>1</v>
      </c>
      <c r="N207" s="2" t="s">
        <v>20</v>
      </c>
      <c r="O207" s="2">
        <v>55</v>
      </c>
      <c r="P207" s="2">
        <v>2016</v>
      </c>
      <c r="Q207" s="2">
        <v>3</v>
      </c>
      <c r="R207" s="2" t="s">
        <v>3</v>
      </c>
      <c r="S207" s="2" t="s">
        <v>524</v>
      </c>
      <c r="T207" s="2" t="s">
        <v>17</v>
      </c>
      <c r="U207" s="25">
        <v>42459</v>
      </c>
      <c r="V207" s="2" t="s">
        <v>540</v>
      </c>
      <c r="W207" s="2" t="s">
        <v>99</v>
      </c>
    </row>
    <row r="208" spans="1:23" x14ac:dyDescent="0.25">
      <c r="A208" s="2">
        <v>207</v>
      </c>
      <c r="B208" s="2">
        <v>101612041</v>
      </c>
      <c r="C208" s="2" t="s">
        <v>520</v>
      </c>
      <c r="D208" s="2" t="s">
        <v>521</v>
      </c>
      <c r="E208" s="2">
        <v>490862</v>
      </c>
      <c r="F208" s="2">
        <v>39358</v>
      </c>
      <c r="G208" s="2" t="s">
        <v>522</v>
      </c>
      <c r="H208" s="2" t="s">
        <v>0</v>
      </c>
      <c r="I208" s="2" t="s">
        <v>1</v>
      </c>
      <c r="J208" s="2" t="s">
        <v>523</v>
      </c>
      <c r="K208" s="2">
        <v>12.6</v>
      </c>
      <c r="L208" s="2">
        <v>12.6</v>
      </c>
      <c r="M208" s="2">
        <v>1</v>
      </c>
      <c r="N208" s="2" t="s">
        <v>13</v>
      </c>
      <c r="O208" s="2">
        <v>208</v>
      </c>
      <c r="P208" s="2">
        <v>2016</v>
      </c>
      <c r="Q208" s="2">
        <v>3</v>
      </c>
      <c r="R208" s="2" t="s">
        <v>3</v>
      </c>
      <c r="S208" s="2" t="s">
        <v>524</v>
      </c>
      <c r="T208" s="2" t="s">
        <v>4</v>
      </c>
      <c r="U208" s="25">
        <v>42453</v>
      </c>
      <c r="V208" s="2" t="s">
        <v>525</v>
      </c>
      <c r="W208" s="2" t="s">
        <v>96</v>
      </c>
    </row>
    <row r="209" spans="1:23" x14ac:dyDescent="0.25">
      <c r="A209" s="2">
        <v>208</v>
      </c>
      <c r="B209" s="2">
        <v>101611698</v>
      </c>
      <c r="C209" s="2" t="s">
        <v>520</v>
      </c>
      <c r="D209" s="2" t="s">
        <v>521</v>
      </c>
      <c r="E209" s="2">
        <v>490862</v>
      </c>
      <c r="F209" s="2">
        <v>42010</v>
      </c>
      <c r="G209" s="2" t="s">
        <v>522</v>
      </c>
      <c r="H209" s="2" t="s">
        <v>0</v>
      </c>
      <c r="I209" s="2" t="s">
        <v>1</v>
      </c>
      <c r="J209" s="2" t="s">
        <v>523</v>
      </c>
      <c r="K209" s="2">
        <v>17.98</v>
      </c>
      <c r="L209" s="2">
        <v>17.98</v>
      </c>
      <c r="M209" s="2">
        <v>1</v>
      </c>
      <c r="N209" s="2" t="s">
        <v>2</v>
      </c>
      <c r="O209" s="2">
        <v>41</v>
      </c>
      <c r="P209" s="2">
        <v>2016</v>
      </c>
      <c r="Q209" s="2">
        <v>3</v>
      </c>
      <c r="R209" s="2" t="s">
        <v>3</v>
      </c>
      <c r="S209" s="2" t="s">
        <v>524</v>
      </c>
      <c r="T209" s="2" t="s">
        <v>12</v>
      </c>
      <c r="U209" s="25">
        <v>42436</v>
      </c>
      <c r="V209" s="2" t="s">
        <v>534</v>
      </c>
      <c r="W209" s="2" t="s">
        <v>97</v>
      </c>
    </row>
    <row r="210" spans="1:23" x14ac:dyDescent="0.25">
      <c r="A210" s="2">
        <v>209</v>
      </c>
      <c r="B210" s="2">
        <v>101611896</v>
      </c>
      <c r="C210" s="2" t="s">
        <v>520</v>
      </c>
      <c r="D210" s="2" t="s">
        <v>521</v>
      </c>
      <c r="E210" s="2">
        <v>797804</v>
      </c>
      <c r="F210" s="2">
        <v>42757</v>
      </c>
      <c r="G210" s="2" t="s">
        <v>522</v>
      </c>
      <c r="H210" s="2" t="s">
        <v>0</v>
      </c>
      <c r="I210" s="2" t="s">
        <v>1</v>
      </c>
      <c r="J210" s="2" t="s">
        <v>578</v>
      </c>
      <c r="K210" s="2">
        <v>11.98</v>
      </c>
      <c r="L210" s="2">
        <v>11.98</v>
      </c>
      <c r="M210" s="2">
        <v>1</v>
      </c>
      <c r="N210" s="2" t="s">
        <v>69</v>
      </c>
      <c r="O210" s="2">
        <v>510</v>
      </c>
      <c r="P210" s="2">
        <v>2016</v>
      </c>
      <c r="Q210" s="2">
        <v>3</v>
      </c>
      <c r="R210" s="2" t="s">
        <v>3</v>
      </c>
      <c r="S210" s="2" t="s">
        <v>530</v>
      </c>
      <c r="T210" s="2" t="s">
        <v>4</v>
      </c>
      <c r="U210" s="25">
        <v>42432</v>
      </c>
      <c r="V210" s="2" t="s">
        <v>525</v>
      </c>
      <c r="W210" s="2" t="s">
        <v>95</v>
      </c>
    </row>
    <row r="211" spans="1:23" x14ac:dyDescent="0.25">
      <c r="A211" s="2">
        <v>210</v>
      </c>
      <c r="B211" s="2">
        <v>101611760</v>
      </c>
      <c r="C211" s="2" t="s">
        <v>520</v>
      </c>
      <c r="D211" s="2" t="s">
        <v>521</v>
      </c>
      <c r="E211" s="2">
        <v>847679</v>
      </c>
      <c r="F211" s="2">
        <v>42957</v>
      </c>
      <c r="G211" s="2" t="s">
        <v>522</v>
      </c>
      <c r="H211" s="2" t="s">
        <v>9</v>
      </c>
      <c r="I211" s="2" t="s">
        <v>10</v>
      </c>
      <c r="J211" s="2" t="s">
        <v>535</v>
      </c>
      <c r="K211" s="2">
        <v>9.8000000000000007</v>
      </c>
      <c r="L211" s="2">
        <v>9.8000000000000007</v>
      </c>
      <c r="M211" s="2">
        <v>1</v>
      </c>
      <c r="N211" s="2" t="s">
        <v>32</v>
      </c>
      <c r="O211" s="2">
        <v>261</v>
      </c>
      <c r="P211" s="2">
        <v>2016</v>
      </c>
      <c r="Q211" s="2">
        <v>3</v>
      </c>
      <c r="R211" s="2" t="s">
        <v>15</v>
      </c>
      <c r="S211" s="2" t="s">
        <v>530</v>
      </c>
      <c r="T211" s="2" t="s">
        <v>536</v>
      </c>
      <c r="U211" s="25">
        <v>42436</v>
      </c>
      <c r="V211" s="2" t="s">
        <v>528</v>
      </c>
      <c r="W211" s="2" t="s">
        <v>96</v>
      </c>
    </row>
    <row r="212" spans="1:23" x14ac:dyDescent="0.25">
      <c r="A212" s="2">
        <v>211</v>
      </c>
      <c r="B212" s="2">
        <v>101611759</v>
      </c>
      <c r="C212" s="2" t="s">
        <v>520</v>
      </c>
      <c r="D212" s="2" t="s">
        <v>521</v>
      </c>
      <c r="E212" s="2">
        <v>845141</v>
      </c>
      <c r="F212" s="2">
        <v>42957</v>
      </c>
      <c r="G212" s="2" t="s">
        <v>522</v>
      </c>
      <c r="H212" s="2" t="s">
        <v>9</v>
      </c>
      <c r="I212" s="2" t="s">
        <v>10</v>
      </c>
      <c r="J212" s="2" t="s">
        <v>535</v>
      </c>
      <c r="K212" s="2">
        <v>12.77</v>
      </c>
      <c r="L212" s="2">
        <v>12.77</v>
      </c>
      <c r="M212" s="2">
        <v>1</v>
      </c>
      <c r="N212" s="2" t="s">
        <v>32</v>
      </c>
      <c r="O212" s="2">
        <v>261</v>
      </c>
      <c r="P212" s="2">
        <v>2016</v>
      </c>
      <c r="Q212" s="2">
        <v>3</v>
      </c>
      <c r="R212" s="2" t="s">
        <v>15</v>
      </c>
      <c r="S212" s="2" t="s">
        <v>524</v>
      </c>
      <c r="T212" s="2" t="s">
        <v>4</v>
      </c>
      <c r="U212" s="25">
        <v>42436</v>
      </c>
      <c r="V212" s="2" t="s">
        <v>528</v>
      </c>
      <c r="W212" s="2" t="s">
        <v>96</v>
      </c>
    </row>
    <row r="213" spans="1:23" x14ac:dyDescent="0.25">
      <c r="A213" s="2">
        <v>212</v>
      </c>
      <c r="B213" s="2">
        <v>101612047</v>
      </c>
      <c r="C213" s="2" t="s">
        <v>520</v>
      </c>
      <c r="D213" s="2" t="s">
        <v>521</v>
      </c>
      <c r="E213" s="2">
        <v>490866</v>
      </c>
      <c r="F213" s="2">
        <v>43548</v>
      </c>
      <c r="G213" s="2" t="s">
        <v>522</v>
      </c>
      <c r="H213" s="2" t="s">
        <v>0</v>
      </c>
      <c r="I213" s="2" t="s">
        <v>1</v>
      </c>
      <c r="J213" s="2" t="s">
        <v>552</v>
      </c>
      <c r="K213" s="2">
        <v>15.11</v>
      </c>
      <c r="L213" s="2">
        <v>15.11</v>
      </c>
      <c r="M213" s="2">
        <v>2</v>
      </c>
      <c r="N213" s="2" t="s">
        <v>70</v>
      </c>
      <c r="O213" s="2">
        <v>137</v>
      </c>
      <c r="P213" s="2">
        <v>2016</v>
      </c>
      <c r="Q213" s="2">
        <v>3</v>
      </c>
      <c r="R213" s="2" t="s">
        <v>3</v>
      </c>
      <c r="S213" s="2" t="s">
        <v>524</v>
      </c>
      <c r="T213" s="2" t="s">
        <v>536</v>
      </c>
      <c r="U213" s="25">
        <v>42450</v>
      </c>
      <c r="V213" s="2" t="s">
        <v>525</v>
      </c>
      <c r="W213" s="2" t="s">
        <v>97</v>
      </c>
    </row>
    <row r="214" spans="1:23" x14ac:dyDescent="0.25">
      <c r="A214" s="2">
        <v>213</v>
      </c>
      <c r="B214" s="2">
        <v>101611968</v>
      </c>
      <c r="C214" s="2" t="s">
        <v>520</v>
      </c>
      <c r="D214" s="2" t="s">
        <v>521</v>
      </c>
      <c r="E214" s="2">
        <v>490834</v>
      </c>
      <c r="F214" s="2">
        <v>43554</v>
      </c>
      <c r="G214" s="2" t="s">
        <v>522</v>
      </c>
      <c r="H214" s="2" t="s">
        <v>9</v>
      </c>
      <c r="I214" s="2" t="s">
        <v>10</v>
      </c>
      <c r="J214" s="2" t="s">
        <v>532</v>
      </c>
      <c r="K214" s="2">
        <v>12.07</v>
      </c>
      <c r="L214" s="2">
        <v>12.07</v>
      </c>
      <c r="M214" s="2">
        <v>1</v>
      </c>
      <c r="N214" s="2" t="s">
        <v>71</v>
      </c>
      <c r="O214" s="2">
        <v>11</v>
      </c>
      <c r="P214" s="2">
        <v>2016</v>
      </c>
      <c r="Q214" s="2">
        <v>3</v>
      </c>
      <c r="R214" s="2" t="s">
        <v>3</v>
      </c>
      <c r="S214" s="2" t="s">
        <v>545</v>
      </c>
      <c r="T214" s="2" t="s">
        <v>12</v>
      </c>
      <c r="U214" s="25">
        <v>42446</v>
      </c>
      <c r="V214" s="2" t="s">
        <v>528</v>
      </c>
      <c r="W214" s="2" t="s">
        <v>97</v>
      </c>
    </row>
    <row r="215" spans="1:23" x14ac:dyDescent="0.25">
      <c r="A215" s="2">
        <v>214</v>
      </c>
      <c r="B215" s="2">
        <v>101611761</v>
      </c>
      <c r="C215" s="2" t="s">
        <v>520</v>
      </c>
      <c r="D215" s="2" t="s">
        <v>521</v>
      </c>
      <c r="E215" s="2">
        <v>758948</v>
      </c>
      <c r="F215" s="2">
        <v>43809</v>
      </c>
      <c r="G215" s="2" t="s">
        <v>522</v>
      </c>
      <c r="H215" s="2" t="s">
        <v>9</v>
      </c>
      <c r="I215" s="2" t="s">
        <v>10</v>
      </c>
      <c r="J215" s="2" t="s">
        <v>532</v>
      </c>
      <c r="K215" s="2">
        <v>16.489999999999998</v>
      </c>
      <c r="L215" s="2">
        <v>16.489999999999998</v>
      </c>
      <c r="M215" s="2">
        <v>1</v>
      </c>
      <c r="N215" s="2" t="s">
        <v>37</v>
      </c>
      <c r="O215" s="2">
        <v>582</v>
      </c>
      <c r="P215" s="2">
        <v>2016</v>
      </c>
      <c r="Q215" s="2">
        <v>3</v>
      </c>
      <c r="R215" s="2" t="s">
        <v>3</v>
      </c>
      <c r="S215" s="2" t="s">
        <v>533</v>
      </c>
      <c r="T215" s="2" t="s">
        <v>4</v>
      </c>
      <c r="U215" s="25">
        <v>42438</v>
      </c>
      <c r="V215" s="2" t="s">
        <v>546</v>
      </c>
      <c r="W215" s="2" t="s">
        <v>99</v>
      </c>
    </row>
    <row r="216" spans="1:23" x14ac:dyDescent="0.25">
      <c r="A216" s="2">
        <v>215</v>
      </c>
      <c r="B216" s="2">
        <v>101612050</v>
      </c>
      <c r="C216" s="2" t="s">
        <v>520</v>
      </c>
      <c r="D216" s="2" t="s">
        <v>521</v>
      </c>
      <c r="E216" s="2">
        <v>656230</v>
      </c>
      <c r="F216" s="2">
        <v>43985</v>
      </c>
      <c r="G216" s="2" t="s">
        <v>522</v>
      </c>
      <c r="H216" s="2" t="s">
        <v>0</v>
      </c>
      <c r="I216" s="2" t="s">
        <v>1</v>
      </c>
      <c r="J216" s="2" t="s">
        <v>523</v>
      </c>
      <c r="K216" s="2">
        <v>3.8</v>
      </c>
      <c r="L216" s="2">
        <v>3.8</v>
      </c>
      <c r="M216" s="2">
        <v>1</v>
      </c>
      <c r="N216" s="2" t="s">
        <v>66</v>
      </c>
      <c r="O216" s="2">
        <v>42</v>
      </c>
      <c r="P216" s="2">
        <v>2016</v>
      </c>
      <c r="Q216" s="2">
        <v>3</v>
      </c>
      <c r="R216" s="2" t="s">
        <v>3</v>
      </c>
      <c r="S216" s="2" t="s">
        <v>557</v>
      </c>
      <c r="T216" s="2" t="s">
        <v>4</v>
      </c>
      <c r="U216" s="25">
        <v>42455</v>
      </c>
      <c r="V216" s="2" t="s">
        <v>525</v>
      </c>
      <c r="W216" s="2" t="s">
        <v>98</v>
      </c>
    </row>
    <row r="217" spans="1:23" x14ac:dyDescent="0.25">
      <c r="A217" s="2">
        <v>216</v>
      </c>
      <c r="B217" s="2">
        <v>101611785</v>
      </c>
      <c r="C217" s="2" t="s">
        <v>520</v>
      </c>
      <c r="D217" s="2" t="s">
        <v>521</v>
      </c>
      <c r="E217" s="2">
        <v>490862</v>
      </c>
      <c r="F217" s="2">
        <v>44553</v>
      </c>
      <c r="G217" s="2" t="s">
        <v>522</v>
      </c>
      <c r="H217" s="2" t="s">
        <v>0</v>
      </c>
      <c r="I217" s="2" t="s">
        <v>1</v>
      </c>
      <c r="J217" s="2" t="s">
        <v>523</v>
      </c>
      <c r="K217" s="2">
        <v>13</v>
      </c>
      <c r="L217" s="2">
        <v>13</v>
      </c>
      <c r="M217" s="2">
        <v>1</v>
      </c>
      <c r="N217" s="2" t="s">
        <v>21</v>
      </c>
      <c r="O217" s="2">
        <v>52</v>
      </c>
      <c r="P217" s="2">
        <v>2016</v>
      </c>
      <c r="Q217" s="2">
        <v>3</v>
      </c>
      <c r="R217" s="2" t="s">
        <v>3</v>
      </c>
      <c r="S217" s="2" t="s">
        <v>524</v>
      </c>
      <c r="T217" s="2" t="s">
        <v>4</v>
      </c>
      <c r="U217" s="25">
        <v>42435</v>
      </c>
      <c r="V217" s="2" t="s">
        <v>525</v>
      </c>
      <c r="W217" s="2" t="s">
        <v>96</v>
      </c>
    </row>
    <row r="218" spans="1:23" x14ac:dyDescent="0.25">
      <c r="A218" s="2">
        <v>217</v>
      </c>
      <c r="B218" s="2">
        <v>101611769</v>
      </c>
      <c r="C218" s="2" t="s">
        <v>520</v>
      </c>
      <c r="D218" s="2" t="s">
        <v>521</v>
      </c>
      <c r="E218" s="2">
        <v>490869</v>
      </c>
      <c r="F218" s="2">
        <v>44656</v>
      </c>
      <c r="G218" s="2" t="s">
        <v>522</v>
      </c>
      <c r="H218" s="2" t="s">
        <v>0</v>
      </c>
      <c r="I218" s="2" t="s">
        <v>1</v>
      </c>
      <c r="J218" s="2" t="s">
        <v>581</v>
      </c>
      <c r="K218" s="2">
        <v>11.8</v>
      </c>
      <c r="L218" s="2">
        <v>11.8</v>
      </c>
      <c r="M218" s="2">
        <v>1</v>
      </c>
      <c r="N218" s="2" t="s">
        <v>72</v>
      </c>
      <c r="O218" s="2">
        <v>645</v>
      </c>
      <c r="P218" s="2">
        <v>2016</v>
      </c>
      <c r="Q218" s="2">
        <v>3</v>
      </c>
      <c r="R218" s="2" t="s">
        <v>3</v>
      </c>
      <c r="S218" s="2" t="s">
        <v>530</v>
      </c>
      <c r="T218" s="2" t="s">
        <v>4</v>
      </c>
      <c r="U218" s="25">
        <v>42451</v>
      </c>
      <c r="V218" s="2" t="s">
        <v>528</v>
      </c>
      <c r="W218" s="2" t="s">
        <v>99</v>
      </c>
    </row>
    <row r="219" spans="1:23" x14ac:dyDescent="0.25">
      <c r="A219" s="2">
        <v>218</v>
      </c>
      <c r="B219" s="2">
        <v>101611858</v>
      </c>
      <c r="C219" s="2" t="s">
        <v>520</v>
      </c>
      <c r="D219" s="2" t="s">
        <v>521</v>
      </c>
      <c r="E219" s="2">
        <v>490876</v>
      </c>
      <c r="F219" s="2">
        <v>44659</v>
      </c>
      <c r="G219" s="2" t="s">
        <v>522</v>
      </c>
      <c r="H219" s="2" t="s">
        <v>7</v>
      </c>
      <c r="I219" s="2" t="s">
        <v>8</v>
      </c>
      <c r="J219" s="2" t="s">
        <v>539</v>
      </c>
      <c r="K219" s="2">
        <v>10.994999999999999</v>
      </c>
      <c r="L219" s="2">
        <v>10.994999999999999</v>
      </c>
      <c r="M219" s="2">
        <v>1</v>
      </c>
      <c r="N219" s="2" t="s">
        <v>30</v>
      </c>
      <c r="O219" s="2">
        <v>3</v>
      </c>
      <c r="P219" s="2">
        <v>2016</v>
      </c>
      <c r="Q219" s="2">
        <v>3</v>
      </c>
      <c r="R219" s="2" t="s">
        <v>15</v>
      </c>
      <c r="S219" s="2" t="s">
        <v>524</v>
      </c>
      <c r="T219" s="2" t="s">
        <v>4</v>
      </c>
      <c r="U219" s="25">
        <v>42438</v>
      </c>
      <c r="V219" s="2" t="s">
        <v>528</v>
      </c>
      <c r="W219" s="2" t="s">
        <v>99</v>
      </c>
    </row>
    <row r="220" spans="1:23" x14ac:dyDescent="0.25">
      <c r="A220" s="2">
        <v>219</v>
      </c>
      <c r="B220" s="2">
        <v>101611857</v>
      </c>
      <c r="C220" s="2" t="s">
        <v>520</v>
      </c>
      <c r="D220" s="2" t="s">
        <v>521</v>
      </c>
      <c r="E220" s="2">
        <v>490875</v>
      </c>
      <c r="F220" s="2">
        <v>44659</v>
      </c>
      <c r="G220" s="2" t="s">
        <v>522</v>
      </c>
      <c r="H220" s="2" t="s">
        <v>7</v>
      </c>
      <c r="I220" s="2" t="s">
        <v>8</v>
      </c>
      <c r="J220" s="2" t="s">
        <v>539</v>
      </c>
      <c r="K220" s="2">
        <v>0</v>
      </c>
      <c r="L220" s="41">
        <v>12.9</v>
      </c>
      <c r="M220" s="2">
        <v>1</v>
      </c>
      <c r="N220" s="2" t="s">
        <v>30</v>
      </c>
      <c r="O220" s="2">
        <v>3</v>
      </c>
      <c r="P220" s="2">
        <v>2016</v>
      </c>
      <c r="Q220" s="2">
        <v>3</v>
      </c>
      <c r="R220" s="2" t="s">
        <v>15</v>
      </c>
      <c r="S220" s="2" t="s">
        <v>530</v>
      </c>
      <c r="T220" s="2" t="s">
        <v>17</v>
      </c>
      <c r="U220" s="25">
        <v>42438</v>
      </c>
      <c r="V220" s="2" t="s">
        <v>528</v>
      </c>
      <c r="W220" s="2" t="s">
        <v>99</v>
      </c>
    </row>
    <row r="221" spans="1:23" x14ac:dyDescent="0.25">
      <c r="A221" s="2">
        <v>220</v>
      </c>
      <c r="B221" s="2">
        <v>101611859</v>
      </c>
      <c r="C221" s="2" t="s">
        <v>520</v>
      </c>
      <c r="D221" s="2" t="s">
        <v>521</v>
      </c>
      <c r="E221" s="2">
        <v>490831</v>
      </c>
      <c r="F221" s="2">
        <v>44782</v>
      </c>
      <c r="G221" s="2" t="s">
        <v>522</v>
      </c>
      <c r="H221" s="2" t="s">
        <v>9</v>
      </c>
      <c r="I221" s="2" t="s">
        <v>10</v>
      </c>
      <c r="J221" s="2" t="s">
        <v>542</v>
      </c>
      <c r="K221" s="2">
        <v>11.9</v>
      </c>
      <c r="L221" s="2">
        <v>11.9</v>
      </c>
      <c r="M221" s="2">
        <v>1</v>
      </c>
      <c r="N221" s="2" t="s">
        <v>40</v>
      </c>
      <c r="O221" s="2">
        <v>15</v>
      </c>
      <c r="P221" s="2">
        <v>2016</v>
      </c>
      <c r="Q221" s="2">
        <v>3</v>
      </c>
      <c r="R221" s="2" t="s">
        <v>3</v>
      </c>
      <c r="S221" s="2" t="s">
        <v>530</v>
      </c>
      <c r="T221" s="2" t="s">
        <v>4</v>
      </c>
      <c r="U221" s="25">
        <v>42441</v>
      </c>
      <c r="V221" s="2" t="s">
        <v>534</v>
      </c>
      <c r="W221" s="2" t="s">
        <v>99</v>
      </c>
    </row>
    <row r="222" spans="1:23" x14ac:dyDescent="0.25">
      <c r="A222" s="2">
        <v>221</v>
      </c>
      <c r="B222" s="2">
        <v>101611700</v>
      </c>
      <c r="C222" s="2" t="s">
        <v>520</v>
      </c>
      <c r="D222" s="2" t="s">
        <v>521</v>
      </c>
      <c r="E222" s="2">
        <v>508437</v>
      </c>
      <c r="F222" s="2">
        <v>44816</v>
      </c>
      <c r="G222" s="2" t="s">
        <v>522</v>
      </c>
      <c r="H222" s="2" t="s">
        <v>73</v>
      </c>
      <c r="I222" s="2" t="s">
        <v>582</v>
      </c>
      <c r="J222" s="2" t="s">
        <v>527</v>
      </c>
      <c r="K222" s="2">
        <v>6.99</v>
      </c>
      <c r="L222" s="2">
        <v>6.99</v>
      </c>
      <c r="M222" s="2">
        <v>1</v>
      </c>
      <c r="N222" s="2" t="s">
        <v>40</v>
      </c>
      <c r="O222" s="2">
        <v>15</v>
      </c>
      <c r="P222" s="2">
        <v>2016</v>
      </c>
      <c r="Q222" s="2">
        <v>3</v>
      </c>
      <c r="R222" s="2" t="s">
        <v>3</v>
      </c>
      <c r="S222" s="2" t="s">
        <v>547</v>
      </c>
      <c r="T222" s="2" t="s">
        <v>4</v>
      </c>
      <c r="U222" s="25">
        <v>42442</v>
      </c>
      <c r="V222" s="2" t="s">
        <v>534</v>
      </c>
      <c r="W222" s="2" t="s">
        <v>99</v>
      </c>
    </row>
    <row r="223" spans="1:23" x14ac:dyDescent="0.25">
      <c r="A223" s="2">
        <v>222</v>
      </c>
      <c r="B223" s="2">
        <v>101611970</v>
      </c>
      <c r="C223" s="2" t="s">
        <v>520</v>
      </c>
      <c r="D223" s="2" t="s">
        <v>521</v>
      </c>
      <c r="E223" s="2">
        <v>769238</v>
      </c>
      <c r="F223" s="2">
        <v>44900</v>
      </c>
      <c r="G223" s="2" t="s">
        <v>522</v>
      </c>
      <c r="H223" s="2" t="s">
        <v>7</v>
      </c>
      <c r="I223" s="2" t="s">
        <v>8</v>
      </c>
      <c r="J223" s="2" t="s">
        <v>529</v>
      </c>
      <c r="K223" s="2">
        <v>9.85</v>
      </c>
      <c r="L223" s="2">
        <v>9.85</v>
      </c>
      <c r="M223" s="2">
        <v>1</v>
      </c>
      <c r="N223" s="2" t="s">
        <v>41</v>
      </c>
      <c r="O223" s="2">
        <v>138</v>
      </c>
      <c r="P223" s="2">
        <v>2016</v>
      </c>
      <c r="Q223" s="2">
        <v>3</v>
      </c>
      <c r="R223" s="2" t="s">
        <v>3</v>
      </c>
      <c r="S223" s="2" t="s">
        <v>530</v>
      </c>
      <c r="T223" s="2" t="s">
        <v>4</v>
      </c>
      <c r="U223" s="25">
        <v>42448</v>
      </c>
      <c r="V223" s="2" t="s">
        <v>525</v>
      </c>
      <c r="W223" s="2" t="s">
        <v>95</v>
      </c>
    </row>
    <row r="224" spans="1:23" x14ac:dyDescent="0.25">
      <c r="A224" s="2">
        <v>223</v>
      </c>
      <c r="B224" s="2">
        <v>101611861</v>
      </c>
      <c r="C224" s="2" t="s">
        <v>520</v>
      </c>
      <c r="D224" s="2" t="s">
        <v>521</v>
      </c>
      <c r="E224" s="2">
        <v>490864</v>
      </c>
      <c r="F224" s="2">
        <v>45182</v>
      </c>
      <c r="G224" s="2" t="s">
        <v>522</v>
      </c>
      <c r="H224" s="2" t="s">
        <v>0</v>
      </c>
      <c r="I224" s="2" t="s">
        <v>1</v>
      </c>
      <c r="J224" s="2" t="s">
        <v>523</v>
      </c>
      <c r="K224" s="2">
        <v>31.9</v>
      </c>
      <c r="L224" s="2">
        <v>31.9</v>
      </c>
      <c r="M224" s="2">
        <v>1</v>
      </c>
      <c r="N224" s="2" t="s">
        <v>71</v>
      </c>
      <c r="O224" s="2">
        <v>11</v>
      </c>
      <c r="P224" s="2">
        <v>2016</v>
      </c>
      <c r="Q224" s="2">
        <v>3</v>
      </c>
      <c r="R224" s="2" t="s">
        <v>3</v>
      </c>
      <c r="S224" s="2" t="s">
        <v>567</v>
      </c>
      <c r="T224" s="2" t="s">
        <v>4</v>
      </c>
      <c r="U224" s="25">
        <v>42438</v>
      </c>
      <c r="V224" s="2" t="s">
        <v>534</v>
      </c>
      <c r="W224" s="2" t="s">
        <v>99</v>
      </c>
    </row>
    <row r="225" spans="1:23" x14ac:dyDescent="0.25">
      <c r="A225" s="2">
        <v>224</v>
      </c>
      <c r="B225" s="2">
        <v>101612096</v>
      </c>
      <c r="C225" s="2" t="s">
        <v>520</v>
      </c>
      <c r="D225" s="2" t="s">
        <v>521</v>
      </c>
      <c r="E225" s="2">
        <v>693363</v>
      </c>
      <c r="F225" s="2">
        <v>45296</v>
      </c>
      <c r="G225" s="2" t="s">
        <v>522</v>
      </c>
      <c r="H225" s="2" t="s">
        <v>51</v>
      </c>
      <c r="I225" s="2" t="s">
        <v>572</v>
      </c>
      <c r="J225" s="2" t="s">
        <v>539</v>
      </c>
      <c r="K225" s="2">
        <v>6.95</v>
      </c>
      <c r="L225" s="2">
        <v>6.95</v>
      </c>
      <c r="M225" s="2">
        <v>1</v>
      </c>
      <c r="N225" s="2" t="s">
        <v>36</v>
      </c>
      <c r="O225" s="2">
        <v>106</v>
      </c>
      <c r="P225" s="2">
        <v>2016</v>
      </c>
      <c r="Q225" s="2">
        <v>3</v>
      </c>
      <c r="R225" s="2" t="s">
        <v>3</v>
      </c>
      <c r="S225" s="2" t="s">
        <v>538</v>
      </c>
      <c r="T225" s="2" t="s">
        <v>4</v>
      </c>
      <c r="U225" s="25">
        <v>42457</v>
      </c>
      <c r="V225" s="2" t="s">
        <v>534</v>
      </c>
      <c r="W225" s="2" t="s">
        <v>99</v>
      </c>
    </row>
    <row r="226" spans="1:23" x14ac:dyDescent="0.25">
      <c r="A226" s="2">
        <v>225</v>
      </c>
      <c r="B226" s="2">
        <v>101611745</v>
      </c>
      <c r="C226" s="2" t="s">
        <v>520</v>
      </c>
      <c r="D226" s="2" t="s">
        <v>521</v>
      </c>
      <c r="E226" s="2">
        <v>797802</v>
      </c>
      <c r="F226" s="2">
        <v>45321</v>
      </c>
      <c r="G226" s="2" t="s">
        <v>522</v>
      </c>
      <c r="H226" s="2" t="s">
        <v>0</v>
      </c>
      <c r="I226" s="2" t="s">
        <v>1</v>
      </c>
      <c r="J226" s="2" t="s">
        <v>555</v>
      </c>
      <c r="K226" s="2">
        <v>10.49</v>
      </c>
      <c r="L226" s="2">
        <v>10.49</v>
      </c>
      <c r="M226" s="2">
        <v>1</v>
      </c>
      <c r="N226" s="2" t="s">
        <v>2</v>
      </c>
      <c r="O226" s="2">
        <v>41</v>
      </c>
      <c r="P226" s="2">
        <v>2016</v>
      </c>
      <c r="Q226" s="2">
        <v>3</v>
      </c>
      <c r="R226" s="2" t="s">
        <v>3</v>
      </c>
      <c r="S226" s="2" t="s">
        <v>530</v>
      </c>
      <c r="T226" s="2" t="s">
        <v>4</v>
      </c>
      <c r="U226" s="25">
        <v>42430</v>
      </c>
      <c r="V226" s="2" t="s">
        <v>525</v>
      </c>
      <c r="W226" s="2" t="s">
        <v>95</v>
      </c>
    </row>
    <row r="227" spans="1:23" x14ac:dyDescent="0.25">
      <c r="A227" s="2">
        <v>226</v>
      </c>
      <c r="B227" s="2">
        <v>101611687</v>
      </c>
      <c r="C227" s="2" t="s">
        <v>520</v>
      </c>
      <c r="D227" s="2" t="s">
        <v>521</v>
      </c>
      <c r="E227" s="2">
        <v>797801</v>
      </c>
      <c r="F227" s="2">
        <v>45343</v>
      </c>
      <c r="G227" s="2" t="s">
        <v>522</v>
      </c>
      <c r="H227" s="2" t="s">
        <v>0</v>
      </c>
      <c r="I227" s="2" t="s">
        <v>1</v>
      </c>
      <c r="J227" s="2" t="s">
        <v>555</v>
      </c>
      <c r="K227" s="2">
        <v>17.989999999999998</v>
      </c>
      <c r="L227" s="2">
        <v>17.989999999999998</v>
      </c>
      <c r="M227" s="2">
        <v>1</v>
      </c>
      <c r="N227" s="2" t="s">
        <v>25</v>
      </c>
      <c r="O227" s="2">
        <v>609</v>
      </c>
      <c r="P227" s="2">
        <v>2016</v>
      </c>
      <c r="Q227" s="2">
        <v>3</v>
      </c>
      <c r="R227" s="2" t="s">
        <v>3</v>
      </c>
      <c r="S227" s="2" t="s">
        <v>524</v>
      </c>
      <c r="T227" s="2" t="s">
        <v>4</v>
      </c>
      <c r="U227" s="25">
        <v>42433</v>
      </c>
      <c r="V227" s="2" t="s">
        <v>528</v>
      </c>
      <c r="W227" s="2" t="s">
        <v>96</v>
      </c>
    </row>
    <row r="228" spans="1:23" x14ac:dyDescent="0.25">
      <c r="A228" s="2">
        <v>227</v>
      </c>
      <c r="B228" s="2">
        <v>101611915</v>
      </c>
      <c r="C228" s="2" t="s">
        <v>520</v>
      </c>
      <c r="D228" s="2" t="s">
        <v>521</v>
      </c>
      <c r="E228" s="2">
        <v>718749</v>
      </c>
      <c r="F228" s="2">
        <v>45893</v>
      </c>
      <c r="G228" s="2" t="s">
        <v>522</v>
      </c>
      <c r="H228" s="2" t="s">
        <v>0</v>
      </c>
      <c r="I228" s="2" t="s">
        <v>1</v>
      </c>
      <c r="J228" s="2" t="s">
        <v>583</v>
      </c>
      <c r="K228" s="2">
        <v>13.2</v>
      </c>
      <c r="L228" s="2">
        <v>13.2</v>
      </c>
      <c r="M228" s="2">
        <v>1</v>
      </c>
      <c r="N228" s="2" t="s">
        <v>41</v>
      </c>
      <c r="O228" s="2">
        <v>138</v>
      </c>
      <c r="P228" s="2">
        <v>2016</v>
      </c>
      <c r="Q228" s="2">
        <v>3</v>
      </c>
      <c r="R228" s="2" t="s">
        <v>3</v>
      </c>
      <c r="S228" s="2" t="s">
        <v>524</v>
      </c>
      <c r="T228" s="2" t="s">
        <v>12</v>
      </c>
      <c r="U228" s="25">
        <v>42440</v>
      </c>
      <c r="V228" s="2" t="s">
        <v>534</v>
      </c>
      <c r="W228" s="2" t="s">
        <v>99</v>
      </c>
    </row>
    <row r="229" spans="1:23" x14ac:dyDescent="0.25">
      <c r="A229" s="2">
        <v>228</v>
      </c>
      <c r="B229" s="2">
        <v>101611975</v>
      </c>
      <c r="C229" s="2" t="s">
        <v>520</v>
      </c>
      <c r="D229" s="2" t="s">
        <v>521</v>
      </c>
      <c r="E229" s="2">
        <v>845141</v>
      </c>
      <c r="F229" s="2">
        <v>45893</v>
      </c>
      <c r="G229" s="2" t="s">
        <v>522</v>
      </c>
      <c r="H229" s="2" t="s">
        <v>9</v>
      </c>
      <c r="I229" s="2" t="s">
        <v>10</v>
      </c>
      <c r="J229" s="2" t="s">
        <v>535</v>
      </c>
      <c r="K229" s="2">
        <v>15.5</v>
      </c>
      <c r="L229" s="2">
        <v>15.5</v>
      </c>
      <c r="M229" s="2">
        <v>1</v>
      </c>
      <c r="N229" s="2" t="s">
        <v>54</v>
      </c>
      <c r="O229" s="2">
        <v>66</v>
      </c>
      <c r="P229" s="2">
        <v>2016</v>
      </c>
      <c r="Q229" s="2">
        <v>3</v>
      </c>
      <c r="R229" s="2" t="s">
        <v>3</v>
      </c>
      <c r="S229" s="2" t="s">
        <v>524</v>
      </c>
      <c r="T229" s="2" t="s">
        <v>4</v>
      </c>
      <c r="U229" s="25">
        <v>42445</v>
      </c>
      <c r="V229" s="2" t="s">
        <v>534</v>
      </c>
      <c r="W229" s="2" t="s">
        <v>99</v>
      </c>
    </row>
    <row r="230" spans="1:23" x14ac:dyDescent="0.25">
      <c r="A230" s="2">
        <v>229</v>
      </c>
      <c r="B230" s="2">
        <v>101611916</v>
      </c>
      <c r="C230" s="2" t="s">
        <v>520</v>
      </c>
      <c r="D230" s="2" t="s">
        <v>521</v>
      </c>
      <c r="E230" s="2">
        <v>490869</v>
      </c>
      <c r="F230" s="2">
        <v>46082</v>
      </c>
      <c r="G230" s="2" t="s">
        <v>522</v>
      </c>
      <c r="H230" s="2" t="s">
        <v>0</v>
      </c>
      <c r="I230" s="2" t="s">
        <v>1</v>
      </c>
      <c r="J230" s="2" t="s">
        <v>581</v>
      </c>
      <c r="K230" s="2">
        <v>15</v>
      </c>
      <c r="L230" s="2">
        <v>15</v>
      </c>
      <c r="M230" s="2">
        <v>1</v>
      </c>
      <c r="N230" s="2" t="s">
        <v>67</v>
      </c>
      <c r="O230" s="2">
        <v>338</v>
      </c>
      <c r="P230" s="2">
        <v>2016</v>
      </c>
      <c r="Q230" s="2">
        <v>3</v>
      </c>
      <c r="R230" s="2" t="s">
        <v>3</v>
      </c>
      <c r="S230" s="2" t="s">
        <v>530</v>
      </c>
      <c r="T230" s="2" t="s">
        <v>4</v>
      </c>
      <c r="U230" s="25">
        <v>42439</v>
      </c>
      <c r="V230" s="2" t="s">
        <v>528</v>
      </c>
      <c r="W230" s="2" t="s">
        <v>99</v>
      </c>
    </row>
    <row r="231" spans="1:23" x14ac:dyDescent="0.25">
      <c r="A231" s="2">
        <v>230</v>
      </c>
      <c r="B231" s="2">
        <v>101612056</v>
      </c>
      <c r="C231" s="2" t="s">
        <v>520</v>
      </c>
      <c r="D231" s="2" t="s">
        <v>521</v>
      </c>
      <c r="E231" s="2">
        <v>760773</v>
      </c>
      <c r="F231" s="2">
        <v>46150</v>
      </c>
      <c r="G231" s="2" t="s">
        <v>522</v>
      </c>
      <c r="H231" s="2" t="s">
        <v>9</v>
      </c>
      <c r="I231" s="2" t="s">
        <v>10</v>
      </c>
      <c r="J231" s="2" t="s">
        <v>550</v>
      </c>
      <c r="K231" s="2">
        <v>12.99</v>
      </c>
      <c r="L231" s="2">
        <v>12.99</v>
      </c>
      <c r="M231" s="2">
        <v>1</v>
      </c>
      <c r="N231" s="2" t="s">
        <v>6</v>
      </c>
      <c r="O231" s="2">
        <v>399</v>
      </c>
      <c r="P231" s="2">
        <v>2016</v>
      </c>
      <c r="Q231" s="2">
        <v>3</v>
      </c>
      <c r="R231" s="2" t="s">
        <v>3</v>
      </c>
      <c r="S231" s="2" t="s">
        <v>524</v>
      </c>
      <c r="T231" s="2" t="s">
        <v>12</v>
      </c>
      <c r="U231" s="25">
        <v>42452</v>
      </c>
      <c r="V231" s="2" t="s">
        <v>528</v>
      </c>
      <c r="W231" s="2" t="s">
        <v>99</v>
      </c>
    </row>
    <row r="232" spans="1:23" x14ac:dyDescent="0.25">
      <c r="A232" s="2">
        <v>231</v>
      </c>
      <c r="B232" s="2">
        <v>101612057</v>
      </c>
      <c r="C232" s="2" t="s">
        <v>520</v>
      </c>
      <c r="D232" s="2" t="s">
        <v>521</v>
      </c>
      <c r="E232" s="2">
        <v>490829</v>
      </c>
      <c r="F232" s="2">
        <v>46245</v>
      </c>
      <c r="G232" s="2" t="s">
        <v>522</v>
      </c>
      <c r="H232" s="2" t="s">
        <v>9</v>
      </c>
      <c r="I232" s="2" t="s">
        <v>10</v>
      </c>
      <c r="J232" s="2" t="s">
        <v>542</v>
      </c>
      <c r="K232" s="2">
        <v>14.2</v>
      </c>
      <c r="L232" s="2">
        <v>14.2</v>
      </c>
      <c r="M232" s="2">
        <v>1</v>
      </c>
      <c r="N232" s="2" t="s">
        <v>21</v>
      </c>
      <c r="O232" s="2">
        <v>52</v>
      </c>
      <c r="P232" s="2">
        <v>2016</v>
      </c>
      <c r="Q232" s="2">
        <v>3</v>
      </c>
      <c r="R232" s="2" t="s">
        <v>3</v>
      </c>
      <c r="S232" s="2" t="s">
        <v>524</v>
      </c>
      <c r="T232" s="2" t="s">
        <v>4</v>
      </c>
      <c r="U232" s="25">
        <v>42452</v>
      </c>
      <c r="V232" s="2" t="s">
        <v>528</v>
      </c>
      <c r="W232" s="2" t="s">
        <v>99</v>
      </c>
    </row>
    <row r="233" spans="1:23" x14ac:dyDescent="0.25">
      <c r="A233" s="2">
        <v>232</v>
      </c>
      <c r="B233" s="2">
        <v>101611977</v>
      </c>
      <c r="C233" s="2" t="s">
        <v>520</v>
      </c>
      <c r="D233" s="2" t="s">
        <v>521</v>
      </c>
      <c r="E233" s="2">
        <v>490859</v>
      </c>
      <c r="F233" s="2">
        <v>46381</v>
      </c>
      <c r="G233" s="2" t="s">
        <v>522</v>
      </c>
      <c r="H233" s="2" t="s">
        <v>0</v>
      </c>
      <c r="I233" s="2" t="s">
        <v>1</v>
      </c>
      <c r="J233" s="2" t="s">
        <v>562</v>
      </c>
      <c r="K233" s="2">
        <v>14.35</v>
      </c>
      <c r="L233" s="2">
        <v>14.35</v>
      </c>
      <c r="M233" s="2">
        <v>1</v>
      </c>
      <c r="N233" s="2" t="s">
        <v>41</v>
      </c>
      <c r="O233" s="2">
        <v>138</v>
      </c>
      <c r="P233" s="2">
        <v>2016</v>
      </c>
      <c r="Q233" s="2">
        <v>3</v>
      </c>
      <c r="R233" s="2" t="s">
        <v>3</v>
      </c>
      <c r="S233" s="2" t="s">
        <v>524</v>
      </c>
      <c r="T233" s="2" t="s">
        <v>4</v>
      </c>
      <c r="U233" s="25">
        <v>42444</v>
      </c>
      <c r="V233" s="2" t="s">
        <v>525</v>
      </c>
      <c r="W233" s="2" t="s">
        <v>95</v>
      </c>
    </row>
    <row r="234" spans="1:23" x14ac:dyDescent="0.25">
      <c r="A234" s="2">
        <v>233</v>
      </c>
      <c r="B234" s="2">
        <v>101611898</v>
      </c>
      <c r="C234" s="2" t="s">
        <v>520</v>
      </c>
      <c r="D234" s="2" t="s">
        <v>521</v>
      </c>
      <c r="E234" s="2">
        <v>490833</v>
      </c>
      <c r="F234" s="2">
        <v>46941</v>
      </c>
      <c r="G234" s="2" t="s">
        <v>522</v>
      </c>
      <c r="H234" s="2" t="s">
        <v>9</v>
      </c>
      <c r="I234" s="2" t="s">
        <v>10</v>
      </c>
      <c r="J234" s="2" t="s">
        <v>532</v>
      </c>
      <c r="K234" s="2">
        <v>12</v>
      </c>
      <c r="L234" s="2">
        <v>12</v>
      </c>
      <c r="M234" s="2">
        <v>2</v>
      </c>
      <c r="N234" s="2" t="s">
        <v>25</v>
      </c>
      <c r="O234" s="2">
        <v>609</v>
      </c>
      <c r="P234" s="2">
        <v>2016</v>
      </c>
      <c r="Q234" s="2">
        <v>3</v>
      </c>
      <c r="R234" s="2" t="s">
        <v>3</v>
      </c>
      <c r="S234" s="2" t="s">
        <v>524</v>
      </c>
      <c r="T234" s="2" t="s">
        <v>4</v>
      </c>
      <c r="U234" s="25">
        <v>42433</v>
      </c>
      <c r="V234" s="2" t="s">
        <v>525</v>
      </c>
      <c r="W234" s="2" t="s">
        <v>97</v>
      </c>
    </row>
    <row r="235" spans="1:23" x14ac:dyDescent="0.25">
      <c r="A235" s="2">
        <v>234</v>
      </c>
      <c r="B235" s="2">
        <v>101611917</v>
      </c>
      <c r="C235" s="2" t="s">
        <v>520</v>
      </c>
      <c r="D235" s="2" t="s">
        <v>521</v>
      </c>
      <c r="E235" s="2">
        <v>688519</v>
      </c>
      <c r="F235" s="2">
        <v>47023</v>
      </c>
      <c r="G235" s="2" t="s">
        <v>522</v>
      </c>
      <c r="H235" s="2" t="s">
        <v>7</v>
      </c>
      <c r="I235" s="2" t="s">
        <v>8</v>
      </c>
      <c r="J235" s="2" t="s">
        <v>565</v>
      </c>
      <c r="K235" s="2">
        <v>0</v>
      </c>
      <c r="L235" s="41">
        <v>9.1446938571428564</v>
      </c>
      <c r="M235" s="2">
        <v>1</v>
      </c>
      <c r="N235" s="2" t="s">
        <v>36</v>
      </c>
      <c r="O235" s="2">
        <v>106</v>
      </c>
      <c r="P235" s="2">
        <v>2016</v>
      </c>
      <c r="Q235" s="2">
        <v>3</v>
      </c>
      <c r="R235" s="2" t="s">
        <v>15</v>
      </c>
      <c r="S235" s="2" t="s">
        <v>530</v>
      </c>
      <c r="T235" s="2" t="s">
        <v>17</v>
      </c>
      <c r="U235" s="25">
        <v>42436</v>
      </c>
      <c r="V235" s="2" t="s">
        <v>525</v>
      </c>
      <c r="W235" s="2" t="s">
        <v>98</v>
      </c>
    </row>
    <row r="236" spans="1:23" x14ac:dyDescent="0.25">
      <c r="A236" s="2">
        <v>235</v>
      </c>
      <c r="B236" s="2">
        <v>102253981</v>
      </c>
      <c r="C236" s="2" t="s">
        <v>520</v>
      </c>
      <c r="D236" s="2" t="s">
        <v>521</v>
      </c>
      <c r="E236" s="2">
        <v>797802</v>
      </c>
      <c r="F236" s="2">
        <v>155</v>
      </c>
      <c r="G236" s="2" t="s">
        <v>522</v>
      </c>
      <c r="H236" s="2" t="s">
        <v>0</v>
      </c>
      <c r="I236" s="2" t="s">
        <v>1</v>
      </c>
      <c r="J236" s="2" t="s">
        <v>555</v>
      </c>
      <c r="K236" s="2">
        <v>11.5</v>
      </c>
      <c r="L236" s="2">
        <v>11.5</v>
      </c>
      <c r="M236" s="2">
        <v>1</v>
      </c>
      <c r="N236" s="2" t="s">
        <v>21</v>
      </c>
      <c r="O236" s="2">
        <v>52</v>
      </c>
      <c r="P236" s="2">
        <v>2016</v>
      </c>
      <c r="Q236" s="2">
        <v>4</v>
      </c>
      <c r="R236" s="2" t="s">
        <v>3</v>
      </c>
      <c r="S236" s="2" t="s">
        <v>530</v>
      </c>
      <c r="T236" s="2" t="s">
        <v>4</v>
      </c>
      <c r="U236" s="25">
        <v>42479</v>
      </c>
      <c r="V236" s="2" t="s">
        <v>525</v>
      </c>
      <c r="W236" s="2" t="s">
        <v>99</v>
      </c>
    </row>
    <row r="237" spans="1:23" x14ac:dyDescent="0.25">
      <c r="A237" s="2">
        <v>236</v>
      </c>
      <c r="B237" s="2">
        <v>101663244</v>
      </c>
      <c r="C237" s="2" t="s">
        <v>520</v>
      </c>
      <c r="D237" s="2" t="s">
        <v>521</v>
      </c>
      <c r="E237" s="2">
        <v>490833</v>
      </c>
      <c r="F237" s="2">
        <v>592</v>
      </c>
      <c r="G237" s="2" t="s">
        <v>522</v>
      </c>
      <c r="H237" s="2" t="s">
        <v>9</v>
      </c>
      <c r="I237" s="2" t="s">
        <v>10</v>
      </c>
      <c r="J237" s="2" t="s">
        <v>532</v>
      </c>
      <c r="K237" s="2">
        <v>0</v>
      </c>
      <c r="L237" s="41">
        <v>13.716283783783783</v>
      </c>
      <c r="M237" s="2">
        <v>1</v>
      </c>
      <c r="N237" s="2" t="s">
        <v>20</v>
      </c>
      <c r="O237" s="2">
        <v>55</v>
      </c>
      <c r="P237" s="2">
        <v>2016</v>
      </c>
      <c r="Q237" s="2">
        <v>4</v>
      </c>
      <c r="R237" s="2" t="s">
        <v>3</v>
      </c>
      <c r="S237" s="2" t="s">
        <v>524</v>
      </c>
      <c r="T237" s="2" t="s">
        <v>17</v>
      </c>
      <c r="U237" s="25">
        <v>42479</v>
      </c>
      <c r="V237" s="2" t="s">
        <v>540</v>
      </c>
      <c r="W237" s="2" t="s">
        <v>99</v>
      </c>
    </row>
    <row r="238" spans="1:23" x14ac:dyDescent="0.25">
      <c r="A238" s="2">
        <v>237</v>
      </c>
      <c r="B238" s="2">
        <v>102253804</v>
      </c>
      <c r="C238" s="2" t="s">
        <v>520</v>
      </c>
      <c r="D238" s="2" t="s">
        <v>521</v>
      </c>
      <c r="E238" s="2">
        <v>678575</v>
      </c>
      <c r="F238" s="2">
        <v>2677</v>
      </c>
      <c r="G238" s="2" t="s">
        <v>522</v>
      </c>
      <c r="H238" s="2" t="s">
        <v>23</v>
      </c>
      <c r="I238" s="2" t="s">
        <v>24</v>
      </c>
      <c r="J238" s="2" t="s">
        <v>554</v>
      </c>
      <c r="K238" s="2">
        <v>5.98</v>
      </c>
      <c r="L238" s="2">
        <v>5.98</v>
      </c>
      <c r="M238" s="2">
        <v>1</v>
      </c>
      <c r="N238" s="2" t="s">
        <v>36</v>
      </c>
      <c r="O238" s="2">
        <v>106</v>
      </c>
      <c r="P238" s="2">
        <v>2016</v>
      </c>
      <c r="Q238" s="2">
        <v>4</v>
      </c>
      <c r="R238" s="2" t="s">
        <v>3</v>
      </c>
      <c r="S238" s="2" t="s">
        <v>530</v>
      </c>
      <c r="T238" s="2" t="s">
        <v>4</v>
      </c>
      <c r="U238" s="25">
        <v>42470</v>
      </c>
      <c r="V238" s="2" t="s">
        <v>525</v>
      </c>
      <c r="W238" s="2" t="s">
        <v>98</v>
      </c>
    </row>
    <row r="239" spans="1:23" x14ac:dyDescent="0.25">
      <c r="A239" s="2">
        <v>238</v>
      </c>
      <c r="B239" s="2">
        <v>102253938</v>
      </c>
      <c r="C239" s="2" t="s">
        <v>520</v>
      </c>
      <c r="D239" s="2" t="s">
        <v>521</v>
      </c>
      <c r="E239" s="2">
        <v>490839</v>
      </c>
      <c r="F239" s="2">
        <v>4180</v>
      </c>
      <c r="G239" s="2" t="s">
        <v>522</v>
      </c>
      <c r="H239" s="2" t="s">
        <v>9</v>
      </c>
      <c r="I239" s="2" t="s">
        <v>10</v>
      </c>
      <c r="J239" s="2" t="s">
        <v>564</v>
      </c>
      <c r="K239" s="2">
        <v>11.99</v>
      </c>
      <c r="L239" s="2">
        <v>11.99</v>
      </c>
      <c r="M239" s="2">
        <v>1</v>
      </c>
      <c r="N239" s="2" t="s">
        <v>56</v>
      </c>
      <c r="O239" s="2">
        <v>25</v>
      </c>
      <c r="P239" s="2">
        <v>2016</v>
      </c>
      <c r="Q239" s="2">
        <v>4</v>
      </c>
      <c r="R239" s="2" t="s">
        <v>3</v>
      </c>
      <c r="S239" s="2" t="s">
        <v>530</v>
      </c>
      <c r="T239" s="2" t="s">
        <v>4</v>
      </c>
      <c r="U239" s="25">
        <v>42475</v>
      </c>
      <c r="V239" s="2" t="s">
        <v>546</v>
      </c>
      <c r="W239" s="2" t="s">
        <v>99</v>
      </c>
    </row>
    <row r="240" spans="1:23" x14ac:dyDescent="0.25">
      <c r="A240" s="2">
        <v>239</v>
      </c>
      <c r="B240" s="2">
        <v>102253750</v>
      </c>
      <c r="C240" s="2" t="s">
        <v>520</v>
      </c>
      <c r="D240" s="2" t="s">
        <v>521</v>
      </c>
      <c r="E240" s="2">
        <v>490836</v>
      </c>
      <c r="F240" s="2">
        <v>8507</v>
      </c>
      <c r="G240" s="2" t="s">
        <v>522</v>
      </c>
      <c r="H240" s="2" t="s">
        <v>9</v>
      </c>
      <c r="I240" s="2" t="s">
        <v>10</v>
      </c>
      <c r="J240" s="2" t="s">
        <v>532</v>
      </c>
      <c r="K240" s="2">
        <v>3.1</v>
      </c>
      <c r="L240" s="2">
        <v>3.1</v>
      </c>
      <c r="M240" s="2">
        <v>1</v>
      </c>
      <c r="N240" s="2" t="s">
        <v>66</v>
      </c>
      <c r="O240" s="2">
        <v>42</v>
      </c>
      <c r="P240" s="2">
        <v>2016</v>
      </c>
      <c r="Q240" s="2">
        <v>4</v>
      </c>
      <c r="R240" s="2" t="s">
        <v>3</v>
      </c>
      <c r="S240" s="2" t="s">
        <v>557</v>
      </c>
      <c r="T240" s="2" t="s">
        <v>4</v>
      </c>
      <c r="U240" s="25">
        <v>42466</v>
      </c>
      <c r="V240" s="2" t="s">
        <v>525</v>
      </c>
      <c r="W240" s="2" t="s">
        <v>98</v>
      </c>
    </row>
    <row r="241" spans="1:23" x14ac:dyDescent="0.25">
      <c r="A241" s="2">
        <v>240</v>
      </c>
      <c r="B241" s="2">
        <v>102253754</v>
      </c>
      <c r="C241" s="2" t="s">
        <v>520</v>
      </c>
      <c r="D241" s="2" t="s">
        <v>521</v>
      </c>
      <c r="E241" s="2">
        <v>758948</v>
      </c>
      <c r="F241" s="2">
        <v>19647</v>
      </c>
      <c r="G241" s="2" t="s">
        <v>522</v>
      </c>
      <c r="H241" s="2" t="s">
        <v>9</v>
      </c>
      <c r="I241" s="2" t="s">
        <v>10</v>
      </c>
      <c r="J241" s="2" t="s">
        <v>532</v>
      </c>
      <c r="K241" s="2">
        <v>13.99</v>
      </c>
      <c r="L241" s="2">
        <v>13.99</v>
      </c>
      <c r="M241" s="2">
        <v>1</v>
      </c>
      <c r="N241" s="2" t="s">
        <v>6</v>
      </c>
      <c r="O241" s="2">
        <v>399</v>
      </c>
      <c r="P241" s="2">
        <v>2016</v>
      </c>
      <c r="Q241" s="2">
        <v>4</v>
      </c>
      <c r="R241" s="2" t="s">
        <v>3</v>
      </c>
      <c r="S241" s="2" t="s">
        <v>533</v>
      </c>
      <c r="T241" s="2" t="s">
        <v>4</v>
      </c>
      <c r="U241" s="25">
        <v>42466</v>
      </c>
      <c r="V241" s="2" t="s">
        <v>534</v>
      </c>
      <c r="W241" s="2" t="s">
        <v>98</v>
      </c>
    </row>
    <row r="242" spans="1:23" x14ac:dyDescent="0.25">
      <c r="A242" s="2">
        <v>241</v>
      </c>
      <c r="B242" s="2">
        <v>102253997</v>
      </c>
      <c r="C242" s="2" t="s">
        <v>520</v>
      </c>
      <c r="D242" s="2" t="s">
        <v>521</v>
      </c>
      <c r="E242" s="2">
        <v>758948</v>
      </c>
      <c r="F242" s="2">
        <v>19647</v>
      </c>
      <c r="G242" s="2" t="s">
        <v>522</v>
      </c>
      <c r="H242" s="2" t="s">
        <v>9</v>
      </c>
      <c r="I242" s="2" t="s">
        <v>10</v>
      </c>
      <c r="J242" s="2" t="s">
        <v>532</v>
      </c>
      <c r="K242" s="2">
        <v>13.59</v>
      </c>
      <c r="L242" s="2">
        <v>13.59</v>
      </c>
      <c r="M242" s="2">
        <v>1</v>
      </c>
      <c r="N242" s="2" t="s">
        <v>6</v>
      </c>
      <c r="O242" s="2">
        <v>399</v>
      </c>
      <c r="P242" s="2">
        <v>2016</v>
      </c>
      <c r="Q242" s="2">
        <v>4</v>
      </c>
      <c r="R242" s="2" t="s">
        <v>3</v>
      </c>
      <c r="S242" s="2" t="s">
        <v>533</v>
      </c>
      <c r="T242" s="2" t="s">
        <v>4</v>
      </c>
      <c r="U242" s="25">
        <v>42482</v>
      </c>
      <c r="V242" s="2" t="s">
        <v>534</v>
      </c>
      <c r="W242" s="2" t="s">
        <v>98</v>
      </c>
    </row>
    <row r="243" spans="1:23" x14ac:dyDescent="0.25">
      <c r="A243" s="2">
        <v>242</v>
      </c>
      <c r="B243" s="2">
        <v>102253756</v>
      </c>
      <c r="C243" s="2" t="s">
        <v>520</v>
      </c>
      <c r="D243" s="2" t="s">
        <v>521</v>
      </c>
      <c r="E243" s="2">
        <v>679220</v>
      </c>
      <c r="F243" s="2">
        <v>21301</v>
      </c>
      <c r="G243" s="2" t="s">
        <v>522</v>
      </c>
      <c r="H243" s="2" t="s">
        <v>0</v>
      </c>
      <c r="I243" s="2" t="s">
        <v>1</v>
      </c>
      <c r="J243" s="2" t="s">
        <v>532</v>
      </c>
      <c r="K243" s="2">
        <v>11.793333000000001</v>
      </c>
      <c r="L243" s="2">
        <v>11.793333000000001</v>
      </c>
      <c r="M243" s="2">
        <v>1</v>
      </c>
      <c r="N243" s="2" t="s">
        <v>41</v>
      </c>
      <c r="O243" s="2">
        <v>138</v>
      </c>
      <c r="P243" s="2">
        <v>2016</v>
      </c>
      <c r="Q243" s="2">
        <v>4</v>
      </c>
      <c r="R243" s="2" t="s">
        <v>15</v>
      </c>
      <c r="S243" s="2" t="s">
        <v>524</v>
      </c>
      <c r="T243" s="2" t="s">
        <v>22</v>
      </c>
      <c r="U243" s="25">
        <v>42464</v>
      </c>
      <c r="V243" s="2" t="s">
        <v>528</v>
      </c>
      <c r="W243" s="2" t="s">
        <v>98</v>
      </c>
    </row>
    <row r="244" spans="1:23" x14ac:dyDescent="0.25">
      <c r="A244" s="2">
        <v>243</v>
      </c>
      <c r="B244" s="2">
        <v>102253757</v>
      </c>
      <c r="C244" s="2" t="s">
        <v>520</v>
      </c>
      <c r="D244" s="2" t="s">
        <v>521</v>
      </c>
      <c r="E244" s="2">
        <v>797802</v>
      </c>
      <c r="F244" s="2">
        <v>21301</v>
      </c>
      <c r="G244" s="2" t="s">
        <v>522</v>
      </c>
      <c r="H244" s="2" t="s">
        <v>0</v>
      </c>
      <c r="I244" s="2" t="s">
        <v>1</v>
      </c>
      <c r="J244" s="2" t="s">
        <v>555</v>
      </c>
      <c r="K244" s="2">
        <v>9.9499999999999993</v>
      </c>
      <c r="L244" s="2">
        <v>9.9499999999999993</v>
      </c>
      <c r="M244" s="2">
        <v>1</v>
      </c>
      <c r="N244" s="2" t="s">
        <v>41</v>
      </c>
      <c r="O244" s="2">
        <v>138</v>
      </c>
      <c r="P244" s="2">
        <v>2016</v>
      </c>
      <c r="Q244" s="2">
        <v>4</v>
      </c>
      <c r="R244" s="2" t="s">
        <v>15</v>
      </c>
      <c r="S244" s="2" t="s">
        <v>530</v>
      </c>
      <c r="T244" s="2" t="s">
        <v>22</v>
      </c>
      <c r="U244" s="25">
        <v>42464</v>
      </c>
      <c r="V244" s="2" t="s">
        <v>528</v>
      </c>
      <c r="W244" s="2" t="s">
        <v>98</v>
      </c>
    </row>
    <row r="245" spans="1:23" x14ac:dyDescent="0.25">
      <c r="A245" s="2">
        <v>244</v>
      </c>
      <c r="B245" s="2">
        <v>101656529</v>
      </c>
      <c r="C245" s="2" t="s">
        <v>520</v>
      </c>
      <c r="D245" s="2" t="s">
        <v>521</v>
      </c>
      <c r="E245" s="2">
        <v>490864</v>
      </c>
      <c r="F245" s="2">
        <v>22721</v>
      </c>
      <c r="G245" s="2" t="s">
        <v>522</v>
      </c>
      <c r="H245" s="2" t="s">
        <v>0</v>
      </c>
      <c r="I245" s="2" t="s">
        <v>1</v>
      </c>
      <c r="J245" s="2" t="s">
        <v>523</v>
      </c>
      <c r="K245" s="2">
        <v>26.8</v>
      </c>
      <c r="L245" s="2">
        <v>26.8</v>
      </c>
      <c r="M245" s="2">
        <v>1</v>
      </c>
      <c r="N245" s="2" t="s">
        <v>2</v>
      </c>
      <c r="O245" s="2">
        <v>41</v>
      </c>
      <c r="P245" s="2">
        <v>2016</v>
      </c>
      <c r="Q245" s="2">
        <v>4</v>
      </c>
      <c r="R245" s="2" t="s">
        <v>3</v>
      </c>
      <c r="S245" s="2" t="s">
        <v>567</v>
      </c>
      <c r="T245" s="2" t="s">
        <v>12</v>
      </c>
      <c r="U245" s="25">
        <v>42477</v>
      </c>
      <c r="V245" s="2" t="s">
        <v>534</v>
      </c>
      <c r="W245" s="2" t="s">
        <v>98</v>
      </c>
    </row>
    <row r="246" spans="1:23" x14ac:dyDescent="0.25">
      <c r="A246" s="2">
        <v>245</v>
      </c>
      <c r="B246" s="2">
        <v>102254094</v>
      </c>
      <c r="C246" s="2" t="s">
        <v>520</v>
      </c>
      <c r="D246" s="2" t="s">
        <v>521</v>
      </c>
      <c r="E246" s="2">
        <v>752639</v>
      </c>
      <c r="F246" s="2">
        <v>27607</v>
      </c>
      <c r="G246" s="2" t="s">
        <v>522</v>
      </c>
      <c r="H246" s="2" t="s">
        <v>23</v>
      </c>
      <c r="I246" s="2" t="s">
        <v>584</v>
      </c>
      <c r="J246" s="2" t="s">
        <v>585</v>
      </c>
      <c r="K246" s="2">
        <v>6.99</v>
      </c>
      <c r="L246" s="2">
        <v>6.99</v>
      </c>
      <c r="M246" s="2">
        <v>1</v>
      </c>
      <c r="N246" s="2" t="s">
        <v>25</v>
      </c>
      <c r="O246" s="2">
        <v>609</v>
      </c>
      <c r="P246" s="2">
        <v>2016</v>
      </c>
      <c r="Q246" s="2">
        <v>4</v>
      </c>
      <c r="R246" s="2" t="s">
        <v>3</v>
      </c>
      <c r="S246" s="2" t="s">
        <v>530</v>
      </c>
      <c r="T246" s="2" t="s">
        <v>536</v>
      </c>
      <c r="U246" s="25">
        <v>42487</v>
      </c>
      <c r="V246" s="2" t="s">
        <v>525</v>
      </c>
      <c r="W246" s="2" t="s">
        <v>97</v>
      </c>
    </row>
    <row r="247" spans="1:23" x14ac:dyDescent="0.25">
      <c r="A247" s="2">
        <v>246</v>
      </c>
      <c r="B247" s="2">
        <v>102253717</v>
      </c>
      <c r="C247" s="2" t="s">
        <v>520</v>
      </c>
      <c r="D247" s="2" t="s">
        <v>521</v>
      </c>
      <c r="E247" s="2">
        <v>490833</v>
      </c>
      <c r="F247" s="2">
        <v>30499</v>
      </c>
      <c r="G247" s="2" t="s">
        <v>522</v>
      </c>
      <c r="H247" s="2" t="s">
        <v>9</v>
      </c>
      <c r="I247" s="2" t="s">
        <v>10</v>
      </c>
      <c r="J247" s="2" t="s">
        <v>532</v>
      </c>
      <c r="K247" s="2">
        <v>13.98</v>
      </c>
      <c r="L247" s="2">
        <v>13.98</v>
      </c>
      <c r="M247" s="2">
        <v>1</v>
      </c>
      <c r="N247" s="2" t="s">
        <v>2</v>
      </c>
      <c r="O247" s="2">
        <v>41</v>
      </c>
      <c r="P247" s="2">
        <v>2016</v>
      </c>
      <c r="Q247" s="2">
        <v>4</v>
      </c>
      <c r="R247" s="2" t="s">
        <v>3</v>
      </c>
      <c r="S247" s="2" t="s">
        <v>524</v>
      </c>
      <c r="T247" s="2" t="s">
        <v>4</v>
      </c>
      <c r="U247" s="25">
        <v>42464</v>
      </c>
      <c r="V247" s="2" t="s">
        <v>525</v>
      </c>
      <c r="W247" s="2" t="s">
        <v>98</v>
      </c>
    </row>
    <row r="248" spans="1:23" x14ac:dyDescent="0.25">
      <c r="A248" s="2">
        <v>247</v>
      </c>
      <c r="B248" s="2">
        <v>102253955</v>
      </c>
      <c r="C248" s="2" t="s">
        <v>520</v>
      </c>
      <c r="D248" s="2" t="s">
        <v>521</v>
      </c>
      <c r="E248" s="2">
        <v>626152</v>
      </c>
      <c r="F248" s="2">
        <v>31125</v>
      </c>
      <c r="G248" s="2" t="s">
        <v>522</v>
      </c>
      <c r="H248" s="2" t="s">
        <v>51</v>
      </c>
      <c r="I248" s="2" t="s">
        <v>572</v>
      </c>
      <c r="J248" s="2" t="s">
        <v>573</v>
      </c>
      <c r="K248" s="2">
        <v>5.45</v>
      </c>
      <c r="L248" s="2">
        <v>5.45</v>
      </c>
      <c r="M248" s="2">
        <v>2</v>
      </c>
      <c r="N248" s="2" t="s">
        <v>13</v>
      </c>
      <c r="O248" s="2">
        <v>208</v>
      </c>
      <c r="P248" s="2">
        <v>2016</v>
      </c>
      <c r="Q248" s="2">
        <v>4</v>
      </c>
      <c r="R248" s="2" t="s">
        <v>3</v>
      </c>
      <c r="S248" s="2" t="s">
        <v>547</v>
      </c>
      <c r="T248" s="2" t="s">
        <v>536</v>
      </c>
      <c r="U248" s="25">
        <v>42477</v>
      </c>
      <c r="V248" s="2" t="s">
        <v>534</v>
      </c>
      <c r="W248" s="2" t="s">
        <v>97</v>
      </c>
    </row>
    <row r="249" spans="1:23" x14ac:dyDescent="0.25">
      <c r="A249" s="2">
        <v>248</v>
      </c>
      <c r="B249" s="2">
        <v>102253831</v>
      </c>
      <c r="C249" s="2" t="s">
        <v>520</v>
      </c>
      <c r="D249" s="2" t="s">
        <v>521</v>
      </c>
      <c r="E249" s="2">
        <v>490864</v>
      </c>
      <c r="F249" s="2">
        <v>33339</v>
      </c>
      <c r="G249" s="2" t="s">
        <v>522</v>
      </c>
      <c r="H249" s="2" t="s">
        <v>0</v>
      </c>
      <c r="I249" s="2" t="s">
        <v>1</v>
      </c>
      <c r="J249" s="2" t="s">
        <v>523</v>
      </c>
      <c r="K249" s="2">
        <v>29</v>
      </c>
      <c r="L249" s="2">
        <v>29</v>
      </c>
      <c r="M249" s="2">
        <v>1</v>
      </c>
      <c r="N249" s="2" t="s">
        <v>2</v>
      </c>
      <c r="O249" s="2">
        <v>41</v>
      </c>
      <c r="P249" s="2">
        <v>2016</v>
      </c>
      <c r="Q249" s="2">
        <v>4</v>
      </c>
      <c r="R249" s="2" t="s">
        <v>3</v>
      </c>
      <c r="S249" s="2" t="s">
        <v>567</v>
      </c>
      <c r="T249" s="2" t="s">
        <v>4</v>
      </c>
      <c r="U249" s="25">
        <v>42470</v>
      </c>
      <c r="V249" s="2" t="s">
        <v>528</v>
      </c>
      <c r="W249" s="2" t="s">
        <v>99</v>
      </c>
    </row>
    <row r="250" spans="1:23" x14ac:dyDescent="0.25">
      <c r="A250" s="2">
        <v>249</v>
      </c>
      <c r="B250" s="2">
        <v>102253889</v>
      </c>
      <c r="C250" s="2" t="s">
        <v>520</v>
      </c>
      <c r="D250" s="2" t="s">
        <v>521</v>
      </c>
      <c r="E250" s="2">
        <v>490861</v>
      </c>
      <c r="F250" s="2">
        <v>34048</v>
      </c>
      <c r="G250" s="2" t="s">
        <v>522</v>
      </c>
      <c r="H250" s="2" t="s">
        <v>0</v>
      </c>
      <c r="I250" s="2" t="s">
        <v>1</v>
      </c>
      <c r="J250" s="2" t="s">
        <v>523</v>
      </c>
      <c r="K250" s="2">
        <v>12.9</v>
      </c>
      <c r="L250" s="2">
        <v>12.9</v>
      </c>
      <c r="M250" s="2">
        <v>1</v>
      </c>
      <c r="N250" s="2" t="s">
        <v>25</v>
      </c>
      <c r="O250" s="2">
        <v>609</v>
      </c>
      <c r="P250" s="2">
        <v>2016</v>
      </c>
      <c r="Q250" s="2">
        <v>4</v>
      </c>
      <c r="R250" s="2" t="s">
        <v>3</v>
      </c>
      <c r="S250" s="2" t="s">
        <v>530</v>
      </c>
      <c r="T250" s="2" t="s">
        <v>4</v>
      </c>
      <c r="U250" s="25">
        <v>42476</v>
      </c>
      <c r="V250" s="2" t="s">
        <v>525</v>
      </c>
      <c r="W250" s="2" t="s">
        <v>97</v>
      </c>
    </row>
    <row r="251" spans="1:23" x14ac:dyDescent="0.25">
      <c r="A251" s="2">
        <v>250</v>
      </c>
      <c r="B251" s="2">
        <v>102253735</v>
      </c>
      <c r="C251" s="2" t="s">
        <v>520</v>
      </c>
      <c r="D251" s="2" t="s">
        <v>521</v>
      </c>
      <c r="E251" s="2">
        <v>729671</v>
      </c>
      <c r="F251" s="2">
        <v>34755</v>
      </c>
      <c r="G251" s="2" t="s">
        <v>522</v>
      </c>
      <c r="H251" s="2" t="s">
        <v>9</v>
      </c>
      <c r="I251" s="2" t="s">
        <v>10</v>
      </c>
      <c r="J251" s="2" t="s">
        <v>586</v>
      </c>
      <c r="K251" s="2">
        <v>12.99</v>
      </c>
      <c r="L251" s="2">
        <v>12.99</v>
      </c>
      <c r="M251" s="2">
        <v>1</v>
      </c>
      <c r="N251" s="2" t="s">
        <v>6</v>
      </c>
      <c r="O251" s="2">
        <v>399</v>
      </c>
      <c r="P251" s="2">
        <v>2016</v>
      </c>
      <c r="Q251" s="2">
        <v>4</v>
      </c>
      <c r="R251" s="2" t="s">
        <v>3</v>
      </c>
      <c r="S251" s="2" t="s">
        <v>524</v>
      </c>
      <c r="T251" s="2" t="s">
        <v>4</v>
      </c>
      <c r="U251" s="25">
        <v>42462</v>
      </c>
      <c r="V251" s="2" t="s">
        <v>534</v>
      </c>
      <c r="W251" s="2" t="s">
        <v>97</v>
      </c>
    </row>
    <row r="252" spans="1:23" x14ac:dyDescent="0.25">
      <c r="A252" s="2">
        <v>251</v>
      </c>
      <c r="B252" s="2">
        <v>102253893</v>
      </c>
      <c r="C252" s="2" t="s">
        <v>520</v>
      </c>
      <c r="D252" s="2" t="s">
        <v>521</v>
      </c>
      <c r="E252" s="2">
        <v>797803</v>
      </c>
      <c r="F252" s="2">
        <v>34792</v>
      </c>
      <c r="G252" s="2" t="s">
        <v>522</v>
      </c>
      <c r="H252" s="2" t="s">
        <v>0</v>
      </c>
      <c r="I252" s="2" t="s">
        <v>1</v>
      </c>
      <c r="J252" s="2" t="s">
        <v>578</v>
      </c>
      <c r="K252" s="2">
        <v>15.99</v>
      </c>
      <c r="L252" s="2">
        <v>15.99</v>
      </c>
      <c r="M252" s="2">
        <v>1</v>
      </c>
      <c r="N252" s="2" t="s">
        <v>21</v>
      </c>
      <c r="O252" s="2">
        <v>52</v>
      </c>
      <c r="P252" s="2">
        <v>2016</v>
      </c>
      <c r="Q252" s="2">
        <v>4</v>
      </c>
      <c r="R252" s="2" t="s">
        <v>3</v>
      </c>
      <c r="S252" s="2" t="s">
        <v>524</v>
      </c>
      <c r="T252" s="2" t="s">
        <v>4</v>
      </c>
      <c r="U252" s="25">
        <v>42471</v>
      </c>
      <c r="V252" s="2" t="s">
        <v>525</v>
      </c>
      <c r="W252" s="2" t="s">
        <v>98</v>
      </c>
    </row>
    <row r="253" spans="1:23" x14ac:dyDescent="0.25">
      <c r="A253" s="2">
        <v>252</v>
      </c>
      <c r="B253" s="2">
        <v>102253898</v>
      </c>
      <c r="C253" s="2" t="s">
        <v>520</v>
      </c>
      <c r="D253" s="2" t="s">
        <v>521</v>
      </c>
      <c r="E253" s="2">
        <v>490858</v>
      </c>
      <c r="F253" s="2">
        <v>36666</v>
      </c>
      <c r="G253" s="2" t="s">
        <v>522</v>
      </c>
      <c r="H253" s="2" t="s">
        <v>0</v>
      </c>
      <c r="I253" s="2" t="s">
        <v>1</v>
      </c>
      <c r="J253" s="2" t="s">
        <v>562</v>
      </c>
      <c r="K253" s="2">
        <v>12.99</v>
      </c>
      <c r="L253" s="2">
        <v>12.99</v>
      </c>
      <c r="M253" s="2">
        <v>2</v>
      </c>
      <c r="N253" s="2" t="s">
        <v>36</v>
      </c>
      <c r="O253" s="2">
        <v>106</v>
      </c>
      <c r="P253" s="2">
        <v>2016</v>
      </c>
      <c r="Q253" s="2">
        <v>4</v>
      </c>
      <c r="R253" s="2" t="s">
        <v>3</v>
      </c>
      <c r="S253" s="2" t="s">
        <v>530</v>
      </c>
      <c r="T253" s="2" t="s">
        <v>4</v>
      </c>
      <c r="U253" s="25">
        <v>42471</v>
      </c>
      <c r="V253" s="2" t="s">
        <v>553</v>
      </c>
      <c r="W253" s="2" t="s">
        <v>98</v>
      </c>
    </row>
    <row r="254" spans="1:23" x14ac:dyDescent="0.25">
      <c r="A254" s="2">
        <v>253</v>
      </c>
      <c r="B254" s="2">
        <v>102254114</v>
      </c>
      <c r="C254" s="2" t="s">
        <v>520</v>
      </c>
      <c r="D254" s="2" t="s">
        <v>521</v>
      </c>
      <c r="E254" s="2">
        <v>490862</v>
      </c>
      <c r="F254" s="2">
        <v>36683</v>
      </c>
      <c r="G254" s="2" t="s">
        <v>522</v>
      </c>
      <c r="H254" s="2" t="s">
        <v>0</v>
      </c>
      <c r="I254" s="2" t="s">
        <v>1</v>
      </c>
      <c r="J254" s="2" t="s">
        <v>523</v>
      </c>
      <c r="K254" s="2">
        <v>14.276363</v>
      </c>
      <c r="L254" s="2">
        <v>14.276363</v>
      </c>
      <c r="M254" s="2">
        <v>1</v>
      </c>
      <c r="N254" s="2" t="s">
        <v>2</v>
      </c>
      <c r="O254" s="2">
        <v>41</v>
      </c>
      <c r="P254" s="2">
        <v>2016</v>
      </c>
      <c r="Q254" s="2">
        <v>4</v>
      </c>
      <c r="R254" s="2" t="s">
        <v>15</v>
      </c>
      <c r="S254" s="2" t="s">
        <v>524</v>
      </c>
      <c r="T254" s="2" t="s">
        <v>4</v>
      </c>
      <c r="U254" s="25">
        <v>42488</v>
      </c>
      <c r="V254" s="2" t="s">
        <v>528</v>
      </c>
      <c r="W254" s="2" t="s">
        <v>97</v>
      </c>
    </row>
    <row r="255" spans="1:23" x14ac:dyDescent="0.25">
      <c r="A255" s="2">
        <v>254</v>
      </c>
      <c r="B255" s="2">
        <v>102254038</v>
      </c>
      <c r="C255" s="2" t="s">
        <v>520</v>
      </c>
      <c r="D255" s="2" t="s">
        <v>521</v>
      </c>
      <c r="E255" s="2">
        <v>797804</v>
      </c>
      <c r="F255" s="2">
        <v>37172</v>
      </c>
      <c r="G255" s="2" t="s">
        <v>522</v>
      </c>
      <c r="H255" s="2" t="s">
        <v>0</v>
      </c>
      <c r="I255" s="2" t="s">
        <v>1</v>
      </c>
      <c r="J255" s="2" t="s">
        <v>578</v>
      </c>
      <c r="K255" s="2">
        <v>10.99</v>
      </c>
      <c r="L255" s="2">
        <v>10.99</v>
      </c>
      <c r="M255" s="2">
        <v>1</v>
      </c>
      <c r="N255" s="2" t="s">
        <v>42</v>
      </c>
      <c r="O255" s="2">
        <v>443</v>
      </c>
      <c r="P255" s="2">
        <v>2016</v>
      </c>
      <c r="Q255" s="2">
        <v>4</v>
      </c>
      <c r="R255" s="2" t="s">
        <v>3</v>
      </c>
      <c r="S255" s="2" t="s">
        <v>530</v>
      </c>
      <c r="T255" s="2" t="s">
        <v>4</v>
      </c>
      <c r="U255" s="25">
        <v>42480</v>
      </c>
      <c r="V255" s="2" t="s">
        <v>528</v>
      </c>
      <c r="W255" s="2" t="s">
        <v>98</v>
      </c>
    </row>
    <row r="256" spans="1:23" x14ac:dyDescent="0.25">
      <c r="A256" s="2">
        <v>255</v>
      </c>
      <c r="B256" s="2">
        <v>102254121</v>
      </c>
      <c r="C256" s="2" t="s">
        <v>520</v>
      </c>
      <c r="D256" s="2" t="s">
        <v>521</v>
      </c>
      <c r="E256" s="2">
        <v>804734</v>
      </c>
      <c r="F256" s="2">
        <v>37344</v>
      </c>
      <c r="G256" s="2" t="s">
        <v>522</v>
      </c>
      <c r="H256" s="2" t="s">
        <v>55</v>
      </c>
      <c r="I256" s="2" t="s">
        <v>574</v>
      </c>
      <c r="J256" s="2" t="s">
        <v>527</v>
      </c>
      <c r="K256" s="2">
        <v>3.65</v>
      </c>
      <c r="L256" s="2">
        <v>3.65</v>
      </c>
      <c r="M256" s="2">
        <v>1</v>
      </c>
      <c r="N256" s="2" t="s">
        <v>13</v>
      </c>
      <c r="O256" s="2">
        <v>208</v>
      </c>
      <c r="P256" s="2">
        <v>2016</v>
      </c>
      <c r="Q256" s="2">
        <v>4</v>
      </c>
      <c r="R256" s="2" t="s">
        <v>3</v>
      </c>
      <c r="S256" s="2" t="s">
        <v>530</v>
      </c>
      <c r="T256" s="2" t="s">
        <v>4</v>
      </c>
      <c r="U256" s="25">
        <v>42487</v>
      </c>
      <c r="V256" s="2" t="s">
        <v>525</v>
      </c>
      <c r="W256" s="2" t="s">
        <v>98</v>
      </c>
    </row>
    <row r="257" spans="1:23" x14ac:dyDescent="0.25">
      <c r="A257" s="2">
        <v>256</v>
      </c>
      <c r="B257" s="2">
        <v>101668634</v>
      </c>
      <c r="C257" s="2" t="s">
        <v>520</v>
      </c>
      <c r="D257" s="2" t="s">
        <v>521</v>
      </c>
      <c r="E257" s="2">
        <v>490862</v>
      </c>
      <c r="F257" s="2">
        <v>39358</v>
      </c>
      <c r="G257" s="2" t="s">
        <v>522</v>
      </c>
      <c r="H257" s="2" t="s">
        <v>0</v>
      </c>
      <c r="I257" s="2" t="s">
        <v>1</v>
      </c>
      <c r="J257" s="2" t="s">
        <v>523</v>
      </c>
      <c r="K257" s="2">
        <v>12.6</v>
      </c>
      <c r="L257" s="2">
        <v>12.6</v>
      </c>
      <c r="M257" s="2">
        <v>1</v>
      </c>
      <c r="N257" s="2" t="s">
        <v>13</v>
      </c>
      <c r="O257" s="2">
        <v>208</v>
      </c>
      <c r="P257" s="2">
        <v>2016</v>
      </c>
      <c r="Q257" s="2">
        <v>4</v>
      </c>
      <c r="R257" s="2" t="s">
        <v>3</v>
      </c>
      <c r="S257" s="2" t="s">
        <v>524</v>
      </c>
      <c r="T257" s="2" t="s">
        <v>4</v>
      </c>
      <c r="U257" s="25">
        <v>42488</v>
      </c>
      <c r="V257" s="2" t="s">
        <v>525</v>
      </c>
      <c r="W257" s="2" t="s">
        <v>96</v>
      </c>
    </row>
    <row r="258" spans="1:23" x14ac:dyDescent="0.25">
      <c r="A258" s="2">
        <v>257</v>
      </c>
      <c r="B258" s="2">
        <v>102254129</v>
      </c>
      <c r="C258" s="2" t="s">
        <v>520</v>
      </c>
      <c r="D258" s="2" t="s">
        <v>521</v>
      </c>
      <c r="E258" s="2">
        <v>490861</v>
      </c>
      <c r="F258" s="2">
        <v>39923</v>
      </c>
      <c r="G258" s="2" t="s">
        <v>522</v>
      </c>
      <c r="H258" s="2" t="s">
        <v>0</v>
      </c>
      <c r="I258" s="2" t="s">
        <v>1</v>
      </c>
      <c r="J258" s="2" t="s">
        <v>523</v>
      </c>
      <c r="K258" s="2">
        <v>12.270476</v>
      </c>
      <c r="L258" s="2">
        <v>12.270476</v>
      </c>
      <c r="M258" s="2">
        <v>1</v>
      </c>
      <c r="N258" s="2" t="s">
        <v>30</v>
      </c>
      <c r="O258" s="2">
        <v>3</v>
      </c>
      <c r="P258" s="2">
        <v>2016</v>
      </c>
      <c r="Q258" s="2">
        <v>4</v>
      </c>
      <c r="R258" s="2" t="s">
        <v>15</v>
      </c>
      <c r="S258" s="2" t="s">
        <v>530</v>
      </c>
      <c r="T258" s="2" t="s">
        <v>536</v>
      </c>
      <c r="U258" s="25">
        <v>42487</v>
      </c>
      <c r="V258" s="2" t="s">
        <v>546</v>
      </c>
      <c r="W258" s="2" t="s">
        <v>99</v>
      </c>
    </row>
    <row r="259" spans="1:23" x14ac:dyDescent="0.25">
      <c r="A259" s="2">
        <v>258</v>
      </c>
      <c r="B259" s="2">
        <v>102254130</v>
      </c>
      <c r="C259" s="2" t="s">
        <v>520</v>
      </c>
      <c r="D259" s="2" t="s">
        <v>521</v>
      </c>
      <c r="E259" s="2">
        <v>490862</v>
      </c>
      <c r="F259" s="2">
        <v>39923</v>
      </c>
      <c r="G259" s="2" t="s">
        <v>522</v>
      </c>
      <c r="H259" s="2" t="s">
        <v>0</v>
      </c>
      <c r="I259" s="2" t="s">
        <v>1</v>
      </c>
      <c r="J259" s="2" t="s">
        <v>523</v>
      </c>
      <c r="K259" s="2">
        <v>13.69</v>
      </c>
      <c r="L259" s="2">
        <v>13.69</v>
      </c>
      <c r="M259" s="2">
        <v>1</v>
      </c>
      <c r="N259" s="2" t="s">
        <v>30</v>
      </c>
      <c r="O259" s="2">
        <v>3</v>
      </c>
      <c r="P259" s="2">
        <v>2016</v>
      </c>
      <c r="Q259" s="2">
        <v>4</v>
      </c>
      <c r="R259" s="2" t="s">
        <v>15</v>
      </c>
      <c r="S259" s="2" t="s">
        <v>524</v>
      </c>
      <c r="T259" s="2" t="s">
        <v>4</v>
      </c>
      <c r="U259" s="25">
        <v>42487</v>
      </c>
      <c r="V259" s="2" t="s">
        <v>546</v>
      </c>
      <c r="W259" s="2" t="s">
        <v>99</v>
      </c>
    </row>
    <row r="260" spans="1:23" x14ac:dyDescent="0.25">
      <c r="A260" s="2">
        <v>259</v>
      </c>
      <c r="B260" s="2">
        <v>102253741</v>
      </c>
      <c r="C260" s="2" t="s">
        <v>520</v>
      </c>
      <c r="D260" s="2" t="s">
        <v>521</v>
      </c>
      <c r="E260" s="2">
        <v>490861</v>
      </c>
      <c r="F260" s="2">
        <v>41816</v>
      </c>
      <c r="G260" s="2" t="s">
        <v>522</v>
      </c>
      <c r="H260" s="2" t="s">
        <v>0</v>
      </c>
      <c r="I260" s="2" t="s">
        <v>1</v>
      </c>
      <c r="J260" s="2" t="s">
        <v>523</v>
      </c>
      <c r="K260" s="2">
        <v>11.9</v>
      </c>
      <c r="L260" s="2">
        <v>11.9</v>
      </c>
      <c r="M260" s="2">
        <v>1</v>
      </c>
      <c r="N260" s="2" t="s">
        <v>25</v>
      </c>
      <c r="O260" s="2">
        <v>609</v>
      </c>
      <c r="P260" s="2">
        <v>2016</v>
      </c>
      <c r="Q260" s="2">
        <v>4</v>
      </c>
      <c r="R260" s="2" t="s">
        <v>3</v>
      </c>
      <c r="S260" s="2" t="s">
        <v>530</v>
      </c>
      <c r="T260" s="2" t="s">
        <v>4</v>
      </c>
      <c r="U260" s="25">
        <v>42463</v>
      </c>
      <c r="V260" s="2" t="s">
        <v>525</v>
      </c>
      <c r="W260" s="2" t="s">
        <v>96</v>
      </c>
    </row>
    <row r="261" spans="1:23" x14ac:dyDescent="0.25">
      <c r="A261" s="2">
        <v>260</v>
      </c>
      <c r="B261" s="2">
        <v>102253854</v>
      </c>
      <c r="C261" s="2" t="s">
        <v>520</v>
      </c>
      <c r="D261" s="2" t="s">
        <v>521</v>
      </c>
      <c r="E261" s="2">
        <v>845141</v>
      </c>
      <c r="F261" s="2">
        <v>42915</v>
      </c>
      <c r="G261" s="2" t="s">
        <v>522</v>
      </c>
      <c r="H261" s="2" t="s">
        <v>9</v>
      </c>
      <c r="I261" s="2" t="s">
        <v>10</v>
      </c>
      <c r="J261" s="2" t="s">
        <v>535</v>
      </c>
      <c r="K261" s="2">
        <v>13</v>
      </c>
      <c r="L261" s="2">
        <v>13</v>
      </c>
      <c r="M261" s="2">
        <v>1</v>
      </c>
      <c r="N261" s="2" t="s">
        <v>50</v>
      </c>
      <c r="O261" s="2">
        <v>50</v>
      </c>
      <c r="P261" s="2">
        <v>2016</v>
      </c>
      <c r="Q261" s="2">
        <v>4</v>
      </c>
      <c r="R261" s="2" t="s">
        <v>3</v>
      </c>
      <c r="S261" s="2" t="s">
        <v>524</v>
      </c>
      <c r="T261" s="2" t="s">
        <v>4</v>
      </c>
      <c r="U261" s="25">
        <v>42470</v>
      </c>
      <c r="V261" s="2" t="s">
        <v>587</v>
      </c>
      <c r="W261" s="2" t="s">
        <v>97</v>
      </c>
    </row>
    <row r="262" spans="1:23" x14ac:dyDescent="0.25">
      <c r="A262" s="2">
        <v>261</v>
      </c>
      <c r="B262" s="2">
        <v>102253933</v>
      </c>
      <c r="C262" s="2" t="s">
        <v>520</v>
      </c>
      <c r="D262" s="2" t="s">
        <v>521</v>
      </c>
      <c r="E262" s="2">
        <v>490833</v>
      </c>
      <c r="F262" s="2">
        <v>42957</v>
      </c>
      <c r="G262" s="2" t="s">
        <v>522</v>
      </c>
      <c r="H262" s="2" t="s">
        <v>9</v>
      </c>
      <c r="I262" s="2" t="s">
        <v>10</v>
      </c>
      <c r="J262" s="2" t="s">
        <v>532</v>
      </c>
      <c r="K262" s="2">
        <v>10.022500000000001</v>
      </c>
      <c r="L262" s="2">
        <v>10.022500000000001</v>
      </c>
      <c r="M262" s="2">
        <v>1</v>
      </c>
      <c r="N262" s="2" t="s">
        <v>32</v>
      </c>
      <c r="O262" s="2">
        <v>261</v>
      </c>
      <c r="P262" s="2">
        <v>2016</v>
      </c>
      <c r="Q262" s="2">
        <v>4</v>
      </c>
      <c r="R262" s="2" t="s">
        <v>15</v>
      </c>
      <c r="S262" s="2" t="s">
        <v>524</v>
      </c>
      <c r="T262" s="2" t="s">
        <v>4</v>
      </c>
      <c r="U262" s="25">
        <v>42470</v>
      </c>
      <c r="V262" s="2" t="s">
        <v>525</v>
      </c>
      <c r="W262" s="2" t="s">
        <v>96</v>
      </c>
    </row>
    <row r="263" spans="1:23" x14ac:dyDescent="0.25">
      <c r="A263" s="2">
        <v>262</v>
      </c>
      <c r="B263" s="2">
        <v>102253934</v>
      </c>
      <c r="C263" s="2" t="s">
        <v>520</v>
      </c>
      <c r="D263" s="2" t="s">
        <v>521</v>
      </c>
      <c r="E263" s="2">
        <v>490835</v>
      </c>
      <c r="F263" s="2">
        <v>42957</v>
      </c>
      <c r="G263" s="2" t="s">
        <v>522</v>
      </c>
      <c r="H263" s="2" t="s">
        <v>9</v>
      </c>
      <c r="I263" s="2" t="s">
        <v>10</v>
      </c>
      <c r="J263" s="2" t="s">
        <v>532</v>
      </c>
      <c r="K263" s="2">
        <v>11.9</v>
      </c>
      <c r="L263" s="2">
        <v>11.9</v>
      </c>
      <c r="M263" s="2">
        <v>1</v>
      </c>
      <c r="N263" s="2" t="s">
        <v>32</v>
      </c>
      <c r="O263" s="2">
        <v>261</v>
      </c>
      <c r="P263" s="2">
        <v>2016</v>
      </c>
      <c r="Q263" s="2">
        <v>4</v>
      </c>
      <c r="R263" s="2" t="s">
        <v>15</v>
      </c>
      <c r="S263" s="2" t="s">
        <v>530</v>
      </c>
      <c r="T263" s="2" t="s">
        <v>536</v>
      </c>
      <c r="U263" s="25">
        <v>42470</v>
      </c>
      <c r="V263" s="2" t="s">
        <v>525</v>
      </c>
      <c r="W263" s="2" t="s">
        <v>96</v>
      </c>
    </row>
    <row r="264" spans="1:23" x14ac:dyDescent="0.25">
      <c r="A264" s="2">
        <v>263</v>
      </c>
      <c r="B264" s="2">
        <v>102253726</v>
      </c>
      <c r="C264" s="2" t="s">
        <v>520</v>
      </c>
      <c r="D264" s="2" t="s">
        <v>521</v>
      </c>
      <c r="E264" s="2">
        <v>634311</v>
      </c>
      <c r="F264" s="2">
        <v>43058</v>
      </c>
      <c r="G264" s="2" t="s">
        <v>522</v>
      </c>
      <c r="H264" s="2" t="s">
        <v>0</v>
      </c>
      <c r="I264" s="2" t="s">
        <v>1</v>
      </c>
      <c r="J264" s="2" t="s">
        <v>588</v>
      </c>
      <c r="K264" s="2">
        <v>10.9</v>
      </c>
      <c r="L264" s="2">
        <v>10.9</v>
      </c>
      <c r="M264" s="2">
        <v>1</v>
      </c>
      <c r="N264" s="2" t="s">
        <v>61</v>
      </c>
      <c r="O264" s="2">
        <v>694</v>
      </c>
      <c r="P264" s="2">
        <v>2016</v>
      </c>
      <c r="Q264" s="2">
        <v>4</v>
      </c>
      <c r="R264" s="2" t="s">
        <v>3</v>
      </c>
      <c r="S264" s="2" t="s">
        <v>530</v>
      </c>
      <c r="T264" s="2" t="s">
        <v>4</v>
      </c>
      <c r="U264" s="25">
        <v>42464</v>
      </c>
      <c r="V264" s="2" t="s">
        <v>525</v>
      </c>
      <c r="W264" s="2" t="s">
        <v>97</v>
      </c>
    </row>
    <row r="265" spans="1:23" x14ac:dyDescent="0.25">
      <c r="A265" s="2">
        <v>264</v>
      </c>
      <c r="B265" s="2">
        <v>102253690</v>
      </c>
      <c r="C265" s="2" t="s">
        <v>520</v>
      </c>
      <c r="D265" s="2" t="s">
        <v>521</v>
      </c>
      <c r="E265" s="2">
        <v>730857</v>
      </c>
      <c r="F265" s="2">
        <v>43187</v>
      </c>
      <c r="G265" s="2" t="s">
        <v>522</v>
      </c>
      <c r="H265" s="2" t="s">
        <v>18</v>
      </c>
      <c r="I265" s="2" t="s">
        <v>18</v>
      </c>
      <c r="J265" s="2" t="s">
        <v>539</v>
      </c>
      <c r="K265" s="2">
        <v>8.99</v>
      </c>
      <c r="L265" s="2">
        <v>8.99</v>
      </c>
      <c r="M265" s="2">
        <v>2</v>
      </c>
      <c r="N265" s="2" t="s">
        <v>13</v>
      </c>
      <c r="O265" s="2">
        <v>208</v>
      </c>
      <c r="P265" s="2">
        <v>2016</v>
      </c>
      <c r="Q265" s="2">
        <v>4</v>
      </c>
      <c r="R265" s="2" t="s">
        <v>3</v>
      </c>
      <c r="S265" s="2" t="s">
        <v>547</v>
      </c>
      <c r="T265" s="2" t="s">
        <v>536</v>
      </c>
      <c r="U265" s="25">
        <v>42461</v>
      </c>
      <c r="V265" s="2" t="s">
        <v>525</v>
      </c>
      <c r="W265" s="2" t="s">
        <v>97</v>
      </c>
    </row>
    <row r="266" spans="1:23" x14ac:dyDescent="0.25">
      <c r="A266" s="2">
        <v>265</v>
      </c>
      <c r="B266" s="2">
        <v>102254133</v>
      </c>
      <c r="C266" s="2" t="s">
        <v>520</v>
      </c>
      <c r="D266" s="2" t="s">
        <v>521</v>
      </c>
      <c r="E266" s="2">
        <v>490862</v>
      </c>
      <c r="F266" s="2">
        <v>43590</v>
      </c>
      <c r="G266" s="2" t="s">
        <v>522</v>
      </c>
      <c r="H266" s="2" t="s">
        <v>0</v>
      </c>
      <c r="I266" s="2" t="s">
        <v>1</v>
      </c>
      <c r="J266" s="2" t="s">
        <v>523</v>
      </c>
      <c r="K266" s="2">
        <v>15.2</v>
      </c>
      <c r="L266" s="2">
        <v>15.2</v>
      </c>
      <c r="M266" s="2">
        <v>1</v>
      </c>
      <c r="N266" s="2" t="s">
        <v>21</v>
      </c>
      <c r="O266" s="2">
        <v>52</v>
      </c>
      <c r="P266" s="2">
        <v>2016</v>
      </c>
      <c r="Q266" s="2">
        <v>4</v>
      </c>
      <c r="R266" s="2" t="s">
        <v>3</v>
      </c>
      <c r="S266" s="2" t="s">
        <v>524</v>
      </c>
      <c r="T266" s="2" t="s">
        <v>12</v>
      </c>
      <c r="U266" s="25">
        <v>42489</v>
      </c>
      <c r="V266" s="2" t="s">
        <v>525</v>
      </c>
      <c r="W266" s="2" t="s">
        <v>98</v>
      </c>
    </row>
    <row r="267" spans="1:23" x14ac:dyDescent="0.25">
      <c r="A267" s="2">
        <v>266</v>
      </c>
      <c r="B267" s="2">
        <v>102254055</v>
      </c>
      <c r="C267" s="2" t="s">
        <v>520</v>
      </c>
      <c r="D267" s="2" t="s">
        <v>521</v>
      </c>
      <c r="E267" s="2">
        <v>490879</v>
      </c>
      <c r="F267" s="2">
        <v>43829</v>
      </c>
      <c r="G267" s="2" t="s">
        <v>522</v>
      </c>
      <c r="H267" s="2" t="s">
        <v>7</v>
      </c>
      <c r="I267" s="2" t="s">
        <v>8</v>
      </c>
      <c r="J267" s="2" t="s">
        <v>527</v>
      </c>
      <c r="K267" s="2">
        <v>13.44</v>
      </c>
      <c r="L267" s="2">
        <v>13.44</v>
      </c>
      <c r="M267" s="2">
        <v>1</v>
      </c>
      <c r="N267" s="2" t="s">
        <v>21</v>
      </c>
      <c r="O267" s="2">
        <v>52</v>
      </c>
      <c r="P267" s="2">
        <v>2016</v>
      </c>
      <c r="Q267" s="2">
        <v>4</v>
      </c>
      <c r="R267" s="2" t="s">
        <v>3</v>
      </c>
      <c r="S267" s="2" t="s">
        <v>524</v>
      </c>
      <c r="T267" s="2" t="s">
        <v>4</v>
      </c>
      <c r="U267" s="25">
        <v>42482</v>
      </c>
      <c r="V267" s="2" t="s">
        <v>528</v>
      </c>
      <c r="W267" s="2" t="s">
        <v>99</v>
      </c>
    </row>
    <row r="268" spans="1:23" x14ac:dyDescent="0.25">
      <c r="A268" s="2">
        <v>267</v>
      </c>
      <c r="B268" s="2">
        <v>102253744</v>
      </c>
      <c r="C268" s="2" t="s">
        <v>520</v>
      </c>
      <c r="D268" s="2" t="s">
        <v>521</v>
      </c>
      <c r="E268" s="2">
        <v>490870</v>
      </c>
      <c r="F268" s="2">
        <v>44656</v>
      </c>
      <c r="G268" s="2" t="s">
        <v>522</v>
      </c>
      <c r="H268" s="2" t="s">
        <v>0</v>
      </c>
      <c r="I268" s="2" t="s">
        <v>1</v>
      </c>
      <c r="J268" s="2" t="s">
        <v>556</v>
      </c>
      <c r="K268" s="2">
        <v>12.8</v>
      </c>
      <c r="L268" s="2">
        <v>12.8</v>
      </c>
      <c r="M268" s="2">
        <v>1</v>
      </c>
      <c r="N268" s="2" t="s">
        <v>72</v>
      </c>
      <c r="O268" s="2">
        <v>645</v>
      </c>
      <c r="P268" s="2">
        <v>2016</v>
      </c>
      <c r="Q268" s="2">
        <v>4</v>
      </c>
      <c r="R268" s="2" t="s">
        <v>3</v>
      </c>
      <c r="S268" s="2" t="s">
        <v>530</v>
      </c>
      <c r="T268" s="2" t="s">
        <v>4</v>
      </c>
      <c r="U268" s="25">
        <v>42461</v>
      </c>
      <c r="V268" s="2" t="s">
        <v>528</v>
      </c>
      <c r="W268" s="2" t="s">
        <v>99</v>
      </c>
    </row>
    <row r="269" spans="1:23" x14ac:dyDescent="0.25">
      <c r="A269" s="2">
        <v>268</v>
      </c>
      <c r="B269" s="2">
        <v>102253785</v>
      </c>
      <c r="C269" s="2" t="s">
        <v>520</v>
      </c>
      <c r="D269" s="2" t="s">
        <v>521</v>
      </c>
      <c r="E269" s="2">
        <v>490879</v>
      </c>
      <c r="F269" s="2">
        <v>44685</v>
      </c>
      <c r="G269" s="2" t="s">
        <v>522</v>
      </c>
      <c r="H269" s="2" t="s">
        <v>7</v>
      </c>
      <c r="I269" s="2" t="s">
        <v>8</v>
      </c>
      <c r="J269" s="2" t="s">
        <v>527</v>
      </c>
      <c r="K269" s="2">
        <v>10.88</v>
      </c>
      <c r="L269" s="2">
        <v>10.88</v>
      </c>
      <c r="M269" s="2">
        <v>1</v>
      </c>
      <c r="N269" s="2" t="s">
        <v>52</v>
      </c>
      <c r="O269" s="2">
        <v>644</v>
      </c>
      <c r="P269" s="2">
        <v>2016</v>
      </c>
      <c r="Q269" s="2">
        <v>4</v>
      </c>
      <c r="R269" s="2" t="s">
        <v>3</v>
      </c>
      <c r="S269" s="2" t="s">
        <v>524</v>
      </c>
      <c r="T269" s="2" t="s">
        <v>4</v>
      </c>
      <c r="U269" s="25">
        <v>42467</v>
      </c>
      <c r="V269" s="2" t="s">
        <v>571</v>
      </c>
      <c r="W269" s="2" t="s">
        <v>99</v>
      </c>
    </row>
    <row r="270" spans="1:23" x14ac:dyDescent="0.25">
      <c r="A270" s="2">
        <v>269</v>
      </c>
      <c r="B270" s="2">
        <v>102253786</v>
      </c>
      <c r="C270" s="2" t="s">
        <v>520</v>
      </c>
      <c r="D270" s="2" t="s">
        <v>521</v>
      </c>
      <c r="E270" s="2">
        <v>797802</v>
      </c>
      <c r="F270" s="2">
        <v>44744</v>
      </c>
      <c r="G270" s="2" t="s">
        <v>522</v>
      </c>
      <c r="H270" s="2" t="s">
        <v>0</v>
      </c>
      <c r="I270" s="2" t="s">
        <v>1</v>
      </c>
      <c r="J270" s="2" t="s">
        <v>555</v>
      </c>
      <c r="K270" s="2">
        <v>8.9</v>
      </c>
      <c r="L270" s="2">
        <v>8.9</v>
      </c>
      <c r="M270" s="2">
        <v>1</v>
      </c>
      <c r="N270" s="2" t="s">
        <v>11</v>
      </c>
      <c r="O270" s="2">
        <v>435</v>
      </c>
      <c r="P270" s="2">
        <v>2016</v>
      </c>
      <c r="Q270" s="2">
        <v>4</v>
      </c>
      <c r="R270" s="2" t="s">
        <v>3</v>
      </c>
      <c r="S270" s="2" t="s">
        <v>530</v>
      </c>
      <c r="T270" s="2" t="s">
        <v>4</v>
      </c>
      <c r="U270" s="25">
        <v>42469</v>
      </c>
      <c r="V270" s="2" t="s">
        <v>534</v>
      </c>
      <c r="W270" s="2" t="s">
        <v>99</v>
      </c>
    </row>
    <row r="271" spans="1:23" x14ac:dyDescent="0.25">
      <c r="A271" s="2">
        <v>270</v>
      </c>
      <c r="B271" s="2">
        <v>102253914</v>
      </c>
      <c r="C271" s="2" t="s">
        <v>520</v>
      </c>
      <c r="D271" s="2" t="s">
        <v>521</v>
      </c>
      <c r="E271" s="2">
        <v>490862</v>
      </c>
      <c r="F271" s="2">
        <v>45035</v>
      </c>
      <c r="G271" s="2" t="s">
        <v>522</v>
      </c>
      <c r="H271" s="2" t="s">
        <v>0</v>
      </c>
      <c r="I271" s="2" t="s">
        <v>1</v>
      </c>
      <c r="J271" s="2" t="s">
        <v>523</v>
      </c>
      <c r="K271" s="2">
        <v>0</v>
      </c>
      <c r="L271" s="41">
        <v>14.729043675324686</v>
      </c>
      <c r="M271" s="2">
        <v>1</v>
      </c>
      <c r="N271" s="2" t="s">
        <v>20</v>
      </c>
      <c r="O271" s="2">
        <v>55</v>
      </c>
      <c r="P271" s="2">
        <v>2016</v>
      </c>
      <c r="Q271" s="2">
        <v>4</v>
      </c>
      <c r="R271" s="2" t="s">
        <v>3</v>
      </c>
      <c r="S271" s="2" t="s">
        <v>524</v>
      </c>
      <c r="T271" s="2" t="s">
        <v>17</v>
      </c>
      <c r="U271" s="25">
        <v>42475</v>
      </c>
      <c r="V271" s="2" t="s">
        <v>540</v>
      </c>
      <c r="W271" s="2" t="s">
        <v>99</v>
      </c>
    </row>
    <row r="272" spans="1:23" x14ac:dyDescent="0.25">
      <c r="A272" s="2">
        <v>271</v>
      </c>
      <c r="B272" s="2">
        <v>102253936</v>
      </c>
      <c r="C272" s="2" t="s">
        <v>520</v>
      </c>
      <c r="D272" s="2" t="s">
        <v>521</v>
      </c>
      <c r="E272" s="2">
        <v>490866</v>
      </c>
      <c r="F272" s="2">
        <v>45177</v>
      </c>
      <c r="G272" s="2" t="s">
        <v>522</v>
      </c>
      <c r="H272" s="2" t="s">
        <v>0</v>
      </c>
      <c r="I272" s="2" t="s">
        <v>1</v>
      </c>
      <c r="J272" s="2" t="s">
        <v>552</v>
      </c>
      <c r="K272" s="2">
        <v>15.9</v>
      </c>
      <c r="L272" s="2">
        <v>15.9</v>
      </c>
      <c r="M272" s="2">
        <v>1</v>
      </c>
      <c r="N272" s="2" t="s">
        <v>30</v>
      </c>
      <c r="O272" s="2">
        <v>3</v>
      </c>
      <c r="P272" s="2">
        <v>2016</v>
      </c>
      <c r="Q272" s="2">
        <v>4</v>
      </c>
      <c r="R272" s="2" t="s">
        <v>3</v>
      </c>
      <c r="S272" s="2" t="s">
        <v>524</v>
      </c>
      <c r="T272" s="2" t="s">
        <v>4</v>
      </c>
      <c r="U272" s="25">
        <v>42470</v>
      </c>
      <c r="V272" s="2" t="s">
        <v>528</v>
      </c>
      <c r="W272" s="2" t="s">
        <v>99</v>
      </c>
    </row>
    <row r="273" spans="1:23" x14ac:dyDescent="0.25">
      <c r="A273" s="2">
        <v>272</v>
      </c>
      <c r="B273" s="2">
        <v>102253979</v>
      </c>
      <c r="C273" s="2" t="s">
        <v>520</v>
      </c>
      <c r="D273" s="2" t="s">
        <v>521</v>
      </c>
      <c r="E273" s="2">
        <v>728190</v>
      </c>
      <c r="F273" s="2">
        <v>45282</v>
      </c>
      <c r="G273" s="2" t="s">
        <v>522</v>
      </c>
      <c r="H273" s="2" t="s">
        <v>0</v>
      </c>
      <c r="I273" s="2" t="s">
        <v>1</v>
      </c>
      <c r="J273" s="2" t="s">
        <v>531</v>
      </c>
      <c r="K273" s="2">
        <v>13.9</v>
      </c>
      <c r="L273" s="2">
        <v>13.9</v>
      </c>
      <c r="M273" s="2">
        <v>1</v>
      </c>
      <c r="N273" s="2" t="s">
        <v>30</v>
      </c>
      <c r="O273" s="2">
        <v>3</v>
      </c>
      <c r="P273" s="2">
        <v>2016</v>
      </c>
      <c r="Q273" s="2">
        <v>4</v>
      </c>
      <c r="R273" s="2" t="s">
        <v>3</v>
      </c>
      <c r="S273" s="2" t="s">
        <v>524</v>
      </c>
      <c r="T273" s="2" t="s">
        <v>4</v>
      </c>
      <c r="U273" s="25">
        <v>42476</v>
      </c>
      <c r="V273" s="2" t="s">
        <v>553</v>
      </c>
      <c r="W273" s="2" t="s">
        <v>99</v>
      </c>
    </row>
    <row r="274" spans="1:23" x14ac:dyDescent="0.25">
      <c r="A274" s="2">
        <v>273</v>
      </c>
      <c r="B274" s="2">
        <v>102253923</v>
      </c>
      <c r="C274" s="2" t="s">
        <v>520</v>
      </c>
      <c r="D274" s="2" t="s">
        <v>521</v>
      </c>
      <c r="E274" s="2">
        <v>490860</v>
      </c>
      <c r="F274" s="2">
        <v>45291</v>
      </c>
      <c r="G274" s="2" t="s">
        <v>522</v>
      </c>
      <c r="H274" s="2" t="s">
        <v>0</v>
      </c>
      <c r="I274" s="2" t="s">
        <v>1</v>
      </c>
      <c r="J274" s="2" t="s">
        <v>562</v>
      </c>
      <c r="K274" s="2">
        <v>15.8</v>
      </c>
      <c r="L274" s="2">
        <v>15.8</v>
      </c>
      <c r="M274" s="2">
        <v>1</v>
      </c>
      <c r="N274" s="2" t="s">
        <v>30</v>
      </c>
      <c r="O274" s="2">
        <v>3</v>
      </c>
      <c r="P274" s="2">
        <v>2016</v>
      </c>
      <c r="Q274" s="2">
        <v>4</v>
      </c>
      <c r="R274" s="2" t="s">
        <v>3</v>
      </c>
      <c r="S274" s="2" t="s">
        <v>545</v>
      </c>
      <c r="T274" s="2" t="s">
        <v>536</v>
      </c>
      <c r="U274" s="25">
        <v>42462</v>
      </c>
      <c r="V274" s="2" t="s">
        <v>528</v>
      </c>
      <c r="W274" s="2" t="s">
        <v>99</v>
      </c>
    </row>
    <row r="275" spans="1:23" x14ac:dyDescent="0.25">
      <c r="A275" s="2">
        <v>274</v>
      </c>
      <c r="B275" s="2">
        <v>102253859</v>
      </c>
      <c r="C275" s="2" t="s">
        <v>520</v>
      </c>
      <c r="D275" s="2" t="s">
        <v>521</v>
      </c>
      <c r="E275" s="2">
        <v>728190</v>
      </c>
      <c r="F275" s="2">
        <v>45291</v>
      </c>
      <c r="G275" s="2" t="s">
        <v>522</v>
      </c>
      <c r="H275" s="2" t="s">
        <v>0</v>
      </c>
      <c r="I275" s="2" t="s">
        <v>1</v>
      </c>
      <c r="J275" s="2" t="s">
        <v>531</v>
      </c>
      <c r="K275" s="2">
        <v>13.4</v>
      </c>
      <c r="L275" s="2">
        <v>13.4</v>
      </c>
      <c r="M275" s="2">
        <v>1</v>
      </c>
      <c r="N275" s="2" t="s">
        <v>40</v>
      </c>
      <c r="O275" s="2">
        <v>15</v>
      </c>
      <c r="P275" s="2">
        <v>2016</v>
      </c>
      <c r="Q275" s="2">
        <v>4</v>
      </c>
      <c r="R275" s="2" t="s">
        <v>3</v>
      </c>
      <c r="S275" s="2" t="s">
        <v>524</v>
      </c>
      <c r="T275" s="2" t="s">
        <v>4</v>
      </c>
      <c r="U275" s="25">
        <v>42464</v>
      </c>
      <c r="V275" s="2" t="s">
        <v>525</v>
      </c>
      <c r="W275" s="2" t="s">
        <v>99</v>
      </c>
    </row>
    <row r="276" spans="1:23" x14ac:dyDescent="0.25">
      <c r="A276" s="2">
        <v>275</v>
      </c>
      <c r="B276" s="2">
        <v>102253794</v>
      </c>
      <c r="C276" s="2" t="s">
        <v>520</v>
      </c>
      <c r="D276" s="2" t="s">
        <v>521</v>
      </c>
      <c r="E276" s="2">
        <v>845141</v>
      </c>
      <c r="F276" s="2">
        <v>45295</v>
      </c>
      <c r="G276" s="2" t="s">
        <v>522</v>
      </c>
      <c r="H276" s="2" t="s">
        <v>9</v>
      </c>
      <c r="I276" s="2" t="s">
        <v>10</v>
      </c>
      <c r="J276" s="2" t="s">
        <v>535</v>
      </c>
      <c r="K276" s="2">
        <v>12.99</v>
      </c>
      <c r="L276" s="2">
        <v>12.99</v>
      </c>
      <c r="M276" s="2">
        <v>1</v>
      </c>
      <c r="N276" s="2" t="s">
        <v>21</v>
      </c>
      <c r="O276" s="2">
        <v>52</v>
      </c>
      <c r="P276" s="2">
        <v>2016</v>
      </c>
      <c r="Q276" s="2">
        <v>4</v>
      </c>
      <c r="R276" s="2" t="s">
        <v>3</v>
      </c>
      <c r="S276" s="2" t="s">
        <v>524</v>
      </c>
      <c r="T276" s="2" t="s">
        <v>4</v>
      </c>
      <c r="U276" s="25">
        <v>42481</v>
      </c>
      <c r="V276" s="2" t="s">
        <v>534</v>
      </c>
      <c r="W276" s="2" t="s">
        <v>99</v>
      </c>
    </row>
    <row r="277" spans="1:23" x14ac:dyDescent="0.25">
      <c r="A277" s="2">
        <v>276</v>
      </c>
      <c r="B277" s="2">
        <v>102254061</v>
      </c>
      <c r="C277" s="2" t="s">
        <v>520</v>
      </c>
      <c r="D277" s="2" t="s">
        <v>521</v>
      </c>
      <c r="E277" s="2">
        <v>490835</v>
      </c>
      <c r="F277" s="2">
        <v>45387</v>
      </c>
      <c r="G277" s="2" t="s">
        <v>522</v>
      </c>
      <c r="H277" s="2" t="s">
        <v>9</v>
      </c>
      <c r="I277" s="2" t="s">
        <v>10</v>
      </c>
      <c r="J277" s="2" t="s">
        <v>532</v>
      </c>
      <c r="K277" s="2">
        <v>10.8</v>
      </c>
      <c r="L277" s="2">
        <v>10.8</v>
      </c>
      <c r="M277" s="2">
        <v>1</v>
      </c>
      <c r="N277" s="2" t="s">
        <v>45</v>
      </c>
      <c r="O277" s="2">
        <v>219</v>
      </c>
      <c r="P277" s="2">
        <v>2016</v>
      </c>
      <c r="Q277" s="2">
        <v>4</v>
      </c>
      <c r="R277" s="2" t="s">
        <v>3</v>
      </c>
      <c r="S277" s="2" t="s">
        <v>530</v>
      </c>
      <c r="T277" s="2" t="s">
        <v>4</v>
      </c>
      <c r="U277" s="25">
        <v>42480</v>
      </c>
      <c r="V277" s="2" t="s">
        <v>546</v>
      </c>
      <c r="W277" s="2" t="s">
        <v>98</v>
      </c>
    </row>
    <row r="278" spans="1:23" x14ac:dyDescent="0.25">
      <c r="A278" s="2">
        <v>277</v>
      </c>
      <c r="B278" s="2">
        <v>102253937</v>
      </c>
      <c r="C278" s="2" t="s">
        <v>520</v>
      </c>
      <c r="D278" s="2" t="s">
        <v>521</v>
      </c>
      <c r="E278" s="2">
        <v>490861</v>
      </c>
      <c r="F278" s="2">
        <v>46231</v>
      </c>
      <c r="G278" s="2" t="s">
        <v>522</v>
      </c>
      <c r="H278" s="2" t="s">
        <v>0</v>
      </c>
      <c r="I278" s="2" t="s">
        <v>1</v>
      </c>
      <c r="J278" s="2" t="s">
        <v>523</v>
      </c>
      <c r="K278" s="2">
        <v>12.270476</v>
      </c>
      <c r="L278" s="2">
        <v>12.270476</v>
      </c>
      <c r="M278" s="2">
        <v>1</v>
      </c>
      <c r="N278" s="2" t="s">
        <v>30</v>
      </c>
      <c r="O278" s="2">
        <v>3</v>
      </c>
      <c r="P278" s="2">
        <v>2016</v>
      </c>
      <c r="Q278" s="2">
        <v>4</v>
      </c>
      <c r="R278" s="2" t="s">
        <v>3</v>
      </c>
      <c r="S278" s="2" t="s">
        <v>530</v>
      </c>
      <c r="T278" s="2" t="s">
        <v>4</v>
      </c>
      <c r="U278" s="25">
        <v>42468</v>
      </c>
      <c r="V278" s="2" t="s">
        <v>546</v>
      </c>
      <c r="W278" s="2" t="s">
        <v>98</v>
      </c>
    </row>
    <row r="279" spans="1:23" x14ac:dyDescent="0.25">
      <c r="A279" s="2">
        <v>278</v>
      </c>
      <c r="B279" s="2">
        <v>102253869</v>
      </c>
      <c r="C279" s="2" t="s">
        <v>520</v>
      </c>
      <c r="D279" s="2" t="s">
        <v>521</v>
      </c>
      <c r="E279" s="2">
        <v>634311</v>
      </c>
      <c r="F279" s="2">
        <v>47037</v>
      </c>
      <c r="G279" s="2" t="s">
        <v>522</v>
      </c>
      <c r="H279" s="2" t="s">
        <v>0</v>
      </c>
      <c r="I279" s="2" t="s">
        <v>1</v>
      </c>
      <c r="J279" s="2" t="s">
        <v>588</v>
      </c>
      <c r="K279" s="2">
        <v>4.99</v>
      </c>
      <c r="L279" s="2">
        <v>4.99</v>
      </c>
      <c r="M279" s="2">
        <v>1</v>
      </c>
      <c r="N279" s="2" t="s">
        <v>72</v>
      </c>
      <c r="O279" s="2">
        <v>645</v>
      </c>
      <c r="P279" s="2">
        <v>2016</v>
      </c>
      <c r="Q279" s="2">
        <v>4</v>
      </c>
      <c r="R279" s="2" t="s">
        <v>3</v>
      </c>
      <c r="S279" s="2" t="s">
        <v>530</v>
      </c>
      <c r="T279" s="2" t="s">
        <v>4</v>
      </c>
      <c r="U279" s="25">
        <v>42468</v>
      </c>
      <c r="V279" s="2" t="s">
        <v>571</v>
      </c>
      <c r="W279" s="2" t="s">
        <v>95</v>
      </c>
    </row>
    <row r="280" spans="1:23" x14ac:dyDescent="0.25">
      <c r="A280" s="2">
        <v>279</v>
      </c>
      <c r="B280" s="2">
        <v>102253729</v>
      </c>
      <c r="C280" s="2" t="s">
        <v>520</v>
      </c>
      <c r="D280" s="2" t="s">
        <v>521</v>
      </c>
      <c r="E280" s="2">
        <v>797801</v>
      </c>
      <c r="F280" s="2">
        <v>47058</v>
      </c>
      <c r="G280" s="2" t="s">
        <v>522</v>
      </c>
      <c r="H280" s="2" t="s">
        <v>0</v>
      </c>
      <c r="I280" s="2" t="s">
        <v>1</v>
      </c>
      <c r="J280" s="2" t="s">
        <v>555</v>
      </c>
      <c r="K280" s="2">
        <v>14.29</v>
      </c>
      <c r="L280" s="2">
        <v>14.29</v>
      </c>
      <c r="M280" s="2">
        <v>1</v>
      </c>
      <c r="N280" s="2" t="s">
        <v>74</v>
      </c>
      <c r="O280" s="2">
        <v>602</v>
      </c>
      <c r="P280" s="2">
        <v>2016</v>
      </c>
      <c r="Q280" s="2">
        <v>4</v>
      </c>
      <c r="R280" s="2" t="s">
        <v>3</v>
      </c>
      <c r="S280" s="2" t="s">
        <v>524</v>
      </c>
      <c r="T280" s="2" t="s">
        <v>4</v>
      </c>
      <c r="U280" s="25">
        <v>42465</v>
      </c>
      <c r="V280" s="2" t="s">
        <v>528</v>
      </c>
      <c r="W280" s="2" t="s">
        <v>96</v>
      </c>
    </row>
    <row r="281" spans="1:23" x14ac:dyDescent="0.25">
      <c r="A281" s="2">
        <v>280</v>
      </c>
      <c r="B281" s="2">
        <v>102253871</v>
      </c>
      <c r="C281" s="2" t="s">
        <v>520</v>
      </c>
      <c r="D281" s="2" t="s">
        <v>521</v>
      </c>
      <c r="E281" s="2">
        <v>804724</v>
      </c>
      <c r="F281" s="2">
        <v>47075</v>
      </c>
      <c r="G281" s="2" t="s">
        <v>522</v>
      </c>
      <c r="H281" s="2" t="s">
        <v>7</v>
      </c>
      <c r="I281" s="2" t="s">
        <v>8</v>
      </c>
      <c r="J281" s="2" t="s">
        <v>527</v>
      </c>
      <c r="K281" s="2">
        <v>0</v>
      </c>
      <c r="L281" s="41">
        <v>5.3250000000000002</v>
      </c>
      <c r="M281" s="2">
        <v>1</v>
      </c>
      <c r="N281" s="2" t="s">
        <v>20</v>
      </c>
      <c r="O281" s="2">
        <v>55</v>
      </c>
      <c r="P281" s="2">
        <v>2016</v>
      </c>
      <c r="Q281" s="2">
        <v>4</v>
      </c>
      <c r="R281" s="2" t="s">
        <v>3</v>
      </c>
      <c r="S281" s="2" t="s">
        <v>541</v>
      </c>
      <c r="T281" s="2" t="s">
        <v>17</v>
      </c>
      <c r="U281" s="25">
        <v>42470</v>
      </c>
      <c r="V281" s="2" t="s">
        <v>540</v>
      </c>
      <c r="W281" s="2" t="s">
        <v>99</v>
      </c>
    </row>
    <row r="282" spans="1:23" x14ac:dyDescent="0.25">
      <c r="A282" s="2">
        <v>281</v>
      </c>
      <c r="B282" s="2">
        <v>102254073</v>
      </c>
      <c r="C282" s="2" t="s">
        <v>520</v>
      </c>
      <c r="D282" s="2" t="s">
        <v>521</v>
      </c>
      <c r="E282" s="2">
        <v>490862</v>
      </c>
      <c r="F282" s="2">
        <v>47456</v>
      </c>
      <c r="G282" s="2" t="s">
        <v>522</v>
      </c>
      <c r="H282" s="2" t="s">
        <v>0</v>
      </c>
      <c r="I282" s="2" t="s">
        <v>1</v>
      </c>
      <c r="J282" s="2" t="s">
        <v>523</v>
      </c>
      <c r="K282" s="2">
        <v>14.2</v>
      </c>
      <c r="L282" s="2">
        <v>14.2</v>
      </c>
      <c r="M282" s="2">
        <v>1</v>
      </c>
      <c r="N282" s="2" t="s">
        <v>75</v>
      </c>
      <c r="O282" s="2">
        <v>89</v>
      </c>
      <c r="P282" s="2">
        <v>2016</v>
      </c>
      <c r="Q282" s="2">
        <v>4</v>
      </c>
      <c r="R282" s="2" t="s">
        <v>3</v>
      </c>
      <c r="S282" s="2" t="s">
        <v>524</v>
      </c>
      <c r="T282" s="2" t="s">
        <v>4</v>
      </c>
      <c r="U282" s="25">
        <v>42481</v>
      </c>
      <c r="V282" s="2" t="s">
        <v>525</v>
      </c>
      <c r="W282" s="2" t="s">
        <v>96</v>
      </c>
    </row>
    <row r="283" spans="1:23" x14ac:dyDescent="0.25">
      <c r="A283" s="2">
        <v>282</v>
      </c>
      <c r="B283" s="2">
        <v>102294471</v>
      </c>
      <c r="C283" s="2" t="s">
        <v>520</v>
      </c>
      <c r="D283" s="2" t="s">
        <v>521</v>
      </c>
      <c r="E283" s="2">
        <v>490833</v>
      </c>
      <c r="F283" s="2">
        <v>592</v>
      </c>
      <c r="G283" s="2" t="s">
        <v>522</v>
      </c>
      <c r="H283" s="2" t="s">
        <v>9</v>
      </c>
      <c r="I283" s="2" t="s">
        <v>10</v>
      </c>
      <c r="J283" s="2" t="s">
        <v>532</v>
      </c>
      <c r="K283" s="2">
        <v>0</v>
      </c>
      <c r="L283" s="41">
        <v>13.716283783783783</v>
      </c>
      <c r="M283" s="2">
        <v>1</v>
      </c>
      <c r="N283" s="2" t="s">
        <v>20</v>
      </c>
      <c r="O283" s="2">
        <v>55</v>
      </c>
      <c r="P283" s="2">
        <v>2016</v>
      </c>
      <c r="Q283" s="2">
        <v>5</v>
      </c>
      <c r="R283" s="2" t="s">
        <v>3</v>
      </c>
      <c r="S283" s="2" t="s">
        <v>524</v>
      </c>
      <c r="T283" s="2" t="s">
        <v>17</v>
      </c>
      <c r="U283" s="25">
        <v>42507</v>
      </c>
      <c r="V283" s="2" t="s">
        <v>540</v>
      </c>
      <c r="W283" s="2" t="s">
        <v>99</v>
      </c>
    </row>
    <row r="284" spans="1:23" x14ac:dyDescent="0.25">
      <c r="A284" s="2">
        <v>283</v>
      </c>
      <c r="B284" s="2">
        <v>102890287</v>
      </c>
      <c r="C284" s="2" t="s">
        <v>520</v>
      </c>
      <c r="D284" s="2" t="s">
        <v>521</v>
      </c>
      <c r="E284" s="2">
        <v>797803</v>
      </c>
      <c r="F284" s="2">
        <v>708</v>
      </c>
      <c r="G284" s="2" t="s">
        <v>522</v>
      </c>
      <c r="H284" s="2" t="s">
        <v>0</v>
      </c>
      <c r="I284" s="2" t="s">
        <v>1</v>
      </c>
      <c r="J284" s="2" t="s">
        <v>578</v>
      </c>
      <c r="K284" s="2">
        <v>15.78</v>
      </c>
      <c r="L284" s="2">
        <v>15.78</v>
      </c>
      <c r="M284" s="2">
        <v>1</v>
      </c>
      <c r="N284" s="2" t="s">
        <v>36</v>
      </c>
      <c r="O284" s="2">
        <v>106</v>
      </c>
      <c r="P284" s="2">
        <v>2016</v>
      </c>
      <c r="Q284" s="2">
        <v>5</v>
      </c>
      <c r="R284" s="2" t="s">
        <v>3</v>
      </c>
      <c r="S284" s="2" t="s">
        <v>524</v>
      </c>
      <c r="T284" s="2" t="s">
        <v>4</v>
      </c>
      <c r="U284" s="25">
        <v>42520</v>
      </c>
      <c r="V284" s="2" t="s">
        <v>553</v>
      </c>
      <c r="W284" s="2" t="s">
        <v>98</v>
      </c>
    </row>
    <row r="285" spans="1:23" x14ac:dyDescent="0.25">
      <c r="A285" s="2">
        <v>284</v>
      </c>
      <c r="B285" s="2">
        <v>102889976</v>
      </c>
      <c r="C285" s="2" t="s">
        <v>520</v>
      </c>
      <c r="D285" s="2" t="s">
        <v>521</v>
      </c>
      <c r="E285" s="2">
        <v>769238</v>
      </c>
      <c r="F285" s="2">
        <v>9639</v>
      </c>
      <c r="G285" s="2" t="s">
        <v>522</v>
      </c>
      <c r="H285" s="2" t="s">
        <v>7</v>
      </c>
      <c r="I285" s="2" t="s">
        <v>8</v>
      </c>
      <c r="J285" s="2" t="s">
        <v>529</v>
      </c>
      <c r="K285" s="2">
        <v>8.8000000000000007</v>
      </c>
      <c r="L285" s="2">
        <v>8.8000000000000007</v>
      </c>
      <c r="M285" s="2">
        <v>1</v>
      </c>
      <c r="N285" s="2" t="s">
        <v>21</v>
      </c>
      <c r="O285" s="2">
        <v>52</v>
      </c>
      <c r="P285" s="2">
        <v>2016</v>
      </c>
      <c r="Q285" s="2">
        <v>5</v>
      </c>
      <c r="R285" s="2" t="s">
        <v>3</v>
      </c>
      <c r="S285" s="2" t="s">
        <v>530</v>
      </c>
      <c r="T285" s="2" t="s">
        <v>17</v>
      </c>
      <c r="U285" s="25">
        <v>42504</v>
      </c>
      <c r="V285" s="2" t="s">
        <v>525</v>
      </c>
      <c r="W285" s="2" t="s">
        <v>98</v>
      </c>
    </row>
    <row r="286" spans="1:23" x14ac:dyDescent="0.25">
      <c r="A286" s="2">
        <v>285</v>
      </c>
      <c r="B286" s="2">
        <v>102890106</v>
      </c>
      <c r="C286" s="2" t="s">
        <v>520</v>
      </c>
      <c r="D286" s="2" t="s">
        <v>521</v>
      </c>
      <c r="E286" s="2">
        <v>490862</v>
      </c>
      <c r="F286" s="2">
        <v>13955</v>
      </c>
      <c r="G286" s="2" t="s">
        <v>522</v>
      </c>
      <c r="H286" s="2" t="s">
        <v>0</v>
      </c>
      <c r="I286" s="2" t="s">
        <v>1</v>
      </c>
      <c r="J286" s="2" t="s">
        <v>523</v>
      </c>
      <c r="K286" s="2">
        <v>17.989999999999998</v>
      </c>
      <c r="L286" s="2">
        <v>17.989999999999998</v>
      </c>
      <c r="M286" s="2">
        <v>1</v>
      </c>
      <c r="N286" s="2" t="s">
        <v>36</v>
      </c>
      <c r="O286" s="2">
        <v>106</v>
      </c>
      <c r="P286" s="2">
        <v>2016</v>
      </c>
      <c r="Q286" s="2">
        <v>5</v>
      </c>
      <c r="R286" s="2" t="s">
        <v>3</v>
      </c>
      <c r="S286" s="2" t="s">
        <v>524</v>
      </c>
      <c r="T286" s="2" t="s">
        <v>4</v>
      </c>
      <c r="U286" s="25">
        <v>42509</v>
      </c>
      <c r="V286" s="2" t="s">
        <v>525</v>
      </c>
      <c r="W286" s="2" t="s">
        <v>99</v>
      </c>
    </row>
    <row r="287" spans="1:23" x14ac:dyDescent="0.25">
      <c r="A287" s="2">
        <v>286</v>
      </c>
      <c r="B287" s="2">
        <v>102889984</v>
      </c>
      <c r="C287" s="2" t="s">
        <v>520</v>
      </c>
      <c r="D287" s="2" t="s">
        <v>521</v>
      </c>
      <c r="E287" s="2">
        <v>490861</v>
      </c>
      <c r="F287" s="2">
        <v>20064</v>
      </c>
      <c r="G287" s="2" t="s">
        <v>522</v>
      </c>
      <c r="H287" s="2" t="s">
        <v>0</v>
      </c>
      <c r="I287" s="2" t="s">
        <v>1</v>
      </c>
      <c r="J287" s="2" t="s">
        <v>523</v>
      </c>
      <c r="K287" s="2">
        <v>9.7899999999999991</v>
      </c>
      <c r="L287" s="2">
        <v>9.7899999999999991</v>
      </c>
      <c r="M287" s="2">
        <v>1</v>
      </c>
      <c r="N287" s="2" t="s">
        <v>25</v>
      </c>
      <c r="O287" s="2">
        <v>609</v>
      </c>
      <c r="P287" s="2">
        <v>2016</v>
      </c>
      <c r="Q287" s="2">
        <v>5</v>
      </c>
      <c r="R287" s="2" t="s">
        <v>3</v>
      </c>
      <c r="S287" s="2" t="s">
        <v>530</v>
      </c>
      <c r="T287" s="2" t="s">
        <v>4</v>
      </c>
      <c r="U287" s="25">
        <v>42504</v>
      </c>
      <c r="V287" s="2" t="s">
        <v>525</v>
      </c>
      <c r="W287" s="2" t="s">
        <v>96</v>
      </c>
    </row>
    <row r="288" spans="1:23" x14ac:dyDescent="0.25">
      <c r="A288" s="2">
        <v>287</v>
      </c>
      <c r="B288" s="2">
        <v>102890077</v>
      </c>
      <c r="C288" s="2" t="s">
        <v>520</v>
      </c>
      <c r="D288" s="2" t="s">
        <v>521</v>
      </c>
      <c r="E288" s="2">
        <v>490861</v>
      </c>
      <c r="F288" s="2">
        <v>20792</v>
      </c>
      <c r="G288" s="2" t="s">
        <v>522</v>
      </c>
      <c r="H288" s="2" t="s">
        <v>0</v>
      </c>
      <c r="I288" s="2" t="s">
        <v>1</v>
      </c>
      <c r="J288" s="2" t="s">
        <v>523</v>
      </c>
      <c r="K288" s="2">
        <v>11.99</v>
      </c>
      <c r="L288" s="2">
        <v>11.99</v>
      </c>
      <c r="M288" s="2">
        <v>1</v>
      </c>
      <c r="N288" s="2" t="s">
        <v>36</v>
      </c>
      <c r="O288" s="2">
        <v>106</v>
      </c>
      <c r="P288" s="2">
        <v>2016</v>
      </c>
      <c r="Q288" s="2">
        <v>5</v>
      </c>
      <c r="R288" s="2" t="s">
        <v>3</v>
      </c>
      <c r="S288" s="2" t="s">
        <v>530</v>
      </c>
      <c r="T288" s="2" t="s">
        <v>4</v>
      </c>
      <c r="U288" s="25">
        <v>42499</v>
      </c>
      <c r="V288" s="2" t="s">
        <v>534</v>
      </c>
      <c r="W288" s="2" t="s">
        <v>96</v>
      </c>
    </row>
    <row r="289" spans="1:23" x14ac:dyDescent="0.25">
      <c r="A289" s="2">
        <v>288</v>
      </c>
      <c r="B289" s="2">
        <v>102890222</v>
      </c>
      <c r="C289" s="2" t="s">
        <v>520</v>
      </c>
      <c r="D289" s="2" t="s">
        <v>521</v>
      </c>
      <c r="E289" s="2">
        <v>490831</v>
      </c>
      <c r="F289" s="2">
        <v>25929</v>
      </c>
      <c r="G289" s="2" t="s">
        <v>522</v>
      </c>
      <c r="H289" s="2" t="s">
        <v>9</v>
      </c>
      <c r="I289" s="2" t="s">
        <v>10</v>
      </c>
      <c r="J289" s="2" t="s">
        <v>542</v>
      </c>
      <c r="K289" s="2">
        <v>13.99</v>
      </c>
      <c r="L289" s="2">
        <v>13.99</v>
      </c>
      <c r="M289" s="2">
        <v>1</v>
      </c>
      <c r="N289" s="2" t="s">
        <v>25</v>
      </c>
      <c r="O289" s="2">
        <v>609</v>
      </c>
      <c r="P289" s="2">
        <v>2016</v>
      </c>
      <c r="Q289" s="2">
        <v>5</v>
      </c>
      <c r="R289" s="2" t="s">
        <v>3</v>
      </c>
      <c r="S289" s="2" t="s">
        <v>530</v>
      </c>
      <c r="T289" s="2" t="s">
        <v>4</v>
      </c>
      <c r="U289" s="25">
        <v>42517</v>
      </c>
      <c r="V289" s="2" t="s">
        <v>525</v>
      </c>
      <c r="W289" s="2" t="s">
        <v>97</v>
      </c>
    </row>
    <row r="290" spans="1:23" x14ac:dyDescent="0.25">
      <c r="A290" s="2">
        <v>289</v>
      </c>
      <c r="B290" s="2">
        <v>102889887</v>
      </c>
      <c r="C290" s="2" t="s">
        <v>520</v>
      </c>
      <c r="D290" s="2" t="s">
        <v>521</v>
      </c>
      <c r="E290" s="2">
        <v>758948</v>
      </c>
      <c r="F290" s="2">
        <v>28090</v>
      </c>
      <c r="G290" s="2" t="s">
        <v>522</v>
      </c>
      <c r="H290" s="2" t="s">
        <v>9</v>
      </c>
      <c r="I290" s="2" t="s">
        <v>10</v>
      </c>
      <c r="J290" s="2" t="s">
        <v>532</v>
      </c>
      <c r="K290" s="2">
        <v>13.99</v>
      </c>
      <c r="L290" s="2">
        <v>13.99</v>
      </c>
      <c r="M290" s="2">
        <v>1</v>
      </c>
      <c r="N290" s="2" t="s">
        <v>6</v>
      </c>
      <c r="O290" s="2">
        <v>399</v>
      </c>
      <c r="P290" s="2">
        <v>2016</v>
      </c>
      <c r="Q290" s="2">
        <v>5</v>
      </c>
      <c r="R290" s="2" t="s">
        <v>15</v>
      </c>
      <c r="S290" s="2" t="s">
        <v>533</v>
      </c>
      <c r="T290" s="2" t="s">
        <v>4</v>
      </c>
      <c r="U290" s="25">
        <v>42497</v>
      </c>
      <c r="V290" s="2" t="s">
        <v>571</v>
      </c>
      <c r="W290" s="2" t="s">
        <v>97</v>
      </c>
    </row>
    <row r="291" spans="1:23" x14ac:dyDescent="0.25">
      <c r="A291" s="2">
        <v>290</v>
      </c>
      <c r="B291" s="2">
        <v>102890081</v>
      </c>
      <c r="C291" s="2" t="s">
        <v>520</v>
      </c>
      <c r="D291" s="2" t="s">
        <v>521</v>
      </c>
      <c r="E291" s="2">
        <v>647697</v>
      </c>
      <c r="F291" s="2">
        <v>28420</v>
      </c>
      <c r="G291" s="2" t="s">
        <v>522</v>
      </c>
      <c r="H291" s="2" t="s">
        <v>0</v>
      </c>
      <c r="I291" s="2" t="s">
        <v>1</v>
      </c>
      <c r="J291" s="2" t="s">
        <v>531</v>
      </c>
      <c r="K291" s="2">
        <v>18.690000000000001</v>
      </c>
      <c r="L291" s="2">
        <v>18.690000000000001</v>
      </c>
      <c r="M291" s="2">
        <v>1</v>
      </c>
      <c r="N291" s="2" t="s">
        <v>41</v>
      </c>
      <c r="O291" s="2">
        <v>138</v>
      </c>
      <c r="P291" s="2">
        <v>2016</v>
      </c>
      <c r="Q291" s="2">
        <v>5</v>
      </c>
      <c r="R291" s="2" t="s">
        <v>3</v>
      </c>
      <c r="S291" s="2" t="s">
        <v>563</v>
      </c>
      <c r="T291" s="2" t="s">
        <v>536</v>
      </c>
      <c r="U291" s="25">
        <v>42505</v>
      </c>
      <c r="V291" s="2" t="s">
        <v>534</v>
      </c>
      <c r="W291" s="2" t="s">
        <v>96</v>
      </c>
    </row>
    <row r="292" spans="1:23" x14ac:dyDescent="0.25">
      <c r="A292" s="2">
        <v>291</v>
      </c>
      <c r="B292" s="2">
        <v>102890139</v>
      </c>
      <c r="C292" s="2" t="s">
        <v>520</v>
      </c>
      <c r="D292" s="2" t="s">
        <v>521</v>
      </c>
      <c r="E292" s="2">
        <v>730852</v>
      </c>
      <c r="F292" s="2">
        <v>29171</v>
      </c>
      <c r="G292" s="2" t="s">
        <v>522</v>
      </c>
      <c r="H292" s="2" t="s">
        <v>9</v>
      </c>
      <c r="I292" s="2" t="s">
        <v>568</v>
      </c>
      <c r="J292" s="2" t="s">
        <v>569</v>
      </c>
      <c r="K292" s="2">
        <v>6.99</v>
      </c>
      <c r="L292" s="2">
        <v>6.99</v>
      </c>
      <c r="M292" s="2">
        <v>3</v>
      </c>
      <c r="N292" s="2" t="s">
        <v>21</v>
      </c>
      <c r="O292" s="2">
        <v>52</v>
      </c>
      <c r="P292" s="2">
        <v>2016</v>
      </c>
      <c r="Q292" s="2">
        <v>5</v>
      </c>
      <c r="R292" s="2" t="s">
        <v>3</v>
      </c>
      <c r="S292" s="2" t="s">
        <v>530</v>
      </c>
      <c r="T292" s="2" t="s">
        <v>536</v>
      </c>
      <c r="U292" s="25">
        <v>42511</v>
      </c>
      <c r="V292" s="2" t="s">
        <v>534</v>
      </c>
      <c r="W292" s="2" t="s">
        <v>99</v>
      </c>
    </row>
    <row r="293" spans="1:23" x14ac:dyDescent="0.25">
      <c r="A293" s="2">
        <v>292</v>
      </c>
      <c r="B293" s="2">
        <v>102890228</v>
      </c>
      <c r="C293" s="2" t="s">
        <v>520</v>
      </c>
      <c r="D293" s="2" t="s">
        <v>521</v>
      </c>
      <c r="E293" s="2">
        <v>845141</v>
      </c>
      <c r="F293" s="2">
        <v>29350</v>
      </c>
      <c r="G293" s="2" t="s">
        <v>522</v>
      </c>
      <c r="H293" s="2" t="s">
        <v>9</v>
      </c>
      <c r="I293" s="2" t="s">
        <v>10</v>
      </c>
      <c r="J293" s="2" t="s">
        <v>535</v>
      </c>
      <c r="K293" s="2">
        <v>13.651111</v>
      </c>
      <c r="L293" s="2">
        <v>13.651111</v>
      </c>
      <c r="M293" s="2">
        <v>1</v>
      </c>
      <c r="N293" s="2" t="s">
        <v>45</v>
      </c>
      <c r="O293" s="2">
        <v>219</v>
      </c>
      <c r="P293" s="2">
        <v>2016</v>
      </c>
      <c r="Q293" s="2">
        <v>5</v>
      </c>
      <c r="R293" s="2" t="s">
        <v>15</v>
      </c>
      <c r="S293" s="2" t="s">
        <v>524</v>
      </c>
      <c r="T293" s="2" t="s">
        <v>12</v>
      </c>
      <c r="U293" s="25">
        <v>42515</v>
      </c>
      <c r="V293" s="2" t="s">
        <v>546</v>
      </c>
      <c r="W293" s="2" t="s">
        <v>99</v>
      </c>
    </row>
    <row r="294" spans="1:23" x14ac:dyDescent="0.25">
      <c r="A294" s="2">
        <v>293</v>
      </c>
      <c r="B294" s="2">
        <v>102890229</v>
      </c>
      <c r="C294" s="2" t="s">
        <v>520</v>
      </c>
      <c r="D294" s="2" t="s">
        <v>521</v>
      </c>
      <c r="E294" s="2">
        <v>847679</v>
      </c>
      <c r="F294" s="2">
        <v>29350</v>
      </c>
      <c r="G294" s="2" t="s">
        <v>522</v>
      </c>
      <c r="H294" s="2" t="s">
        <v>9</v>
      </c>
      <c r="I294" s="2" t="s">
        <v>10</v>
      </c>
      <c r="J294" s="2" t="s">
        <v>535</v>
      </c>
      <c r="K294" s="2">
        <v>8.9480000000000004</v>
      </c>
      <c r="L294" s="2">
        <v>8.9480000000000004</v>
      </c>
      <c r="M294" s="2">
        <v>1</v>
      </c>
      <c r="N294" s="2" t="s">
        <v>45</v>
      </c>
      <c r="O294" s="2">
        <v>219</v>
      </c>
      <c r="P294" s="2">
        <v>2016</v>
      </c>
      <c r="Q294" s="2">
        <v>5</v>
      </c>
      <c r="R294" s="2" t="s">
        <v>15</v>
      </c>
      <c r="S294" s="2" t="s">
        <v>530</v>
      </c>
      <c r="T294" s="2" t="s">
        <v>12</v>
      </c>
      <c r="U294" s="25">
        <v>42515</v>
      </c>
      <c r="V294" s="2" t="s">
        <v>546</v>
      </c>
      <c r="W294" s="2" t="s">
        <v>99</v>
      </c>
    </row>
    <row r="295" spans="1:23" x14ac:dyDescent="0.25">
      <c r="A295" s="2">
        <v>294</v>
      </c>
      <c r="B295" s="2">
        <v>102890083</v>
      </c>
      <c r="C295" s="2" t="s">
        <v>520</v>
      </c>
      <c r="D295" s="2" t="s">
        <v>521</v>
      </c>
      <c r="E295" s="2">
        <v>729671</v>
      </c>
      <c r="F295" s="2">
        <v>30008</v>
      </c>
      <c r="G295" s="2" t="s">
        <v>522</v>
      </c>
      <c r="H295" s="2" t="s">
        <v>9</v>
      </c>
      <c r="I295" s="2" t="s">
        <v>10</v>
      </c>
      <c r="J295" s="2" t="s">
        <v>586</v>
      </c>
      <c r="K295" s="2">
        <v>12.99</v>
      </c>
      <c r="L295" s="2">
        <v>12.99</v>
      </c>
      <c r="M295" s="2">
        <v>1</v>
      </c>
      <c r="N295" s="2" t="s">
        <v>35</v>
      </c>
      <c r="O295" s="2">
        <v>360</v>
      </c>
      <c r="P295" s="2">
        <v>2016</v>
      </c>
      <c r="Q295" s="2">
        <v>5</v>
      </c>
      <c r="R295" s="2" t="s">
        <v>3</v>
      </c>
      <c r="S295" s="2" t="s">
        <v>524</v>
      </c>
      <c r="T295" s="2" t="s">
        <v>4</v>
      </c>
      <c r="U295" s="25">
        <v>42505</v>
      </c>
      <c r="V295" s="2" t="s">
        <v>571</v>
      </c>
      <c r="W295" s="2" t="s">
        <v>98</v>
      </c>
    </row>
    <row r="296" spans="1:23" x14ac:dyDescent="0.25">
      <c r="A296" s="2">
        <v>295</v>
      </c>
      <c r="B296" s="2">
        <v>102890002</v>
      </c>
      <c r="C296" s="2" t="s">
        <v>520</v>
      </c>
      <c r="D296" s="2" t="s">
        <v>521</v>
      </c>
      <c r="E296" s="2">
        <v>490862</v>
      </c>
      <c r="F296" s="2">
        <v>30499</v>
      </c>
      <c r="G296" s="2" t="s">
        <v>522</v>
      </c>
      <c r="H296" s="2" t="s">
        <v>0</v>
      </c>
      <c r="I296" s="2" t="s">
        <v>1</v>
      </c>
      <c r="J296" s="2" t="s">
        <v>523</v>
      </c>
      <c r="K296" s="2">
        <v>17.98</v>
      </c>
      <c r="L296" s="2">
        <v>17.98</v>
      </c>
      <c r="M296" s="2">
        <v>1</v>
      </c>
      <c r="N296" s="2" t="s">
        <v>2</v>
      </c>
      <c r="O296" s="2">
        <v>41</v>
      </c>
      <c r="P296" s="2">
        <v>2016</v>
      </c>
      <c r="Q296" s="2">
        <v>5</v>
      </c>
      <c r="R296" s="2" t="s">
        <v>3</v>
      </c>
      <c r="S296" s="2" t="s">
        <v>524</v>
      </c>
      <c r="T296" s="2" t="s">
        <v>4</v>
      </c>
      <c r="U296" s="25">
        <v>42504</v>
      </c>
      <c r="V296" s="2" t="s">
        <v>534</v>
      </c>
      <c r="W296" s="2" t="s">
        <v>98</v>
      </c>
    </row>
    <row r="297" spans="1:23" x14ac:dyDescent="0.25">
      <c r="A297" s="2">
        <v>296</v>
      </c>
      <c r="B297" s="2">
        <v>102889932</v>
      </c>
      <c r="C297" s="2" t="s">
        <v>520</v>
      </c>
      <c r="D297" s="2" t="s">
        <v>521</v>
      </c>
      <c r="E297" s="2">
        <v>769238</v>
      </c>
      <c r="F297" s="2">
        <v>32762</v>
      </c>
      <c r="G297" s="2" t="s">
        <v>522</v>
      </c>
      <c r="H297" s="2" t="s">
        <v>7</v>
      </c>
      <c r="I297" s="2" t="s">
        <v>8</v>
      </c>
      <c r="J297" s="2" t="s">
        <v>529</v>
      </c>
      <c r="K297" s="2">
        <v>8.168571</v>
      </c>
      <c r="L297" s="2">
        <v>8.168571</v>
      </c>
      <c r="M297" s="2">
        <v>1</v>
      </c>
      <c r="N297" s="2" t="s">
        <v>11</v>
      </c>
      <c r="O297" s="2">
        <v>435</v>
      </c>
      <c r="P297" s="2">
        <v>2016</v>
      </c>
      <c r="Q297" s="2">
        <v>5</v>
      </c>
      <c r="R297" s="2" t="s">
        <v>15</v>
      </c>
      <c r="S297" s="2" t="s">
        <v>530</v>
      </c>
      <c r="T297" s="2" t="s">
        <v>4</v>
      </c>
      <c r="U297" s="25">
        <v>42500</v>
      </c>
      <c r="V297" s="2" t="s">
        <v>534</v>
      </c>
      <c r="W297" s="2" t="s">
        <v>97</v>
      </c>
    </row>
    <row r="298" spans="1:23" x14ac:dyDescent="0.25">
      <c r="A298" s="2">
        <v>297</v>
      </c>
      <c r="B298" s="2">
        <v>102889957</v>
      </c>
      <c r="C298" s="2" t="s">
        <v>520</v>
      </c>
      <c r="D298" s="2" t="s">
        <v>521</v>
      </c>
      <c r="E298" s="2">
        <v>490861</v>
      </c>
      <c r="F298" s="2">
        <v>34220</v>
      </c>
      <c r="G298" s="2" t="s">
        <v>522</v>
      </c>
      <c r="H298" s="2" t="s">
        <v>0</v>
      </c>
      <c r="I298" s="2" t="s">
        <v>1</v>
      </c>
      <c r="J298" s="2" t="s">
        <v>523</v>
      </c>
      <c r="K298" s="2">
        <v>12.85</v>
      </c>
      <c r="L298" s="2">
        <v>12.85</v>
      </c>
      <c r="M298" s="2">
        <v>1</v>
      </c>
      <c r="N298" s="2" t="s">
        <v>30</v>
      </c>
      <c r="O298" s="2">
        <v>3</v>
      </c>
      <c r="P298" s="2">
        <v>2016</v>
      </c>
      <c r="Q298" s="2">
        <v>5</v>
      </c>
      <c r="R298" s="2" t="s">
        <v>15</v>
      </c>
      <c r="S298" s="2" t="s">
        <v>530</v>
      </c>
      <c r="T298" s="2" t="s">
        <v>536</v>
      </c>
      <c r="U298" s="25">
        <v>42493</v>
      </c>
      <c r="V298" s="2" t="s">
        <v>546</v>
      </c>
      <c r="W298" s="2" t="s">
        <v>98</v>
      </c>
    </row>
    <row r="299" spans="1:23" x14ac:dyDescent="0.25">
      <c r="A299" s="2">
        <v>298</v>
      </c>
      <c r="B299" s="2">
        <v>102889958</v>
      </c>
      <c r="C299" s="2" t="s">
        <v>520</v>
      </c>
      <c r="D299" s="2" t="s">
        <v>521</v>
      </c>
      <c r="E299" s="2">
        <v>490862</v>
      </c>
      <c r="F299" s="2">
        <v>34220</v>
      </c>
      <c r="G299" s="2" t="s">
        <v>522</v>
      </c>
      <c r="H299" s="2" t="s">
        <v>0</v>
      </c>
      <c r="I299" s="2" t="s">
        <v>1</v>
      </c>
      <c r="J299" s="2" t="s">
        <v>523</v>
      </c>
      <c r="K299" s="2">
        <v>13.69</v>
      </c>
      <c r="L299" s="2">
        <v>13.69</v>
      </c>
      <c r="M299" s="2">
        <v>1</v>
      </c>
      <c r="N299" s="2" t="s">
        <v>30</v>
      </c>
      <c r="O299" s="2">
        <v>3</v>
      </c>
      <c r="P299" s="2">
        <v>2016</v>
      </c>
      <c r="Q299" s="2">
        <v>5</v>
      </c>
      <c r="R299" s="2" t="s">
        <v>15</v>
      </c>
      <c r="S299" s="2" t="s">
        <v>524</v>
      </c>
      <c r="T299" s="2" t="s">
        <v>12</v>
      </c>
      <c r="U299" s="25">
        <v>42493</v>
      </c>
      <c r="V299" s="2" t="s">
        <v>546</v>
      </c>
      <c r="W299" s="2" t="s">
        <v>98</v>
      </c>
    </row>
    <row r="300" spans="1:23" x14ac:dyDescent="0.25">
      <c r="A300" s="2">
        <v>299</v>
      </c>
      <c r="B300" s="2">
        <v>102890086</v>
      </c>
      <c r="C300" s="2" t="s">
        <v>520</v>
      </c>
      <c r="D300" s="2" t="s">
        <v>521</v>
      </c>
      <c r="E300" s="2">
        <v>794776</v>
      </c>
      <c r="F300" s="2">
        <v>34239</v>
      </c>
      <c r="G300" s="2" t="s">
        <v>522</v>
      </c>
      <c r="H300" s="2" t="s">
        <v>23</v>
      </c>
      <c r="I300" s="2" t="s">
        <v>24</v>
      </c>
      <c r="J300" s="2" t="s">
        <v>554</v>
      </c>
      <c r="K300" s="2">
        <v>9.49</v>
      </c>
      <c r="L300" s="2">
        <v>9.49</v>
      </c>
      <c r="M300" s="2">
        <v>1</v>
      </c>
      <c r="N300" s="2" t="s">
        <v>21</v>
      </c>
      <c r="O300" s="2">
        <v>52</v>
      </c>
      <c r="P300" s="2">
        <v>2016</v>
      </c>
      <c r="Q300" s="2">
        <v>5</v>
      </c>
      <c r="R300" s="2" t="s">
        <v>3</v>
      </c>
      <c r="S300" s="2" t="s">
        <v>524</v>
      </c>
      <c r="T300" s="2" t="s">
        <v>4</v>
      </c>
      <c r="U300" s="25">
        <v>42500</v>
      </c>
      <c r="V300" s="2" t="s">
        <v>525</v>
      </c>
      <c r="W300" s="2" t="s">
        <v>97</v>
      </c>
    </row>
    <row r="301" spans="1:23" x14ac:dyDescent="0.25">
      <c r="A301" s="2">
        <v>300</v>
      </c>
      <c r="B301" s="2">
        <v>102890161</v>
      </c>
      <c r="C301" s="2" t="s">
        <v>520</v>
      </c>
      <c r="D301" s="2" t="s">
        <v>521</v>
      </c>
      <c r="E301" s="2">
        <v>769238</v>
      </c>
      <c r="F301" s="2">
        <v>36033</v>
      </c>
      <c r="G301" s="2" t="s">
        <v>522</v>
      </c>
      <c r="H301" s="2" t="s">
        <v>7</v>
      </c>
      <c r="I301" s="2" t="s">
        <v>8</v>
      </c>
      <c r="J301" s="2" t="s">
        <v>529</v>
      </c>
      <c r="K301" s="2">
        <v>8.99</v>
      </c>
      <c r="L301" s="2">
        <v>8.99</v>
      </c>
      <c r="M301" s="2">
        <v>1</v>
      </c>
      <c r="N301" s="2" t="s">
        <v>25</v>
      </c>
      <c r="O301" s="2">
        <v>609</v>
      </c>
      <c r="P301" s="2">
        <v>2016</v>
      </c>
      <c r="Q301" s="2">
        <v>5</v>
      </c>
      <c r="R301" s="2" t="s">
        <v>3</v>
      </c>
      <c r="S301" s="2" t="s">
        <v>530</v>
      </c>
      <c r="T301" s="2" t="s">
        <v>4</v>
      </c>
      <c r="U301" s="25">
        <v>42511</v>
      </c>
      <c r="V301" s="2" t="s">
        <v>525</v>
      </c>
      <c r="W301" s="2" t="s">
        <v>96</v>
      </c>
    </row>
    <row r="302" spans="1:23" x14ac:dyDescent="0.25">
      <c r="A302" s="2">
        <v>301</v>
      </c>
      <c r="B302" s="2">
        <v>102890168</v>
      </c>
      <c r="C302" s="2" t="s">
        <v>520</v>
      </c>
      <c r="D302" s="2" t="s">
        <v>521</v>
      </c>
      <c r="E302" s="2">
        <v>490837</v>
      </c>
      <c r="F302" s="2">
        <v>37172</v>
      </c>
      <c r="G302" s="2" t="s">
        <v>522</v>
      </c>
      <c r="H302" s="2" t="s">
        <v>9</v>
      </c>
      <c r="I302" s="2" t="s">
        <v>10</v>
      </c>
      <c r="J302" s="2" t="s">
        <v>564</v>
      </c>
      <c r="K302" s="2">
        <v>16.989999999999998</v>
      </c>
      <c r="L302" s="2">
        <v>16.989999999999998</v>
      </c>
      <c r="M302" s="2">
        <v>1</v>
      </c>
      <c r="N302" s="2" t="s">
        <v>35</v>
      </c>
      <c r="O302" s="2">
        <v>360</v>
      </c>
      <c r="P302" s="2">
        <v>2016</v>
      </c>
      <c r="Q302" s="2">
        <v>5</v>
      </c>
      <c r="R302" s="2" t="s">
        <v>3</v>
      </c>
      <c r="S302" s="2" t="s">
        <v>524</v>
      </c>
      <c r="T302" s="2" t="s">
        <v>4</v>
      </c>
      <c r="U302" s="25">
        <v>42511</v>
      </c>
      <c r="V302" s="2" t="s">
        <v>534</v>
      </c>
      <c r="W302" s="2" t="s">
        <v>98</v>
      </c>
    </row>
    <row r="303" spans="1:23" x14ac:dyDescent="0.25">
      <c r="A303" s="2">
        <v>302</v>
      </c>
      <c r="B303" s="2">
        <v>102890170</v>
      </c>
      <c r="C303" s="2" t="s">
        <v>520</v>
      </c>
      <c r="D303" s="2" t="s">
        <v>521</v>
      </c>
      <c r="E303" s="2">
        <v>490861</v>
      </c>
      <c r="F303" s="2">
        <v>37348</v>
      </c>
      <c r="G303" s="2" t="s">
        <v>522</v>
      </c>
      <c r="H303" s="2" t="s">
        <v>0</v>
      </c>
      <c r="I303" s="2" t="s">
        <v>1</v>
      </c>
      <c r="J303" s="2" t="s">
        <v>523</v>
      </c>
      <c r="K303" s="2">
        <v>12.99</v>
      </c>
      <c r="L303" s="2">
        <v>12.99</v>
      </c>
      <c r="M303" s="2">
        <v>1</v>
      </c>
      <c r="N303" s="2" t="s">
        <v>63</v>
      </c>
      <c r="O303" s="2">
        <v>522</v>
      </c>
      <c r="P303" s="2">
        <v>2016</v>
      </c>
      <c r="Q303" s="2">
        <v>5</v>
      </c>
      <c r="R303" s="2" t="s">
        <v>3</v>
      </c>
      <c r="S303" s="2" t="s">
        <v>530</v>
      </c>
      <c r="T303" s="2" t="s">
        <v>4</v>
      </c>
      <c r="U303" s="25">
        <v>42510</v>
      </c>
      <c r="V303" s="2" t="s">
        <v>528</v>
      </c>
      <c r="W303" s="2" t="s">
        <v>97</v>
      </c>
    </row>
    <row r="304" spans="1:23" x14ac:dyDescent="0.25">
      <c r="A304" s="2">
        <v>303</v>
      </c>
      <c r="B304" s="2">
        <v>102890172</v>
      </c>
      <c r="C304" s="2" t="s">
        <v>520</v>
      </c>
      <c r="D304" s="2" t="s">
        <v>521</v>
      </c>
      <c r="E304" s="2">
        <v>797801</v>
      </c>
      <c r="F304" s="2">
        <v>38933</v>
      </c>
      <c r="G304" s="2" t="s">
        <v>522</v>
      </c>
      <c r="H304" s="2" t="s">
        <v>0</v>
      </c>
      <c r="I304" s="2" t="s">
        <v>1</v>
      </c>
      <c r="J304" s="2" t="s">
        <v>555</v>
      </c>
      <c r="K304" s="2">
        <v>16.899999999999999</v>
      </c>
      <c r="L304" s="2">
        <v>16.899999999999999</v>
      </c>
      <c r="M304" s="2">
        <v>1</v>
      </c>
      <c r="N304" s="2" t="s">
        <v>27</v>
      </c>
      <c r="O304" s="2">
        <v>340</v>
      </c>
      <c r="P304" s="2">
        <v>2016</v>
      </c>
      <c r="Q304" s="2">
        <v>5</v>
      </c>
      <c r="R304" s="2" t="s">
        <v>3</v>
      </c>
      <c r="S304" s="2" t="s">
        <v>524</v>
      </c>
      <c r="T304" s="2" t="s">
        <v>4</v>
      </c>
      <c r="U304" s="25">
        <v>42509</v>
      </c>
      <c r="V304" s="2" t="s">
        <v>534</v>
      </c>
      <c r="W304" s="2" t="s">
        <v>98</v>
      </c>
    </row>
    <row r="305" spans="1:23" x14ac:dyDescent="0.25">
      <c r="A305" s="2">
        <v>304</v>
      </c>
      <c r="B305" s="2">
        <v>102889904</v>
      </c>
      <c r="C305" s="2" t="s">
        <v>520</v>
      </c>
      <c r="D305" s="2" t="s">
        <v>521</v>
      </c>
      <c r="E305" s="2">
        <v>797802</v>
      </c>
      <c r="F305" s="2">
        <v>39338</v>
      </c>
      <c r="G305" s="2" t="s">
        <v>522</v>
      </c>
      <c r="H305" s="2" t="s">
        <v>0</v>
      </c>
      <c r="I305" s="2" t="s">
        <v>1</v>
      </c>
      <c r="J305" s="2" t="s">
        <v>555</v>
      </c>
      <c r="K305" s="2">
        <v>13.55</v>
      </c>
      <c r="L305" s="2">
        <v>13.55</v>
      </c>
      <c r="M305" s="2">
        <v>1</v>
      </c>
      <c r="N305" s="2" t="s">
        <v>36</v>
      </c>
      <c r="O305" s="2">
        <v>106</v>
      </c>
      <c r="P305" s="2">
        <v>2016</v>
      </c>
      <c r="Q305" s="2">
        <v>5</v>
      </c>
      <c r="R305" s="2" t="s">
        <v>3</v>
      </c>
      <c r="S305" s="2" t="s">
        <v>530</v>
      </c>
      <c r="T305" s="2" t="s">
        <v>4</v>
      </c>
      <c r="U305" s="25">
        <v>42497</v>
      </c>
      <c r="V305" s="2" t="s">
        <v>528</v>
      </c>
      <c r="W305" s="2" t="s">
        <v>97</v>
      </c>
    </row>
    <row r="306" spans="1:23" x14ac:dyDescent="0.25">
      <c r="A306" s="2">
        <v>305</v>
      </c>
      <c r="B306" s="2">
        <v>102301323</v>
      </c>
      <c r="C306" s="2" t="s">
        <v>520</v>
      </c>
      <c r="D306" s="2" t="s">
        <v>521</v>
      </c>
      <c r="E306" s="2">
        <v>490862</v>
      </c>
      <c r="F306" s="2">
        <v>39358</v>
      </c>
      <c r="G306" s="2" t="s">
        <v>522</v>
      </c>
      <c r="H306" s="2" t="s">
        <v>0</v>
      </c>
      <c r="I306" s="2" t="s">
        <v>1</v>
      </c>
      <c r="J306" s="2" t="s">
        <v>523</v>
      </c>
      <c r="K306" s="2">
        <v>12.6</v>
      </c>
      <c r="L306" s="2">
        <v>12.6</v>
      </c>
      <c r="M306" s="2">
        <v>1</v>
      </c>
      <c r="N306" s="2" t="s">
        <v>13</v>
      </c>
      <c r="O306" s="2">
        <v>208</v>
      </c>
      <c r="P306" s="2">
        <v>2016</v>
      </c>
      <c r="Q306" s="2">
        <v>5</v>
      </c>
      <c r="R306" s="2" t="s">
        <v>3</v>
      </c>
      <c r="S306" s="2" t="s">
        <v>524</v>
      </c>
      <c r="T306" s="2" t="s">
        <v>4</v>
      </c>
      <c r="U306" s="25">
        <v>42516</v>
      </c>
      <c r="V306" s="2" t="s">
        <v>525</v>
      </c>
      <c r="W306" s="2" t="s">
        <v>96</v>
      </c>
    </row>
    <row r="307" spans="1:23" x14ac:dyDescent="0.25">
      <c r="A307" s="2">
        <v>306</v>
      </c>
      <c r="B307" s="2">
        <v>102889907</v>
      </c>
      <c r="C307" s="2" t="s">
        <v>520</v>
      </c>
      <c r="D307" s="2" t="s">
        <v>521</v>
      </c>
      <c r="E307" s="2">
        <v>490862</v>
      </c>
      <c r="F307" s="2">
        <v>42010</v>
      </c>
      <c r="G307" s="2" t="s">
        <v>522</v>
      </c>
      <c r="H307" s="2" t="s">
        <v>0</v>
      </c>
      <c r="I307" s="2" t="s">
        <v>1</v>
      </c>
      <c r="J307" s="2" t="s">
        <v>523</v>
      </c>
      <c r="K307" s="2">
        <v>17</v>
      </c>
      <c r="L307" s="2">
        <v>17</v>
      </c>
      <c r="M307" s="2">
        <v>1</v>
      </c>
      <c r="N307" s="2" t="s">
        <v>42</v>
      </c>
      <c r="O307" s="2">
        <v>443</v>
      </c>
      <c r="P307" s="2">
        <v>2016</v>
      </c>
      <c r="Q307" s="2">
        <v>5</v>
      </c>
      <c r="R307" s="2" t="s">
        <v>3</v>
      </c>
      <c r="S307" s="2" t="s">
        <v>524</v>
      </c>
      <c r="T307" s="2" t="s">
        <v>12</v>
      </c>
      <c r="U307" s="25">
        <v>42497</v>
      </c>
      <c r="V307" s="2" t="s">
        <v>525</v>
      </c>
      <c r="W307" s="2" t="s">
        <v>97</v>
      </c>
    </row>
    <row r="308" spans="1:23" x14ac:dyDescent="0.25">
      <c r="A308" s="2">
        <v>307</v>
      </c>
      <c r="B308" s="2">
        <v>102890074</v>
      </c>
      <c r="C308" s="2" t="s">
        <v>520</v>
      </c>
      <c r="D308" s="2" t="s">
        <v>521</v>
      </c>
      <c r="E308" s="2">
        <v>628388</v>
      </c>
      <c r="F308" s="2">
        <v>42378</v>
      </c>
      <c r="G308" s="2" t="s">
        <v>522</v>
      </c>
      <c r="H308" s="2" t="s">
        <v>76</v>
      </c>
      <c r="I308" s="2" t="s">
        <v>589</v>
      </c>
      <c r="J308" s="2" t="s">
        <v>539</v>
      </c>
      <c r="K308" s="2">
        <v>6.49</v>
      </c>
      <c r="L308" s="2">
        <v>6.49</v>
      </c>
      <c r="M308" s="2">
        <v>1</v>
      </c>
      <c r="N308" s="2" t="s">
        <v>49</v>
      </c>
      <c r="O308" s="2">
        <v>561</v>
      </c>
      <c r="P308" s="2">
        <v>2016</v>
      </c>
      <c r="Q308" s="2">
        <v>5</v>
      </c>
      <c r="R308" s="2" t="s">
        <v>3</v>
      </c>
      <c r="S308" s="2" t="s">
        <v>547</v>
      </c>
      <c r="T308" s="2" t="s">
        <v>4</v>
      </c>
      <c r="U308" s="25">
        <v>42494</v>
      </c>
      <c r="V308" s="2" t="s">
        <v>525</v>
      </c>
      <c r="W308" s="2" t="s">
        <v>98</v>
      </c>
    </row>
    <row r="309" spans="1:23" x14ac:dyDescent="0.25">
      <c r="A309" s="2">
        <v>308</v>
      </c>
      <c r="B309" s="2">
        <v>102889935</v>
      </c>
      <c r="C309" s="2" t="s">
        <v>520</v>
      </c>
      <c r="D309" s="2" t="s">
        <v>521</v>
      </c>
      <c r="E309" s="2">
        <v>688519</v>
      </c>
      <c r="F309" s="2">
        <v>42523</v>
      </c>
      <c r="G309" s="2" t="s">
        <v>522</v>
      </c>
      <c r="H309" s="2" t="s">
        <v>7</v>
      </c>
      <c r="I309" s="2" t="s">
        <v>8</v>
      </c>
      <c r="J309" s="2" t="s">
        <v>565</v>
      </c>
      <c r="K309" s="2">
        <v>5.99</v>
      </c>
      <c r="L309" s="2">
        <v>5.99</v>
      </c>
      <c r="M309" s="2">
        <v>1</v>
      </c>
      <c r="N309" s="2" t="s">
        <v>21</v>
      </c>
      <c r="O309" s="2">
        <v>52</v>
      </c>
      <c r="P309" s="2">
        <v>2016</v>
      </c>
      <c r="Q309" s="2">
        <v>5</v>
      </c>
      <c r="R309" s="2" t="s">
        <v>3</v>
      </c>
      <c r="S309" s="2" t="s">
        <v>530</v>
      </c>
      <c r="T309" s="2" t="s">
        <v>4</v>
      </c>
      <c r="U309" s="25">
        <v>42502</v>
      </c>
      <c r="V309" s="2" t="s">
        <v>534</v>
      </c>
      <c r="W309" s="2" t="s">
        <v>97</v>
      </c>
    </row>
    <row r="310" spans="1:23" x14ac:dyDescent="0.25">
      <c r="A310" s="2">
        <v>309</v>
      </c>
      <c r="B310" s="2">
        <v>102889909</v>
      </c>
      <c r="C310" s="2" t="s">
        <v>520</v>
      </c>
      <c r="D310" s="2" t="s">
        <v>521</v>
      </c>
      <c r="E310" s="2">
        <v>800354</v>
      </c>
      <c r="F310" s="2">
        <v>42915</v>
      </c>
      <c r="G310" s="2" t="s">
        <v>522</v>
      </c>
      <c r="H310" s="2" t="s">
        <v>9</v>
      </c>
      <c r="I310" s="2" t="s">
        <v>10</v>
      </c>
      <c r="J310" s="2" t="s">
        <v>577</v>
      </c>
      <c r="K310" s="2">
        <v>16.489999999999998</v>
      </c>
      <c r="L310" s="2">
        <v>16.489999999999998</v>
      </c>
      <c r="M310" s="2">
        <v>1</v>
      </c>
      <c r="N310" s="2" t="s">
        <v>25</v>
      </c>
      <c r="O310" s="2">
        <v>609</v>
      </c>
      <c r="P310" s="2">
        <v>2016</v>
      </c>
      <c r="Q310" s="2">
        <v>5</v>
      </c>
      <c r="R310" s="2" t="s">
        <v>3</v>
      </c>
      <c r="S310" s="2" t="s">
        <v>524</v>
      </c>
      <c r="T310" s="2" t="s">
        <v>4</v>
      </c>
      <c r="U310" s="25">
        <v>42498</v>
      </c>
      <c r="V310" s="2" t="s">
        <v>534</v>
      </c>
      <c r="W310" s="2" t="s">
        <v>97</v>
      </c>
    </row>
    <row r="311" spans="1:23" x14ac:dyDescent="0.25">
      <c r="A311" s="2">
        <v>310</v>
      </c>
      <c r="B311" s="2">
        <v>102890182</v>
      </c>
      <c r="C311" s="2" t="s">
        <v>520</v>
      </c>
      <c r="D311" s="2" t="s">
        <v>521</v>
      </c>
      <c r="E311" s="2">
        <v>490879</v>
      </c>
      <c r="F311" s="2">
        <v>43829</v>
      </c>
      <c r="G311" s="2" t="s">
        <v>522</v>
      </c>
      <c r="H311" s="2" t="s">
        <v>7</v>
      </c>
      <c r="I311" s="2" t="s">
        <v>8</v>
      </c>
      <c r="J311" s="2" t="s">
        <v>527</v>
      </c>
      <c r="K311" s="2">
        <v>12.35</v>
      </c>
      <c r="L311" s="2">
        <v>12.35</v>
      </c>
      <c r="M311" s="2">
        <v>1</v>
      </c>
      <c r="N311" s="2" t="s">
        <v>36</v>
      </c>
      <c r="O311" s="2">
        <v>106</v>
      </c>
      <c r="P311" s="2">
        <v>2016</v>
      </c>
      <c r="Q311" s="2">
        <v>5</v>
      </c>
      <c r="R311" s="2" t="s">
        <v>3</v>
      </c>
      <c r="S311" s="2" t="s">
        <v>524</v>
      </c>
      <c r="T311" s="2" t="s">
        <v>4</v>
      </c>
      <c r="U311" s="25">
        <v>42510</v>
      </c>
      <c r="V311" s="2" t="s">
        <v>528</v>
      </c>
      <c r="W311" s="2" t="s">
        <v>99</v>
      </c>
    </row>
    <row r="312" spans="1:23" x14ac:dyDescent="0.25">
      <c r="A312" s="2">
        <v>311</v>
      </c>
      <c r="B312" s="2">
        <v>102890183</v>
      </c>
      <c r="C312" s="2" t="s">
        <v>520</v>
      </c>
      <c r="D312" s="2" t="s">
        <v>521</v>
      </c>
      <c r="E312" s="2">
        <v>679218</v>
      </c>
      <c r="F312" s="2">
        <v>43944</v>
      </c>
      <c r="G312" s="2" t="s">
        <v>522</v>
      </c>
      <c r="H312" s="2" t="s">
        <v>23</v>
      </c>
      <c r="I312" s="2" t="s">
        <v>24</v>
      </c>
      <c r="J312" s="2" t="s">
        <v>527</v>
      </c>
      <c r="K312" s="2">
        <v>7.98</v>
      </c>
      <c r="L312" s="2">
        <v>7.98</v>
      </c>
      <c r="M312" s="2">
        <v>1</v>
      </c>
      <c r="N312" s="2" t="s">
        <v>77</v>
      </c>
      <c r="O312" s="2">
        <v>536</v>
      </c>
      <c r="P312" s="2">
        <v>2016</v>
      </c>
      <c r="Q312" s="2">
        <v>5</v>
      </c>
      <c r="R312" s="2" t="s">
        <v>3</v>
      </c>
      <c r="S312" s="2" t="s">
        <v>530</v>
      </c>
      <c r="T312" s="2" t="s">
        <v>4</v>
      </c>
      <c r="U312" s="25">
        <v>42509</v>
      </c>
      <c r="V312" s="2" t="s">
        <v>525</v>
      </c>
      <c r="W312" s="2" t="s">
        <v>99</v>
      </c>
    </row>
    <row r="313" spans="1:23" x14ac:dyDescent="0.25">
      <c r="A313" s="2">
        <v>312</v>
      </c>
      <c r="B313" s="2">
        <v>102890187</v>
      </c>
      <c r="C313" s="2" t="s">
        <v>520</v>
      </c>
      <c r="D313" s="2" t="s">
        <v>521</v>
      </c>
      <c r="E313" s="2">
        <v>490833</v>
      </c>
      <c r="F313" s="2">
        <v>44659</v>
      </c>
      <c r="G313" s="2" t="s">
        <v>522</v>
      </c>
      <c r="H313" s="2" t="s">
        <v>9</v>
      </c>
      <c r="I313" s="2" t="s">
        <v>10</v>
      </c>
      <c r="J313" s="2" t="s">
        <v>532</v>
      </c>
      <c r="K313" s="2">
        <v>15.98</v>
      </c>
      <c r="L313" s="2">
        <v>15.98</v>
      </c>
      <c r="M313" s="2">
        <v>1</v>
      </c>
      <c r="N313" s="2" t="s">
        <v>41</v>
      </c>
      <c r="O313" s="2">
        <v>138</v>
      </c>
      <c r="P313" s="2">
        <v>2016</v>
      </c>
      <c r="Q313" s="2">
        <v>5</v>
      </c>
      <c r="R313" s="2" t="s">
        <v>3</v>
      </c>
      <c r="S313" s="2" t="s">
        <v>524</v>
      </c>
      <c r="T313" s="2" t="s">
        <v>4</v>
      </c>
      <c r="U313" s="25">
        <v>42511</v>
      </c>
      <c r="V313" s="2" t="s">
        <v>534</v>
      </c>
      <c r="W313" s="2" t="s">
        <v>99</v>
      </c>
    </row>
    <row r="314" spans="1:23" x14ac:dyDescent="0.25">
      <c r="A314" s="2">
        <v>313</v>
      </c>
      <c r="B314" s="2">
        <v>102889912</v>
      </c>
      <c r="C314" s="2" t="s">
        <v>520</v>
      </c>
      <c r="D314" s="2" t="s">
        <v>521</v>
      </c>
      <c r="E314" s="2">
        <v>769238</v>
      </c>
      <c r="F314" s="2">
        <v>44685</v>
      </c>
      <c r="G314" s="2" t="s">
        <v>522</v>
      </c>
      <c r="H314" s="2" t="s">
        <v>7</v>
      </c>
      <c r="I314" s="2" t="s">
        <v>8</v>
      </c>
      <c r="J314" s="2" t="s">
        <v>529</v>
      </c>
      <c r="K314" s="2">
        <v>10.5</v>
      </c>
      <c r="L314" s="2">
        <v>10.5</v>
      </c>
      <c r="M314" s="2">
        <v>1</v>
      </c>
      <c r="N314" s="2" t="s">
        <v>52</v>
      </c>
      <c r="O314" s="2">
        <v>644</v>
      </c>
      <c r="P314" s="2">
        <v>2016</v>
      </c>
      <c r="Q314" s="2">
        <v>5</v>
      </c>
      <c r="R314" s="2" t="s">
        <v>3</v>
      </c>
      <c r="S314" s="2" t="s">
        <v>530</v>
      </c>
      <c r="T314" s="2" t="s">
        <v>4</v>
      </c>
      <c r="U314" s="25">
        <v>42498</v>
      </c>
      <c r="V314" s="2" t="s">
        <v>571</v>
      </c>
      <c r="W314" s="2" t="s">
        <v>99</v>
      </c>
    </row>
    <row r="315" spans="1:23" x14ac:dyDescent="0.25">
      <c r="A315" s="2">
        <v>314</v>
      </c>
      <c r="B315" s="2">
        <v>102890095</v>
      </c>
      <c r="C315" s="2" t="s">
        <v>520</v>
      </c>
      <c r="D315" s="2" t="s">
        <v>521</v>
      </c>
      <c r="E315" s="2">
        <v>490862</v>
      </c>
      <c r="F315" s="2">
        <v>44860</v>
      </c>
      <c r="G315" s="2" t="s">
        <v>522</v>
      </c>
      <c r="H315" s="2" t="s">
        <v>0</v>
      </c>
      <c r="I315" s="2" t="s">
        <v>1</v>
      </c>
      <c r="J315" s="2" t="s">
        <v>523</v>
      </c>
      <c r="K315" s="2">
        <v>13.5</v>
      </c>
      <c r="L315" s="2">
        <v>13.5</v>
      </c>
      <c r="M315" s="2">
        <v>1</v>
      </c>
      <c r="N315" s="2" t="s">
        <v>13</v>
      </c>
      <c r="O315" s="2">
        <v>208</v>
      </c>
      <c r="P315" s="2">
        <v>2016</v>
      </c>
      <c r="Q315" s="2">
        <v>5</v>
      </c>
      <c r="R315" s="2" t="s">
        <v>3</v>
      </c>
      <c r="S315" s="2" t="s">
        <v>524</v>
      </c>
      <c r="T315" s="2" t="s">
        <v>4</v>
      </c>
      <c r="U315" s="25">
        <v>42505</v>
      </c>
      <c r="V315" s="2" t="s">
        <v>534</v>
      </c>
      <c r="W315" s="2" t="s">
        <v>99</v>
      </c>
    </row>
    <row r="316" spans="1:23" x14ac:dyDescent="0.25">
      <c r="A316" s="2">
        <v>315</v>
      </c>
      <c r="B316" s="2">
        <v>102890276</v>
      </c>
      <c r="C316" s="2" t="s">
        <v>520</v>
      </c>
      <c r="D316" s="2" t="s">
        <v>521</v>
      </c>
      <c r="E316" s="2">
        <v>758948</v>
      </c>
      <c r="F316" s="2">
        <v>45043</v>
      </c>
      <c r="G316" s="2" t="s">
        <v>522</v>
      </c>
      <c r="H316" s="2" t="s">
        <v>9</v>
      </c>
      <c r="I316" s="2" t="s">
        <v>10</v>
      </c>
      <c r="J316" s="2" t="s">
        <v>532</v>
      </c>
      <c r="K316" s="2">
        <v>13.99</v>
      </c>
      <c r="L316" s="2">
        <v>13.99</v>
      </c>
      <c r="M316" s="2">
        <v>2</v>
      </c>
      <c r="N316" s="2" t="s">
        <v>74</v>
      </c>
      <c r="O316" s="2">
        <v>602</v>
      </c>
      <c r="P316" s="2">
        <v>2016</v>
      </c>
      <c r="Q316" s="2">
        <v>5</v>
      </c>
      <c r="R316" s="2" t="s">
        <v>33</v>
      </c>
      <c r="S316" s="2" t="s">
        <v>533</v>
      </c>
      <c r="T316" s="2" t="s">
        <v>12</v>
      </c>
      <c r="U316" s="25">
        <v>42517</v>
      </c>
      <c r="V316" s="2" t="s">
        <v>528</v>
      </c>
      <c r="W316" s="2" t="s">
        <v>96</v>
      </c>
    </row>
    <row r="317" spans="1:23" x14ac:dyDescent="0.25">
      <c r="A317" s="2">
        <v>316</v>
      </c>
      <c r="B317" s="2">
        <v>102287198</v>
      </c>
      <c r="C317" s="2" t="s">
        <v>520</v>
      </c>
      <c r="D317" s="2" t="s">
        <v>521</v>
      </c>
      <c r="E317" s="2">
        <v>490866</v>
      </c>
      <c r="F317" s="2">
        <v>45177</v>
      </c>
      <c r="G317" s="2" t="s">
        <v>522</v>
      </c>
      <c r="H317" s="2" t="s">
        <v>0</v>
      </c>
      <c r="I317" s="2" t="s">
        <v>1</v>
      </c>
      <c r="J317" s="2" t="s">
        <v>552</v>
      </c>
      <c r="K317" s="2">
        <v>15.9</v>
      </c>
      <c r="L317" s="2">
        <v>15.9</v>
      </c>
      <c r="M317" s="2">
        <v>1</v>
      </c>
      <c r="N317" s="2" t="s">
        <v>30</v>
      </c>
      <c r="O317" s="2">
        <v>3</v>
      </c>
      <c r="P317" s="2">
        <v>2016</v>
      </c>
      <c r="Q317" s="2">
        <v>5</v>
      </c>
      <c r="R317" s="2" t="s">
        <v>3</v>
      </c>
      <c r="S317" s="2" t="s">
        <v>524</v>
      </c>
      <c r="T317" s="2" t="s">
        <v>4</v>
      </c>
      <c r="U317" s="25">
        <v>42498</v>
      </c>
      <c r="V317" s="2" t="s">
        <v>528</v>
      </c>
      <c r="W317" s="2" t="s">
        <v>99</v>
      </c>
    </row>
    <row r="318" spans="1:23" x14ac:dyDescent="0.25">
      <c r="A318" s="2">
        <v>317</v>
      </c>
      <c r="B318" s="2">
        <v>102889942</v>
      </c>
      <c r="C318" s="2" t="s">
        <v>520</v>
      </c>
      <c r="D318" s="2" t="s">
        <v>521</v>
      </c>
      <c r="E318" s="2">
        <v>490862</v>
      </c>
      <c r="F318" s="2">
        <v>45182</v>
      </c>
      <c r="G318" s="2" t="s">
        <v>522</v>
      </c>
      <c r="H318" s="2" t="s">
        <v>0</v>
      </c>
      <c r="I318" s="2" t="s">
        <v>1</v>
      </c>
      <c r="J318" s="2" t="s">
        <v>523</v>
      </c>
      <c r="K318" s="2">
        <v>16.170000000000002</v>
      </c>
      <c r="L318" s="2">
        <v>16.170000000000002</v>
      </c>
      <c r="M318" s="2">
        <v>1</v>
      </c>
      <c r="N318" s="2" t="s">
        <v>70</v>
      </c>
      <c r="O318" s="2">
        <v>137</v>
      </c>
      <c r="P318" s="2">
        <v>2016</v>
      </c>
      <c r="Q318" s="2">
        <v>5</v>
      </c>
      <c r="R318" s="2" t="s">
        <v>3</v>
      </c>
      <c r="S318" s="2" t="s">
        <v>524</v>
      </c>
      <c r="T318" s="2" t="s">
        <v>4</v>
      </c>
      <c r="U318" s="25">
        <v>42511</v>
      </c>
      <c r="V318" s="2" t="s">
        <v>528</v>
      </c>
      <c r="W318" s="2" t="s">
        <v>99</v>
      </c>
    </row>
    <row r="319" spans="1:23" x14ac:dyDescent="0.25">
      <c r="A319" s="2">
        <v>318</v>
      </c>
      <c r="B319" s="2">
        <v>102890191</v>
      </c>
      <c r="C319" s="2" t="s">
        <v>520</v>
      </c>
      <c r="D319" s="2" t="s">
        <v>521</v>
      </c>
      <c r="E319" s="2">
        <v>728190</v>
      </c>
      <c r="F319" s="2">
        <v>45291</v>
      </c>
      <c r="G319" s="2" t="s">
        <v>522</v>
      </c>
      <c r="H319" s="2" t="s">
        <v>0</v>
      </c>
      <c r="I319" s="2" t="s">
        <v>1</v>
      </c>
      <c r="J319" s="2" t="s">
        <v>531</v>
      </c>
      <c r="K319" s="2">
        <v>17.88</v>
      </c>
      <c r="L319" s="2">
        <v>17.88</v>
      </c>
      <c r="M319" s="2">
        <v>1</v>
      </c>
      <c r="N319" s="2" t="s">
        <v>32</v>
      </c>
      <c r="O319" s="2">
        <v>261</v>
      </c>
      <c r="P319" s="2">
        <v>2016</v>
      </c>
      <c r="Q319" s="2">
        <v>5</v>
      </c>
      <c r="R319" s="2" t="s">
        <v>15</v>
      </c>
      <c r="S319" s="2" t="s">
        <v>524</v>
      </c>
      <c r="T319" s="2" t="s">
        <v>4</v>
      </c>
      <c r="U319" s="25">
        <v>42511</v>
      </c>
      <c r="V319" s="2" t="s">
        <v>528</v>
      </c>
      <c r="W319" s="2" t="s">
        <v>99</v>
      </c>
    </row>
    <row r="320" spans="1:23" x14ac:dyDescent="0.25">
      <c r="A320" s="2">
        <v>319</v>
      </c>
      <c r="B320" s="2">
        <v>102890190</v>
      </c>
      <c r="C320" s="2" t="s">
        <v>520</v>
      </c>
      <c r="D320" s="2" t="s">
        <v>521</v>
      </c>
      <c r="E320" s="2">
        <v>498643</v>
      </c>
      <c r="F320" s="2">
        <v>45291</v>
      </c>
      <c r="G320" s="2" t="s">
        <v>522</v>
      </c>
      <c r="H320" s="2" t="s">
        <v>0</v>
      </c>
      <c r="I320" s="2" t="s">
        <v>1</v>
      </c>
      <c r="J320" s="2" t="s">
        <v>531</v>
      </c>
      <c r="K320" s="2">
        <v>13.3</v>
      </c>
      <c r="L320" s="2">
        <v>13.3</v>
      </c>
      <c r="M320" s="2">
        <v>1</v>
      </c>
      <c r="N320" s="2" t="s">
        <v>32</v>
      </c>
      <c r="O320" s="2">
        <v>261</v>
      </c>
      <c r="P320" s="2">
        <v>2016</v>
      </c>
      <c r="Q320" s="2">
        <v>5</v>
      </c>
      <c r="R320" s="2" t="s">
        <v>15</v>
      </c>
      <c r="S320" s="2" t="s">
        <v>590</v>
      </c>
      <c r="T320" s="2" t="s">
        <v>17</v>
      </c>
      <c r="U320" s="25">
        <v>42511</v>
      </c>
      <c r="V320" s="2" t="s">
        <v>528</v>
      </c>
      <c r="W320" s="2" t="s">
        <v>99</v>
      </c>
    </row>
    <row r="321" spans="1:23" x14ac:dyDescent="0.25">
      <c r="A321" s="2">
        <v>320</v>
      </c>
      <c r="B321" s="2">
        <v>102889969</v>
      </c>
      <c r="C321" s="2" t="s">
        <v>520</v>
      </c>
      <c r="D321" s="2" t="s">
        <v>521</v>
      </c>
      <c r="E321" s="2">
        <v>758948</v>
      </c>
      <c r="F321" s="2">
        <v>45893</v>
      </c>
      <c r="G321" s="2" t="s">
        <v>522</v>
      </c>
      <c r="H321" s="2" t="s">
        <v>9</v>
      </c>
      <c r="I321" s="2" t="s">
        <v>10</v>
      </c>
      <c r="J321" s="2" t="s">
        <v>532</v>
      </c>
      <c r="K321" s="2">
        <v>16.8</v>
      </c>
      <c r="L321" s="2">
        <v>16.8</v>
      </c>
      <c r="M321" s="2">
        <v>1</v>
      </c>
      <c r="N321" s="2" t="s">
        <v>43</v>
      </c>
      <c r="O321" s="2">
        <v>225</v>
      </c>
      <c r="P321" s="2">
        <v>2016</v>
      </c>
      <c r="Q321" s="2">
        <v>5</v>
      </c>
      <c r="R321" s="2" t="s">
        <v>3</v>
      </c>
      <c r="S321" s="2" t="s">
        <v>533</v>
      </c>
      <c r="T321" s="2" t="s">
        <v>4</v>
      </c>
      <c r="U321" s="25">
        <v>42497</v>
      </c>
      <c r="V321" s="2" t="s">
        <v>528</v>
      </c>
      <c r="W321" s="2" t="s">
        <v>99</v>
      </c>
    </row>
    <row r="322" spans="1:23" x14ac:dyDescent="0.25">
      <c r="A322" s="2">
        <v>321</v>
      </c>
      <c r="B322" s="2">
        <v>102890196</v>
      </c>
      <c r="C322" s="2" t="s">
        <v>520</v>
      </c>
      <c r="D322" s="2" t="s">
        <v>521</v>
      </c>
      <c r="E322" s="2">
        <v>490833</v>
      </c>
      <c r="F322" s="2">
        <v>46025</v>
      </c>
      <c r="G322" s="2" t="s">
        <v>522</v>
      </c>
      <c r="H322" s="2" t="s">
        <v>9</v>
      </c>
      <c r="I322" s="2" t="s">
        <v>10</v>
      </c>
      <c r="J322" s="2" t="s">
        <v>532</v>
      </c>
      <c r="K322" s="2">
        <v>12.5</v>
      </c>
      <c r="L322" s="2">
        <v>12.5</v>
      </c>
      <c r="M322" s="2">
        <v>1</v>
      </c>
      <c r="N322" s="2" t="s">
        <v>25</v>
      </c>
      <c r="O322" s="2">
        <v>609</v>
      </c>
      <c r="P322" s="2">
        <v>2016</v>
      </c>
      <c r="Q322" s="2">
        <v>5</v>
      </c>
      <c r="R322" s="2" t="s">
        <v>3</v>
      </c>
      <c r="S322" s="2" t="s">
        <v>524</v>
      </c>
      <c r="T322" s="2" t="s">
        <v>4</v>
      </c>
      <c r="U322" s="25">
        <v>42510</v>
      </c>
      <c r="V322" s="2" t="s">
        <v>525</v>
      </c>
      <c r="W322" s="2" t="s">
        <v>95</v>
      </c>
    </row>
    <row r="323" spans="1:23" x14ac:dyDescent="0.25">
      <c r="A323" s="2">
        <v>322</v>
      </c>
      <c r="B323" s="2">
        <v>102889828</v>
      </c>
      <c r="C323" s="2" t="s">
        <v>520</v>
      </c>
      <c r="D323" s="2" t="s">
        <v>521</v>
      </c>
      <c r="E323" s="2">
        <v>490861</v>
      </c>
      <c r="F323" s="2">
        <v>46061</v>
      </c>
      <c r="G323" s="2" t="s">
        <v>522</v>
      </c>
      <c r="H323" s="2" t="s">
        <v>0</v>
      </c>
      <c r="I323" s="2" t="s">
        <v>1</v>
      </c>
      <c r="J323" s="2" t="s">
        <v>523</v>
      </c>
      <c r="K323" s="2">
        <v>15.39</v>
      </c>
      <c r="L323" s="2">
        <v>15.39</v>
      </c>
      <c r="M323" s="2">
        <v>1</v>
      </c>
      <c r="N323" s="2" t="s">
        <v>25</v>
      </c>
      <c r="O323" s="2">
        <v>609</v>
      </c>
      <c r="P323" s="2">
        <v>2016</v>
      </c>
      <c r="Q323" s="2">
        <v>5</v>
      </c>
      <c r="R323" s="2" t="s">
        <v>3</v>
      </c>
      <c r="S323" s="2" t="s">
        <v>530</v>
      </c>
      <c r="T323" s="2" t="s">
        <v>4</v>
      </c>
      <c r="U323" s="25">
        <v>42495</v>
      </c>
      <c r="V323" s="2" t="s">
        <v>525</v>
      </c>
      <c r="W323" s="2" t="s">
        <v>96</v>
      </c>
    </row>
    <row r="324" spans="1:23" x14ac:dyDescent="0.25">
      <c r="A324" s="2">
        <v>323</v>
      </c>
      <c r="B324" s="2">
        <v>102890052</v>
      </c>
      <c r="C324" s="2" t="s">
        <v>520</v>
      </c>
      <c r="D324" s="2" t="s">
        <v>521</v>
      </c>
      <c r="E324" s="2">
        <v>797801</v>
      </c>
      <c r="F324" s="2">
        <v>46136</v>
      </c>
      <c r="G324" s="2" t="s">
        <v>522</v>
      </c>
      <c r="H324" s="2" t="s">
        <v>0</v>
      </c>
      <c r="I324" s="2" t="s">
        <v>1</v>
      </c>
      <c r="J324" s="2" t="s">
        <v>555</v>
      </c>
      <c r="K324" s="2">
        <v>25</v>
      </c>
      <c r="L324" s="2">
        <v>25</v>
      </c>
      <c r="M324" s="2">
        <v>1</v>
      </c>
      <c r="N324" s="2" t="s">
        <v>21</v>
      </c>
      <c r="O324" s="2">
        <v>52</v>
      </c>
      <c r="P324" s="2">
        <v>2016</v>
      </c>
      <c r="Q324" s="2">
        <v>5</v>
      </c>
      <c r="R324" s="2" t="s">
        <v>3</v>
      </c>
      <c r="S324" s="2" t="s">
        <v>524</v>
      </c>
      <c r="T324" s="2" t="s">
        <v>4</v>
      </c>
      <c r="U324" s="25">
        <v>42500</v>
      </c>
      <c r="V324" s="2" t="s">
        <v>534</v>
      </c>
      <c r="W324" s="2" t="s">
        <v>99</v>
      </c>
    </row>
    <row r="325" spans="1:23" x14ac:dyDescent="0.25">
      <c r="A325" s="2">
        <v>324</v>
      </c>
      <c r="B325" s="2">
        <v>102890198</v>
      </c>
      <c r="C325" s="2" t="s">
        <v>520</v>
      </c>
      <c r="D325" s="2" t="s">
        <v>521</v>
      </c>
      <c r="E325" s="2">
        <v>818693</v>
      </c>
      <c r="F325" s="2">
        <v>46147</v>
      </c>
      <c r="G325" s="2" t="s">
        <v>522</v>
      </c>
      <c r="H325" s="2" t="s">
        <v>7</v>
      </c>
      <c r="I325" s="2" t="s">
        <v>8</v>
      </c>
      <c r="J325" s="2" t="s">
        <v>570</v>
      </c>
      <c r="K325" s="2">
        <v>5.75</v>
      </c>
      <c r="L325" s="2">
        <v>5.75</v>
      </c>
      <c r="M325" s="2">
        <v>1</v>
      </c>
      <c r="N325" s="2" t="s">
        <v>2</v>
      </c>
      <c r="O325" s="2">
        <v>41</v>
      </c>
      <c r="P325" s="2">
        <v>2016</v>
      </c>
      <c r="Q325" s="2">
        <v>5</v>
      </c>
      <c r="R325" s="2" t="s">
        <v>3</v>
      </c>
      <c r="S325" s="2" t="s">
        <v>530</v>
      </c>
      <c r="T325" s="2" t="s">
        <v>4</v>
      </c>
      <c r="U325" s="25">
        <v>42508</v>
      </c>
      <c r="V325" s="2" t="s">
        <v>528</v>
      </c>
      <c r="W325" s="2" t="s">
        <v>96</v>
      </c>
    </row>
    <row r="326" spans="1:23" x14ac:dyDescent="0.25">
      <c r="A326" s="2">
        <v>325</v>
      </c>
      <c r="B326" s="2">
        <v>102890281</v>
      </c>
      <c r="C326" s="2" t="s">
        <v>520</v>
      </c>
      <c r="D326" s="2" t="s">
        <v>521</v>
      </c>
      <c r="E326" s="2">
        <v>490862</v>
      </c>
      <c r="F326" s="2">
        <v>46381</v>
      </c>
      <c r="G326" s="2" t="s">
        <v>522</v>
      </c>
      <c r="H326" s="2" t="s">
        <v>0</v>
      </c>
      <c r="I326" s="2" t="s">
        <v>1</v>
      </c>
      <c r="J326" s="2" t="s">
        <v>523</v>
      </c>
      <c r="K326" s="2">
        <v>16.2</v>
      </c>
      <c r="L326" s="2">
        <v>16.2</v>
      </c>
      <c r="M326" s="2">
        <v>1</v>
      </c>
      <c r="N326" s="2" t="s">
        <v>41</v>
      </c>
      <c r="O326" s="2">
        <v>138</v>
      </c>
      <c r="P326" s="2">
        <v>2016</v>
      </c>
      <c r="Q326" s="2">
        <v>5</v>
      </c>
      <c r="R326" s="2" t="s">
        <v>3</v>
      </c>
      <c r="S326" s="2" t="s">
        <v>524</v>
      </c>
      <c r="T326" s="2" t="s">
        <v>4</v>
      </c>
      <c r="U326" s="25">
        <v>42514</v>
      </c>
      <c r="V326" s="2" t="s">
        <v>525</v>
      </c>
      <c r="W326" s="2" t="s">
        <v>95</v>
      </c>
    </row>
    <row r="327" spans="1:23" x14ac:dyDescent="0.25">
      <c r="A327" s="2">
        <v>326</v>
      </c>
      <c r="B327" s="2">
        <v>102890054</v>
      </c>
      <c r="C327" s="2" t="s">
        <v>520</v>
      </c>
      <c r="D327" s="2" t="s">
        <v>521</v>
      </c>
      <c r="E327" s="2">
        <v>490858</v>
      </c>
      <c r="F327" s="2">
        <v>47058</v>
      </c>
      <c r="G327" s="2" t="s">
        <v>522</v>
      </c>
      <c r="H327" s="2" t="s">
        <v>0</v>
      </c>
      <c r="I327" s="2" t="s">
        <v>1</v>
      </c>
      <c r="J327" s="2" t="s">
        <v>562</v>
      </c>
      <c r="K327" s="2">
        <v>8.99</v>
      </c>
      <c r="L327" s="2">
        <v>8.99</v>
      </c>
      <c r="M327" s="2">
        <v>1</v>
      </c>
      <c r="N327" s="2" t="s">
        <v>36</v>
      </c>
      <c r="O327" s="2">
        <v>106</v>
      </c>
      <c r="P327" s="2">
        <v>2016</v>
      </c>
      <c r="Q327" s="2">
        <v>5</v>
      </c>
      <c r="R327" s="2" t="s">
        <v>3</v>
      </c>
      <c r="S327" s="2" t="s">
        <v>530</v>
      </c>
      <c r="T327" s="2" t="s">
        <v>4</v>
      </c>
      <c r="U327" s="25">
        <v>42501</v>
      </c>
      <c r="V327" s="2" t="s">
        <v>528</v>
      </c>
      <c r="W327" s="2" t="s">
        <v>96</v>
      </c>
    </row>
    <row r="328" spans="1:23" x14ac:dyDescent="0.25">
      <c r="A328" s="2">
        <v>327</v>
      </c>
      <c r="B328" s="2">
        <v>102889946</v>
      </c>
      <c r="C328" s="2" t="s">
        <v>520</v>
      </c>
      <c r="D328" s="2" t="s">
        <v>521</v>
      </c>
      <c r="E328" s="2">
        <v>797801</v>
      </c>
      <c r="F328" s="2">
        <v>47058</v>
      </c>
      <c r="G328" s="2" t="s">
        <v>522</v>
      </c>
      <c r="H328" s="2" t="s">
        <v>0</v>
      </c>
      <c r="I328" s="2" t="s">
        <v>1</v>
      </c>
      <c r="J328" s="2" t="s">
        <v>555</v>
      </c>
      <c r="K328" s="2">
        <v>14.3</v>
      </c>
      <c r="L328" s="2">
        <v>14.3</v>
      </c>
      <c r="M328" s="2">
        <v>1</v>
      </c>
      <c r="N328" s="2" t="s">
        <v>21</v>
      </c>
      <c r="O328" s="2">
        <v>52</v>
      </c>
      <c r="P328" s="2">
        <v>2016</v>
      </c>
      <c r="Q328" s="2">
        <v>5</v>
      </c>
      <c r="R328" s="2" t="s">
        <v>3</v>
      </c>
      <c r="S328" s="2" t="s">
        <v>524</v>
      </c>
      <c r="T328" s="2" t="s">
        <v>4</v>
      </c>
      <c r="U328" s="25">
        <v>42516</v>
      </c>
      <c r="V328" s="2" t="s">
        <v>525</v>
      </c>
      <c r="W328" s="2" t="s">
        <v>96</v>
      </c>
    </row>
    <row r="329" spans="1:23" x14ac:dyDescent="0.25">
      <c r="A329" s="2">
        <v>328</v>
      </c>
      <c r="B329" s="2">
        <v>102890096</v>
      </c>
      <c r="C329" s="2" t="s">
        <v>520</v>
      </c>
      <c r="D329" s="2" t="s">
        <v>521</v>
      </c>
      <c r="E329" s="2">
        <v>797802</v>
      </c>
      <c r="F329" s="2">
        <v>47144</v>
      </c>
      <c r="G329" s="2" t="s">
        <v>522</v>
      </c>
      <c r="H329" s="2" t="s">
        <v>0</v>
      </c>
      <c r="I329" s="2" t="s">
        <v>1</v>
      </c>
      <c r="J329" s="2" t="s">
        <v>555</v>
      </c>
      <c r="K329" s="2">
        <v>7</v>
      </c>
      <c r="L329" s="2">
        <v>7</v>
      </c>
      <c r="M329" s="2">
        <v>1</v>
      </c>
      <c r="N329" s="2" t="s">
        <v>25</v>
      </c>
      <c r="O329" s="2">
        <v>609</v>
      </c>
      <c r="P329" s="2">
        <v>2016</v>
      </c>
      <c r="Q329" s="2">
        <v>5</v>
      </c>
      <c r="R329" s="2" t="s">
        <v>3</v>
      </c>
      <c r="S329" s="2" t="s">
        <v>530</v>
      </c>
      <c r="T329" s="2" t="s">
        <v>4</v>
      </c>
      <c r="U329" s="25">
        <v>42500</v>
      </c>
      <c r="V329" s="2" t="s">
        <v>525</v>
      </c>
      <c r="W329" s="2" t="s">
        <v>96</v>
      </c>
    </row>
    <row r="330" spans="1:23" x14ac:dyDescent="0.25">
      <c r="A330" s="2">
        <v>329</v>
      </c>
      <c r="B330" s="2">
        <v>103486482</v>
      </c>
      <c r="C330" s="2" t="s">
        <v>520</v>
      </c>
      <c r="D330" s="2" t="s">
        <v>521</v>
      </c>
      <c r="E330" s="2">
        <v>797801</v>
      </c>
      <c r="F330" s="2">
        <v>9773</v>
      </c>
      <c r="G330" s="2" t="s">
        <v>522</v>
      </c>
      <c r="H330" s="2" t="s">
        <v>0</v>
      </c>
      <c r="I330" s="2" t="s">
        <v>1</v>
      </c>
      <c r="J330" s="2" t="s">
        <v>555</v>
      </c>
      <c r="K330" s="2">
        <v>13.4</v>
      </c>
      <c r="L330" s="2">
        <v>13.4</v>
      </c>
      <c r="M330" s="2">
        <v>1</v>
      </c>
      <c r="N330" s="2" t="s">
        <v>36</v>
      </c>
      <c r="O330" s="2">
        <v>106</v>
      </c>
      <c r="P330" s="2">
        <v>2016</v>
      </c>
      <c r="Q330" s="2">
        <v>6</v>
      </c>
      <c r="R330" s="2" t="s">
        <v>3</v>
      </c>
      <c r="S330" s="2" t="s">
        <v>524</v>
      </c>
      <c r="T330" s="2" t="s">
        <v>4</v>
      </c>
      <c r="U330" s="25">
        <v>42533</v>
      </c>
      <c r="V330" s="2" t="s">
        <v>534</v>
      </c>
      <c r="W330" s="2" t="s">
        <v>97</v>
      </c>
    </row>
    <row r="331" spans="1:23" x14ac:dyDescent="0.25">
      <c r="A331" s="2">
        <v>330</v>
      </c>
      <c r="B331" s="2">
        <v>103486372</v>
      </c>
      <c r="C331" s="2" t="s">
        <v>520</v>
      </c>
      <c r="D331" s="2" t="s">
        <v>521</v>
      </c>
      <c r="E331" s="2">
        <v>634311</v>
      </c>
      <c r="F331" s="2">
        <v>16115</v>
      </c>
      <c r="G331" s="2" t="s">
        <v>522</v>
      </c>
      <c r="H331" s="2" t="s">
        <v>0</v>
      </c>
      <c r="I331" s="2" t="s">
        <v>1</v>
      </c>
      <c r="J331" s="2" t="s">
        <v>588</v>
      </c>
      <c r="K331" s="2">
        <v>11</v>
      </c>
      <c r="L331" s="2">
        <v>11</v>
      </c>
      <c r="M331" s="2">
        <v>1</v>
      </c>
      <c r="N331" s="2" t="s">
        <v>49</v>
      </c>
      <c r="O331" s="2">
        <v>561</v>
      </c>
      <c r="P331" s="2">
        <v>2016</v>
      </c>
      <c r="Q331" s="2">
        <v>6</v>
      </c>
      <c r="R331" s="2" t="s">
        <v>3</v>
      </c>
      <c r="S331" s="2" t="s">
        <v>530</v>
      </c>
      <c r="T331" s="2" t="s">
        <v>4</v>
      </c>
      <c r="U331" s="25">
        <v>42525</v>
      </c>
      <c r="V331" s="2" t="s">
        <v>525</v>
      </c>
      <c r="W331" s="2" t="s">
        <v>98</v>
      </c>
    </row>
    <row r="332" spans="1:23" x14ac:dyDescent="0.25">
      <c r="A332" s="2">
        <v>331</v>
      </c>
      <c r="B332" s="2">
        <v>103486625</v>
      </c>
      <c r="C332" s="2" t="s">
        <v>520</v>
      </c>
      <c r="D332" s="2" t="s">
        <v>521</v>
      </c>
      <c r="E332" s="2">
        <v>794783</v>
      </c>
      <c r="F332" s="2">
        <v>19738</v>
      </c>
      <c r="G332" s="2" t="s">
        <v>522</v>
      </c>
      <c r="H332" s="2" t="s">
        <v>78</v>
      </c>
      <c r="I332" s="2" t="s">
        <v>591</v>
      </c>
      <c r="J332" s="2" t="s">
        <v>592</v>
      </c>
      <c r="K332" s="2">
        <v>6.69</v>
      </c>
      <c r="L332" s="2">
        <v>6.69</v>
      </c>
      <c r="M332" s="2">
        <v>1</v>
      </c>
      <c r="N332" s="2" t="s">
        <v>79</v>
      </c>
      <c r="O332" s="2">
        <v>375</v>
      </c>
      <c r="P332" s="2">
        <v>2016</v>
      </c>
      <c r="Q332" s="2">
        <v>6</v>
      </c>
      <c r="R332" s="2" t="s">
        <v>3</v>
      </c>
      <c r="S332" s="2" t="s">
        <v>530</v>
      </c>
      <c r="T332" s="2" t="s">
        <v>4</v>
      </c>
      <c r="U332" s="25">
        <v>42537</v>
      </c>
      <c r="V332" s="2" t="s">
        <v>525</v>
      </c>
      <c r="W332" s="2" t="s">
        <v>96</v>
      </c>
    </row>
    <row r="333" spans="1:23" x14ac:dyDescent="0.25">
      <c r="A333" s="2">
        <v>332</v>
      </c>
      <c r="B333" s="2">
        <v>103486626</v>
      </c>
      <c r="C333" s="2" t="s">
        <v>520</v>
      </c>
      <c r="D333" s="2" t="s">
        <v>521</v>
      </c>
      <c r="E333" s="2">
        <v>490833</v>
      </c>
      <c r="F333" s="2">
        <v>20338</v>
      </c>
      <c r="G333" s="2" t="s">
        <v>522</v>
      </c>
      <c r="H333" s="2" t="s">
        <v>9</v>
      </c>
      <c r="I333" s="2" t="s">
        <v>10</v>
      </c>
      <c r="J333" s="2" t="s">
        <v>532</v>
      </c>
      <c r="K333" s="2">
        <v>12.2</v>
      </c>
      <c r="L333" s="2">
        <v>12.2</v>
      </c>
      <c r="M333" s="2">
        <v>1</v>
      </c>
      <c r="N333" s="2" t="s">
        <v>11</v>
      </c>
      <c r="O333" s="2">
        <v>435</v>
      </c>
      <c r="P333" s="2">
        <v>2016</v>
      </c>
      <c r="Q333" s="2">
        <v>6</v>
      </c>
      <c r="R333" s="2" t="s">
        <v>3</v>
      </c>
      <c r="S333" s="2" t="s">
        <v>524</v>
      </c>
      <c r="T333" s="2" t="s">
        <v>22</v>
      </c>
      <c r="U333" s="25">
        <v>42538</v>
      </c>
      <c r="V333" s="2" t="s">
        <v>528</v>
      </c>
      <c r="W333" s="2" t="s">
        <v>98</v>
      </c>
    </row>
    <row r="334" spans="1:23" x14ac:dyDescent="0.25">
      <c r="A334" s="2">
        <v>333</v>
      </c>
      <c r="B334" s="2">
        <v>103517575</v>
      </c>
      <c r="C334" s="2" t="s">
        <v>520</v>
      </c>
      <c r="D334" s="2" t="s">
        <v>521</v>
      </c>
      <c r="E334" s="2">
        <v>490859</v>
      </c>
      <c r="F334" s="2">
        <v>20817</v>
      </c>
      <c r="G334" s="2" t="s">
        <v>522</v>
      </c>
      <c r="H334" s="2" t="s">
        <v>0</v>
      </c>
      <c r="I334" s="2" t="s">
        <v>1</v>
      </c>
      <c r="J334" s="2" t="s">
        <v>562</v>
      </c>
      <c r="K334" s="2">
        <v>21.6</v>
      </c>
      <c r="L334" s="2">
        <v>21.6</v>
      </c>
      <c r="M334" s="2">
        <v>1</v>
      </c>
      <c r="N334" s="2" t="s">
        <v>2</v>
      </c>
      <c r="O334" s="2">
        <v>41</v>
      </c>
      <c r="P334" s="2">
        <v>2016</v>
      </c>
      <c r="Q334" s="2">
        <v>6</v>
      </c>
      <c r="R334" s="2" t="s">
        <v>3</v>
      </c>
      <c r="S334" s="2" t="s">
        <v>524</v>
      </c>
      <c r="T334" s="2" t="s">
        <v>4</v>
      </c>
      <c r="U334" s="25">
        <v>42550</v>
      </c>
      <c r="V334" s="2" t="s">
        <v>525</v>
      </c>
      <c r="W334" s="2" t="s">
        <v>98</v>
      </c>
    </row>
    <row r="335" spans="1:23" x14ac:dyDescent="0.25">
      <c r="A335" s="2">
        <v>334</v>
      </c>
      <c r="B335" s="2">
        <v>103486759</v>
      </c>
      <c r="C335" s="2" t="s">
        <v>520</v>
      </c>
      <c r="D335" s="2" t="s">
        <v>521</v>
      </c>
      <c r="E335" s="2">
        <v>794776</v>
      </c>
      <c r="F335" s="2">
        <v>22138</v>
      </c>
      <c r="G335" s="2" t="s">
        <v>522</v>
      </c>
      <c r="H335" s="2" t="s">
        <v>23</v>
      </c>
      <c r="I335" s="2" t="s">
        <v>24</v>
      </c>
      <c r="J335" s="2" t="s">
        <v>554</v>
      </c>
      <c r="K335" s="2">
        <v>10.99</v>
      </c>
      <c r="L335" s="2">
        <v>10.99</v>
      </c>
      <c r="M335" s="2">
        <v>1</v>
      </c>
      <c r="N335" s="2" t="s">
        <v>36</v>
      </c>
      <c r="O335" s="2">
        <v>106</v>
      </c>
      <c r="P335" s="2">
        <v>2016</v>
      </c>
      <c r="Q335" s="2">
        <v>6</v>
      </c>
      <c r="R335" s="2" t="s">
        <v>3</v>
      </c>
      <c r="S335" s="2" t="s">
        <v>524</v>
      </c>
      <c r="T335" s="2" t="s">
        <v>12</v>
      </c>
      <c r="U335" s="25">
        <v>42551</v>
      </c>
      <c r="V335" s="2" t="s">
        <v>534</v>
      </c>
      <c r="W335" s="2" t="s">
        <v>99</v>
      </c>
    </row>
    <row r="336" spans="1:23" x14ac:dyDescent="0.25">
      <c r="A336" s="2">
        <v>335</v>
      </c>
      <c r="B336" s="2">
        <v>103486377</v>
      </c>
      <c r="C336" s="2" t="s">
        <v>520</v>
      </c>
      <c r="D336" s="2" t="s">
        <v>521</v>
      </c>
      <c r="E336" s="2">
        <v>490858</v>
      </c>
      <c r="F336" s="2">
        <v>29042</v>
      </c>
      <c r="G336" s="2" t="s">
        <v>522</v>
      </c>
      <c r="H336" s="2" t="s">
        <v>0</v>
      </c>
      <c r="I336" s="2" t="s">
        <v>1</v>
      </c>
      <c r="J336" s="2" t="s">
        <v>562</v>
      </c>
      <c r="K336" s="2">
        <v>12.99</v>
      </c>
      <c r="L336" s="2">
        <v>12.99</v>
      </c>
      <c r="M336" s="2">
        <v>1</v>
      </c>
      <c r="N336" s="2" t="s">
        <v>49</v>
      </c>
      <c r="O336" s="2">
        <v>561</v>
      </c>
      <c r="P336" s="2">
        <v>2016</v>
      </c>
      <c r="Q336" s="2">
        <v>6</v>
      </c>
      <c r="R336" s="2" t="s">
        <v>3</v>
      </c>
      <c r="S336" s="2" t="s">
        <v>530</v>
      </c>
      <c r="T336" s="2" t="s">
        <v>536</v>
      </c>
      <c r="U336" s="25">
        <v>42524</v>
      </c>
      <c r="V336" s="2" t="s">
        <v>525</v>
      </c>
      <c r="W336" s="2" t="s">
        <v>97</v>
      </c>
    </row>
    <row r="337" spans="1:23" x14ac:dyDescent="0.25">
      <c r="A337" s="2">
        <v>336</v>
      </c>
      <c r="B337" s="2">
        <v>103486350</v>
      </c>
      <c r="C337" s="2" t="s">
        <v>520</v>
      </c>
      <c r="D337" s="2" t="s">
        <v>521</v>
      </c>
      <c r="E337" s="2">
        <v>490876</v>
      </c>
      <c r="F337" s="2">
        <v>29897</v>
      </c>
      <c r="G337" s="2" t="s">
        <v>522</v>
      </c>
      <c r="H337" s="2" t="s">
        <v>7</v>
      </c>
      <c r="I337" s="2" t="s">
        <v>8</v>
      </c>
      <c r="J337" s="2" t="s">
        <v>539</v>
      </c>
      <c r="K337" s="2">
        <v>16.489999999999998</v>
      </c>
      <c r="L337" s="2">
        <v>16.489999999999998</v>
      </c>
      <c r="M337" s="2">
        <v>1</v>
      </c>
      <c r="N337" s="2" t="s">
        <v>2</v>
      </c>
      <c r="O337" s="2">
        <v>41</v>
      </c>
      <c r="P337" s="2">
        <v>2016</v>
      </c>
      <c r="Q337" s="2">
        <v>6</v>
      </c>
      <c r="R337" s="2" t="s">
        <v>3</v>
      </c>
      <c r="S337" s="2" t="s">
        <v>524</v>
      </c>
      <c r="T337" s="2" t="s">
        <v>4</v>
      </c>
      <c r="U337" s="25">
        <v>42522</v>
      </c>
      <c r="V337" s="2" t="s">
        <v>534</v>
      </c>
      <c r="W337" s="2" t="s">
        <v>96</v>
      </c>
    </row>
    <row r="338" spans="1:23" x14ac:dyDescent="0.25">
      <c r="A338" s="2">
        <v>337</v>
      </c>
      <c r="B338" s="2">
        <v>103486507</v>
      </c>
      <c r="C338" s="2" t="s">
        <v>520</v>
      </c>
      <c r="D338" s="2" t="s">
        <v>521</v>
      </c>
      <c r="E338" s="2">
        <v>490835</v>
      </c>
      <c r="F338" s="2">
        <v>31125</v>
      </c>
      <c r="G338" s="2" t="s">
        <v>522</v>
      </c>
      <c r="H338" s="2" t="s">
        <v>9</v>
      </c>
      <c r="I338" s="2" t="s">
        <v>10</v>
      </c>
      <c r="J338" s="2" t="s">
        <v>532</v>
      </c>
      <c r="K338" s="2">
        <v>9.98</v>
      </c>
      <c r="L338" s="2">
        <v>9.98</v>
      </c>
      <c r="M338" s="2">
        <v>1</v>
      </c>
      <c r="N338" s="2" t="s">
        <v>30</v>
      </c>
      <c r="O338" s="2">
        <v>3</v>
      </c>
      <c r="P338" s="2">
        <v>2016</v>
      </c>
      <c r="Q338" s="2">
        <v>6</v>
      </c>
      <c r="R338" s="2" t="s">
        <v>3</v>
      </c>
      <c r="S338" s="2" t="s">
        <v>530</v>
      </c>
      <c r="T338" s="2" t="s">
        <v>4</v>
      </c>
      <c r="U338" s="25">
        <v>42530</v>
      </c>
      <c r="V338" s="2" t="s">
        <v>534</v>
      </c>
      <c r="W338" s="2" t="s">
        <v>97</v>
      </c>
    </row>
    <row r="339" spans="1:23" x14ac:dyDescent="0.25">
      <c r="A339" s="2">
        <v>338</v>
      </c>
      <c r="B339" s="2">
        <v>103486360</v>
      </c>
      <c r="C339" s="2" t="s">
        <v>520</v>
      </c>
      <c r="D339" s="2" t="s">
        <v>521</v>
      </c>
      <c r="E339" s="2">
        <v>490835</v>
      </c>
      <c r="F339" s="2">
        <v>32219</v>
      </c>
      <c r="G339" s="2" t="s">
        <v>522</v>
      </c>
      <c r="H339" s="2" t="s">
        <v>9</v>
      </c>
      <c r="I339" s="2" t="s">
        <v>10</v>
      </c>
      <c r="J339" s="2" t="s">
        <v>532</v>
      </c>
      <c r="K339" s="2">
        <v>4.99</v>
      </c>
      <c r="L339" s="2">
        <v>4.99</v>
      </c>
      <c r="M339" s="2">
        <v>1</v>
      </c>
      <c r="N339" s="2" t="s">
        <v>80</v>
      </c>
      <c r="O339" s="2">
        <v>567</v>
      </c>
      <c r="P339" s="2">
        <v>2016</v>
      </c>
      <c r="Q339" s="2">
        <v>6</v>
      </c>
      <c r="R339" s="2" t="s">
        <v>3</v>
      </c>
      <c r="S339" s="2" t="s">
        <v>530</v>
      </c>
      <c r="T339" s="2" t="s">
        <v>4</v>
      </c>
      <c r="U339" s="25">
        <v>42524</v>
      </c>
      <c r="V339" s="2" t="s">
        <v>525</v>
      </c>
      <c r="W339" s="2" t="s">
        <v>95</v>
      </c>
    </row>
    <row r="340" spans="1:23" x14ac:dyDescent="0.25">
      <c r="A340" s="2">
        <v>339</v>
      </c>
      <c r="B340" s="2">
        <v>103486703</v>
      </c>
      <c r="C340" s="2" t="s">
        <v>520</v>
      </c>
      <c r="D340" s="2" t="s">
        <v>521</v>
      </c>
      <c r="E340" s="2">
        <v>490837</v>
      </c>
      <c r="F340" s="2">
        <v>32433</v>
      </c>
      <c r="G340" s="2" t="s">
        <v>522</v>
      </c>
      <c r="H340" s="2" t="s">
        <v>9</v>
      </c>
      <c r="I340" s="2" t="s">
        <v>10</v>
      </c>
      <c r="J340" s="2" t="s">
        <v>564</v>
      </c>
      <c r="K340" s="2">
        <v>16.989999999999998</v>
      </c>
      <c r="L340" s="2">
        <v>16.989999999999998</v>
      </c>
      <c r="M340" s="2">
        <v>1</v>
      </c>
      <c r="N340" s="2" t="s">
        <v>42</v>
      </c>
      <c r="O340" s="2">
        <v>443</v>
      </c>
      <c r="P340" s="2">
        <v>2016</v>
      </c>
      <c r="Q340" s="2">
        <v>6</v>
      </c>
      <c r="R340" s="2" t="s">
        <v>3</v>
      </c>
      <c r="S340" s="2" t="s">
        <v>524</v>
      </c>
      <c r="T340" s="2" t="s">
        <v>4</v>
      </c>
      <c r="U340" s="25">
        <v>42541</v>
      </c>
      <c r="V340" s="2" t="s">
        <v>534</v>
      </c>
      <c r="W340" s="2" t="s">
        <v>97</v>
      </c>
    </row>
    <row r="341" spans="1:23" x14ac:dyDescent="0.25">
      <c r="A341" s="2">
        <v>340</v>
      </c>
      <c r="B341" s="2">
        <v>103486766</v>
      </c>
      <c r="C341" s="2" t="s">
        <v>520</v>
      </c>
      <c r="D341" s="2" t="s">
        <v>521</v>
      </c>
      <c r="E341" s="2">
        <v>847679</v>
      </c>
      <c r="F341" s="2">
        <v>33112</v>
      </c>
      <c r="G341" s="2" t="s">
        <v>522</v>
      </c>
      <c r="H341" s="2" t="s">
        <v>9</v>
      </c>
      <c r="I341" s="2" t="s">
        <v>10</v>
      </c>
      <c r="J341" s="2" t="s">
        <v>535</v>
      </c>
      <c r="K341" s="2">
        <v>6.556</v>
      </c>
      <c r="L341" s="2">
        <v>6.556</v>
      </c>
      <c r="M341" s="2">
        <v>1</v>
      </c>
      <c r="N341" s="2" t="s">
        <v>21</v>
      </c>
      <c r="O341" s="2">
        <v>52</v>
      </c>
      <c r="P341" s="2">
        <v>2016</v>
      </c>
      <c r="Q341" s="2">
        <v>6</v>
      </c>
      <c r="R341" s="2" t="s">
        <v>15</v>
      </c>
      <c r="S341" s="2" t="s">
        <v>530</v>
      </c>
      <c r="T341" s="2" t="s">
        <v>4</v>
      </c>
      <c r="U341" s="25">
        <v>42548</v>
      </c>
      <c r="V341" s="2" t="s">
        <v>528</v>
      </c>
      <c r="W341" s="2" t="s">
        <v>96</v>
      </c>
    </row>
    <row r="342" spans="1:23" x14ac:dyDescent="0.25">
      <c r="A342" s="2">
        <v>341</v>
      </c>
      <c r="B342" s="2">
        <v>103517587</v>
      </c>
      <c r="C342" s="2" t="s">
        <v>520</v>
      </c>
      <c r="D342" s="2" t="s">
        <v>521</v>
      </c>
      <c r="E342" s="2">
        <v>845141</v>
      </c>
      <c r="F342" s="2">
        <v>33112</v>
      </c>
      <c r="G342" s="2" t="s">
        <v>522</v>
      </c>
      <c r="H342" s="2" t="s">
        <v>9</v>
      </c>
      <c r="I342" s="2" t="s">
        <v>10</v>
      </c>
      <c r="J342" s="2" t="s">
        <v>535</v>
      </c>
      <c r="K342" s="2">
        <v>13</v>
      </c>
      <c r="L342" s="2">
        <v>13</v>
      </c>
      <c r="M342" s="2">
        <v>1</v>
      </c>
      <c r="N342" s="2" t="s">
        <v>21</v>
      </c>
      <c r="O342" s="2">
        <v>52</v>
      </c>
      <c r="P342" s="2">
        <v>2016</v>
      </c>
      <c r="Q342" s="2">
        <v>6</v>
      </c>
      <c r="R342" s="2" t="s">
        <v>15</v>
      </c>
      <c r="S342" s="2" t="s">
        <v>524</v>
      </c>
      <c r="T342" s="2" t="s">
        <v>12</v>
      </c>
      <c r="U342" s="25">
        <v>42548</v>
      </c>
      <c r="V342" s="2" t="s">
        <v>528</v>
      </c>
      <c r="W342" s="2" t="s">
        <v>96</v>
      </c>
    </row>
    <row r="343" spans="1:23" x14ac:dyDescent="0.25">
      <c r="A343" s="2">
        <v>342</v>
      </c>
      <c r="B343" s="2">
        <v>103486567</v>
      </c>
      <c r="C343" s="2" t="s">
        <v>520</v>
      </c>
      <c r="D343" s="2" t="s">
        <v>521</v>
      </c>
      <c r="E343" s="2">
        <v>678575</v>
      </c>
      <c r="F343" s="2">
        <v>33813</v>
      </c>
      <c r="G343" s="2" t="s">
        <v>522</v>
      </c>
      <c r="H343" s="2" t="s">
        <v>23</v>
      </c>
      <c r="I343" s="2" t="s">
        <v>24</v>
      </c>
      <c r="J343" s="2" t="s">
        <v>554</v>
      </c>
      <c r="K343" s="2">
        <v>5.99</v>
      </c>
      <c r="L343" s="2">
        <v>5.99</v>
      </c>
      <c r="M343" s="2">
        <v>1</v>
      </c>
      <c r="N343" s="2" t="s">
        <v>2</v>
      </c>
      <c r="O343" s="2">
        <v>41</v>
      </c>
      <c r="P343" s="2">
        <v>2016</v>
      </c>
      <c r="Q343" s="2">
        <v>6</v>
      </c>
      <c r="R343" s="2" t="s">
        <v>3</v>
      </c>
      <c r="S343" s="2" t="s">
        <v>530</v>
      </c>
      <c r="T343" s="2" t="s">
        <v>4</v>
      </c>
      <c r="U343" s="25">
        <v>42539</v>
      </c>
      <c r="V343" s="2" t="s">
        <v>534</v>
      </c>
      <c r="W343" s="2" t="s">
        <v>97</v>
      </c>
    </row>
    <row r="344" spans="1:23" x14ac:dyDescent="0.25">
      <c r="A344" s="2">
        <v>343</v>
      </c>
      <c r="B344" s="2">
        <v>103486718</v>
      </c>
      <c r="C344" s="2" t="s">
        <v>520</v>
      </c>
      <c r="D344" s="2" t="s">
        <v>521</v>
      </c>
      <c r="E344" s="2">
        <v>490876</v>
      </c>
      <c r="F344" s="2">
        <v>37794</v>
      </c>
      <c r="G344" s="2" t="s">
        <v>522</v>
      </c>
      <c r="H344" s="2" t="s">
        <v>7</v>
      </c>
      <c r="I344" s="2" t="s">
        <v>8</v>
      </c>
      <c r="J344" s="2" t="s">
        <v>539</v>
      </c>
      <c r="K344" s="2">
        <v>14.69</v>
      </c>
      <c r="L344" s="2">
        <v>14.69</v>
      </c>
      <c r="M344" s="2">
        <v>1</v>
      </c>
      <c r="N344" s="2" t="s">
        <v>6</v>
      </c>
      <c r="O344" s="2">
        <v>399</v>
      </c>
      <c r="P344" s="2">
        <v>2016</v>
      </c>
      <c r="Q344" s="2">
        <v>6</v>
      </c>
      <c r="R344" s="2" t="s">
        <v>3</v>
      </c>
      <c r="S344" s="2" t="s">
        <v>524</v>
      </c>
      <c r="T344" s="2" t="s">
        <v>12</v>
      </c>
      <c r="U344" s="25">
        <v>42543</v>
      </c>
      <c r="V344" s="2" t="s">
        <v>525</v>
      </c>
      <c r="W344" s="2" t="s">
        <v>97</v>
      </c>
    </row>
    <row r="345" spans="1:23" x14ac:dyDescent="0.25">
      <c r="A345" s="2">
        <v>344</v>
      </c>
      <c r="B345" s="2">
        <v>103486427</v>
      </c>
      <c r="C345" s="2" t="s">
        <v>520</v>
      </c>
      <c r="D345" s="2" t="s">
        <v>521</v>
      </c>
      <c r="E345" s="2">
        <v>847679</v>
      </c>
      <c r="F345" s="2">
        <v>41229</v>
      </c>
      <c r="G345" s="2" t="s">
        <v>522</v>
      </c>
      <c r="H345" s="2" t="s">
        <v>9</v>
      </c>
      <c r="I345" s="2" t="s">
        <v>10</v>
      </c>
      <c r="J345" s="2" t="s">
        <v>535</v>
      </c>
      <c r="K345" s="2">
        <v>8.8000000000000007</v>
      </c>
      <c r="L345" s="2">
        <v>8.8000000000000007</v>
      </c>
      <c r="M345" s="2">
        <v>1</v>
      </c>
      <c r="N345" s="2" t="s">
        <v>81</v>
      </c>
      <c r="O345" s="2">
        <v>614</v>
      </c>
      <c r="P345" s="2">
        <v>2016</v>
      </c>
      <c r="Q345" s="2">
        <v>6</v>
      </c>
      <c r="R345" s="2" t="s">
        <v>3</v>
      </c>
      <c r="S345" s="2" t="s">
        <v>530</v>
      </c>
      <c r="T345" s="2" t="s">
        <v>4</v>
      </c>
      <c r="U345" s="25">
        <v>42551</v>
      </c>
      <c r="V345" s="2" t="s">
        <v>525</v>
      </c>
      <c r="W345" s="2" t="s">
        <v>97</v>
      </c>
    </row>
    <row r="346" spans="1:23" x14ac:dyDescent="0.25">
      <c r="A346" s="2">
        <v>345</v>
      </c>
      <c r="B346" s="2">
        <v>103486656</v>
      </c>
      <c r="C346" s="2" t="s">
        <v>520</v>
      </c>
      <c r="D346" s="2" t="s">
        <v>521</v>
      </c>
      <c r="E346" s="2">
        <v>626152</v>
      </c>
      <c r="F346" s="2">
        <v>41810</v>
      </c>
      <c r="G346" s="2" t="s">
        <v>522</v>
      </c>
      <c r="H346" s="2" t="s">
        <v>51</v>
      </c>
      <c r="I346" s="2" t="s">
        <v>572</v>
      </c>
      <c r="J346" s="2" t="s">
        <v>573</v>
      </c>
      <c r="K346" s="2">
        <v>7.75</v>
      </c>
      <c r="L346" s="2">
        <v>7.75</v>
      </c>
      <c r="M346" s="2">
        <v>1</v>
      </c>
      <c r="N346" s="2" t="s">
        <v>2</v>
      </c>
      <c r="O346" s="2">
        <v>41</v>
      </c>
      <c r="P346" s="2">
        <v>2016</v>
      </c>
      <c r="Q346" s="2">
        <v>6</v>
      </c>
      <c r="R346" s="2" t="s">
        <v>3</v>
      </c>
      <c r="S346" s="2" t="s">
        <v>547</v>
      </c>
      <c r="T346" s="2" t="s">
        <v>4</v>
      </c>
      <c r="U346" s="25">
        <v>42539</v>
      </c>
      <c r="V346" s="2" t="s">
        <v>528</v>
      </c>
      <c r="W346" s="2" t="s">
        <v>98</v>
      </c>
    </row>
    <row r="347" spans="1:23" x14ac:dyDescent="0.25">
      <c r="A347" s="2">
        <v>346</v>
      </c>
      <c r="B347" s="2">
        <v>103486728</v>
      </c>
      <c r="C347" s="2" t="s">
        <v>520</v>
      </c>
      <c r="D347" s="2" t="s">
        <v>521</v>
      </c>
      <c r="E347" s="2">
        <v>730852</v>
      </c>
      <c r="F347" s="2">
        <v>43058</v>
      </c>
      <c r="G347" s="2" t="s">
        <v>522</v>
      </c>
      <c r="H347" s="2" t="s">
        <v>9</v>
      </c>
      <c r="I347" s="2" t="s">
        <v>568</v>
      </c>
      <c r="J347" s="2" t="s">
        <v>569</v>
      </c>
      <c r="K347" s="2">
        <v>0</v>
      </c>
      <c r="L347" s="41">
        <v>7.9466666666666681</v>
      </c>
      <c r="M347" s="2">
        <v>1</v>
      </c>
      <c r="N347" s="2" t="s">
        <v>54</v>
      </c>
      <c r="O347" s="2">
        <v>66</v>
      </c>
      <c r="P347" s="2">
        <v>2016</v>
      </c>
      <c r="Q347" s="2">
        <v>6</v>
      </c>
      <c r="R347" s="2" t="s">
        <v>15</v>
      </c>
      <c r="S347" s="2" t="s">
        <v>530</v>
      </c>
      <c r="T347" s="2" t="s">
        <v>17</v>
      </c>
      <c r="U347" s="25">
        <v>42545</v>
      </c>
      <c r="V347" s="2" t="s">
        <v>528</v>
      </c>
      <c r="W347" s="2" t="s">
        <v>97</v>
      </c>
    </row>
    <row r="348" spans="1:23" x14ac:dyDescent="0.25">
      <c r="A348" s="2">
        <v>347</v>
      </c>
      <c r="B348" s="2">
        <v>103486390</v>
      </c>
      <c r="C348" s="2" t="s">
        <v>520</v>
      </c>
      <c r="D348" s="2" t="s">
        <v>521</v>
      </c>
      <c r="E348" s="2">
        <v>678575</v>
      </c>
      <c r="F348" s="2">
        <v>43801</v>
      </c>
      <c r="G348" s="2" t="s">
        <v>522</v>
      </c>
      <c r="H348" s="2" t="s">
        <v>23</v>
      </c>
      <c r="I348" s="2" t="s">
        <v>24</v>
      </c>
      <c r="J348" s="2" t="s">
        <v>554</v>
      </c>
      <c r="K348" s="2">
        <v>8.19</v>
      </c>
      <c r="L348" s="2">
        <v>8.19</v>
      </c>
      <c r="M348" s="2">
        <v>1</v>
      </c>
      <c r="N348" s="2" t="s">
        <v>42</v>
      </c>
      <c r="O348" s="2">
        <v>443</v>
      </c>
      <c r="P348" s="2">
        <v>2016</v>
      </c>
      <c r="Q348" s="2">
        <v>6</v>
      </c>
      <c r="R348" s="2" t="s">
        <v>3</v>
      </c>
      <c r="S348" s="2" t="s">
        <v>530</v>
      </c>
      <c r="T348" s="2" t="s">
        <v>4</v>
      </c>
      <c r="U348" s="25">
        <v>42522</v>
      </c>
      <c r="V348" s="2" t="s">
        <v>525</v>
      </c>
      <c r="W348" s="2" t="s">
        <v>97</v>
      </c>
    </row>
    <row r="349" spans="1:23" x14ac:dyDescent="0.25">
      <c r="A349" s="2">
        <v>348</v>
      </c>
      <c r="B349" s="2">
        <v>103486464</v>
      </c>
      <c r="C349" s="2" t="s">
        <v>520</v>
      </c>
      <c r="D349" s="2" t="s">
        <v>521</v>
      </c>
      <c r="E349" s="2">
        <v>490861</v>
      </c>
      <c r="F349" s="2">
        <v>43837</v>
      </c>
      <c r="G349" s="2" t="s">
        <v>522</v>
      </c>
      <c r="H349" s="2" t="s">
        <v>0</v>
      </c>
      <c r="I349" s="2" t="s">
        <v>1</v>
      </c>
      <c r="J349" s="2" t="s">
        <v>523</v>
      </c>
      <c r="K349" s="2">
        <v>11.98</v>
      </c>
      <c r="L349" s="2">
        <v>11.98</v>
      </c>
      <c r="M349" s="2">
        <v>1</v>
      </c>
      <c r="N349" s="2" t="s">
        <v>2</v>
      </c>
      <c r="O349" s="2">
        <v>41</v>
      </c>
      <c r="P349" s="2">
        <v>2016</v>
      </c>
      <c r="Q349" s="2">
        <v>6</v>
      </c>
      <c r="R349" s="2" t="s">
        <v>3</v>
      </c>
      <c r="S349" s="2" t="s">
        <v>530</v>
      </c>
      <c r="T349" s="2" t="s">
        <v>4</v>
      </c>
      <c r="U349" s="25">
        <v>42528</v>
      </c>
      <c r="V349" s="2" t="s">
        <v>528</v>
      </c>
      <c r="W349" s="2" t="s">
        <v>96</v>
      </c>
    </row>
    <row r="350" spans="1:23" x14ac:dyDescent="0.25">
      <c r="A350" s="2">
        <v>349</v>
      </c>
      <c r="B350" s="2">
        <v>102934841</v>
      </c>
      <c r="C350" s="2" t="s">
        <v>520</v>
      </c>
      <c r="D350" s="2" t="s">
        <v>521</v>
      </c>
      <c r="E350" s="2">
        <v>490833</v>
      </c>
      <c r="F350" s="2">
        <v>44659</v>
      </c>
      <c r="G350" s="2" t="s">
        <v>522</v>
      </c>
      <c r="H350" s="2" t="s">
        <v>9</v>
      </c>
      <c r="I350" s="2" t="s">
        <v>10</v>
      </c>
      <c r="J350" s="2" t="s">
        <v>532</v>
      </c>
      <c r="K350" s="2">
        <v>15.98</v>
      </c>
      <c r="L350" s="2">
        <v>15.98</v>
      </c>
      <c r="M350" s="2">
        <v>1</v>
      </c>
      <c r="N350" s="2" t="s">
        <v>41</v>
      </c>
      <c r="O350" s="2">
        <v>138</v>
      </c>
      <c r="P350" s="2">
        <v>2016</v>
      </c>
      <c r="Q350" s="2">
        <v>6</v>
      </c>
      <c r="R350" s="2" t="s">
        <v>3</v>
      </c>
      <c r="S350" s="2" t="s">
        <v>524</v>
      </c>
      <c r="T350" s="2" t="s">
        <v>4</v>
      </c>
      <c r="U350" s="25">
        <v>42539</v>
      </c>
      <c r="V350" s="2" t="s">
        <v>534</v>
      </c>
      <c r="W350" s="2" t="s">
        <v>99</v>
      </c>
    </row>
    <row r="351" spans="1:23" x14ac:dyDescent="0.25">
      <c r="A351" s="2">
        <v>350</v>
      </c>
      <c r="B351" s="2">
        <v>102927895</v>
      </c>
      <c r="C351" s="2" t="s">
        <v>520</v>
      </c>
      <c r="D351" s="2" t="s">
        <v>521</v>
      </c>
      <c r="E351" s="2">
        <v>490861</v>
      </c>
      <c r="F351" s="2">
        <v>44752</v>
      </c>
      <c r="G351" s="2" t="s">
        <v>522</v>
      </c>
      <c r="H351" s="2" t="s">
        <v>0</v>
      </c>
      <c r="I351" s="2" t="s">
        <v>1</v>
      </c>
      <c r="J351" s="2" t="s">
        <v>523</v>
      </c>
      <c r="K351" s="2">
        <v>12.8</v>
      </c>
      <c r="L351" s="2">
        <v>12.8</v>
      </c>
      <c r="M351" s="2">
        <v>2</v>
      </c>
      <c r="N351" s="2" t="s">
        <v>53</v>
      </c>
      <c r="O351" s="2">
        <v>309</v>
      </c>
      <c r="P351" s="2">
        <v>2016</v>
      </c>
      <c r="Q351" s="2">
        <v>6</v>
      </c>
      <c r="R351" s="2" t="s">
        <v>3</v>
      </c>
      <c r="S351" s="2" t="s">
        <v>530</v>
      </c>
      <c r="T351" s="2" t="s">
        <v>4</v>
      </c>
      <c r="U351" s="25">
        <v>42533</v>
      </c>
      <c r="V351" s="2" t="s">
        <v>528</v>
      </c>
      <c r="W351" s="2" t="s">
        <v>99</v>
      </c>
    </row>
    <row r="352" spans="1:23" x14ac:dyDescent="0.25">
      <c r="A352" s="2">
        <v>351</v>
      </c>
      <c r="B352" s="2">
        <v>102941574</v>
      </c>
      <c r="C352" s="2" t="s">
        <v>520</v>
      </c>
      <c r="D352" s="2" t="s">
        <v>521</v>
      </c>
      <c r="E352" s="2">
        <v>758948</v>
      </c>
      <c r="F352" s="2">
        <v>45043</v>
      </c>
      <c r="G352" s="2" t="s">
        <v>522</v>
      </c>
      <c r="H352" s="2" t="s">
        <v>9</v>
      </c>
      <c r="I352" s="2" t="s">
        <v>10</v>
      </c>
      <c r="J352" s="2" t="s">
        <v>532</v>
      </c>
      <c r="K352" s="2">
        <v>13.99</v>
      </c>
      <c r="L352" s="2">
        <v>13.99</v>
      </c>
      <c r="M352" s="2">
        <v>2</v>
      </c>
      <c r="N352" s="2" t="s">
        <v>74</v>
      </c>
      <c r="O352" s="2">
        <v>602</v>
      </c>
      <c r="P352" s="2">
        <v>2016</v>
      </c>
      <c r="Q352" s="2">
        <v>6</v>
      </c>
      <c r="R352" s="2" t="s">
        <v>33</v>
      </c>
      <c r="S352" s="2" t="s">
        <v>533</v>
      </c>
      <c r="T352" s="2" t="s">
        <v>12</v>
      </c>
      <c r="U352" s="25">
        <v>42545</v>
      </c>
      <c r="V352" s="2" t="s">
        <v>528</v>
      </c>
      <c r="W352" s="2" t="s">
        <v>96</v>
      </c>
    </row>
    <row r="353" spans="1:23" x14ac:dyDescent="0.25">
      <c r="A353" s="2">
        <v>352</v>
      </c>
      <c r="B353" s="2">
        <v>103486742</v>
      </c>
      <c r="C353" s="2" t="s">
        <v>520</v>
      </c>
      <c r="D353" s="2" t="s">
        <v>521</v>
      </c>
      <c r="E353" s="2">
        <v>490861</v>
      </c>
      <c r="F353" s="2">
        <v>45590</v>
      </c>
      <c r="G353" s="2" t="s">
        <v>522</v>
      </c>
      <c r="H353" s="2" t="s">
        <v>0</v>
      </c>
      <c r="I353" s="2" t="s">
        <v>1</v>
      </c>
      <c r="J353" s="2" t="s">
        <v>523</v>
      </c>
      <c r="K353" s="2">
        <v>9.9</v>
      </c>
      <c r="L353" s="2">
        <v>9.9</v>
      </c>
      <c r="M353" s="2">
        <v>1</v>
      </c>
      <c r="N353" s="2" t="s">
        <v>13</v>
      </c>
      <c r="O353" s="2">
        <v>208</v>
      </c>
      <c r="P353" s="2">
        <v>2016</v>
      </c>
      <c r="Q353" s="2">
        <v>6</v>
      </c>
      <c r="R353" s="2" t="s">
        <v>3</v>
      </c>
      <c r="S353" s="2" t="s">
        <v>530</v>
      </c>
      <c r="T353" s="2" t="s">
        <v>4</v>
      </c>
      <c r="U353" s="25">
        <v>42543</v>
      </c>
      <c r="V353" s="2" t="s">
        <v>528</v>
      </c>
      <c r="W353" s="2" t="s">
        <v>97</v>
      </c>
    </row>
    <row r="354" spans="1:23" x14ac:dyDescent="0.25">
      <c r="A354" s="2">
        <v>353</v>
      </c>
      <c r="B354" s="2">
        <v>103486366</v>
      </c>
      <c r="C354" s="2" t="s">
        <v>520</v>
      </c>
      <c r="D354" s="2" t="s">
        <v>521</v>
      </c>
      <c r="E354" s="2">
        <v>797802</v>
      </c>
      <c r="F354" s="2">
        <v>45599</v>
      </c>
      <c r="G354" s="2" t="s">
        <v>522</v>
      </c>
      <c r="H354" s="2" t="s">
        <v>0</v>
      </c>
      <c r="I354" s="2" t="s">
        <v>1</v>
      </c>
      <c r="J354" s="2" t="s">
        <v>555</v>
      </c>
      <c r="K354" s="2">
        <v>9.8000000000000007</v>
      </c>
      <c r="L354" s="2">
        <v>9.8000000000000007</v>
      </c>
      <c r="M354" s="2">
        <v>1</v>
      </c>
      <c r="N354" s="2" t="s">
        <v>11</v>
      </c>
      <c r="O354" s="2">
        <v>435</v>
      </c>
      <c r="P354" s="2">
        <v>2016</v>
      </c>
      <c r="Q354" s="2">
        <v>6</v>
      </c>
      <c r="R354" s="2" t="s">
        <v>3</v>
      </c>
      <c r="S354" s="2" t="s">
        <v>530</v>
      </c>
      <c r="T354" s="2" t="s">
        <v>4</v>
      </c>
      <c r="U354" s="25">
        <v>42524</v>
      </c>
      <c r="V354" s="2" t="s">
        <v>525</v>
      </c>
      <c r="W354" s="2" t="s">
        <v>96</v>
      </c>
    </row>
    <row r="355" spans="1:23" x14ac:dyDescent="0.25">
      <c r="A355" s="2">
        <v>354</v>
      </c>
      <c r="B355" s="2">
        <v>103486596</v>
      </c>
      <c r="C355" s="2" t="s">
        <v>520</v>
      </c>
      <c r="D355" s="2" t="s">
        <v>521</v>
      </c>
      <c r="E355" s="2">
        <v>758948</v>
      </c>
      <c r="F355" s="2">
        <v>45893</v>
      </c>
      <c r="G355" s="2" t="s">
        <v>522</v>
      </c>
      <c r="H355" s="2" t="s">
        <v>9</v>
      </c>
      <c r="I355" s="2" t="s">
        <v>10</v>
      </c>
      <c r="J355" s="2" t="s">
        <v>532</v>
      </c>
      <c r="K355" s="2">
        <v>16.05</v>
      </c>
      <c r="L355" s="2">
        <v>16.05</v>
      </c>
      <c r="M355" s="2">
        <v>1</v>
      </c>
      <c r="N355" s="2" t="s">
        <v>41</v>
      </c>
      <c r="O355" s="2">
        <v>138</v>
      </c>
      <c r="P355" s="2">
        <v>2016</v>
      </c>
      <c r="Q355" s="2">
        <v>6</v>
      </c>
      <c r="R355" s="2" t="s">
        <v>3</v>
      </c>
      <c r="S355" s="2" t="s">
        <v>533</v>
      </c>
      <c r="T355" s="2" t="s">
        <v>4</v>
      </c>
      <c r="U355" s="25">
        <v>42551</v>
      </c>
      <c r="V355" s="2" t="s">
        <v>528</v>
      </c>
      <c r="W355" s="2" t="s">
        <v>99</v>
      </c>
    </row>
    <row r="356" spans="1:23" x14ac:dyDescent="0.25">
      <c r="A356" s="2">
        <v>355</v>
      </c>
      <c r="B356" s="2">
        <v>103486436</v>
      </c>
      <c r="C356" s="2" t="s">
        <v>520</v>
      </c>
      <c r="D356" s="2" t="s">
        <v>521</v>
      </c>
      <c r="E356" s="2">
        <v>490833</v>
      </c>
      <c r="F356" s="2">
        <v>46245</v>
      </c>
      <c r="G356" s="2" t="s">
        <v>522</v>
      </c>
      <c r="H356" s="2" t="s">
        <v>9</v>
      </c>
      <c r="I356" s="2" t="s">
        <v>10</v>
      </c>
      <c r="J356" s="2" t="s">
        <v>532</v>
      </c>
      <c r="K356" s="2">
        <v>12.2</v>
      </c>
      <c r="L356" s="2">
        <v>12.2</v>
      </c>
      <c r="M356" s="2">
        <v>1</v>
      </c>
      <c r="N356" s="2" t="s">
        <v>11</v>
      </c>
      <c r="O356" s="2">
        <v>435</v>
      </c>
      <c r="P356" s="2">
        <v>2016</v>
      </c>
      <c r="Q356" s="2">
        <v>6</v>
      </c>
      <c r="R356" s="2" t="s">
        <v>3</v>
      </c>
      <c r="S356" s="2" t="s">
        <v>524</v>
      </c>
      <c r="T356" s="2" t="s">
        <v>12</v>
      </c>
      <c r="U356" s="25">
        <v>42524</v>
      </c>
      <c r="V356" s="2" t="s">
        <v>528</v>
      </c>
      <c r="W356" s="2" t="s">
        <v>99</v>
      </c>
    </row>
    <row r="357" spans="1:23" x14ac:dyDescent="0.25">
      <c r="A357" s="2">
        <v>356</v>
      </c>
      <c r="B357" s="2">
        <v>103486672</v>
      </c>
      <c r="C357" s="2" t="s">
        <v>520</v>
      </c>
      <c r="D357" s="2" t="s">
        <v>521</v>
      </c>
      <c r="E357" s="2">
        <v>631297</v>
      </c>
      <c r="F357" s="2">
        <v>46923</v>
      </c>
      <c r="G357" s="2" t="s">
        <v>522</v>
      </c>
      <c r="H357" s="2" t="s">
        <v>73</v>
      </c>
      <c r="I357" s="2" t="s">
        <v>582</v>
      </c>
      <c r="J357" s="2" t="s">
        <v>593</v>
      </c>
      <c r="K357" s="2">
        <v>10.98</v>
      </c>
      <c r="L357" s="2">
        <v>10.98</v>
      </c>
      <c r="M357" s="2">
        <v>1</v>
      </c>
      <c r="N357" s="2" t="s">
        <v>72</v>
      </c>
      <c r="O357" s="2">
        <v>645</v>
      </c>
      <c r="P357" s="2">
        <v>2016</v>
      </c>
      <c r="Q357" s="2">
        <v>6</v>
      </c>
      <c r="R357" s="2" t="s">
        <v>3</v>
      </c>
      <c r="S357" s="2" t="s">
        <v>547</v>
      </c>
      <c r="T357" s="2" t="s">
        <v>4</v>
      </c>
      <c r="U357" s="25">
        <v>42536</v>
      </c>
      <c r="V357" s="2" t="s">
        <v>553</v>
      </c>
      <c r="W357" s="2" t="s">
        <v>96</v>
      </c>
    </row>
    <row r="358" spans="1:23" x14ac:dyDescent="0.25">
      <c r="A358" s="2">
        <v>357</v>
      </c>
      <c r="B358" s="2">
        <v>103486688</v>
      </c>
      <c r="C358" s="2" t="s">
        <v>520</v>
      </c>
      <c r="D358" s="2" t="s">
        <v>521</v>
      </c>
      <c r="E358" s="2">
        <v>490860</v>
      </c>
      <c r="F358" s="2">
        <v>24393</v>
      </c>
      <c r="G358" s="2" t="s">
        <v>522</v>
      </c>
      <c r="H358" s="2" t="s">
        <v>0</v>
      </c>
      <c r="I358" s="2" t="s">
        <v>1</v>
      </c>
      <c r="J358" s="2" t="s">
        <v>562</v>
      </c>
      <c r="K358" s="2">
        <v>34.270000000000003</v>
      </c>
      <c r="L358" s="2">
        <v>34.270000000000003</v>
      </c>
      <c r="M358" s="2">
        <v>1</v>
      </c>
      <c r="N358" s="2" t="s">
        <v>70</v>
      </c>
      <c r="O358" s="2">
        <v>137</v>
      </c>
      <c r="P358" s="2">
        <v>2016</v>
      </c>
      <c r="Q358" s="2">
        <v>6</v>
      </c>
      <c r="R358" s="2" t="s">
        <v>3</v>
      </c>
      <c r="S358" s="2" t="s">
        <v>545</v>
      </c>
      <c r="T358" s="2" t="s">
        <v>4</v>
      </c>
      <c r="U358" s="25">
        <v>42542</v>
      </c>
      <c r="V358" s="2" t="s">
        <v>534</v>
      </c>
      <c r="W358" s="2" t="s">
        <v>99</v>
      </c>
    </row>
    <row r="359" spans="1:23" x14ac:dyDescent="0.25">
      <c r="A359" s="2">
        <v>358</v>
      </c>
      <c r="B359" s="2">
        <v>103486364</v>
      </c>
      <c r="C359" s="2" t="s">
        <v>520</v>
      </c>
      <c r="D359" s="2" t="s">
        <v>521</v>
      </c>
      <c r="E359" s="2">
        <v>490833</v>
      </c>
      <c r="F359" s="2">
        <v>42915</v>
      </c>
      <c r="G359" s="2" t="s">
        <v>522</v>
      </c>
      <c r="H359" s="2" t="s">
        <v>9</v>
      </c>
      <c r="I359" s="2" t="s">
        <v>10</v>
      </c>
      <c r="J359" s="2" t="s">
        <v>532</v>
      </c>
      <c r="K359" s="2">
        <v>16.489999999999998</v>
      </c>
      <c r="L359" s="2">
        <v>16.489999999999998</v>
      </c>
      <c r="M359" s="2">
        <v>1</v>
      </c>
      <c r="N359" s="2" t="s">
        <v>25</v>
      </c>
      <c r="O359" s="2">
        <v>609</v>
      </c>
      <c r="P359" s="2">
        <v>2016</v>
      </c>
      <c r="Q359" s="2">
        <v>6</v>
      </c>
      <c r="R359" s="2" t="s">
        <v>3</v>
      </c>
      <c r="S359" s="2" t="s">
        <v>524</v>
      </c>
      <c r="T359" s="2" t="s">
        <v>4</v>
      </c>
      <c r="U359" s="25">
        <v>42525</v>
      </c>
      <c r="V359" s="2" t="s">
        <v>534</v>
      </c>
      <c r="W359" s="2" t="s">
        <v>97</v>
      </c>
    </row>
    <row r="360" spans="1:23" x14ac:dyDescent="0.25">
      <c r="A360" s="2">
        <v>359</v>
      </c>
      <c r="B360" s="2">
        <v>103486679</v>
      </c>
      <c r="C360" s="2" t="s">
        <v>520</v>
      </c>
      <c r="D360" s="2" t="s">
        <v>521</v>
      </c>
      <c r="E360" s="2">
        <v>797801</v>
      </c>
      <c r="F360" s="2">
        <v>7329</v>
      </c>
      <c r="G360" s="2" t="s">
        <v>522</v>
      </c>
      <c r="H360" s="2" t="s">
        <v>0</v>
      </c>
      <c r="I360" s="2" t="s">
        <v>1</v>
      </c>
      <c r="J360" s="2" t="s">
        <v>555</v>
      </c>
      <c r="K360" s="2">
        <v>12.8</v>
      </c>
      <c r="L360" s="2">
        <v>12.8</v>
      </c>
      <c r="M360" s="2">
        <v>1</v>
      </c>
      <c r="N360" s="2" t="s">
        <v>11</v>
      </c>
      <c r="O360" s="2">
        <v>435</v>
      </c>
      <c r="P360" s="2">
        <v>2016</v>
      </c>
      <c r="Q360" s="2">
        <v>6</v>
      </c>
      <c r="R360" s="2" t="s">
        <v>3</v>
      </c>
      <c r="S360" s="2" t="s">
        <v>524</v>
      </c>
      <c r="T360" s="2" t="s">
        <v>12</v>
      </c>
      <c r="U360" s="25">
        <v>42545</v>
      </c>
      <c r="V360" s="2" t="s">
        <v>534</v>
      </c>
      <c r="W360" s="2" t="s">
        <v>96</v>
      </c>
    </row>
    <row r="361" spans="1:23" x14ac:dyDescent="0.25">
      <c r="A361" s="2">
        <v>360</v>
      </c>
      <c r="B361" s="2">
        <v>104732593</v>
      </c>
      <c r="C361" s="2" t="s">
        <v>520</v>
      </c>
      <c r="D361" s="2" t="s">
        <v>521</v>
      </c>
      <c r="E361" s="2">
        <v>490837</v>
      </c>
      <c r="F361" s="2">
        <v>43829</v>
      </c>
      <c r="G361" s="2" t="s">
        <v>522</v>
      </c>
      <c r="H361" s="2" t="s">
        <v>9</v>
      </c>
      <c r="I361" s="2" t="s">
        <v>10</v>
      </c>
      <c r="J361" s="2" t="s">
        <v>564</v>
      </c>
      <c r="K361" s="2">
        <v>15.5</v>
      </c>
      <c r="L361" s="2">
        <v>15.5</v>
      </c>
      <c r="M361" s="2">
        <v>1</v>
      </c>
      <c r="N361" s="2" t="s">
        <v>41</v>
      </c>
      <c r="O361" s="2">
        <v>138</v>
      </c>
      <c r="P361" s="2">
        <v>2016</v>
      </c>
      <c r="Q361" s="2">
        <v>8</v>
      </c>
      <c r="R361" s="2" t="s">
        <v>3</v>
      </c>
      <c r="S361" s="2" t="s">
        <v>524</v>
      </c>
      <c r="T361" s="2" t="s">
        <v>4</v>
      </c>
      <c r="U361" s="25">
        <v>42612</v>
      </c>
      <c r="V361" s="2" t="s">
        <v>528</v>
      </c>
      <c r="W361" s="2" t="s">
        <v>99</v>
      </c>
    </row>
    <row r="362" spans="1:23" x14ac:dyDescent="0.25">
      <c r="A362" s="2">
        <v>361</v>
      </c>
      <c r="B362" s="2">
        <v>104732921</v>
      </c>
      <c r="C362" s="2" t="s">
        <v>520</v>
      </c>
      <c r="D362" s="2" t="s">
        <v>521</v>
      </c>
      <c r="E362" s="2">
        <v>794779</v>
      </c>
      <c r="F362" s="2">
        <v>43553</v>
      </c>
      <c r="G362" s="2" t="s">
        <v>522</v>
      </c>
      <c r="H362" s="2" t="s">
        <v>0</v>
      </c>
      <c r="I362" s="2" t="s">
        <v>1</v>
      </c>
      <c r="J362" s="2" t="s">
        <v>594</v>
      </c>
      <c r="K362" s="2">
        <v>13.98</v>
      </c>
      <c r="L362" s="2">
        <v>13.98</v>
      </c>
      <c r="M362" s="2">
        <v>1</v>
      </c>
      <c r="N362" s="2" t="s">
        <v>2</v>
      </c>
      <c r="O362" s="2">
        <v>41</v>
      </c>
      <c r="P362" s="2">
        <v>2016</v>
      </c>
      <c r="Q362" s="2">
        <v>8</v>
      </c>
      <c r="R362" s="2" t="s">
        <v>3</v>
      </c>
      <c r="S362" s="2" t="s">
        <v>530</v>
      </c>
      <c r="T362" s="2" t="s">
        <v>4</v>
      </c>
      <c r="U362" s="25">
        <v>42603</v>
      </c>
      <c r="V362" s="2" t="s">
        <v>525</v>
      </c>
      <c r="W362" s="2" t="s">
        <v>98</v>
      </c>
    </row>
    <row r="363" spans="1:23" x14ac:dyDescent="0.25">
      <c r="A363" s="2">
        <v>362</v>
      </c>
      <c r="B363" s="2">
        <v>103486483</v>
      </c>
      <c r="C363" s="2" t="s">
        <v>520</v>
      </c>
      <c r="D363" s="2" t="s">
        <v>521</v>
      </c>
      <c r="E363" s="2">
        <v>490837</v>
      </c>
      <c r="F363" s="2">
        <v>10487</v>
      </c>
      <c r="G363" s="2" t="s">
        <v>522</v>
      </c>
      <c r="H363" s="2" t="s">
        <v>9</v>
      </c>
      <c r="I363" s="2" t="s">
        <v>10</v>
      </c>
      <c r="J363" s="2" t="s">
        <v>564</v>
      </c>
      <c r="K363" s="2">
        <v>12.9</v>
      </c>
      <c r="L363" s="2">
        <v>12.9</v>
      </c>
      <c r="M363" s="2">
        <v>1</v>
      </c>
      <c r="N363" s="2" t="s">
        <v>13</v>
      </c>
      <c r="O363" s="2">
        <v>208</v>
      </c>
      <c r="P363" s="2">
        <v>2016</v>
      </c>
      <c r="Q363" s="2">
        <v>6</v>
      </c>
      <c r="R363" s="2" t="s">
        <v>3</v>
      </c>
      <c r="S363" s="2" t="s">
        <v>524</v>
      </c>
      <c r="T363" s="2" t="s">
        <v>12</v>
      </c>
      <c r="U363" s="25">
        <v>42531</v>
      </c>
      <c r="V363" s="2" t="s">
        <v>525</v>
      </c>
      <c r="W363" s="2" t="s">
        <v>98</v>
      </c>
    </row>
    <row r="364" spans="1:23" x14ac:dyDescent="0.25">
      <c r="A364" s="2">
        <v>363</v>
      </c>
      <c r="B364" s="2">
        <v>103486684</v>
      </c>
      <c r="C364" s="2" t="s">
        <v>520</v>
      </c>
      <c r="D364" s="2" t="s">
        <v>521</v>
      </c>
      <c r="E364" s="2">
        <v>794776</v>
      </c>
      <c r="F364" s="2">
        <v>20338</v>
      </c>
      <c r="G364" s="2" t="s">
        <v>522</v>
      </c>
      <c r="H364" s="2" t="s">
        <v>23</v>
      </c>
      <c r="I364" s="2" t="s">
        <v>24</v>
      </c>
      <c r="J364" s="2" t="s">
        <v>554</v>
      </c>
      <c r="K364" s="2">
        <v>10.99</v>
      </c>
      <c r="L364" s="2">
        <v>10.99</v>
      </c>
      <c r="M364" s="2">
        <v>2</v>
      </c>
      <c r="N364" s="2" t="s">
        <v>36</v>
      </c>
      <c r="O364" s="2">
        <v>106</v>
      </c>
      <c r="P364" s="2">
        <v>2016</v>
      </c>
      <c r="Q364" s="2">
        <v>6</v>
      </c>
      <c r="R364" s="2" t="s">
        <v>3</v>
      </c>
      <c r="S364" s="2" t="s">
        <v>524</v>
      </c>
      <c r="T364" s="2" t="s">
        <v>4</v>
      </c>
      <c r="U364" s="25">
        <v>42546</v>
      </c>
      <c r="V364" s="2" t="s">
        <v>534</v>
      </c>
      <c r="W364" s="2" t="s">
        <v>98</v>
      </c>
    </row>
    <row r="365" spans="1:23" x14ac:dyDescent="0.25">
      <c r="A365" s="2">
        <v>364</v>
      </c>
      <c r="B365" s="2">
        <v>103486607</v>
      </c>
      <c r="C365" s="2" t="s">
        <v>520</v>
      </c>
      <c r="D365" s="2" t="s">
        <v>521</v>
      </c>
      <c r="E365" s="2">
        <v>490862</v>
      </c>
      <c r="F365" s="2">
        <v>42960</v>
      </c>
      <c r="G365" s="2" t="s">
        <v>522</v>
      </c>
      <c r="H365" s="2" t="s">
        <v>0</v>
      </c>
      <c r="I365" s="2" t="s">
        <v>1</v>
      </c>
      <c r="J365" s="2" t="s">
        <v>523</v>
      </c>
      <c r="K365" s="2">
        <v>15.7</v>
      </c>
      <c r="L365" s="2">
        <v>15.7</v>
      </c>
      <c r="M365" s="2">
        <v>1</v>
      </c>
      <c r="N365" s="2" t="s">
        <v>36</v>
      </c>
      <c r="O365" s="2">
        <v>106</v>
      </c>
      <c r="P365" s="2">
        <v>2016</v>
      </c>
      <c r="Q365" s="2">
        <v>6</v>
      </c>
      <c r="R365" s="2" t="s">
        <v>3</v>
      </c>
      <c r="S365" s="2" t="s">
        <v>524</v>
      </c>
      <c r="T365" s="2" t="s">
        <v>536</v>
      </c>
      <c r="U365" s="25">
        <v>42532</v>
      </c>
      <c r="V365" s="2" t="s">
        <v>534</v>
      </c>
      <c r="W365" s="2" t="s">
        <v>96</v>
      </c>
    </row>
    <row r="366" spans="1:23" x14ac:dyDescent="0.25">
      <c r="A366" s="2">
        <v>365</v>
      </c>
      <c r="B366" s="2">
        <v>103486611</v>
      </c>
      <c r="C366" s="2" t="s">
        <v>520</v>
      </c>
      <c r="D366" s="2" t="s">
        <v>521</v>
      </c>
      <c r="E366" s="2">
        <v>688519</v>
      </c>
      <c r="F366" s="2">
        <v>45864</v>
      </c>
      <c r="G366" s="2" t="s">
        <v>522</v>
      </c>
      <c r="H366" s="2" t="s">
        <v>7</v>
      </c>
      <c r="I366" s="2" t="s">
        <v>8</v>
      </c>
      <c r="J366" s="2" t="s">
        <v>565</v>
      </c>
      <c r="K366" s="2">
        <v>11.492857000000001</v>
      </c>
      <c r="L366" s="2">
        <v>11.492857000000001</v>
      </c>
      <c r="M366" s="2">
        <v>1</v>
      </c>
      <c r="N366" s="2" t="s">
        <v>28</v>
      </c>
      <c r="O366" s="2">
        <v>701</v>
      </c>
      <c r="P366" s="2">
        <v>2016</v>
      </c>
      <c r="Q366" s="2">
        <v>6</v>
      </c>
      <c r="R366" s="2" t="s">
        <v>15</v>
      </c>
      <c r="S366" s="2" t="s">
        <v>530</v>
      </c>
      <c r="T366" s="2" t="s">
        <v>4</v>
      </c>
      <c r="U366" s="25">
        <v>42532</v>
      </c>
      <c r="V366" s="2" t="s">
        <v>534</v>
      </c>
      <c r="W366" s="2" t="s">
        <v>99</v>
      </c>
    </row>
    <row r="367" spans="1:23" x14ac:dyDescent="0.25">
      <c r="A367" s="2">
        <v>366</v>
      </c>
      <c r="B367" s="2">
        <v>102927892</v>
      </c>
      <c r="C367" s="2" t="s">
        <v>520</v>
      </c>
      <c r="D367" s="2" t="s">
        <v>521</v>
      </c>
      <c r="E367" s="2">
        <v>490871</v>
      </c>
      <c r="F367" s="2">
        <v>43809</v>
      </c>
      <c r="G367" s="2" t="s">
        <v>522</v>
      </c>
      <c r="H367" s="2" t="s">
        <v>0</v>
      </c>
      <c r="I367" s="2" t="s">
        <v>1</v>
      </c>
      <c r="J367" s="2" t="s">
        <v>556</v>
      </c>
      <c r="K367" s="2">
        <v>16.5</v>
      </c>
      <c r="L367" s="2">
        <v>16.5</v>
      </c>
      <c r="M367" s="2">
        <v>1</v>
      </c>
      <c r="N367" s="2" t="s">
        <v>37</v>
      </c>
      <c r="O367" s="2">
        <v>582</v>
      </c>
      <c r="P367" s="2">
        <v>2016</v>
      </c>
      <c r="Q367" s="2">
        <v>6</v>
      </c>
      <c r="R367" s="2" t="s">
        <v>3</v>
      </c>
      <c r="S367" s="2" t="s">
        <v>524</v>
      </c>
      <c r="T367" s="2" t="s">
        <v>4</v>
      </c>
      <c r="U367" s="25">
        <v>42528</v>
      </c>
      <c r="V367" s="2" t="s">
        <v>546</v>
      </c>
      <c r="W367" s="2" t="s">
        <v>99</v>
      </c>
    </row>
    <row r="368" spans="1:23" x14ac:dyDescent="0.25">
      <c r="A368" s="2">
        <v>367</v>
      </c>
      <c r="B368" s="2">
        <v>103486493</v>
      </c>
      <c r="C368" s="2" t="s">
        <v>520</v>
      </c>
      <c r="D368" s="2" t="s">
        <v>521</v>
      </c>
      <c r="E368" s="2">
        <v>490865</v>
      </c>
      <c r="F368" s="2">
        <v>22144</v>
      </c>
      <c r="G368" s="2" t="s">
        <v>522</v>
      </c>
      <c r="H368" s="2" t="s">
        <v>0</v>
      </c>
      <c r="I368" s="2" t="s">
        <v>1</v>
      </c>
      <c r="J368" s="2" t="s">
        <v>552</v>
      </c>
      <c r="K368" s="2">
        <v>0</v>
      </c>
      <c r="L368" s="41">
        <v>13</v>
      </c>
      <c r="M368" s="2">
        <v>1</v>
      </c>
      <c r="N368" s="2" t="s">
        <v>20</v>
      </c>
      <c r="O368" s="2">
        <v>55</v>
      </c>
      <c r="P368" s="2">
        <v>2016</v>
      </c>
      <c r="Q368" s="2">
        <v>6</v>
      </c>
      <c r="R368" s="2" t="s">
        <v>3</v>
      </c>
      <c r="S368" s="2" t="s">
        <v>530</v>
      </c>
      <c r="T368" s="2" t="s">
        <v>17</v>
      </c>
      <c r="U368" s="25">
        <v>42531</v>
      </c>
      <c r="V368" s="2" t="s">
        <v>540</v>
      </c>
      <c r="W368" s="2" t="s">
        <v>98</v>
      </c>
    </row>
    <row r="369" spans="1:23" x14ac:dyDescent="0.25">
      <c r="A369" s="2">
        <v>368</v>
      </c>
      <c r="B369" s="2">
        <v>103486619</v>
      </c>
      <c r="C369" s="2" t="s">
        <v>520</v>
      </c>
      <c r="D369" s="2" t="s">
        <v>521</v>
      </c>
      <c r="E369" s="2">
        <v>797801</v>
      </c>
      <c r="F369" s="2">
        <v>11052</v>
      </c>
      <c r="G369" s="2" t="s">
        <v>522</v>
      </c>
      <c r="H369" s="2" t="s">
        <v>0</v>
      </c>
      <c r="I369" s="2" t="s">
        <v>1</v>
      </c>
      <c r="J369" s="2" t="s">
        <v>555</v>
      </c>
      <c r="K369" s="2">
        <v>13.9</v>
      </c>
      <c r="L369" s="2">
        <v>13.9</v>
      </c>
      <c r="M369" s="2">
        <v>2</v>
      </c>
      <c r="N369" s="2" t="s">
        <v>30</v>
      </c>
      <c r="O369" s="2">
        <v>3</v>
      </c>
      <c r="P369" s="2">
        <v>2016</v>
      </c>
      <c r="Q369" s="2">
        <v>6</v>
      </c>
      <c r="R369" s="2" t="s">
        <v>3</v>
      </c>
      <c r="S369" s="2" t="s">
        <v>524</v>
      </c>
      <c r="T369" s="2" t="s">
        <v>4</v>
      </c>
      <c r="U369" s="25">
        <v>42539</v>
      </c>
      <c r="V369" s="2" t="s">
        <v>528</v>
      </c>
      <c r="W369" s="2" t="s">
        <v>97</v>
      </c>
    </row>
    <row r="370" spans="1:23" x14ac:dyDescent="0.25">
      <c r="A370" s="2">
        <v>369</v>
      </c>
      <c r="B370" s="2">
        <v>103486685</v>
      </c>
      <c r="C370" s="2" t="s">
        <v>520</v>
      </c>
      <c r="D370" s="2" t="s">
        <v>521</v>
      </c>
      <c r="E370" s="2">
        <v>490835</v>
      </c>
      <c r="F370" s="2">
        <v>20486</v>
      </c>
      <c r="G370" s="2" t="s">
        <v>522</v>
      </c>
      <c r="H370" s="2" t="s">
        <v>9</v>
      </c>
      <c r="I370" s="2" t="s">
        <v>10</v>
      </c>
      <c r="J370" s="2" t="s">
        <v>532</v>
      </c>
      <c r="K370" s="2">
        <v>0</v>
      </c>
      <c r="L370" s="41">
        <v>8.8515384615384622</v>
      </c>
      <c r="M370" s="2">
        <v>1</v>
      </c>
      <c r="N370" s="2" t="s">
        <v>20</v>
      </c>
      <c r="O370" s="2">
        <v>55</v>
      </c>
      <c r="P370" s="2">
        <v>2016</v>
      </c>
      <c r="Q370" s="2">
        <v>6</v>
      </c>
      <c r="R370" s="2" t="s">
        <v>3</v>
      </c>
      <c r="S370" s="2" t="s">
        <v>530</v>
      </c>
      <c r="T370" s="2" t="s">
        <v>17</v>
      </c>
      <c r="U370" s="25">
        <v>42542</v>
      </c>
      <c r="V370" s="2" t="s">
        <v>540</v>
      </c>
      <c r="W370" s="2" t="s">
        <v>98</v>
      </c>
    </row>
    <row r="371" spans="1:23" x14ac:dyDescent="0.25">
      <c r="A371" s="2">
        <v>370</v>
      </c>
      <c r="B371" s="2">
        <v>104732997</v>
      </c>
      <c r="C371" s="2" t="s">
        <v>520</v>
      </c>
      <c r="D371" s="2" t="s">
        <v>521</v>
      </c>
      <c r="E371" s="2">
        <v>490829</v>
      </c>
      <c r="F371" s="2">
        <v>48117</v>
      </c>
      <c r="G371" s="2" t="s">
        <v>522</v>
      </c>
      <c r="H371" s="2" t="s">
        <v>9</v>
      </c>
      <c r="I371" s="2" t="s">
        <v>10</v>
      </c>
      <c r="J371" s="2" t="s">
        <v>542</v>
      </c>
      <c r="K371" s="2">
        <v>0</v>
      </c>
      <c r="L371" s="41">
        <v>13.125</v>
      </c>
      <c r="M371" s="2">
        <v>1</v>
      </c>
      <c r="N371" s="2" t="s">
        <v>20</v>
      </c>
      <c r="O371" s="2">
        <v>55</v>
      </c>
      <c r="P371" s="2">
        <v>2016</v>
      </c>
      <c r="Q371" s="2">
        <v>8</v>
      </c>
      <c r="R371" s="2" t="s">
        <v>15</v>
      </c>
      <c r="S371" s="2" t="s">
        <v>524</v>
      </c>
      <c r="T371" s="2" t="s">
        <v>17</v>
      </c>
      <c r="U371" s="25">
        <v>42607</v>
      </c>
      <c r="V371" s="2" t="s">
        <v>540</v>
      </c>
      <c r="W371" s="2" t="s">
        <v>96</v>
      </c>
    </row>
    <row r="372" spans="1:23" x14ac:dyDescent="0.25">
      <c r="A372" s="2">
        <v>371</v>
      </c>
      <c r="B372" s="2">
        <v>104732715</v>
      </c>
      <c r="C372" s="2" t="s">
        <v>520</v>
      </c>
      <c r="D372" s="2" t="s">
        <v>521</v>
      </c>
      <c r="E372" s="2">
        <v>500134</v>
      </c>
      <c r="F372" s="2">
        <v>5311</v>
      </c>
      <c r="G372" s="2" t="s">
        <v>522</v>
      </c>
      <c r="H372" s="2" t="s">
        <v>9</v>
      </c>
      <c r="I372" s="2" t="s">
        <v>595</v>
      </c>
      <c r="J372" s="2" t="s">
        <v>569</v>
      </c>
      <c r="K372" s="2">
        <v>18.323333000000002</v>
      </c>
      <c r="L372" s="2">
        <v>18.323333000000002</v>
      </c>
      <c r="M372" s="2">
        <v>1</v>
      </c>
      <c r="N372" s="2" t="s">
        <v>82</v>
      </c>
      <c r="O372" s="2">
        <v>111</v>
      </c>
      <c r="P372" s="2">
        <v>2016</v>
      </c>
      <c r="Q372" s="2">
        <v>8</v>
      </c>
      <c r="R372" s="2" t="s">
        <v>3</v>
      </c>
      <c r="S372" s="2" t="s">
        <v>530</v>
      </c>
      <c r="T372" s="2" t="s">
        <v>536</v>
      </c>
      <c r="U372" s="25">
        <v>42594</v>
      </c>
      <c r="V372" s="2" t="s">
        <v>534</v>
      </c>
      <c r="W372" s="2" t="s">
        <v>99</v>
      </c>
    </row>
    <row r="373" spans="1:23" x14ac:dyDescent="0.25">
      <c r="A373" s="2">
        <v>372</v>
      </c>
      <c r="B373" s="2">
        <v>104154050</v>
      </c>
      <c r="C373" s="2" t="s">
        <v>520</v>
      </c>
      <c r="D373" s="2" t="s">
        <v>521</v>
      </c>
      <c r="E373" s="2">
        <v>490839</v>
      </c>
      <c r="F373" s="2">
        <v>43837</v>
      </c>
      <c r="G373" s="2" t="s">
        <v>522</v>
      </c>
      <c r="H373" s="2" t="s">
        <v>9</v>
      </c>
      <c r="I373" s="2" t="s">
        <v>10</v>
      </c>
      <c r="J373" s="2" t="s">
        <v>564</v>
      </c>
      <c r="K373" s="2">
        <v>10.9</v>
      </c>
      <c r="L373" s="2">
        <v>10.9</v>
      </c>
      <c r="M373" s="2">
        <v>1</v>
      </c>
      <c r="N373" s="2" t="s">
        <v>2</v>
      </c>
      <c r="O373" s="2">
        <v>41</v>
      </c>
      <c r="P373" s="2">
        <v>2016</v>
      </c>
      <c r="Q373" s="2">
        <v>7</v>
      </c>
      <c r="R373" s="2" t="s">
        <v>3</v>
      </c>
      <c r="S373" s="2" t="s">
        <v>530</v>
      </c>
      <c r="T373" s="2" t="s">
        <v>4</v>
      </c>
      <c r="U373" s="25">
        <v>42582</v>
      </c>
      <c r="V373" s="2" t="s">
        <v>528</v>
      </c>
      <c r="W373" s="2" t="s">
        <v>96</v>
      </c>
    </row>
    <row r="374" spans="1:23" x14ac:dyDescent="0.25">
      <c r="A374" s="2">
        <v>373</v>
      </c>
      <c r="B374" s="2">
        <v>104732827</v>
      </c>
      <c r="C374" s="2" t="s">
        <v>520</v>
      </c>
      <c r="D374" s="2" t="s">
        <v>521</v>
      </c>
      <c r="E374" s="2">
        <v>845141</v>
      </c>
      <c r="F374" s="2">
        <v>22073</v>
      </c>
      <c r="G374" s="2" t="s">
        <v>522</v>
      </c>
      <c r="H374" s="2" t="s">
        <v>9</v>
      </c>
      <c r="I374" s="2" t="s">
        <v>10</v>
      </c>
      <c r="J374" s="2" t="s">
        <v>535</v>
      </c>
      <c r="K374" s="2">
        <v>15.68</v>
      </c>
      <c r="L374" s="2">
        <v>15.68</v>
      </c>
      <c r="M374" s="2">
        <v>1</v>
      </c>
      <c r="N374" s="2" t="s">
        <v>70</v>
      </c>
      <c r="O374" s="2">
        <v>137</v>
      </c>
      <c r="P374" s="2">
        <v>2016</v>
      </c>
      <c r="Q374" s="2">
        <v>8</v>
      </c>
      <c r="R374" s="2" t="s">
        <v>3</v>
      </c>
      <c r="S374" s="2" t="s">
        <v>524</v>
      </c>
      <c r="T374" s="2" t="s">
        <v>12</v>
      </c>
      <c r="U374" s="25">
        <v>42593</v>
      </c>
      <c r="V374" s="2" t="s">
        <v>525</v>
      </c>
      <c r="W374" s="2" t="s">
        <v>97</v>
      </c>
    </row>
    <row r="375" spans="1:23" x14ac:dyDescent="0.25">
      <c r="A375" s="2">
        <v>374</v>
      </c>
      <c r="B375" s="2">
        <v>104732859</v>
      </c>
      <c r="C375" s="2" t="s">
        <v>520</v>
      </c>
      <c r="D375" s="2" t="s">
        <v>521</v>
      </c>
      <c r="E375" s="2">
        <v>679218</v>
      </c>
      <c r="F375" s="2">
        <v>7327</v>
      </c>
      <c r="G375" s="2" t="s">
        <v>522</v>
      </c>
      <c r="H375" s="2" t="s">
        <v>23</v>
      </c>
      <c r="I375" s="2" t="s">
        <v>24</v>
      </c>
      <c r="J375" s="2" t="s">
        <v>527</v>
      </c>
      <c r="K375" s="2">
        <v>7.49</v>
      </c>
      <c r="L375" s="2">
        <v>7.49</v>
      </c>
      <c r="M375" s="2">
        <v>1</v>
      </c>
      <c r="N375" s="2" t="s">
        <v>75</v>
      </c>
      <c r="O375" s="2">
        <v>89</v>
      </c>
      <c r="P375" s="2">
        <v>2016</v>
      </c>
      <c r="Q375" s="2">
        <v>8</v>
      </c>
      <c r="R375" s="2" t="s">
        <v>3</v>
      </c>
      <c r="S375" s="2" t="s">
        <v>530</v>
      </c>
      <c r="T375" s="2" t="s">
        <v>4</v>
      </c>
      <c r="U375" s="25">
        <v>42602</v>
      </c>
      <c r="V375" s="2" t="s">
        <v>525</v>
      </c>
      <c r="W375" s="2" t="s">
        <v>98</v>
      </c>
    </row>
    <row r="376" spans="1:23" x14ac:dyDescent="0.25">
      <c r="A376" s="2">
        <v>375</v>
      </c>
      <c r="B376" s="2">
        <v>104732823</v>
      </c>
      <c r="C376" s="2" t="s">
        <v>520</v>
      </c>
      <c r="D376" s="2" t="s">
        <v>521</v>
      </c>
      <c r="E376" s="2">
        <v>490833</v>
      </c>
      <c r="F376" s="2">
        <v>44740</v>
      </c>
      <c r="G376" s="2" t="s">
        <v>522</v>
      </c>
      <c r="H376" s="2" t="s">
        <v>9</v>
      </c>
      <c r="I376" s="2" t="s">
        <v>10</v>
      </c>
      <c r="J376" s="2" t="s">
        <v>532</v>
      </c>
      <c r="K376" s="2">
        <v>14.29</v>
      </c>
      <c r="L376" s="2">
        <v>14.29</v>
      </c>
      <c r="M376" s="2">
        <v>1</v>
      </c>
      <c r="N376" s="2" t="s">
        <v>6</v>
      </c>
      <c r="O376" s="2">
        <v>399</v>
      </c>
      <c r="P376" s="2">
        <v>2016</v>
      </c>
      <c r="Q376" s="2">
        <v>8</v>
      </c>
      <c r="R376" s="2" t="s">
        <v>15</v>
      </c>
      <c r="S376" s="2" t="s">
        <v>524</v>
      </c>
      <c r="T376" s="2" t="s">
        <v>536</v>
      </c>
      <c r="U376" s="25">
        <v>42587</v>
      </c>
      <c r="V376" s="2" t="s">
        <v>534</v>
      </c>
      <c r="W376" s="2" t="s">
        <v>98</v>
      </c>
    </row>
    <row r="377" spans="1:23" x14ac:dyDescent="0.25">
      <c r="A377" s="2">
        <v>376</v>
      </c>
      <c r="B377" s="2">
        <v>104732824</v>
      </c>
      <c r="C377" s="2" t="s">
        <v>520</v>
      </c>
      <c r="D377" s="2" t="s">
        <v>521</v>
      </c>
      <c r="E377" s="2">
        <v>490835</v>
      </c>
      <c r="F377" s="2">
        <v>44740</v>
      </c>
      <c r="G377" s="2" t="s">
        <v>522</v>
      </c>
      <c r="H377" s="2" t="s">
        <v>9</v>
      </c>
      <c r="I377" s="2" t="s">
        <v>10</v>
      </c>
      <c r="J377" s="2" t="s">
        <v>532</v>
      </c>
      <c r="K377" s="2">
        <v>8.5749999999999993</v>
      </c>
      <c r="L377" s="2">
        <v>8.5749999999999993</v>
      </c>
      <c r="M377" s="2">
        <v>1</v>
      </c>
      <c r="N377" s="2" t="s">
        <v>6</v>
      </c>
      <c r="O377" s="2">
        <v>399</v>
      </c>
      <c r="P377" s="2">
        <v>2016</v>
      </c>
      <c r="Q377" s="2">
        <v>8</v>
      </c>
      <c r="R377" s="2" t="s">
        <v>15</v>
      </c>
      <c r="S377" s="2" t="s">
        <v>530</v>
      </c>
      <c r="T377" s="2" t="s">
        <v>536</v>
      </c>
      <c r="U377" s="25">
        <v>42587</v>
      </c>
      <c r="V377" s="2" t="s">
        <v>534</v>
      </c>
      <c r="W377" s="2" t="s">
        <v>98</v>
      </c>
    </row>
    <row r="378" spans="1:23" x14ac:dyDescent="0.25">
      <c r="A378" s="2">
        <v>377</v>
      </c>
      <c r="B378" s="2">
        <v>99066094</v>
      </c>
      <c r="C378" s="2" t="s">
        <v>520</v>
      </c>
      <c r="D378" s="2" t="s">
        <v>521</v>
      </c>
      <c r="E378" s="2">
        <v>490861</v>
      </c>
      <c r="F378" s="2">
        <v>42010</v>
      </c>
      <c r="G378" s="2" t="s">
        <v>522</v>
      </c>
      <c r="H378" s="2" t="s">
        <v>0</v>
      </c>
      <c r="I378" s="2" t="s">
        <v>1</v>
      </c>
      <c r="J378" s="2" t="s">
        <v>523</v>
      </c>
      <c r="K378" s="2">
        <v>11.99</v>
      </c>
      <c r="L378" s="2">
        <v>11.99</v>
      </c>
      <c r="M378" s="2">
        <v>1</v>
      </c>
      <c r="N378" s="2" t="s">
        <v>2</v>
      </c>
      <c r="O378" s="2">
        <v>41</v>
      </c>
      <c r="P378" s="2">
        <v>2015</v>
      </c>
      <c r="Q378" s="2">
        <v>11</v>
      </c>
      <c r="R378" s="2" t="s">
        <v>3</v>
      </c>
      <c r="S378" s="2" t="s">
        <v>530</v>
      </c>
      <c r="T378" s="2" t="s">
        <v>4</v>
      </c>
      <c r="U378" s="25">
        <v>42320</v>
      </c>
      <c r="V378" s="2" t="s">
        <v>528</v>
      </c>
      <c r="W378" s="2" t="s">
        <v>97</v>
      </c>
    </row>
    <row r="379" spans="1:23" x14ac:dyDescent="0.25">
      <c r="A379" s="2">
        <v>378</v>
      </c>
      <c r="B379" s="2">
        <v>103486649</v>
      </c>
      <c r="C379" s="2" t="s">
        <v>520</v>
      </c>
      <c r="D379" s="2" t="s">
        <v>521</v>
      </c>
      <c r="E379" s="2">
        <v>797801</v>
      </c>
      <c r="F379" s="2">
        <v>35692</v>
      </c>
      <c r="G379" s="2" t="s">
        <v>522</v>
      </c>
      <c r="H379" s="2" t="s">
        <v>0</v>
      </c>
      <c r="I379" s="2" t="s">
        <v>1</v>
      </c>
      <c r="J379" s="2" t="s">
        <v>555</v>
      </c>
      <c r="K379" s="2">
        <v>13.9</v>
      </c>
      <c r="L379" s="2">
        <v>13.9</v>
      </c>
      <c r="M379" s="2">
        <v>1</v>
      </c>
      <c r="N379" s="2" t="s">
        <v>30</v>
      </c>
      <c r="O379" s="2">
        <v>3</v>
      </c>
      <c r="P379" s="2">
        <v>2016</v>
      </c>
      <c r="Q379" s="2">
        <v>6</v>
      </c>
      <c r="R379" s="2" t="s">
        <v>3</v>
      </c>
      <c r="S379" s="2" t="s">
        <v>524</v>
      </c>
      <c r="T379" s="2" t="s">
        <v>4</v>
      </c>
      <c r="U379" s="25">
        <v>42538</v>
      </c>
      <c r="V379" s="2" t="s">
        <v>553</v>
      </c>
      <c r="W379" s="2" t="s">
        <v>98</v>
      </c>
    </row>
    <row r="380" spans="1:23" x14ac:dyDescent="0.25">
      <c r="A380" s="2">
        <v>379</v>
      </c>
      <c r="B380" s="2">
        <v>103486491</v>
      </c>
      <c r="C380" s="2" t="s">
        <v>520</v>
      </c>
      <c r="D380" s="2" t="s">
        <v>521</v>
      </c>
      <c r="E380" s="2">
        <v>490862</v>
      </c>
      <c r="F380" s="2">
        <v>16700</v>
      </c>
      <c r="G380" s="2" t="s">
        <v>522</v>
      </c>
      <c r="H380" s="2" t="s">
        <v>0</v>
      </c>
      <c r="I380" s="2" t="s">
        <v>1</v>
      </c>
      <c r="J380" s="2" t="s">
        <v>523</v>
      </c>
      <c r="K380" s="2">
        <v>17.89</v>
      </c>
      <c r="L380" s="2">
        <v>17.89</v>
      </c>
      <c r="M380" s="2">
        <v>1</v>
      </c>
      <c r="N380" s="2" t="s">
        <v>30</v>
      </c>
      <c r="O380" s="2">
        <v>3</v>
      </c>
      <c r="P380" s="2">
        <v>2016</v>
      </c>
      <c r="Q380" s="2">
        <v>6</v>
      </c>
      <c r="R380" s="2" t="s">
        <v>3</v>
      </c>
      <c r="S380" s="2" t="s">
        <v>524</v>
      </c>
      <c r="T380" s="2" t="s">
        <v>4</v>
      </c>
      <c r="U380" s="25">
        <v>42532</v>
      </c>
      <c r="V380" s="2" t="s">
        <v>534</v>
      </c>
      <c r="W380" s="2" t="s">
        <v>98</v>
      </c>
    </row>
    <row r="381" spans="1:23" x14ac:dyDescent="0.25">
      <c r="A381" s="2">
        <v>380</v>
      </c>
      <c r="B381" s="2">
        <v>103517586</v>
      </c>
      <c r="C381" s="2" t="s">
        <v>520</v>
      </c>
      <c r="D381" s="2" t="s">
        <v>521</v>
      </c>
      <c r="E381" s="2">
        <v>490835</v>
      </c>
      <c r="F381" s="2">
        <v>31752</v>
      </c>
      <c r="G381" s="2" t="s">
        <v>522</v>
      </c>
      <c r="H381" s="2" t="s">
        <v>9</v>
      </c>
      <c r="I381" s="2" t="s">
        <v>10</v>
      </c>
      <c r="J381" s="2" t="s">
        <v>532</v>
      </c>
      <c r="K381" s="2">
        <v>8.49</v>
      </c>
      <c r="L381" s="2">
        <v>8.49</v>
      </c>
      <c r="M381" s="2">
        <v>2</v>
      </c>
      <c r="N381" s="2" t="s">
        <v>44</v>
      </c>
      <c r="O381" s="2">
        <v>503</v>
      </c>
      <c r="P381" s="2">
        <v>2016</v>
      </c>
      <c r="Q381" s="2">
        <v>6</v>
      </c>
      <c r="R381" s="2" t="s">
        <v>33</v>
      </c>
      <c r="S381" s="2" t="s">
        <v>530</v>
      </c>
      <c r="T381" s="2" t="s">
        <v>12</v>
      </c>
      <c r="U381" s="25">
        <v>42549</v>
      </c>
      <c r="V381" s="2" t="s">
        <v>525</v>
      </c>
      <c r="W381" s="2" t="s">
        <v>95</v>
      </c>
    </row>
    <row r="382" spans="1:23" x14ac:dyDescent="0.25">
      <c r="A382" s="2">
        <v>381</v>
      </c>
      <c r="B382" s="2">
        <v>102253795</v>
      </c>
      <c r="C382" s="2" t="s">
        <v>520</v>
      </c>
      <c r="D382" s="2" t="s">
        <v>521</v>
      </c>
      <c r="E382" s="2">
        <v>490859</v>
      </c>
      <c r="F382" s="2">
        <v>34220</v>
      </c>
      <c r="G382" s="2" t="s">
        <v>522</v>
      </c>
      <c r="H382" s="2" t="s">
        <v>0</v>
      </c>
      <c r="I382" s="2" t="s">
        <v>1</v>
      </c>
      <c r="J382" s="2" t="s">
        <v>562</v>
      </c>
      <c r="K382" s="2">
        <v>13.205</v>
      </c>
      <c r="L382" s="2">
        <v>13.205</v>
      </c>
      <c r="M382" s="2">
        <v>1</v>
      </c>
      <c r="N382" s="2" t="s">
        <v>30</v>
      </c>
      <c r="O382" s="2">
        <v>3</v>
      </c>
      <c r="P382" s="2">
        <v>2016</v>
      </c>
      <c r="Q382" s="2">
        <v>4</v>
      </c>
      <c r="R382" s="2" t="s">
        <v>15</v>
      </c>
      <c r="S382" s="2" t="s">
        <v>524</v>
      </c>
      <c r="T382" s="2" t="s">
        <v>4</v>
      </c>
      <c r="U382" s="25">
        <v>42462</v>
      </c>
      <c r="V382" s="2" t="s">
        <v>546</v>
      </c>
      <c r="W382" s="2" t="s">
        <v>98</v>
      </c>
    </row>
    <row r="383" spans="1:23" x14ac:dyDescent="0.25">
      <c r="A383" s="2">
        <v>382</v>
      </c>
      <c r="B383" s="2">
        <v>102253796</v>
      </c>
      <c r="C383" s="2" t="s">
        <v>520</v>
      </c>
      <c r="D383" s="2" t="s">
        <v>521</v>
      </c>
      <c r="E383" s="2">
        <v>797802</v>
      </c>
      <c r="F383" s="2">
        <v>34220</v>
      </c>
      <c r="G383" s="2" t="s">
        <v>522</v>
      </c>
      <c r="H383" s="2" t="s">
        <v>0</v>
      </c>
      <c r="I383" s="2" t="s">
        <v>1</v>
      </c>
      <c r="J383" s="2" t="s">
        <v>555</v>
      </c>
      <c r="K383" s="2">
        <v>9.9499999999999993</v>
      </c>
      <c r="L383" s="2">
        <v>9.9499999999999993</v>
      </c>
      <c r="M383" s="2">
        <v>1</v>
      </c>
      <c r="N383" s="2" t="s">
        <v>30</v>
      </c>
      <c r="O383" s="2">
        <v>3</v>
      </c>
      <c r="P383" s="2">
        <v>2016</v>
      </c>
      <c r="Q383" s="2">
        <v>4</v>
      </c>
      <c r="R383" s="2" t="s">
        <v>15</v>
      </c>
      <c r="S383" s="2" t="s">
        <v>530</v>
      </c>
      <c r="T383" s="2" t="s">
        <v>4</v>
      </c>
      <c r="U383" s="25">
        <v>42462</v>
      </c>
      <c r="V383" s="2" t="s">
        <v>546</v>
      </c>
      <c r="W383" s="2" t="s">
        <v>98</v>
      </c>
    </row>
    <row r="384" spans="1:23" x14ac:dyDescent="0.25">
      <c r="A384" s="2">
        <v>383</v>
      </c>
      <c r="B384" s="2">
        <v>102253769</v>
      </c>
      <c r="C384" s="2" t="s">
        <v>520</v>
      </c>
      <c r="D384" s="2" t="s">
        <v>521</v>
      </c>
      <c r="E384" s="2">
        <v>490861</v>
      </c>
      <c r="F384" s="2">
        <v>34471</v>
      </c>
      <c r="G384" s="2" t="s">
        <v>522</v>
      </c>
      <c r="H384" s="2" t="s">
        <v>0</v>
      </c>
      <c r="I384" s="2" t="s">
        <v>1</v>
      </c>
      <c r="J384" s="2" t="s">
        <v>523</v>
      </c>
      <c r="K384" s="2">
        <v>10.6</v>
      </c>
      <c r="L384" s="2">
        <v>10.6</v>
      </c>
      <c r="M384" s="2">
        <v>1</v>
      </c>
      <c r="N384" s="2" t="s">
        <v>83</v>
      </c>
      <c r="O384" s="2">
        <v>431</v>
      </c>
      <c r="P384" s="2">
        <v>2016</v>
      </c>
      <c r="Q384" s="2">
        <v>4</v>
      </c>
      <c r="R384" s="2" t="s">
        <v>3</v>
      </c>
      <c r="S384" s="2" t="s">
        <v>530</v>
      </c>
      <c r="T384" s="2" t="s">
        <v>4</v>
      </c>
      <c r="U384" s="25">
        <v>42466</v>
      </c>
      <c r="V384" s="2" t="s">
        <v>534</v>
      </c>
      <c r="W384" s="2" t="s">
        <v>98</v>
      </c>
    </row>
    <row r="385" spans="1:23" x14ac:dyDescent="0.25">
      <c r="A385" s="2">
        <v>384</v>
      </c>
      <c r="B385" s="2">
        <v>102254044</v>
      </c>
      <c r="C385" s="2" t="s">
        <v>520</v>
      </c>
      <c r="D385" s="2" t="s">
        <v>521</v>
      </c>
      <c r="E385" s="2">
        <v>679220</v>
      </c>
      <c r="F385" s="2">
        <v>39530</v>
      </c>
      <c r="G385" s="2" t="s">
        <v>522</v>
      </c>
      <c r="H385" s="2" t="s">
        <v>0</v>
      </c>
      <c r="I385" s="2" t="s">
        <v>1</v>
      </c>
      <c r="J385" s="2" t="s">
        <v>532</v>
      </c>
      <c r="K385" s="2">
        <v>11</v>
      </c>
      <c r="L385" s="2">
        <v>11</v>
      </c>
      <c r="M385" s="2">
        <v>1</v>
      </c>
      <c r="N385" s="2" t="s">
        <v>14</v>
      </c>
      <c r="O385" s="2">
        <v>417</v>
      </c>
      <c r="P385" s="2">
        <v>2016</v>
      </c>
      <c r="Q385" s="2">
        <v>4</v>
      </c>
      <c r="R385" s="2" t="s">
        <v>3</v>
      </c>
      <c r="S385" s="2" t="s">
        <v>524</v>
      </c>
      <c r="T385" s="2" t="s">
        <v>4</v>
      </c>
      <c r="U385" s="25">
        <v>42483</v>
      </c>
      <c r="V385" s="2" t="s">
        <v>534</v>
      </c>
      <c r="W385" s="2" t="s">
        <v>97</v>
      </c>
    </row>
    <row r="386" spans="1:23" x14ac:dyDescent="0.25">
      <c r="A386" s="2">
        <v>385</v>
      </c>
      <c r="B386" s="2">
        <v>102253917</v>
      </c>
      <c r="C386" s="2" t="s">
        <v>520</v>
      </c>
      <c r="D386" s="2" t="s">
        <v>521</v>
      </c>
      <c r="E386" s="2">
        <v>490837</v>
      </c>
      <c r="F386" s="2">
        <v>46381</v>
      </c>
      <c r="G386" s="2" t="s">
        <v>522</v>
      </c>
      <c r="H386" s="2" t="s">
        <v>9</v>
      </c>
      <c r="I386" s="2" t="s">
        <v>10</v>
      </c>
      <c r="J386" s="2" t="s">
        <v>564</v>
      </c>
      <c r="K386" s="2">
        <v>12.99</v>
      </c>
      <c r="L386" s="2">
        <v>12.99</v>
      </c>
      <c r="M386" s="2">
        <v>1</v>
      </c>
      <c r="N386" s="2" t="s">
        <v>41</v>
      </c>
      <c r="O386" s="2">
        <v>138</v>
      </c>
      <c r="P386" s="2">
        <v>2016</v>
      </c>
      <c r="Q386" s="2">
        <v>4</v>
      </c>
      <c r="R386" s="2" t="s">
        <v>3</v>
      </c>
      <c r="S386" s="2" t="s">
        <v>524</v>
      </c>
      <c r="T386" s="2" t="s">
        <v>4</v>
      </c>
      <c r="U386" s="25">
        <v>42473</v>
      </c>
      <c r="V386" s="2" t="s">
        <v>525</v>
      </c>
      <c r="W386" s="2" t="s">
        <v>95</v>
      </c>
    </row>
    <row r="387" spans="1:23" x14ac:dyDescent="0.25">
      <c r="A387" s="2">
        <v>386</v>
      </c>
      <c r="B387" s="2">
        <v>102890044</v>
      </c>
      <c r="C387" s="2" t="s">
        <v>520</v>
      </c>
      <c r="D387" s="2" t="s">
        <v>521</v>
      </c>
      <c r="E387" s="2">
        <v>490871</v>
      </c>
      <c r="F387" s="2">
        <v>43809</v>
      </c>
      <c r="G387" s="2" t="s">
        <v>522</v>
      </c>
      <c r="H387" s="2" t="s">
        <v>0</v>
      </c>
      <c r="I387" s="2" t="s">
        <v>1</v>
      </c>
      <c r="J387" s="2" t="s">
        <v>556</v>
      </c>
      <c r="K387" s="2">
        <v>16.5</v>
      </c>
      <c r="L387" s="2">
        <v>16.5</v>
      </c>
      <c r="M387" s="2">
        <v>1</v>
      </c>
      <c r="N387" s="2" t="s">
        <v>37</v>
      </c>
      <c r="O387" s="2">
        <v>582</v>
      </c>
      <c r="P387" s="2">
        <v>2016</v>
      </c>
      <c r="Q387" s="2">
        <v>5</v>
      </c>
      <c r="R387" s="2" t="s">
        <v>3</v>
      </c>
      <c r="S387" s="2" t="s">
        <v>524</v>
      </c>
      <c r="T387" s="2" t="s">
        <v>4</v>
      </c>
      <c r="U387" s="25">
        <v>42500</v>
      </c>
      <c r="V387" s="2" t="s">
        <v>546</v>
      </c>
      <c r="W387" s="2" t="s">
        <v>99</v>
      </c>
    </row>
    <row r="388" spans="1:23" x14ac:dyDescent="0.25">
      <c r="A388" s="2">
        <v>387</v>
      </c>
      <c r="B388" s="2">
        <v>102253976</v>
      </c>
      <c r="C388" s="2" t="s">
        <v>520</v>
      </c>
      <c r="D388" s="2" t="s">
        <v>521</v>
      </c>
      <c r="E388" s="2">
        <v>797801</v>
      </c>
      <c r="F388" s="2">
        <v>43943</v>
      </c>
      <c r="G388" s="2" t="s">
        <v>522</v>
      </c>
      <c r="H388" s="2" t="s">
        <v>0</v>
      </c>
      <c r="I388" s="2" t="s">
        <v>1</v>
      </c>
      <c r="J388" s="2" t="s">
        <v>555</v>
      </c>
      <c r="K388" s="2">
        <v>14.8</v>
      </c>
      <c r="L388" s="2">
        <v>14.8</v>
      </c>
      <c r="M388" s="2">
        <v>1</v>
      </c>
      <c r="N388" s="2" t="s">
        <v>21</v>
      </c>
      <c r="O388" s="2">
        <v>52</v>
      </c>
      <c r="P388" s="2">
        <v>2016</v>
      </c>
      <c r="Q388" s="2">
        <v>4</v>
      </c>
      <c r="R388" s="2" t="s">
        <v>3</v>
      </c>
      <c r="S388" s="2" t="s">
        <v>524</v>
      </c>
      <c r="T388" s="2" t="s">
        <v>4</v>
      </c>
      <c r="U388" s="25">
        <v>42473</v>
      </c>
      <c r="V388" s="2" t="s">
        <v>528</v>
      </c>
      <c r="W388" s="2" t="s">
        <v>99</v>
      </c>
    </row>
    <row r="389" spans="1:23" x14ac:dyDescent="0.25">
      <c r="A389" s="2">
        <v>388</v>
      </c>
      <c r="B389" s="2">
        <v>105440933</v>
      </c>
      <c r="C389" s="2" t="s">
        <v>520</v>
      </c>
      <c r="D389" s="2" t="s">
        <v>521</v>
      </c>
      <c r="E389" s="2">
        <v>845141</v>
      </c>
      <c r="F389" s="2">
        <v>42957</v>
      </c>
      <c r="G389" s="2" t="s">
        <v>522</v>
      </c>
      <c r="H389" s="2" t="s">
        <v>9</v>
      </c>
      <c r="I389" s="2" t="s">
        <v>10</v>
      </c>
      <c r="J389" s="2" t="s">
        <v>535</v>
      </c>
      <c r="K389" s="2">
        <v>15.61</v>
      </c>
      <c r="L389" s="2">
        <v>15.61</v>
      </c>
      <c r="M389" s="2">
        <v>1</v>
      </c>
      <c r="N389" s="2" t="s">
        <v>32</v>
      </c>
      <c r="O389" s="2">
        <v>261</v>
      </c>
      <c r="P389" s="2">
        <v>2016</v>
      </c>
      <c r="Q389" s="2">
        <v>9</v>
      </c>
      <c r="R389" s="2" t="s">
        <v>15</v>
      </c>
      <c r="S389" s="2" t="s">
        <v>524</v>
      </c>
      <c r="T389" s="2" t="s">
        <v>4</v>
      </c>
      <c r="U389" s="25">
        <v>42628</v>
      </c>
      <c r="V389" s="2" t="s">
        <v>571</v>
      </c>
      <c r="W389" s="2" t="s">
        <v>96</v>
      </c>
    </row>
    <row r="390" spans="1:23" x14ac:dyDescent="0.25">
      <c r="A390" s="2">
        <v>389</v>
      </c>
      <c r="B390" s="2">
        <v>103486762</v>
      </c>
      <c r="C390" s="2" t="s">
        <v>520</v>
      </c>
      <c r="D390" s="2" t="s">
        <v>521</v>
      </c>
      <c r="E390" s="2">
        <v>490875</v>
      </c>
      <c r="F390" s="2">
        <v>29171</v>
      </c>
      <c r="G390" s="2" t="s">
        <v>522</v>
      </c>
      <c r="H390" s="2" t="s">
        <v>7</v>
      </c>
      <c r="I390" s="2" t="s">
        <v>8</v>
      </c>
      <c r="J390" s="2" t="s">
        <v>539</v>
      </c>
      <c r="K390" s="2">
        <v>10.9</v>
      </c>
      <c r="L390" s="2">
        <v>10.9</v>
      </c>
      <c r="M390" s="2">
        <v>1</v>
      </c>
      <c r="N390" s="2" t="s">
        <v>21</v>
      </c>
      <c r="O390" s="2">
        <v>52</v>
      </c>
      <c r="P390" s="2">
        <v>2016</v>
      </c>
      <c r="Q390" s="2">
        <v>6</v>
      </c>
      <c r="R390" s="2" t="s">
        <v>3</v>
      </c>
      <c r="S390" s="2" t="s">
        <v>530</v>
      </c>
      <c r="T390" s="2" t="s">
        <v>4</v>
      </c>
      <c r="U390" s="25">
        <v>42549</v>
      </c>
      <c r="V390" s="2" t="s">
        <v>534</v>
      </c>
      <c r="W390" s="2" t="s">
        <v>99</v>
      </c>
    </row>
    <row r="391" spans="1:23" x14ac:dyDescent="0.25">
      <c r="A391" s="2">
        <v>390</v>
      </c>
      <c r="B391" s="2">
        <v>105440891</v>
      </c>
      <c r="C391" s="2" t="s">
        <v>520</v>
      </c>
      <c r="D391" s="2" t="s">
        <v>521</v>
      </c>
      <c r="E391" s="2">
        <v>490833</v>
      </c>
      <c r="F391" s="2">
        <v>46249</v>
      </c>
      <c r="G391" s="2" t="s">
        <v>522</v>
      </c>
      <c r="H391" s="2" t="s">
        <v>9</v>
      </c>
      <c r="I391" s="2" t="s">
        <v>10</v>
      </c>
      <c r="J391" s="2" t="s">
        <v>532</v>
      </c>
      <c r="K391" s="2">
        <v>14.36</v>
      </c>
      <c r="L391" s="2">
        <v>14.36</v>
      </c>
      <c r="M391" s="2">
        <v>1</v>
      </c>
      <c r="N391" s="2" t="s">
        <v>84</v>
      </c>
      <c r="O391" s="2">
        <v>188</v>
      </c>
      <c r="P391" s="2">
        <v>2016</v>
      </c>
      <c r="Q391" s="2">
        <v>9</v>
      </c>
      <c r="R391" s="2" t="s">
        <v>3</v>
      </c>
      <c r="S391" s="2" t="s">
        <v>524</v>
      </c>
      <c r="T391" s="2" t="s">
        <v>536</v>
      </c>
      <c r="U391" s="25">
        <v>42630</v>
      </c>
      <c r="V391" s="2" t="s">
        <v>525</v>
      </c>
      <c r="W391" s="2" t="s">
        <v>99</v>
      </c>
    </row>
    <row r="392" spans="1:23" x14ac:dyDescent="0.25">
      <c r="A392" s="2">
        <v>391</v>
      </c>
      <c r="B392" s="2">
        <v>104732621</v>
      </c>
      <c r="C392" s="2" t="s">
        <v>520</v>
      </c>
      <c r="D392" s="2" t="s">
        <v>521</v>
      </c>
      <c r="E392" s="2">
        <v>797802</v>
      </c>
      <c r="F392" s="2">
        <v>386</v>
      </c>
      <c r="G392" s="2" t="s">
        <v>522</v>
      </c>
      <c r="H392" s="2" t="s">
        <v>0</v>
      </c>
      <c r="I392" s="2" t="s">
        <v>1</v>
      </c>
      <c r="J392" s="2" t="s">
        <v>555</v>
      </c>
      <c r="K392" s="2">
        <v>11.89</v>
      </c>
      <c r="L392" s="2">
        <v>11.89</v>
      </c>
      <c r="M392" s="2">
        <v>1</v>
      </c>
      <c r="N392" s="2" t="s">
        <v>65</v>
      </c>
      <c r="O392" s="2">
        <v>359</v>
      </c>
      <c r="P392" s="2">
        <v>2016</v>
      </c>
      <c r="Q392" s="2">
        <v>8</v>
      </c>
      <c r="R392" s="2" t="s">
        <v>3</v>
      </c>
      <c r="S392" s="2" t="s">
        <v>530</v>
      </c>
      <c r="T392" s="2" t="s">
        <v>4</v>
      </c>
      <c r="U392" s="25">
        <v>42589</v>
      </c>
      <c r="V392" s="2" t="s">
        <v>525</v>
      </c>
      <c r="W392" s="2" t="s">
        <v>98</v>
      </c>
    </row>
    <row r="393" spans="1:23" x14ac:dyDescent="0.25">
      <c r="A393" s="2">
        <v>392</v>
      </c>
      <c r="B393" s="2">
        <v>105315140</v>
      </c>
      <c r="C393" s="2" t="s">
        <v>520</v>
      </c>
      <c r="D393" s="2" t="s">
        <v>521</v>
      </c>
      <c r="E393" s="2">
        <v>490861</v>
      </c>
      <c r="F393" s="2">
        <v>34220</v>
      </c>
      <c r="G393" s="2" t="s">
        <v>522</v>
      </c>
      <c r="H393" s="2" t="s">
        <v>0</v>
      </c>
      <c r="I393" s="2" t="s">
        <v>1</v>
      </c>
      <c r="J393" s="2" t="s">
        <v>523</v>
      </c>
      <c r="K393" s="2">
        <v>11.54</v>
      </c>
      <c r="L393" s="2">
        <v>11.54</v>
      </c>
      <c r="M393" s="2">
        <v>1</v>
      </c>
      <c r="N393" s="2" t="s">
        <v>74</v>
      </c>
      <c r="O393" s="2">
        <v>602</v>
      </c>
      <c r="P393" s="2">
        <v>2016</v>
      </c>
      <c r="Q393" s="2">
        <v>9</v>
      </c>
      <c r="R393" s="2" t="s">
        <v>3</v>
      </c>
      <c r="S393" s="2" t="s">
        <v>530</v>
      </c>
      <c r="T393" s="2" t="s">
        <v>4</v>
      </c>
      <c r="U393" s="25">
        <v>42636</v>
      </c>
      <c r="V393" s="2" t="s">
        <v>534</v>
      </c>
      <c r="W393" s="2" t="s">
        <v>98</v>
      </c>
    </row>
    <row r="394" spans="1:23" x14ac:dyDescent="0.25">
      <c r="A394" s="2">
        <v>393</v>
      </c>
      <c r="B394" s="2">
        <v>105440973</v>
      </c>
      <c r="C394" s="2" t="s">
        <v>520</v>
      </c>
      <c r="D394" s="2" t="s">
        <v>521</v>
      </c>
      <c r="E394" s="2">
        <v>490867</v>
      </c>
      <c r="F394" s="2">
        <v>34048</v>
      </c>
      <c r="G394" s="2" t="s">
        <v>522</v>
      </c>
      <c r="H394" s="2" t="s">
        <v>0</v>
      </c>
      <c r="I394" s="2" t="s">
        <v>1</v>
      </c>
      <c r="J394" s="2" t="s">
        <v>551</v>
      </c>
      <c r="K394" s="2">
        <v>13.5</v>
      </c>
      <c r="L394" s="2">
        <v>13.5</v>
      </c>
      <c r="M394" s="2">
        <v>1</v>
      </c>
      <c r="N394" s="2" t="s">
        <v>25</v>
      </c>
      <c r="O394" s="2">
        <v>609</v>
      </c>
      <c r="P394" s="2">
        <v>2016</v>
      </c>
      <c r="Q394" s="2">
        <v>9</v>
      </c>
      <c r="R394" s="2" t="s">
        <v>3</v>
      </c>
      <c r="S394" s="2" t="s">
        <v>530</v>
      </c>
      <c r="T394" s="2" t="s">
        <v>4</v>
      </c>
      <c r="U394" s="25">
        <v>42643</v>
      </c>
      <c r="V394" s="2" t="s">
        <v>525</v>
      </c>
      <c r="W394" s="2" t="s">
        <v>97</v>
      </c>
    </row>
    <row r="395" spans="1:23" x14ac:dyDescent="0.25">
      <c r="A395" s="2">
        <v>394</v>
      </c>
      <c r="B395" s="2">
        <v>105315047</v>
      </c>
      <c r="C395" s="2" t="s">
        <v>520</v>
      </c>
      <c r="D395" s="2" t="s">
        <v>521</v>
      </c>
      <c r="E395" s="2">
        <v>730852</v>
      </c>
      <c r="F395" s="2">
        <v>47634</v>
      </c>
      <c r="G395" s="2" t="s">
        <v>522</v>
      </c>
      <c r="H395" s="2" t="s">
        <v>9</v>
      </c>
      <c r="I395" s="2" t="s">
        <v>568</v>
      </c>
      <c r="J395" s="2" t="s">
        <v>569</v>
      </c>
      <c r="K395" s="2">
        <v>6.95</v>
      </c>
      <c r="L395" s="2">
        <v>6.95</v>
      </c>
      <c r="M395" s="2">
        <v>1</v>
      </c>
      <c r="N395" s="2" t="s">
        <v>79</v>
      </c>
      <c r="O395" s="2">
        <v>375</v>
      </c>
      <c r="P395" s="2">
        <v>2016</v>
      </c>
      <c r="Q395" s="2">
        <v>9</v>
      </c>
      <c r="R395" s="2" t="s">
        <v>3</v>
      </c>
      <c r="S395" s="2" t="s">
        <v>530</v>
      </c>
      <c r="T395" s="2" t="s">
        <v>536</v>
      </c>
      <c r="U395" s="25">
        <v>42628</v>
      </c>
      <c r="V395" s="2" t="s">
        <v>525</v>
      </c>
      <c r="W395" s="2" t="s">
        <v>98</v>
      </c>
    </row>
    <row r="396" spans="1:23" x14ac:dyDescent="0.25">
      <c r="A396" s="2">
        <v>395</v>
      </c>
      <c r="B396" s="2">
        <v>105314984</v>
      </c>
      <c r="C396" s="2" t="s">
        <v>520</v>
      </c>
      <c r="D396" s="2" t="s">
        <v>521</v>
      </c>
      <c r="E396" s="2">
        <v>490833</v>
      </c>
      <c r="F396" s="2">
        <v>41382</v>
      </c>
      <c r="G396" s="2" t="s">
        <v>522</v>
      </c>
      <c r="H396" s="2" t="s">
        <v>9</v>
      </c>
      <c r="I396" s="2" t="s">
        <v>10</v>
      </c>
      <c r="J396" s="2" t="s">
        <v>532</v>
      </c>
      <c r="K396" s="2">
        <v>14.98</v>
      </c>
      <c r="L396" s="2">
        <v>14.98</v>
      </c>
      <c r="M396" s="2">
        <v>1</v>
      </c>
      <c r="N396" s="2" t="s">
        <v>85</v>
      </c>
      <c r="O396" s="2">
        <v>420</v>
      </c>
      <c r="P396" s="2">
        <v>2016</v>
      </c>
      <c r="Q396" s="2">
        <v>9</v>
      </c>
      <c r="R396" s="2" t="s">
        <v>15</v>
      </c>
      <c r="S396" s="2" t="s">
        <v>524</v>
      </c>
      <c r="T396" s="2" t="s">
        <v>4</v>
      </c>
      <c r="U396" s="25">
        <v>42621</v>
      </c>
      <c r="V396" s="2" t="s">
        <v>534</v>
      </c>
      <c r="W396" s="2" t="s">
        <v>96</v>
      </c>
    </row>
    <row r="397" spans="1:23" x14ac:dyDescent="0.25">
      <c r="A397" s="2">
        <v>396</v>
      </c>
      <c r="B397" s="2">
        <v>105440935</v>
      </c>
      <c r="C397" s="2" t="s">
        <v>520</v>
      </c>
      <c r="D397" s="2" t="s">
        <v>521</v>
      </c>
      <c r="E397" s="2">
        <v>744319</v>
      </c>
      <c r="F397" s="2">
        <v>47628</v>
      </c>
      <c r="G397" s="2" t="s">
        <v>522</v>
      </c>
      <c r="H397" s="2" t="s">
        <v>26</v>
      </c>
      <c r="I397" s="2" t="s">
        <v>543</v>
      </c>
      <c r="J397" s="2" t="s">
        <v>560</v>
      </c>
      <c r="K397" s="2">
        <v>7.99</v>
      </c>
      <c r="L397" s="2">
        <v>7.99</v>
      </c>
      <c r="M397" s="2">
        <v>1</v>
      </c>
      <c r="N397" s="2" t="s">
        <v>44</v>
      </c>
      <c r="O397" s="2">
        <v>503</v>
      </c>
      <c r="P397" s="2">
        <v>2016</v>
      </c>
      <c r="Q397" s="2">
        <v>9</v>
      </c>
      <c r="R397" s="2" t="s">
        <v>3</v>
      </c>
      <c r="S397" s="2" t="s">
        <v>530</v>
      </c>
      <c r="T397" s="2" t="s">
        <v>536</v>
      </c>
      <c r="U397" s="25">
        <v>42630</v>
      </c>
      <c r="V397" s="2" t="s">
        <v>525</v>
      </c>
      <c r="W397" s="2" t="s">
        <v>99</v>
      </c>
    </row>
    <row r="398" spans="1:23" x14ac:dyDescent="0.25">
      <c r="A398" s="2">
        <v>397</v>
      </c>
      <c r="B398" s="2">
        <v>100401228</v>
      </c>
      <c r="C398" s="2" t="s">
        <v>520</v>
      </c>
      <c r="D398" s="2" t="s">
        <v>521</v>
      </c>
      <c r="E398" s="2">
        <v>804719</v>
      </c>
      <c r="F398" s="2">
        <v>29897</v>
      </c>
      <c r="G398" s="2" t="s">
        <v>522</v>
      </c>
      <c r="H398" s="2" t="s">
        <v>26</v>
      </c>
      <c r="I398" s="2" t="s">
        <v>543</v>
      </c>
      <c r="J398" s="2" t="s">
        <v>544</v>
      </c>
      <c r="K398" s="2">
        <v>19</v>
      </c>
      <c r="L398" s="2">
        <v>19</v>
      </c>
      <c r="M398" s="2">
        <v>1</v>
      </c>
      <c r="N398" s="2" t="s">
        <v>28</v>
      </c>
      <c r="O398" s="2">
        <v>701</v>
      </c>
      <c r="P398" s="2">
        <v>2016</v>
      </c>
      <c r="Q398" s="2">
        <v>1</v>
      </c>
      <c r="R398" s="2" t="s">
        <v>3</v>
      </c>
      <c r="S398" s="2" t="s">
        <v>545</v>
      </c>
      <c r="T398" s="2" t="s">
        <v>4</v>
      </c>
      <c r="U398" s="25">
        <v>42399</v>
      </c>
      <c r="V398" s="2" t="s">
        <v>534</v>
      </c>
      <c r="W398" s="2" t="s">
        <v>96</v>
      </c>
    </row>
    <row r="399" spans="1:23" x14ac:dyDescent="0.25">
      <c r="A399" s="2">
        <v>398</v>
      </c>
      <c r="B399" s="2">
        <v>105315013</v>
      </c>
      <c r="C399" s="2" t="s">
        <v>520</v>
      </c>
      <c r="D399" s="2" t="s">
        <v>521</v>
      </c>
      <c r="E399" s="2">
        <v>656230</v>
      </c>
      <c r="F399" s="2">
        <v>22144</v>
      </c>
      <c r="G399" s="2" t="s">
        <v>522</v>
      </c>
      <c r="H399" s="2" t="s">
        <v>0</v>
      </c>
      <c r="I399" s="2" t="s">
        <v>1</v>
      </c>
      <c r="J399" s="2" t="s">
        <v>523</v>
      </c>
      <c r="K399" s="2">
        <v>4.7</v>
      </c>
      <c r="L399" s="2">
        <v>4.7</v>
      </c>
      <c r="M399" s="2">
        <v>1</v>
      </c>
      <c r="N399" s="2" t="s">
        <v>21</v>
      </c>
      <c r="O399" s="2">
        <v>52</v>
      </c>
      <c r="P399" s="2">
        <v>2016</v>
      </c>
      <c r="Q399" s="2">
        <v>9</v>
      </c>
      <c r="R399" s="2" t="s">
        <v>3</v>
      </c>
      <c r="S399" s="2" t="s">
        <v>557</v>
      </c>
      <c r="T399" s="2" t="s">
        <v>4</v>
      </c>
      <c r="U399" s="25">
        <v>42626</v>
      </c>
      <c r="V399" s="2" t="s">
        <v>528</v>
      </c>
      <c r="W399" s="2" t="s">
        <v>98</v>
      </c>
    </row>
    <row r="400" spans="1:23" x14ac:dyDescent="0.25">
      <c r="A400" s="2">
        <v>399</v>
      </c>
      <c r="B400" s="2">
        <v>105315012</v>
      </c>
      <c r="C400" s="2" t="s">
        <v>520</v>
      </c>
      <c r="D400" s="2" t="s">
        <v>521</v>
      </c>
      <c r="E400" s="2">
        <v>490865</v>
      </c>
      <c r="F400" s="2">
        <v>22144</v>
      </c>
      <c r="G400" s="2" t="s">
        <v>522</v>
      </c>
      <c r="H400" s="2" t="s">
        <v>0</v>
      </c>
      <c r="I400" s="2" t="s">
        <v>1</v>
      </c>
      <c r="J400" s="2" t="s">
        <v>552</v>
      </c>
      <c r="K400" s="2">
        <v>13</v>
      </c>
      <c r="L400" s="2">
        <v>13</v>
      </c>
      <c r="M400" s="2">
        <v>1</v>
      </c>
      <c r="N400" s="2" t="s">
        <v>21</v>
      </c>
      <c r="O400" s="2">
        <v>52</v>
      </c>
      <c r="P400" s="2">
        <v>2016</v>
      </c>
      <c r="Q400" s="2">
        <v>9</v>
      </c>
      <c r="R400" s="2" t="s">
        <v>3</v>
      </c>
      <c r="S400" s="2" t="s">
        <v>530</v>
      </c>
      <c r="T400" s="2" t="s">
        <v>4</v>
      </c>
      <c r="U400" s="25">
        <v>42626</v>
      </c>
      <c r="V400" s="2" t="s">
        <v>528</v>
      </c>
      <c r="W400" s="2" t="s">
        <v>98</v>
      </c>
    </row>
    <row r="401" spans="1:23" x14ac:dyDescent="0.25">
      <c r="A401" s="2">
        <v>400</v>
      </c>
      <c r="B401" s="2">
        <v>104732806</v>
      </c>
      <c r="C401" s="2" t="s">
        <v>520</v>
      </c>
      <c r="D401" s="2" t="s">
        <v>521</v>
      </c>
      <c r="E401" s="2">
        <v>490833</v>
      </c>
      <c r="F401" s="2">
        <v>44743</v>
      </c>
      <c r="G401" s="2" t="s">
        <v>522</v>
      </c>
      <c r="H401" s="2" t="s">
        <v>9</v>
      </c>
      <c r="I401" s="2" t="s">
        <v>10</v>
      </c>
      <c r="J401" s="2" t="s">
        <v>532</v>
      </c>
      <c r="K401" s="2">
        <v>12.3</v>
      </c>
      <c r="L401" s="2">
        <v>12.3</v>
      </c>
      <c r="M401" s="2">
        <v>1</v>
      </c>
      <c r="N401" s="2" t="s">
        <v>45</v>
      </c>
      <c r="O401" s="2">
        <v>219</v>
      </c>
      <c r="P401" s="2">
        <v>2016</v>
      </c>
      <c r="Q401" s="2">
        <v>8</v>
      </c>
      <c r="R401" s="2" t="s">
        <v>3</v>
      </c>
      <c r="S401" s="2" t="s">
        <v>524</v>
      </c>
      <c r="T401" s="2" t="s">
        <v>536</v>
      </c>
      <c r="U401" s="25">
        <v>42597</v>
      </c>
      <c r="V401" s="2" t="s">
        <v>528</v>
      </c>
      <c r="W401" s="2" t="s">
        <v>99</v>
      </c>
    </row>
    <row r="402" spans="1:23" x14ac:dyDescent="0.25">
      <c r="A402" s="2">
        <v>401</v>
      </c>
      <c r="B402" s="2">
        <v>104732988</v>
      </c>
      <c r="C402" s="2" t="s">
        <v>520</v>
      </c>
      <c r="D402" s="2" t="s">
        <v>521</v>
      </c>
      <c r="E402" s="2">
        <v>797801</v>
      </c>
      <c r="F402" s="2">
        <v>44744</v>
      </c>
      <c r="G402" s="2" t="s">
        <v>522</v>
      </c>
      <c r="H402" s="2" t="s">
        <v>0</v>
      </c>
      <c r="I402" s="2" t="s">
        <v>1</v>
      </c>
      <c r="J402" s="2" t="s">
        <v>555</v>
      </c>
      <c r="K402" s="2">
        <v>17.97</v>
      </c>
      <c r="L402" s="2">
        <v>17.97</v>
      </c>
      <c r="M402" s="2">
        <v>1</v>
      </c>
      <c r="N402" s="2" t="s">
        <v>86</v>
      </c>
      <c r="O402" s="2">
        <v>625</v>
      </c>
      <c r="P402" s="2">
        <v>2016</v>
      </c>
      <c r="Q402" s="2">
        <v>8</v>
      </c>
      <c r="R402" s="2" t="s">
        <v>3</v>
      </c>
      <c r="S402" s="2" t="s">
        <v>524</v>
      </c>
      <c r="T402" s="2" t="s">
        <v>4</v>
      </c>
      <c r="U402" s="25">
        <v>42606</v>
      </c>
      <c r="V402" s="2" t="s">
        <v>534</v>
      </c>
      <c r="W402" s="2" t="s">
        <v>99</v>
      </c>
    </row>
    <row r="403" spans="1:23" x14ac:dyDescent="0.25">
      <c r="A403" s="2">
        <v>402</v>
      </c>
      <c r="B403" s="2">
        <v>104058594</v>
      </c>
      <c r="C403" s="2" t="s">
        <v>520</v>
      </c>
      <c r="D403" s="2" t="s">
        <v>521</v>
      </c>
      <c r="E403" s="2">
        <v>754204</v>
      </c>
      <c r="F403" s="2">
        <v>43160</v>
      </c>
      <c r="G403" s="2" t="s">
        <v>522</v>
      </c>
      <c r="H403" s="2" t="s">
        <v>87</v>
      </c>
      <c r="I403" s="2" t="s">
        <v>596</v>
      </c>
      <c r="J403" s="2" t="s">
        <v>597</v>
      </c>
      <c r="K403" s="2">
        <v>13.5</v>
      </c>
      <c r="L403" s="2">
        <v>13.5</v>
      </c>
      <c r="M403" s="2">
        <v>1</v>
      </c>
      <c r="N403" s="2" t="s">
        <v>21</v>
      </c>
      <c r="O403" s="2">
        <v>52</v>
      </c>
      <c r="P403" s="2">
        <v>2016</v>
      </c>
      <c r="Q403" s="2">
        <v>7</v>
      </c>
      <c r="R403" s="2" t="s">
        <v>3</v>
      </c>
      <c r="S403" s="2" t="s">
        <v>530</v>
      </c>
      <c r="T403" s="2" t="s">
        <v>4</v>
      </c>
      <c r="U403" s="25">
        <v>42553</v>
      </c>
      <c r="V403" s="2" t="s">
        <v>525</v>
      </c>
      <c r="W403" s="2" t="s">
        <v>95</v>
      </c>
    </row>
    <row r="404" spans="1:23" x14ac:dyDescent="0.25">
      <c r="A404" s="2">
        <v>403</v>
      </c>
      <c r="B404" s="2">
        <v>104058816</v>
      </c>
      <c r="C404" s="2" t="s">
        <v>520</v>
      </c>
      <c r="D404" s="2" t="s">
        <v>521</v>
      </c>
      <c r="E404" s="2">
        <v>769238</v>
      </c>
      <c r="F404" s="2">
        <v>9639</v>
      </c>
      <c r="G404" s="2" t="s">
        <v>522</v>
      </c>
      <c r="H404" s="2" t="s">
        <v>7</v>
      </c>
      <c r="I404" s="2" t="s">
        <v>8</v>
      </c>
      <c r="J404" s="2" t="s">
        <v>529</v>
      </c>
      <c r="K404" s="2">
        <v>4.99</v>
      </c>
      <c r="L404" s="2">
        <v>4.99</v>
      </c>
      <c r="M404" s="2">
        <v>1</v>
      </c>
      <c r="N404" s="2" t="s">
        <v>69</v>
      </c>
      <c r="O404" s="2">
        <v>510</v>
      </c>
      <c r="P404" s="2">
        <v>2016</v>
      </c>
      <c r="Q404" s="2">
        <v>7</v>
      </c>
      <c r="R404" s="2" t="s">
        <v>3</v>
      </c>
      <c r="S404" s="2" t="s">
        <v>530</v>
      </c>
      <c r="T404" s="2" t="s">
        <v>4</v>
      </c>
      <c r="U404" s="25">
        <v>42567</v>
      </c>
      <c r="V404" s="2" t="s">
        <v>525</v>
      </c>
      <c r="W404" s="2" t="s">
        <v>98</v>
      </c>
    </row>
    <row r="405" spans="1:23" x14ac:dyDescent="0.25">
      <c r="A405" s="2">
        <v>404</v>
      </c>
      <c r="B405" s="2">
        <v>104058556</v>
      </c>
      <c r="C405" s="2" t="s">
        <v>520</v>
      </c>
      <c r="D405" s="2" t="s">
        <v>521</v>
      </c>
      <c r="E405" s="2">
        <v>758948</v>
      </c>
      <c r="F405" s="2">
        <v>155</v>
      </c>
      <c r="G405" s="2" t="s">
        <v>522</v>
      </c>
      <c r="H405" s="2" t="s">
        <v>9</v>
      </c>
      <c r="I405" s="2" t="s">
        <v>10</v>
      </c>
      <c r="J405" s="2" t="s">
        <v>532</v>
      </c>
      <c r="K405" s="2">
        <v>18.97</v>
      </c>
      <c r="L405" s="2">
        <v>18.97</v>
      </c>
      <c r="M405" s="2">
        <v>1</v>
      </c>
      <c r="N405" s="2" t="s">
        <v>52</v>
      </c>
      <c r="O405" s="2">
        <v>644</v>
      </c>
      <c r="P405" s="2">
        <v>2016</v>
      </c>
      <c r="Q405" s="2">
        <v>7</v>
      </c>
      <c r="R405" s="2" t="s">
        <v>3</v>
      </c>
      <c r="S405" s="2" t="s">
        <v>533</v>
      </c>
      <c r="T405" s="2" t="s">
        <v>12</v>
      </c>
      <c r="U405" s="25">
        <v>42553</v>
      </c>
      <c r="V405" s="2" t="s">
        <v>534</v>
      </c>
      <c r="W405" s="2" t="s">
        <v>99</v>
      </c>
    </row>
    <row r="406" spans="1:23" x14ac:dyDescent="0.25">
      <c r="A406" s="2">
        <v>405</v>
      </c>
      <c r="B406" s="2">
        <v>104058959</v>
      </c>
      <c r="C406" s="2" t="s">
        <v>520</v>
      </c>
      <c r="D406" s="2" t="s">
        <v>521</v>
      </c>
      <c r="E406" s="2">
        <v>677096</v>
      </c>
      <c r="F406" s="2">
        <v>37759</v>
      </c>
      <c r="G406" s="2" t="s">
        <v>522</v>
      </c>
      <c r="H406" s="2" t="s">
        <v>60</v>
      </c>
      <c r="I406" s="2" t="s">
        <v>579</v>
      </c>
      <c r="J406" s="2" t="s">
        <v>569</v>
      </c>
      <c r="K406" s="2">
        <v>0</v>
      </c>
      <c r="L406" s="41">
        <v>14</v>
      </c>
      <c r="M406" s="2">
        <v>1</v>
      </c>
      <c r="N406" s="2" t="s">
        <v>20</v>
      </c>
      <c r="O406" s="2">
        <v>55</v>
      </c>
      <c r="P406" s="2">
        <v>2016</v>
      </c>
      <c r="Q406" s="2">
        <v>7</v>
      </c>
      <c r="R406" s="2" t="s">
        <v>3</v>
      </c>
      <c r="S406" s="2" t="s">
        <v>538</v>
      </c>
      <c r="T406" s="2" t="s">
        <v>17</v>
      </c>
      <c r="U406" s="25">
        <v>42576</v>
      </c>
      <c r="V406" s="2" t="s">
        <v>540</v>
      </c>
      <c r="W406" s="2" t="s">
        <v>97</v>
      </c>
    </row>
    <row r="407" spans="1:23" x14ac:dyDescent="0.25">
      <c r="A407" s="2">
        <v>406</v>
      </c>
      <c r="B407" s="2">
        <v>104058646</v>
      </c>
      <c r="C407" s="2" t="s">
        <v>520</v>
      </c>
      <c r="D407" s="2" t="s">
        <v>521</v>
      </c>
      <c r="E407" s="2">
        <v>490862</v>
      </c>
      <c r="F407" s="2">
        <v>34792</v>
      </c>
      <c r="G407" s="2" t="s">
        <v>522</v>
      </c>
      <c r="H407" s="2" t="s">
        <v>0</v>
      </c>
      <c r="I407" s="2" t="s">
        <v>1</v>
      </c>
      <c r="J407" s="2" t="s">
        <v>523</v>
      </c>
      <c r="K407" s="2">
        <v>15.99</v>
      </c>
      <c r="L407" s="2">
        <v>15.99</v>
      </c>
      <c r="M407" s="2">
        <v>1</v>
      </c>
      <c r="N407" s="2" t="s">
        <v>21</v>
      </c>
      <c r="O407" s="2">
        <v>52</v>
      </c>
      <c r="P407" s="2">
        <v>2016</v>
      </c>
      <c r="Q407" s="2">
        <v>7</v>
      </c>
      <c r="R407" s="2" t="s">
        <v>3</v>
      </c>
      <c r="S407" s="2" t="s">
        <v>524</v>
      </c>
      <c r="T407" s="2" t="s">
        <v>4</v>
      </c>
      <c r="U407" s="25">
        <v>42557</v>
      </c>
      <c r="V407" s="2" t="s">
        <v>525</v>
      </c>
      <c r="W407" s="2" t="s">
        <v>98</v>
      </c>
    </row>
    <row r="408" spans="1:23" x14ac:dyDescent="0.25">
      <c r="A408" s="2">
        <v>407</v>
      </c>
      <c r="B408" s="2">
        <v>104058809</v>
      </c>
      <c r="C408" s="2" t="s">
        <v>520</v>
      </c>
      <c r="D408" s="2" t="s">
        <v>521</v>
      </c>
      <c r="E408" s="2">
        <v>490834</v>
      </c>
      <c r="F408" s="2">
        <v>31074</v>
      </c>
      <c r="G408" s="2" t="s">
        <v>522</v>
      </c>
      <c r="H408" s="2" t="s">
        <v>9</v>
      </c>
      <c r="I408" s="2" t="s">
        <v>10</v>
      </c>
      <c r="J408" s="2" t="s">
        <v>532</v>
      </c>
      <c r="K408" s="2">
        <v>18.989999999999998</v>
      </c>
      <c r="L408" s="2">
        <v>18.989999999999998</v>
      </c>
      <c r="M408" s="2">
        <v>1</v>
      </c>
      <c r="N408" s="2" t="s">
        <v>21</v>
      </c>
      <c r="O408" s="2">
        <v>52</v>
      </c>
      <c r="P408" s="2">
        <v>2016</v>
      </c>
      <c r="Q408" s="2">
        <v>7</v>
      </c>
      <c r="R408" s="2" t="s">
        <v>3</v>
      </c>
      <c r="S408" s="2" t="s">
        <v>545</v>
      </c>
      <c r="T408" s="2" t="s">
        <v>12</v>
      </c>
      <c r="U408" s="25">
        <v>42558</v>
      </c>
      <c r="V408" s="2" t="s">
        <v>534</v>
      </c>
      <c r="W408" s="2" t="s">
        <v>97</v>
      </c>
    </row>
    <row r="409" spans="1:23" x14ac:dyDescent="0.25">
      <c r="A409" s="2">
        <v>408</v>
      </c>
      <c r="B409" s="2">
        <v>104058676</v>
      </c>
      <c r="C409" s="2" t="s">
        <v>520</v>
      </c>
      <c r="D409" s="2" t="s">
        <v>521</v>
      </c>
      <c r="E409" s="2">
        <v>729671</v>
      </c>
      <c r="F409" s="2">
        <v>45893</v>
      </c>
      <c r="G409" s="2" t="s">
        <v>522</v>
      </c>
      <c r="H409" s="2" t="s">
        <v>9</v>
      </c>
      <c r="I409" s="2" t="s">
        <v>10</v>
      </c>
      <c r="J409" s="2" t="s">
        <v>586</v>
      </c>
      <c r="K409" s="2">
        <v>15.68</v>
      </c>
      <c r="L409" s="2">
        <v>15.68</v>
      </c>
      <c r="M409" s="2">
        <v>1</v>
      </c>
      <c r="N409" s="2" t="s">
        <v>70</v>
      </c>
      <c r="O409" s="2">
        <v>137</v>
      </c>
      <c r="P409" s="2">
        <v>2016</v>
      </c>
      <c r="Q409" s="2">
        <v>7</v>
      </c>
      <c r="R409" s="2" t="s">
        <v>3</v>
      </c>
      <c r="S409" s="2" t="s">
        <v>524</v>
      </c>
      <c r="T409" s="2" t="s">
        <v>4</v>
      </c>
      <c r="U409" s="25">
        <v>42575</v>
      </c>
      <c r="V409" s="2" t="s">
        <v>525</v>
      </c>
      <c r="W409" s="2" t="s">
        <v>99</v>
      </c>
    </row>
    <row r="410" spans="1:23" x14ac:dyDescent="0.25">
      <c r="A410" s="2">
        <v>409</v>
      </c>
      <c r="B410" s="2">
        <v>104058745</v>
      </c>
      <c r="C410" s="2" t="s">
        <v>520</v>
      </c>
      <c r="D410" s="2" t="s">
        <v>521</v>
      </c>
      <c r="E410" s="2">
        <v>490833</v>
      </c>
      <c r="F410" s="2">
        <v>19776</v>
      </c>
      <c r="G410" s="2" t="s">
        <v>522</v>
      </c>
      <c r="H410" s="2" t="s">
        <v>9</v>
      </c>
      <c r="I410" s="2" t="s">
        <v>10</v>
      </c>
      <c r="J410" s="2" t="s">
        <v>532</v>
      </c>
      <c r="K410" s="2">
        <v>15.29</v>
      </c>
      <c r="L410" s="2">
        <v>15.29</v>
      </c>
      <c r="M410" s="2">
        <v>1</v>
      </c>
      <c r="N410" s="2" t="s">
        <v>25</v>
      </c>
      <c r="O410" s="2">
        <v>609</v>
      </c>
      <c r="P410" s="2">
        <v>2016</v>
      </c>
      <c r="Q410" s="2">
        <v>7</v>
      </c>
      <c r="R410" s="2" t="s">
        <v>3</v>
      </c>
      <c r="S410" s="2" t="s">
        <v>524</v>
      </c>
      <c r="T410" s="2" t="s">
        <v>4</v>
      </c>
      <c r="U410" s="25">
        <v>42565</v>
      </c>
      <c r="V410" s="2" t="s">
        <v>525</v>
      </c>
      <c r="W410" s="2" t="s">
        <v>99</v>
      </c>
    </row>
    <row r="411" spans="1:23" x14ac:dyDescent="0.25">
      <c r="A411" s="2">
        <v>410</v>
      </c>
      <c r="B411" s="2">
        <v>104058840</v>
      </c>
      <c r="C411" s="2" t="s">
        <v>520</v>
      </c>
      <c r="D411" s="2" t="s">
        <v>521</v>
      </c>
      <c r="E411" s="2">
        <v>498643</v>
      </c>
      <c r="F411" s="2">
        <v>45291</v>
      </c>
      <c r="G411" s="2" t="s">
        <v>522</v>
      </c>
      <c r="H411" s="2" t="s">
        <v>0</v>
      </c>
      <c r="I411" s="2" t="s">
        <v>1</v>
      </c>
      <c r="J411" s="2" t="s">
        <v>531</v>
      </c>
      <c r="K411" s="2">
        <v>14.216666</v>
      </c>
      <c r="L411" s="2">
        <v>14.216666</v>
      </c>
      <c r="M411" s="2">
        <v>1</v>
      </c>
      <c r="N411" s="2" t="s">
        <v>32</v>
      </c>
      <c r="O411" s="2">
        <v>261</v>
      </c>
      <c r="P411" s="2">
        <v>2016</v>
      </c>
      <c r="Q411" s="2">
        <v>7</v>
      </c>
      <c r="R411" s="2" t="s">
        <v>15</v>
      </c>
      <c r="S411" s="2" t="s">
        <v>590</v>
      </c>
      <c r="T411" s="2" t="s">
        <v>4</v>
      </c>
      <c r="U411" s="25">
        <v>42568</v>
      </c>
      <c r="V411" s="2" t="s">
        <v>528</v>
      </c>
      <c r="W411" s="2" t="s">
        <v>99</v>
      </c>
    </row>
    <row r="412" spans="1:23" x14ac:dyDescent="0.25">
      <c r="A412" s="2">
        <v>411</v>
      </c>
      <c r="B412" s="2">
        <v>104058841</v>
      </c>
      <c r="C412" s="2" t="s">
        <v>520</v>
      </c>
      <c r="D412" s="2" t="s">
        <v>521</v>
      </c>
      <c r="E412" s="2">
        <v>793071</v>
      </c>
      <c r="F412" s="2">
        <v>45291</v>
      </c>
      <c r="G412" s="2" t="s">
        <v>522</v>
      </c>
      <c r="H412" s="2" t="s">
        <v>0</v>
      </c>
      <c r="I412" s="2" t="s">
        <v>1</v>
      </c>
      <c r="J412" s="2" t="s">
        <v>580</v>
      </c>
      <c r="K412" s="2">
        <v>17.88</v>
      </c>
      <c r="L412" s="2">
        <v>17.88</v>
      </c>
      <c r="M412" s="2">
        <v>1</v>
      </c>
      <c r="N412" s="2" t="s">
        <v>32</v>
      </c>
      <c r="O412" s="2">
        <v>261</v>
      </c>
      <c r="P412" s="2">
        <v>2016</v>
      </c>
      <c r="Q412" s="2">
        <v>7</v>
      </c>
      <c r="R412" s="2" t="s">
        <v>15</v>
      </c>
      <c r="S412" s="2" t="s">
        <v>524</v>
      </c>
      <c r="T412" s="2" t="s">
        <v>4</v>
      </c>
      <c r="U412" s="25">
        <v>42568</v>
      </c>
      <c r="V412" s="2" t="s">
        <v>528</v>
      </c>
      <c r="W412" s="2" t="s">
        <v>99</v>
      </c>
    </row>
    <row r="413" spans="1:23" x14ac:dyDescent="0.25">
      <c r="A413" s="2">
        <v>412</v>
      </c>
      <c r="B413" s="2">
        <v>104058934</v>
      </c>
      <c r="C413" s="2" t="s">
        <v>520</v>
      </c>
      <c r="D413" s="2" t="s">
        <v>521</v>
      </c>
      <c r="E413" s="2">
        <v>498643</v>
      </c>
      <c r="F413" s="2">
        <v>47901</v>
      </c>
      <c r="G413" s="2" t="s">
        <v>522</v>
      </c>
      <c r="H413" s="2" t="s">
        <v>0</v>
      </c>
      <c r="I413" s="2" t="s">
        <v>1</v>
      </c>
      <c r="J413" s="2" t="s">
        <v>531</v>
      </c>
      <c r="K413" s="2">
        <v>15.9</v>
      </c>
      <c r="L413" s="2">
        <v>15.9</v>
      </c>
      <c r="M413" s="2">
        <v>1</v>
      </c>
      <c r="N413" s="2" t="s">
        <v>66</v>
      </c>
      <c r="O413" s="2">
        <v>42</v>
      </c>
      <c r="P413" s="2">
        <v>2016</v>
      </c>
      <c r="Q413" s="2">
        <v>7</v>
      </c>
      <c r="R413" s="2" t="s">
        <v>3</v>
      </c>
      <c r="S413" s="2" t="s">
        <v>590</v>
      </c>
      <c r="T413" s="2" t="s">
        <v>4</v>
      </c>
      <c r="U413" s="25">
        <v>42570</v>
      </c>
      <c r="V413" s="2" t="s">
        <v>534</v>
      </c>
      <c r="W413" s="2" t="s">
        <v>98</v>
      </c>
    </row>
    <row r="414" spans="1:23" x14ac:dyDescent="0.25">
      <c r="A414" s="2">
        <v>413</v>
      </c>
      <c r="B414" s="2">
        <v>104058935</v>
      </c>
      <c r="C414" s="2" t="s">
        <v>520</v>
      </c>
      <c r="D414" s="2" t="s">
        <v>521</v>
      </c>
      <c r="E414" s="2">
        <v>656230</v>
      </c>
      <c r="F414" s="2">
        <v>47901</v>
      </c>
      <c r="G414" s="2" t="s">
        <v>522</v>
      </c>
      <c r="H414" s="2" t="s">
        <v>0</v>
      </c>
      <c r="I414" s="2" t="s">
        <v>1</v>
      </c>
      <c r="J414" s="2" t="s">
        <v>523</v>
      </c>
      <c r="K414" s="2">
        <v>3.99</v>
      </c>
      <c r="L414" s="2">
        <v>3.99</v>
      </c>
      <c r="M414" s="2">
        <v>1</v>
      </c>
      <c r="N414" s="2" t="s">
        <v>66</v>
      </c>
      <c r="O414" s="2">
        <v>42</v>
      </c>
      <c r="P414" s="2">
        <v>2016</v>
      </c>
      <c r="Q414" s="2">
        <v>7</v>
      </c>
      <c r="R414" s="2" t="s">
        <v>3</v>
      </c>
      <c r="S414" s="2" t="s">
        <v>557</v>
      </c>
      <c r="T414" s="2" t="s">
        <v>4</v>
      </c>
      <c r="U414" s="25">
        <v>42570</v>
      </c>
      <c r="V414" s="2" t="s">
        <v>534</v>
      </c>
      <c r="W414" s="2" t="s">
        <v>98</v>
      </c>
    </row>
    <row r="415" spans="1:23" x14ac:dyDescent="0.25">
      <c r="A415" s="2">
        <v>414</v>
      </c>
      <c r="B415" s="2">
        <v>104058937</v>
      </c>
      <c r="C415" s="2" t="s">
        <v>520</v>
      </c>
      <c r="D415" s="2" t="s">
        <v>521</v>
      </c>
      <c r="E415" s="2">
        <v>490862</v>
      </c>
      <c r="F415" s="2">
        <v>708</v>
      </c>
      <c r="G415" s="2" t="s">
        <v>522</v>
      </c>
      <c r="H415" s="2" t="s">
        <v>0</v>
      </c>
      <c r="I415" s="2" t="s">
        <v>1</v>
      </c>
      <c r="J415" s="2" t="s">
        <v>523</v>
      </c>
      <c r="K415" s="2">
        <v>15.98</v>
      </c>
      <c r="L415" s="2">
        <v>15.98</v>
      </c>
      <c r="M415" s="2">
        <v>1</v>
      </c>
      <c r="N415" s="2" t="s">
        <v>36</v>
      </c>
      <c r="O415" s="2">
        <v>106</v>
      </c>
      <c r="P415" s="2">
        <v>2016</v>
      </c>
      <c r="Q415" s="2">
        <v>7</v>
      </c>
      <c r="R415" s="2" t="s">
        <v>3</v>
      </c>
      <c r="S415" s="2" t="s">
        <v>524</v>
      </c>
      <c r="T415" s="2" t="s">
        <v>4</v>
      </c>
      <c r="U415" s="25">
        <v>42581</v>
      </c>
      <c r="V415" s="2" t="s">
        <v>571</v>
      </c>
      <c r="W415" s="2" t="s">
        <v>98</v>
      </c>
    </row>
    <row r="416" spans="1:23" x14ac:dyDescent="0.25">
      <c r="A416" s="2">
        <v>415</v>
      </c>
      <c r="B416" s="2">
        <v>104058727</v>
      </c>
      <c r="C416" s="2" t="s">
        <v>520</v>
      </c>
      <c r="D416" s="2" t="s">
        <v>521</v>
      </c>
      <c r="E416" s="2">
        <v>847679</v>
      </c>
      <c r="F416" s="2">
        <v>43790</v>
      </c>
      <c r="G416" s="2" t="s">
        <v>522</v>
      </c>
      <c r="H416" s="2" t="s">
        <v>9</v>
      </c>
      <c r="I416" s="2" t="s">
        <v>10</v>
      </c>
      <c r="J416" s="2" t="s">
        <v>535</v>
      </c>
      <c r="K416" s="2">
        <v>11.98</v>
      </c>
      <c r="L416" s="2">
        <v>11.98</v>
      </c>
      <c r="M416" s="2">
        <v>1</v>
      </c>
      <c r="N416" s="2" t="s">
        <v>52</v>
      </c>
      <c r="O416" s="2">
        <v>644</v>
      </c>
      <c r="P416" s="2">
        <v>2016</v>
      </c>
      <c r="Q416" s="2">
        <v>7</v>
      </c>
      <c r="R416" s="2" t="s">
        <v>3</v>
      </c>
      <c r="S416" s="2" t="s">
        <v>530</v>
      </c>
      <c r="T416" s="2" t="s">
        <v>4</v>
      </c>
      <c r="U416" s="25">
        <v>42560</v>
      </c>
      <c r="V416" s="2" t="s">
        <v>528</v>
      </c>
      <c r="W416" s="2" t="s">
        <v>99</v>
      </c>
    </row>
    <row r="417" spans="1:23" x14ac:dyDescent="0.25">
      <c r="A417" s="2">
        <v>416</v>
      </c>
      <c r="B417" s="2">
        <v>104058554</v>
      </c>
      <c r="C417" s="2" t="s">
        <v>520</v>
      </c>
      <c r="D417" s="2" t="s">
        <v>521</v>
      </c>
      <c r="E417" s="2">
        <v>490862</v>
      </c>
      <c r="F417" s="2">
        <v>42010</v>
      </c>
      <c r="G417" s="2" t="s">
        <v>522</v>
      </c>
      <c r="H417" s="2" t="s">
        <v>0</v>
      </c>
      <c r="I417" s="2" t="s">
        <v>1</v>
      </c>
      <c r="J417" s="2" t="s">
        <v>523</v>
      </c>
      <c r="K417" s="2">
        <v>17.98</v>
      </c>
      <c r="L417" s="2">
        <v>17.98</v>
      </c>
      <c r="M417" s="2">
        <v>1</v>
      </c>
      <c r="N417" s="2" t="s">
        <v>2</v>
      </c>
      <c r="O417" s="2">
        <v>41</v>
      </c>
      <c r="P417" s="2">
        <v>2016</v>
      </c>
      <c r="Q417" s="2">
        <v>7</v>
      </c>
      <c r="R417" s="2" t="s">
        <v>3</v>
      </c>
      <c r="S417" s="2" t="s">
        <v>524</v>
      </c>
      <c r="T417" s="2" t="s">
        <v>4</v>
      </c>
      <c r="U417" s="25">
        <v>42554</v>
      </c>
      <c r="V417" s="2" t="s">
        <v>525</v>
      </c>
      <c r="W417" s="2" t="s">
        <v>97</v>
      </c>
    </row>
    <row r="418" spans="1:23" x14ac:dyDescent="0.25">
      <c r="A418" s="2">
        <v>417</v>
      </c>
      <c r="B418" s="2">
        <v>104058842</v>
      </c>
      <c r="C418" s="2" t="s">
        <v>520</v>
      </c>
      <c r="D418" s="2" t="s">
        <v>521</v>
      </c>
      <c r="E418" s="2">
        <v>679182</v>
      </c>
      <c r="F418" s="2">
        <v>45544</v>
      </c>
      <c r="G418" s="2" t="s">
        <v>522</v>
      </c>
      <c r="H418" s="2" t="s">
        <v>23</v>
      </c>
      <c r="I418" s="2" t="s">
        <v>24</v>
      </c>
      <c r="J418" s="2" t="s">
        <v>593</v>
      </c>
      <c r="K418" s="2">
        <v>6.83</v>
      </c>
      <c r="L418" s="2">
        <v>6.83</v>
      </c>
      <c r="M418" s="2">
        <v>1</v>
      </c>
      <c r="N418" s="2" t="s">
        <v>27</v>
      </c>
      <c r="O418" s="2">
        <v>340</v>
      </c>
      <c r="P418" s="2">
        <v>2016</v>
      </c>
      <c r="Q418" s="2">
        <v>7</v>
      </c>
      <c r="R418" s="2" t="s">
        <v>3</v>
      </c>
      <c r="S418" s="2" t="s">
        <v>530</v>
      </c>
      <c r="T418" s="2" t="s">
        <v>4</v>
      </c>
      <c r="U418" s="25">
        <v>42564</v>
      </c>
      <c r="V418" s="2" t="s">
        <v>525</v>
      </c>
      <c r="W418" s="2" t="s">
        <v>97</v>
      </c>
    </row>
    <row r="419" spans="1:23" x14ac:dyDescent="0.25">
      <c r="A419" s="2">
        <v>418</v>
      </c>
      <c r="B419" s="2">
        <v>104058782</v>
      </c>
      <c r="C419" s="2" t="s">
        <v>520</v>
      </c>
      <c r="D419" s="2" t="s">
        <v>521</v>
      </c>
      <c r="E419" s="2">
        <v>772924</v>
      </c>
      <c r="F419" s="2">
        <v>43590</v>
      </c>
      <c r="G419" s="2" t="s">
        <v>522</v>
      </c>
      <c r="H419" s="2" t="s">
        <v>6</v>
      </c>
      <c r="I419" s="2" t="s">
        <v>548</v>
      </c>
      <c r="J419" s="2" t="s">
        <v>549</v>
      </c>
      <c r="K419" s="2">
        <v>10.89</v>
      </c>
      <c r="L419" s="2">
        <v>10.89</v>
      </c>
      <c r="M419" s="2">
        <v>1</v>
      </c>
      <c r="N419" s="2" t="s">
        <v>6</v>
      </c>
      <c r="O419" s="2">
        <v>399</v>
      </c>
      <c r="P419" s="2">
        <v>2016</v>
      </c>
      <c r="Q419" s="2">
        <v>7</v>
      </c>
      <c r="R419" s="2" t="s">
        <v>3</v>
      </c>
      <c r="S419" s="2" t="s">
        <v>524</v>
      </c>
      <c r="T419" s="2" t="s">
        <v>4</v>
      </c>
      <c r="U419" s="25">
        <v>42563</v>
      </c>
      <c r="V419" s="2" t="s">
        <v>525</v>
      </c>
      <c r="W419" s="2" t="s">
        <v>98</v>
      </c>
    </row>
    <row r="420" spans="1:23" x14ac:dyDescent="0.25">
      <c r="A420" s="2">
        <v>419</v>
      </c>
      <c r="B420" s="2">
        <v>104058595</v>
      </c>
      <c r="C420" s="2" t="s">
        <v>520</v>
      </c>
      <c r="D420" s="2" t="s">
        <v>521</v>
      </c>
      <c r="E420" s="2">
        <v>516322</v>
      </c>
      <c r="F420" s="2">
        <v>43566</v>
      </c>
      <c r="G420" s="2" t="s">
        <v>522</v>
      </c>
      <c r="H420" s="2" t="s">
        <v>55</v>
      </c>
      <c r="I420" s="2" t="s">
        <v>574</v>
      </c>
      <c r="J420" s="2" t="s">
        <v>598</v>
      </c>
      <c r="K420" s="2">
        <v>3.65</v>
      </c>
      <c r="L420" s="2">
        <v>3.65</v>
      </c>
      <c r="M420" s="2">
        <v>1</v>
      </c>
      <c r="N420" s="2" t="s">
        <v>13</v>
      </c>
      <c r="O420" s="2">
        <v>208</v>
      </c>
      <c r="P420" s="2">
        <v>2016</v>
      </c>
      <c r="Q420" s="2">
        <v>7</v>
      </c>
      <c r="R420" s="2" t="s">
        <v>3</v>
      </c>
      <c r="S420" s="2" t="s">
        <v>530</v>
      </c>
      <c r="T420" s="2" t="s">
        <v>4</v>
      </c>
      <c r="U420" s="25">
        <v>42553</v>
      </c>
      <c r="V420" s="2" t="s">
        <v>525</v>
      </c>
      <c r="W420" s="2" t="s">
        <v>97</v>
      </c>
    </row>
    <row r="421" spans="1:23" x14ac:dyDescent="0.25">
      <c r="A421" s="2">
        <v>420</v>
      </c>
      <c r="B421" s="2">
        <v>104058910</v>
      </c>
      <c r="C421" s="2" t="s">
        <v>520</v>
      </c>
      <c r="D421" s="2" t="s">
        <v>521</v>
      </c>
      <c r="E421" s="2">
        <v>628390</v>
      </c>
      <c r="F421" s="2">
        <v>41440</v>
      </c>
      <c r="G421" s="2" t="s">
        <v>522</v>
      </c>
      <c r="H421" s="2" t="s">
        <v>18</v>
      </c>
      <c r="I421" s="2" t="s">
        <v>599</v>
      </c>
      <c r="J421" s="2" t="s">
        <v>593</v>
      </c>
      <c r="K421" s="2">
        <v>9.98</v>
      </c>
      <c r="L421" s="2">
        <v>9.98</v>
      </c>
      <c r="M421" s="2">
        <v>1</v>
      </c>
      <c r="N421" s="2" t="s">
        <v>2</v>
      </c>
      <c r="O421" s="2">
        <v>41</v>
      </c>
      <c r="P421" s="2">
        <v>2016</v>
      </c>
      <c r="Q421" s="2">
        <v>7</v>
      </c>
      <c r="R421" s="2" t="s">
        <v>3</v>
      </c>
      <c r="S421" s="2" t="s">
        <v>547</v>
      </c>
      <c r="T421" s="2" t="s">
        <v>4</v>
      </c>
      <c r="U421" s="25">
        <v>42573</v>
      </c>
      <c r="V421" s="2" t="s">
        <v>528</v>
      </c>
      <c r="W421" s="2" t="s">
        <v>97</v>
      </c>
    </row>
    <row r="422" spans="1:23" x14ac:dyDescent="0.25">
      <c r="A422" s="2">
        <v>421</v>
      </c>
      <c r="B422" s="2">
        <v>104058968</v>
      </c>
      <c r="C422" s="2" t="s">
        <v>520</v>
      </c>
      <c r="D422" s="2" t="s">
        <v>521</v>
      </c>
      <c r="E422" s="2">
        <v>490833</v>
      </c>
      <c r="F422" s="2">
        <v>46249</v>
      </c>
      <c r="G422" s="2" t="s">
        <v>522</v>
      </c>
      <c r="H422" s="2" t="s">
        <v>9</v>
      </c>
      <c r="I422" s="2" t="s">
        <v>10</v>
      </c>
      <c r="J422" s="2" t="s">
        <v>532</v>
      </c>
      <c r="K422" s="2">
        <v>12.55</v>
      </c>
      <c r="L422" s="2">
        <v>12.55</v>
      </c>
      <c r="M422" s="2">
        <v>1</v>
      </c>
      <c r="N422" s="2" t="s">
        <v>67</v>
      </c>
      <c r="O422" s="2">
        <v>338</v>
      </c>
      <c r="P422" s="2">
        <v>2016</v>
      </c>
      <c r="Q422" s="2">
        <v>7</v>
      </c>
      <c r="R422" s="2" t="s">
        <v>3</v>
      </c>
      <c r="S422" s="2" t="s">
        <v>524</v>
      </c>
      <c r="T422" s="2" t="s">
        <v>4</v>
      </c>
      <c r="U422" s="25">
        <v>42579</v>
      </c>
      <c r="V422" s="2" t="s">
        <v>534</v>
      </c>
      <c r="W422" s="2" t="s">
        <v>99</v>
      </c>
    </row>
    <row r="423" spans="1:23" x14ac:dyDescent="0.25">
      <c r="A423" s="2">
        <v>422</v>
      </c>
      <c r="B423" s="2">
        <v>104058861</v>
      </c>
      <c r="C423" s="2" t="s">
        <v>520</v>
      </c>
      <c r="D423" s="2" t="s">
        <v>521</v>
      </c>
      <c r="E423" s="2">
        <v>490875</v>
      </c>
      <c r="F423" s="2">
        <v>19924</v>
      </c>
      <c r="G423" s="2" t="s">
        <v>522</v>
      </c>
      <c r="H423" s="2" t="s">
        <v>7</v>
      </c>
      <c r="I423" s="2" t="s">
        <v>8</v>
      </c>
      <c r="J423" s="2" t="s">
        <v>539</v>
      </c>
      <c r="K423" s="2">
        <v>14.9</v>
      </c>
      <c r="L423" s="2">
        <v>14.9</v>
      </c>
      <c r="M423" s="2">
        <v>1</v>
      </c>
      <c r="N423" s="2" t="s">
        <v>21</v>
      </c>
      <c r="O423" s="2">
        <v>52</v>
      </c>
      <c r="P423" s="2">
        <v>2016</v>
      </c>
      <c r="Q423" s="2">
        <v>7</v>
      </c>
      <c r="R423" s="2" t="s">
        <v>3</v>
      </c>
      <c r="S423" s="2" t="s">
        <v>530</v>
      </c>
      <c r="T423" s="2" t="s">
        <v>4</v>
      </c>
      <c r="U423" s="25">
        <v>42573</v>
      </c>
      <c r="V423" s="2" t="s">
        <v>525</v>
      </c>
      <c r="W423" s="2" t="s">
        <v>98</v>
      </c>
    </row>
    <row r="424" spans="1:23" x14ac:dyDescent="0.25">
      <c r="A424" s="2">
        <v>423</v>
      </c>
      <c r="B424" s="2">
        <v>104058728</v>
      </c>
      <c r="C424" s="2" t="s">
        <v>520</v>
      </c>
      <c r="D424" s="2" t="s">
        <v>521</v>
      </c>
      <c r="E424" s="2">
        <v>490862</v>
      </c>
      <c r="F424" s="2">
        <v>44041</v>
      </c>
      <c r="G424" s="2" t="s">
        <v>522</v>
      </c>
      <c r="H424" s="2" t="s">
        <v>0</v>
      </c>
      <c r="I424" s="2" t="s">
        <v>1</v>
      </c>
      <c r="J424" s="2" t="s">
        <v>523</v>
      </c>
      <c r="K424" s="2">
        <v>12.8</v>
      </c>
      <c r="L424" s="2">
        <v>12.8</v>
      </c>
      <c r="M424" s="2">
        <v>1</v>
      </c>
      <c r="N424" s="2" t="s">
        <v>11</v>
      </c>
      <c r="O424" s="2">
        <v>435</v>
      </c>
      <c r="P424" s="2">
        <v>2016</v>
      </c>
      <c r="Q424" s="2">
        <v>7</v>
      </c>
      <c r="R424" s="2" t="s">
        <v>3</v>
      </c>
      <c r="S424" s="2" t="s">
        <v>524</v>
      </c>
      <c r="T424" s="2" t="s">
        <v>12</v>
      </c>
      <c r="U424" s="25">
        <v>42556</v>
      </c>
      <c r="V424" s="2" t="s">
        <v>528</v>
      </c>
      <c r="W424" s="2" t="s">
        <v>99</v>
      </c>
    </row>
    <row r="425" spans="1:23" x14ac:dyDescent="0.25">
      <c r="A425" s="2">
        <v>424</v>
      </c>
      <c r="B425" s="2">
        <v>104058849</v>
      </c>
      <c r="C425" s="2" t="s">
        <v>520</v>
      </c>
      <c r="D425" s="2" t="s">
        <v>521</v>
      </c>
      <c r="E425" s="2">
        <v>656230</v>
      </c>
      <c r="F425" s="2">
        <v>915</v>
      </c>
      <c r="G425" s="2" t="s">
        <v>522</v>
      </c>
      <c r="H425" s="2" t="s">
        <v>0</v>
      </c>
      <c r="I425" s="2" t="s">
        <v>1</v>
      </c>
      <c r="J425" s="2" t="s">
        <v>523</v>
      </c>
      <c r="K425" s="2">
        <v>4.8</v>
      </c>
      <c r="L425" s="2">
        <v>4.8</v>
      </c>
      <c r="M425" s="2">
        <v>1</v>
      </c>
      <c r="N425" s="2" t="s">
        <v>25</v>
      </c>
      <c r="O425" s="2">
        <v>609</v>
      </c>
      <c r="P425" s="2">
        <v>2016</v>
      </c>
      <c r="Q425" s="2">
        <v>7</v>
      </c>
      <c r="R425" s="2" t="s">
        <v>3</v>
      </c>
      <c r="S425" s="2" t="s">
        <v>557</v>
      </c>
      <c r="T425" s="2" t="s">
        <v>4</v>
      </c>
      <c r="U425" s="25">
        <v>42569</v>
      </c>
      <c r="V425" s="2" t="s">
        <v>525</v>
      </c>
      <c r="W425" s="2" t="s">
        <v>96</v>
      </c>
    </row>
    <row r="426" spans="1:23" x14ac:dyDescent="0.25">
      <c r="A426" s="2">
        <v>425</v>
      </c>
      <c r="B426" s="2">
        <v>104058806</v>
      </c>
      <c r="C426" s="2" t="s">
        <v>520</v>
      </c>
      <c r="D426" s="2" t="s">
        <v>521</v>
      </c>
      <c r="E426" s="2">
        <v>490829</v>
      </c>
      <c r="F426" s="2">
        <v>44782</v>
      </c>
      <c r="G426" s="2" t="s">
        <v>522</v>
      </c>
      <c r="H426" s="2" t="s">
        <v>9</v>
      </c>
      <c r="I426" s="2" t="s">
        <v>10</v>
      </c>
      <c r="J426" s="2" t="s">
        <v>542</v>
      </c>
      <c r="K426" s="2">
        <v>10.9</v>
      </c>
      <c r="L426" s="2">
        <v>10.9</v>
      </c>
      <c r="M426" s="2">
        <v>1</v>
      </c>
      <c r="N426" s="2" t="s">
        <v>40</v>
      </c>
      <c r="O426" s="2">
        <v>15</v>
      </c>
      <c r="P426" s="2">
        <v>2016</v>
      </c>
      <c r="Q426" s="2">
        <v>7</v>
      </c>
      <c r="R426" s="2" t="s">
        <v>3</v>
      </c>
      <c r="S426" s="2" t="s">
        <v>524</v>
      </c>
      <c r="T426" s="2" t="s">
        <v>536</v>
      </c>
      <c r="U426" s="25">
        <v>42578</v>
      </c>
      <c r="V426" s="2" t="s">
        <v>534</v>
      </c>
      <c r="W426" s="2" t="s">
        <v>99</v>
      </c>
    </row>
    <row r="427" spans="1:23" x14ac:dyDescent="0.25">
      <c r="A427" s="2">
        <v>426</v>
      </c>
      <c r="B427" s="2">
        <v>104127454</v>
      </c>
      <c r="C427" s="2" t="s">
        <v>520</v>
      </c>
      <c r="D427" s="2" t="s">
        <v>521</v>
      </c>
      <c r="E427" s="2">
        <v>490837</v>
      </c>
      <c r="F427" s="2">
        <v>46017</v>
      </c>
      <c r="G427" s="2" t="s">
        <v>522</v>
      </c>
      <c r="H427" s="2" t="s">
        <v>9</v>
      </c>
      <c r="I427" s="2" t="s">
        <v>10</v>
      </c>
      <c r="J427" s="2" t="s">
        <v>564</v>
      </c>
      <c r="K427" s="2">
        <v>18.05</v>
      </c>
      <c r="L427" s="2">
        <v>18.05</v>
      </c>
      <c r="M427" s="2">
        <v>1</v>
      </c>
      <c r="N427" s="2" t="s">
        <v>2</v>
      </c>
      <c r="O427" s="2">
        <v>41</v>
      </c>
      <c r="P427" s="2">
        <v>2016</v>
      </c>
      <c r="Q427" s="2">
        <v>7</v>
      </c>
      <c r="R427" s="2" t="s">
        <v>3</v>
      </c>
      <c r="S427" s="2" t="s">
        <v>524</v>
      </c>
      <c r="T427" s="2" t="s">
        <v>4</v>
      </c>
      <c r="U427" s="25">
        <v>42580</v>
      </c>
      <c r="V427" s="2" t="s">
        <v>528</v>
      </c>
      <c r="W427" s="2" t="s">
        <v>99</v>
      </c>
    </row>
    <row r="428" spans="1:23" x14ac:dyDescent="0.25">
      <c r="A428" s="2">
        <v>427</v>
      </c>
      <c r="B428" s="2">
        <v>104058853</v>
      </c>
      <c r="C428" s="2" t="s">
        <v>520</v>
      </c>
      <c r="D428" s="2" t="s">
        <v>521</v>
      </c>
      <c r="E428" s="2">
        <v>626152</v>
      </c>
      <c r="F428" s="2">
        <v>9633</v>
      </c>
      <c r="G428" s="2" t="s">
        <v>522</v>
      </c>
      <c r="H428" s="2" t="s">
        <v>51</v>
      </c>
      <c r="I428" s="2" t="s">
        <v>572</v>
      </c>
      <c r="J428" s="2" t="s">
        <v>573</v>
      </c>
      <c r="K428" s="2">
        <v>8.84</v>
      </c>
      <c r="L428" s="2">
        <v>8.84</v>
      </c>
      <c r="M428" s="2">
        <v>1</v>
      </c>
      <c r="N428" s="2" t="s">
        <v>69</v>
      </c>
      <c r="O428" s="2">
        <v>510</v>
      </c>
      <c r="P428" s="2">
        <v>2016</v>
      </c>
      <c r="Q428" s="2">
        <v>7</v>
      </c>
      <c r="R428" s="2" t="s">
        <v>3</v>
      </c>
      <c r="S428" s="2" t="s">
        <v>547</v>
      </c>
      <c r="T428" s="2" t="s">
        <v>4</v>
      </c>
      <c r="U428" s="25">
        <v>42572</v>
      </c>
      <c r="V428" s="2" t="s">
        <v>534</v>
      </c>
      <c r="W428" s="2" t="s">
        <v>98</v>
      </c>
    </row>
    <row r="429" spans="1:23" x14ac:dyDescent="0.25">
      <c r="A429" s="2">
        <v>428</v>
      </c>
      <c r="B429" s="2">
        <v>104058971</v>
      </c>
      <c r="C429" s="2" t="s">
        <v>520</v>
      </c>
      <c r="D429" s="2" t="s">
        <v>521</v>
      </c>
      <c r="E429" s="2">
        <v>490833</v>
      </c>
      <c r="F429" s="2">
        <v>47058</v>
      </c>
      <c r="G429" s="2" t="s">
        <v>522</v>
      </c>
      <c r="H429" s="2" t="s">
        <v>9</v>
      </c>
      <c r="I429" s="2" t="s">
        <v>10</v>
      </c>
      <c r="J429" s="2" t="s">
        <v>532</v>
      </c>
      <c r="K429" s="2">
        <v>16.78</v>
      </c>
      <c r="L429" s="2">
        <v>16.78</v>
      </c>
      <c r="M429" s="2">
        <v>1</v>
      </c>
      <c r="N429" s="2" t="s">
        <v>6</v>
      </c>
      <c r="O429" s="2">
        <v>399</v>
      </c>
      <c r="P429" s="2">
        <v>2016</v>
      </c>
      <c r="Q429" s="2">
        <v>7</v>
      </c>
      <c r="R429" s="2" t="s">
        <v>3</v>
      </c>
      <c r="S429" s="2" t="s">
        <v>524</v>
      </c>
      <c r="T429" s="2" t="s">
        <v>22</v>
      </c>
      <c r="U429" s="25">
        <v>42577</v>
      </c>
      <c r="V429" s="2" t="s">
        <v>525</v>
      </c>
      <c r="W429" s="2" t="s">
        <v>96</v>
      </c>
    </row>
    <row r="430" spans="1:23" x14ac:dyDescent="0.25">
      <c r="A430" s="2">
        <v>429</v>
      </c>
      <c r="B430" s="2">
        <v>104058786</v>
      </c>
      <c r="C430" s="2" t="s">
        <v>520</v>
      </c>
      <c r="D430" s="2" t="s">
        <v>521</v>
      </c>
      <c r="E430" s="2">
        <v>490850</v>
      </c>
      <c r="F430" s="2">
        <v>45893</v>
      </c>
      <c r="G430" s="2" t="s">
        <v>522</v>
      </c>
      <c r="H430" s="2" t="s">
        <v>9</v>
      </c>
      <c r="I430" s="2" t="s">
        <v>10</v>
      </c>
      <c r="J430" s="2" t="s">
        <v>531</v>
      </c>
      <c r="K430" s="2">
        <v>15.68</v>
      </c>
      <c r="L430" s="2">
        <v>15.68</v>
      </c>
      <c r="M430" s="2">
        <v>1</v>
      </c>
      <c r="N430" s="2" t="s">
        <v>70</v>
      </c>
      <c r="O430" s="2">
        <v>137</v>
      </c>
      <c r="P430" s="2">
        <v>2016</v>
      </c>
      <c r="Q430" s="2">
        <v>7</v>
      </c>
      <c r="R430" s="2" t="s">
        <v>3</v>
      </c>
      <c r="S430" s="2" t="s">
        <v>524</v>
      </c>
      <c r="T430" s="2" t="s">
        <v>4</v>
      </c>
      <c r="U430" s="25">
        <v>42563</v>
      </c>
      <c r="V430" s="2" t="s">
        <v>534</v>
      </c>
      <c r="W430" s="2" t="s">
        <v>99</v>
      </c>
    </row>
    <row r="431" spans="1:23" x14ac:dyDescent="0.25">
      <c r="A431" s="2">
        <v>430</v>
      </c>
      <c r="B431" s="2">
        <v>104058811</v>
      </c>
      <c r="C431" s="2" t="s">
        <v>520</v>
      </c>
      <c r="D431" s="2" t="s">
        <v>521</v>
      </c>
      <c r="E431" s="2">
        <v>490833</v>
      </c>
      <c r="F431" s="2">
        <v>45670</v>
      </c>
      <c r="G431" s="2" t="s">
        <v>522</v>
      </c>
      <c r="H431" s="2" t="s">
        <v>9</v>
      </c>
      <c r="I431" s="2" t="s">
        <v>10</v>
      </c>
      <c r="J431" s="2" t="s">
        <v>532</v>
      </c>
      <c r="K431" s="2">
        <v>0</v>
      </c>
      <c r="L431" s="41">
        <v>13.716283783783783</v>
      </c>
      <c r="M431" s="2">
        <v>1</v>
      </c>
      <c r="N431" s="2" t="s">
        <v>20</v>
      </c>
      <c r="O431" s="2">
        <v>55</v>
      </c>
      <c r="P431" s="2">
        <v>2016</v>
      </c>
      <c r="Q431" s="2">
        <v>7</v>
      </c>
      <c r="R431" s="2" t="s">
        <v>15</v>
      </c>
      <c r="S431" s="2" t="s">
        <v>524</v>
      </c>
      <c r="T431" s="2" t="s">
        <v>17</v>
      </c>
      <c r="U431" s="25">
        <v>42556</v>
      </c>
      <c r="V431" s="2" t="s">
        <v>540</v>
      </c>
      <c r="W431" s="2" t="s">
        <v>97</v>
      </c>
    </row>
    <row r="432" spans="1:23" x14ac:dyDescent="0.25">
      <c r="A432" s="2">
        <v>431</v>
      </c>
      <c r="B432" s="2">
        <v>104058812</v>
      </c>
      <c r="C432" s="2" t="s">
        <v>520</v>
      </c>
      <c r="D432" s="2" t="s">
        <v>521</v>
      </c>
      <c r="E432" s="2">
        <v>490835</v>
      </c>
      <c r="F432" s="2">
        <v>45670</v>
      </c>
      <c r="G432" s="2" t="s">
        <v>522</v>
      </c>
      <c r="H432" s="2" t="s">
        <v>9</v>
      </c>
      <c r="I432" s="2" t="s">
        <v>10</v>
      </c>
      <c r="J432" s="2" t="s">
        <v>532</v>
      </c>
      <c r="K432" s="2">
        <v>0</v>
      </c>
      <c r="L432" s="41">
        <v>8.8515384615384622</v>
      </c>
      <c r="M432" s="2">
        <v>1</v>
      </c>
      <c r="N432" s="2" t="s">
        <v>20</v>
      </c>
      <c r="O432" s="2">
        <v>55</v>
      </c>
      <c r="P432" s="2">
        <v>2016</v>
      </c>
      <c r="Q432" s="2">
        <v>7</v>
      </c>
      <c r="R432" s="2" t="s">
        <v>15</v>
      </c>
      <c r="S432" s="2" t="s">
        <v>530</v>
      </c>
      <c r="T432" s="2" t="s">
        <v>17</v>
      </c>
      <c r="U432" s="25">
        <v>42556</v>
      </c>
      <c r="V432" s="2" t="s">
        <v>540</v>
      </c>
      <c r="W432" s="2" t="s">
        <v>97</v>
      </c>
    </row>
    <row r="433" spans="1:23" x14ac:dyDescent="0.25">
      <c r="A433" s="2">
        <v>432</v>
      </c>
      <c r="B433" s="2">
        <v>104058648</v>
      </c>
      <c r="C433" s="2" t="s">
        <v>520</v>
      </c>
      <c r="D433" s="2" t="s">
        <v>521</v>
      </c>
      <c r="E433" s="2">
        <v>490831</v>
      </c>
      <c r="F433" s="2">
        <v>36666</v>
      </c>
      <c r="G433" s="2" t="s">
        <v>522</v>
      </c>
      <c r="H433" s="2" t="s">
        <v>9</v>
      </c>
      <c r="I433" s="2" t="s">
        <v>10</v>
      </c>
      <c r="J433" s="2" t="s">
        <v>542</v>
      </c>
      <c r="K433" s="2">
        <v>8.8000000000000007</v>
      </c>
      <c r="L433" s="2">
        <v>8.8000000000000007</v>
      </c>
      <c r="M433" s="2">
        <v>1</v>
      </c>
      <c r="N433" s="2" t="s">
        <v>11</v>
      </c>
      <c r="O433" s="2">
        <v>435</v>
      </c>
      <c r="P433" s="2">
        <v>2016</v>
      </c>
      <c r="Q433" s="2">
        <v>7</v>
      </c>
      <c r="R433" s="2" t="s">
        <v>3</v>
      </c>
      <c r="S433" s="2" t="s">
        <v>530</v>
      </c>
      <c r="T433" s="2" t="s">
        <v>4</v>
      </c>
      <c r="U433" s="25">
        <v>42556</v>
      </c>
      <c r="V433" s="2" t="s">
        <v>553</v>
      </c>
      <c r="W433" s="2" t="s">
        <v>98</v>
      </c>
    </row>
    <row r="434" spans="1:23" x14ac:dyDescent="0.25">
      <c r="A434" s="2">
        <v>433</v>
      </c>
      <c r="B434" s="2">
        <v>104058919</v>
      </c>
      <c r="C434" s="2" t="s">
        <v>520</v>
      </c>
      <c r="D434" s="2" t="s">
        <v>521</v>
      </c>
      <c r="E434" s="2">
        <v>647697</v>
      </c>
      <c r="F434" s="2">
        <v>43830</v>
      </c>
      <c r="G434" s="2" t="s">
        <v>522</v>
      </c>
      <c r="H434" s="2" t="s">
        <v>0</v>
      </c>
      <c r="I434" s="2" t="s">
        <v>1</v>
      </c>
      <c r="J434" s="2" t="s">
        <v>531</v>
      </c>
      <c r="K434" s="2">
        <v>9.89</v>
      </c>
      <c r="L434" s="2">
        <v>9.89</v>
      </c>
      <c r="M434" s="2">
        <v>1</v>
      </c>
      <c r="N434" s="2" t="s">
        <v>21</v>
      </c>
      <c r="O434" s="2">
        <v>52</v>
      </c>
      <c r="P434" s="2">
        <v>2016</v>
      </c>
      <c r="Q434" s="2">
        <v>7</v>
      </c>
      <c r="R434" s="2" t="s">
        <v>3</v>
      </c>
      <c r="S434" s="2" t="s">
        <v>563</v>
      </c>
      <c r="T434" s="2" t="s">
        <v>4</v>
      </c>
      <c r="U434" s="25">
        <v>42572</v>
      </c>
      <c r="V434" s="2" t="s">
        <v>525</v>
      </c>
      <c r="W434" s="2" t="s">
        <v>96</v>
      </c>
    </row>
    <row r="435" spans="1:23" x14ac:dyDescent="0.25">
      <c r="A435" s="2">
        <v>434</v>
      </c>
      <c r="B435" s="2">
        <v>104058748</v>
      </c>
      <c r="C435" s="2" t="s">
        <v>520</v>
      </c>
      <c r="D435" s="2" t="s">
        <v>521</v>
      </c>
      <c r="E435" s="2">
        <v>490858</v>
      </c>
      <c r="F435" s="2">
        <v>20869</v>
      </c>
      <c r="G435" s="2" t="s">
        <v>522</v>
      </c>
      <c r="H435" s="2" t="s">
        <v>0</v>
      </c>
      <c r="I435" s="2" t="s">
        <v>1</v>
      </c>
      <c r="J435" s="2" t="s">
        <v>562</v>
      </c>
      <c r="K435" s="2">
        <v>12.5</v>
      </c>
      <c r="L435" s="2">
        <v>12.5</v>
      </c>
      <c r="M435" s="2">
        <v>1</v>
      </c>
      <c r="N435" s="2" t="s">
        <v>61</v>
      </c>
      <c r="O435" s="2">
        <v>694</v>
      </c>
      <c r="P435" s="2">
        <v>2016</v>
      </c>
      <c r="Q435" s="2">
        <v>7</v>
      </c>
      <c r="R435" s="2" t="s">
        <v>3</v>
      </c>
      <c r="S435" s="2" t="s">
        <v>530</v>
      </c>
      <c r="T435" s="2" t="s">
        <v>4</v>
      </c>
      <c r="U435" s="25">
        <v>42566</v>
      </c>
      <c r="V435" s="2" t="s">
        <v>525</v>
      </c>
      <c r="W435" s="2" t="s">
        <v>95</v>
      </c>
    </row>
    <row r="436" spans="1:23" x14ac:dyDescent="0.25">
      <c r="A436" s="2">
        <v>435</v>
      </c>
      <c r="B436" s="2">
        <v>104058909</v>
      </c>
      <c r="C436" s="2" t="s">
        <v>520</v>
      </c>
      <c r="D436" s="2" t="s">
        <v>521</v>
      </c>
      <c r="E436" s="2">
        <v>490840</v>
      </c>
      <c r="F436" s="2">
        <v>39364</v>
      </c>
      <c r="G436" s="2" t="s">
        <v>522</v>
      </c>
      <c r="H436" s="2" t="s">
        <v>9</v>
      </c>
      <c r="I436" s="2" t="s">
        <v>10</v>
      </c>
      <c r="J436" s="2" t="s">
        <v>564</v>
      </c>
      <c r="K436" s="2">
        <v>3.95</v>
      </c>
      <c r="L436" s="2">
        <v>3.95</v>
      </c>
      <c r="M436" s="2">
        <v>2</v>
      </c>
      <c r="N436" s="2" t="s">
        <v>21</v>
      </c>
      <c r="O436" s="2">
        <v>52</v>
      </c>
      <c r="P436" s="2">
        <v>2016</v>
      </c>
      <c r="Q436" s="2">
        <v>7</v>
      </c>
      <c r="R436" s="2" t="s">
        <v>3</v>
      </c>
      <c r="S436" s="2" t="s">
        <v>557</v>
      </c>
      <c r="T436" s="2" t="s">
        <v>4</v>
      </c>
      <c r="U436" s="25">
        <v>42570</v>
      </c>
      <c r="V436" s="2" t="s">
        <v>525</v>
      </c>
      <c r="W436" s="2" t="s">
        <v>99</v>
      </c>
    </row>
    <row r="437" spans="1:23" x14ac:dyDescent="0.25">
      <c r="A437" s="2">
        <v>436</v>
      </c>
      <c r="B437" s="2">
        <v>104058890</v>
      </c>
      <c r="C437" s="2" t="s">
        <v>520</v>
      </c>
      <c r="D437" s="2" t="s">
        <v>521</v>
      </c>
      <c r="E437" s="2">
        <v>678575</v>
      </c>
      <c r="F437" s="2">
        <v>34037</v>
      </c>
      <c r="G437" s="2" t="s">
        <v>522</v>
      </c>
      <c r="H437" s="2" t="s">
        <v>23</v>
      </c>
      <c r="I437" s="2" t="s">
        <v>24</v>
      </c>
      <c r="J437" s="2" t="s">
        <v>554</v>
      </c>
      <c r="K437" s="2">
        <v>6.49</v>
      </c>
      <c r="L437" s="2">
        <v>6.49</v>
      </c>
      <c r="M437" s="2">
        <v>1</v>
      </c>
      <c r="N437" s="2" t="s">
        <v>21</v>
      </c>
      <c r="O437" s="2">
        <v>52</v>
      </c>
      <c r="P437" s="2">
        <v>2016</v>
      </c>
      <c r="Q437" s="2">
        <v>7</v>
      </c>
      <c r="R437" s="2" t="s">
        <v>3</v>
      </c>
      <c r="S437" s="2" t="s">
        <v>530</v>
      </c>
      <c r="T437" s="2" t="s">
        <v>4</v>
      </c>
      <c r="U437" s="25">
        <v>42569</v>
      </c>
      <c r="V437" s="2" t="s">
        <v>525</v>
      </c>
      <c r="W437" s="2" t="s">
        <v>96</v>
      </c>
    </row>
    <row r="438" spans="1:23" x14ac:dyDescent="0.25">
      <c r="A438" s="2">
        <v>437</v>
      </c>
      <c r="B438" s="2">
        <v>104058833</v>
      </c>
      <c r="C438" s="2" t="s">
        <v>520</v>
      </c>
      <c r="D438" s="2" t="s">
        <v>521</v>
      </c>
      <c r="E438" s="2">
        <v>730852</v>
      </c>
      <c r="F438" s="2">
        <v>36646</v>
      </c>
      <c r="G438" s="2" t="s">
        <v>522</v>
      </c>
      <c r="H438" s="2" t="s">
        <v>9</v>
      </c>
      <c r="I438" s="2" t="s">
        <v>568</v>
      </c>
      <c r="J438" s="2" t="s">
        <v>569</v>
      </c>
      <c r="K438" s="2">
        <v>0</v>
      </c>
      <c r="L438" s="41">
        <v>7.9466666666666681</v>
      </c>
      <c r="M438" s="2">
        <v>1</v>
      </c>
      <c r="N438" s="2" t="s">
        <v>41</v>
      </c>
      <c r="O438" s="2">
        <v>138</v>
      </c>
      <c r="P438" s="2">
        <v>2016</v>
      </c>
      <c r="Q438" s="2">
        <v>7</v>
      </c>
      <c r="R438" s="2" t="s">
        <v>15</v>
      </c>
      <c r="S438" s="2" t="s">
        <v>530</v>
      </c>
      <c r="T438" s="2" t="s">
        <v>17</v>
      </c>
      <c r="U438" s="25">
        <v>42566</v>
      </c>
      <c r="V438" s="2" t="s">
        <v>534</v>
      </c>
      <c r="W438" s="2" t="s">
        <v>96</v>
      </c>
    </row>
    <row r="439" spans="1:23" x14ac:dyDescent="0.25">
      <c r="A439" s="2">
        <v>438</v>
      </c>
      <c r="B439" s="2">
        <v>104058899</v>
      </c>
      <c r="C439" s="2" t="s">
        <v>520</v>
      </c>
      <c r="D439" s="2" t="s">
        <v>521</v>
      </c>
      <c r="E439" s="2">
        <v>490833</v>
      </c>
      <c r="F439" s="2">
        <v>35700</v>
      </c>
      <c r="G439" s="2" t="s">
        <v>522</v>
      </c>
      <c r="H439" s="2" t="s">
        <v>9</v>
      </c>
      <c r="I439" s="2" t="s">
        <v>10</v>
      </c>
      <c r="J439" s="2" t="s">
        <v>532</v>
      </c>
      <c r="K439" s="2">
        <v>9.9</v>
      </c>
      <c r="L439" s="2">
        <v>9.9</v>
      </c>
      <c r="M439" s="2">
        <v>1</v>
      </c>
      <c r="N439" s="2" t="s">
        <v>6</v>
      </c>
      <c r="O439" s="2">
        <v>399</v>
      </c>
      <c r="P439" s="2">
        <v>2016</v>
      </c>
      <c r="Q439" s="2">
        <v>7</v>
      </c>
      <c r="R439" s="2" t="s">
        <v>15</v>
      </c>
      <c r="S439" s="2" t="s">
        <v>524</v>
      </c>
      <c r="T439" s="2" t="s">
        <v>12</v>
      </c>
      <c r="U439" s="25">
        <v>42570</v>
      </c>
      <c r="V439" s="2" t="s">
        <v>534</v>
      </c>
      <c r="W439" s="2" t="s">
        <v>97</v>
      </c>
    </row>
    <row r="440" spans="1:23" x14ac:dyDescent="0.25">
      <c r="A440" s="2">
        <v>439</v>
      </c>
      <c r="B440" s="2">
        <v>104058900</v>
      </c>
      <c r="C440" s="2" t="s">
        <v>520</v>
      </c>
      <c r="D440" s="2" t="s">
        <v>521</v>
      </c>
      <c r="E440" s="2">
        <v>490835</v>
      </c>
      <c r="F440" s="2">
        <v>35700</v>
      </c>
      <c r="G440" s="2" t="s">
        <v>522</v>
      </c>
      <c r="H440" s="2" t="s">
        <v>9</v>
      </c>
      <c r="I440" s="2" t="s">
        <v>10</v>
      </c>
      <c r="J440" s="2" t="s">
        <v>532</v>
      </c>
      <c r="K440" s="2">
        <v>9.99</v>
      </c>
      <c r="L440" s="2">
        <v>9.99</v>
      </c>
      <c r="M440" s="2">
        <v>1</v>
      </c>
      <c r="N440" s="2" t="s">
        <v>6</v>
      </c>
      <c r="O440" s="2">
        <v>399</v>
      </c>
      <c r="P440" s="2">
        <v>2016</v>
      </c>
      <c r="Q440" s="2">
        <v>7</v>
      </c>
      <c r="R440" s="2" t="s">
        <v>15</v>
      </c>
      <c r="S440" s="2" t="s">
        <v>530</v>
      </c>
      <c r="T440" s="2" t="s">
        <v>12</v>
      </c>
      <c r="U440" s="25">
        <v>42570</v>
      </c>
      <c r="V440" s="2" t="s">
        <v>534</v>
      </c>
      <c r="W440" s="2" t="s">
        <v>97</v>
      </c>
    </row>
    <row r="441" spans="1:23" x14ac:dyDescent="0.25">
      <c r="A441" s="2">
        <v>440</v>
      </c>
      <c r="B441" s="2">
        <v>104058761</v>
      </c>
      <c r="C441" s="2" t="s">
        <v>520</v>
      </c>
      <c r="D441" s="2" t="s">
        <v>521</v>
      </c>
      <c r="E441" s="2">
        <v>847679</v>
      </c>
      <c r="F441" s="2">
        <v>28770</v>
      </c>
      <c r="G441" s="2" t="s">
        <v>522</v>
      </c>
      <c r="H441" s="2" t="s">
        <v>9</v>
      </c>
      <c r="I441" s="2" t="s">
        <v>10</v>
      </c>
      <c r="J441" s="2" t="s">
        <v>535</v>
      </c>
      <c r="K441" s="2">
        <v>10.32</v>
      </c>
      <c r="L441" s="2">
        <v>10.32</v>
      </c>
      <c r="M441" s="2">
        <v>1</v>
      </c>
      <c r="N441" s="2" t="s">
        <v>30</v>
      </c>
      <c r="O441" s="2">
        <v>3</v>
      </c>
      <c r="P441" s="2">
        <v>2016</v>
      </c>
      <c r="Q441" s="2">
        <v>7</v>
      </c>
      <c r="R441" s="2" t="s">
        <v>15</v>
      </c>
      <c r="S441" s="2" t="s">
        <v>530</v>
      </c>
      <c r="T441" s="2" t="s">
        <v>22</v>
      </c>
      <c r="U441" s="25">
        <v>42566</v>
      </c>
      <c r="V441" s="2" t="s">
        <v>528</v>
      </c>
      <c r="W441" s="2" t="s">
        <v>98</v>
      </c>
    </row>
    <row r="442" spans="1:23" x14ac:dyDescent="0.25">
      <c r="A442" s="2">
        <v>441</v>
      </c>
      <c r="B442" s="2">
        <v>104127413</v>
      </c>
      <c r="C442" s="2" t="s">
        <v>520</v>
      </c>
      <c r="D442" s="2" t="s">
        <v>521</v>
      </c>
      <c r="E442" s="2">
        <v>845141</v>
      </c>
      <c r="F442" s="2">
        <v>28770</v>
      </c>
      <c r="G442" s="2" t="s">
        <v>522</v>
      </c>
      <c r="H442" s="2" t="s">
        <v>9</v>
      </c>
      <c r="I442" s="2" t="s">
        <v>10</v>
      </c>
      <c r="J442" s="2" t="s">
        <v>535</v>
      </c>
      <c r="K442" s="2">
        <v>12</v>
      </c>
      <c r="L442" s="2">
        <v>12</v>
      </c>
      <c r="M442" s="2">
        <v>1</v>
      </c>
      <c r="N442" s="2" t="s">
        <v>30</v>
      </c>
      <c r="O442" s="2">
        <v>3</v>
      </c>
      <c r="P442" s="2">
        <v>2016</v>
      </c>
      <c r="Q442" s="2">
        <v>7</v>
      </c>
      <c r="R442" s="2" t="s">
        <v>15</v>
      </c>
      <c r="S442" s="2" t="s">
        <v>524</v>
      </c>
      <c r="T442" s="2" t="s">
        <v>22</v>
      </c>
      <c r="U442" s="25">
        <v>42566</v>
      </c>
      <c r="V442" s="2" t="s">
        <v>528</v>
      </c>
      <c r="W442" s="2" t="s">
        <v>98</v>
      </c>
    </row>
    <row r="443" spans="1:23" x14ac:dyDescent="0.25">
      <c r="A443" s="2">
        <v>442</v>
      </c>
      <c r="B443" s="2">
        <v>104058600</v>
      </c>
      <c r="C443" s="2" t="s">
        <v>520</v>
      </c>
      <c r="D443" s="2" t="s">
        <v>521</v>
      </c>
      <c r="E443" s="2">
        <v>803090</v>
      </c>
      <c r="F443" s="2">
        <v>47656</v>
      </c>
      <c r="G443" s="2" t="s">
        <v>522</v>
      </c>
      <c r="H443" s="2" t="s">
        <v>18</v>
      </c>
      <c r="I443" s="2" t="s">
        <v>18</v>
      </c>
      <c r="J443" s="2" t="s">
        <v>564</v>
      </c>
      <c r="K443" s="2">
        <v>10.9</v>
      </c>
      <c r="L443" s="2">
        <v>10.9</v>
      </c>
      <c r="M443" s="2">
        <v>1</v>
      </c>
      <c r="N443" s="2" t="s">
        <v>36</v>
      </c>
      <c r="O443" s="2">
        <v>106</v>
      </c>
      <c r="P443" s="2">
        <v>2016</v>
      </c>
      <c r="Q443" s="2">
        <v>7</v>
      </c>
      <c r="R443" s="2" t="s">
        <v>3</v>
      </c>
      <c r="S443" s="2" t="s">
        <v>538</v>
      </c>
      <c r="T443" s="2" t="s">
        <v>4</v>
      </c>
      <c r="U443" s="25">
        <v>42553</v>
      </c>
      <c r="V443" s="2" t="s">
        <v>571</v>
      </c>
      <c r="W443" s="2" t="s">
        <v>99</v>
      </c>
    </row>
    <row r="444" spans="1:23" x14ac:dyDescent="0.25">
      <c r="A444" s="2">
        <v>443</v>
      </c>
      <c r="B444" s="2">
        <v>104058889</v>
      </c>
      <c r="C444" s="2" t="s">
        <v>520</v>
      </c>
      <c r="D444" s="2" t="s">
        <v>521</v>
      </c>
      <c r="E444" s="2">
        <v>730852</v>
      </c>
      <c r="F444" s="2">
        <v>33763</v>
      </c>
      <c r="G444" s="2" t="s">
        <v>522</v>
      </c>
      <c r="H444" s="2" t="s">
        <v>9</v>
      </c>
      <c r="I444" s="2" t="s">
        <v>568</v>
      </c>
      <c r="J444" s="2" t="s">
        <v>569</v>
      </c>
      <c r="K444" s="2">
        <v>0</v>
      </c>
      <c r="L444" s="41">
        <v>7.9466666666666681</v>
      </c>
      <c r="M444" s="2">
        <v>1</v>
      </c>
      <c r="N444" s="2" t="s">
        <v>20</v>
      </c>
      <c r="O444" s="2">
        <v>55</v>
      </c>
      <c r="P444" s="2">
        <v>2016</v>
      </c>
      <c r="Q444" s="2">
        <v>7</v>
      </c>
      <c r="R444" s="2" t="s">
        <v>15</v>
      </c>
      <c r="S444" s="2" t="s">
        <v>530</v>
      </c>
      <c r="T444" s="2" t="s">
        <v>17</v>
      </c>
      <c r="U444" s="25">
        <v>42569</v>
      </c>
      <c r="V444" s="2" t="s">
        <v>540</v>
      </c>
      <c r="W444" s="2" t="s">
        <v>97</v>
      </c>
    </row>
    <row r="445" spans="1:23" x14ac:dyDescent="0.25">
      <c r="A445" s="2">
        <v>444</v>
      </c>
      <c r="B445" s="2">
        <v>104058620</v>
      </c>
      <c r="C445" s="2" t="s">
        <v>520</v>
      </c>
      <c r="D445" s="2" t="s">
        <v>521</v>
      </c>
      <c r="E445" s="2">
        <v>728190</v>
      </c>
      <c r="F445" s="2">
        <v>42523</v>
      </c>
      <c r="G445" s="2" t="s">
        <v>522</v>
      </c>
      <c r="H445" s="2" t="s">
        <v>0</v>
      </c>
      <c r="I445" s="2" t="s">
        <v>1</v>
      </c>
      <c r="J445" s="2" t="s">
        <v>531</v>
      </c>
      <c r="K445" s="2">
        <v>18.399999999999999</v>
      </c>
      <c r="L445" s="2">
        <v>18.399999999999999</v>
      </c>
      <c r="M445" s="2">
        <v>1</v>
      </c>
      <c r="N445" s="2" t="s">
        <v>11</v>
      </c>
      <c r="O445" s="2">
        <v>435</v>
      </c>
      <c r="P445" s="2">
        <v>2016</v>
      </c>
      <c r="Q445" s="2">
        <v>7</v>
      </c>
      <c r="R445" s="2" t="s">
        <v>3</v>
      </c>
      <c r="S445" s="2" t="s">
        <v>524</v>
      </c>
      <c r="T445" s="2" t="s">
        <v>4</v>
      </c>
      <c r="U445" s="25">
        <v>42552</v>
      </c>
      <c r="V445" s="2" t="s">
        <v>534</v>
      </c>
      <c r="W445" s="2" t="s">
        <v>97</v>
      </c>
    </row>
    <row r="446" spans="1:23" x14ac:dyDescent="0.25">
      <c r="A446" s="2">
        <v>445</v>
      </c>
      <c r="B446" s="2">
        <v>104058730</v>
      </c>
      <c r="C446" s="2" t="s">
        <v>520</v>
      </c>
      <c r="D446" s="2" t="s">
        <v>521</v>
      </c>
      <c r="E446" s="2">
        <v>490862</v>
      </c>
      <c r="F446" s="2">
        <v>44865</v>
      </c>
      <c r="G446" s="2" t="s">
        <v>522</v>
      </c>
      <c r="H446" s="2" t="s">
        <v>0</v>
      </c>
      <c r="I446" s="2" t="s">
        <v>1</v>
      </c>
      <c r="J446" s="2" t="s">
        <v>523</v>
      </c>
      <c r="K446" s="2">
        <v>16.66</v>
      </c>
      <c r="L446" s="2">
        <v>16.66</v>
      </c>
      <c r="M446" s="2">
        <v>1</v>
      </c>
      <c r="N446" s="2" t="s">
        <v>45</v>
      </c>
      <c r="O446" s="2">
        <v>219</v>
      </c>
      <c r="P446" s="2">
        <v>2016</v>
      </c>
      <c r="Q446" s="2">
        <v>7</v>
      </c>
      <c r="R446" s="2" t="s">
        <v>3</v>
      </c>
      <c r="S446" s="2" t="s">
        <v>524</v>
      </c>
      <c r="T446" s="2" t="s">
        <v>4</v>
      </c>
      <c r="U446" s="25">
        <v>42560</v>
      </c>
      <c r="V446" s="2" t="s">
        <v>571</v>
      </c>
      <c r="W446" s="2" t="s">
        <v>99</v>
      </c>
    </row>
    <row r="447" spans="1:23" x14ac:dyDescent="0.25">
      <c r="A447" s="2">
        <v>446</v>
      </c>
      <c r="B447" s="2">
        <v>104058731</v>
      </c>
      <c r="C447" s="2" t="s">
        <v>520</v>
      </c>
      <c r="D447" s="2" t="s">
        <v>521</v>
      </c>
      <c r="E447" s="2">
        <v>797804</v>
      </c>
      <c r="F447" s="2">
        <v>44865</v>
      </c>
      <c r="G447" s="2" t="s">
        <v>522</v>
      </c>
      <c r="H447" s="2" t="s">
        <v>0</v>
      </c>
      <c r="I447" s="2" t="s">
        <v>1</v>
      </c>
      <c r="J447" s="2" t="s">
        <v>578</v>
      </c>
      <c r="K447" s="2">
        <v>11.9</v>
      </c>
      <c r="L447" s="2">
        <v>11.9</v>
      </c>
      <c r="M447" s="2">
        <v>1</v>
      </c>
      <c r="N447" s="2" t="s">
        <v>45</v>
      </c>
      <c r="O447" s="2">
        <v>219</v>
      </c>
      <c r="P447" s="2">
        <v>2016</v>
      </c>
      <c r="Q447" s="2">
        <v>7</v>
      </c>
      <c r="R447" s="2" t="s">
        <v>3</v>
      </c>
      <c r="S447" s="2" t="s">
        <v>530</v>
      </c>
      <c r="T447" s="2" t="s">
        <v>4</v>
      </c>
      <c r="U447" s="25">
        <v>42560</v>
      </c>
      <c r="V447" s="2" t="s">
        <v>571</v>
      </c>
      <c r="W447" s="2" t="s">
        <v>99</v>
      </c>
    </row>
    <row r="448" spans="1:23" x14ac:dyDescent="0.25">
      <c r="A448" s="2">
        <v>447</v>
      </c>
      <c r="B448" s="2">
        <v>104058644</v>
      </c>
      <c r="C448" s="2" t="s">
        <v>520</v>
      </c>
      <c r="D448" s="2" t="s">
        <v>521</v>
      </c>
      <c r="E448" s="2">
        <v>490862</v>
      </c>
      <c r="F448" s="2">
        <v>34220</v>
      </c>
      <c r="G448" s="2" t="s">
        <v>522</v>
      </c>
      <c r="H448" s="2" t="s">
        <v>0</v>
      </c>
      <c r="I448" s="2" t="s">
        <v>1</v>
      </c>
      <c r="J448" s="2" t="s">
        <v>523</v>
      </c>
      <c r="K448" s="2">
        <v>12.9</v>
      </c>
      <c r="L448" s="2">
        <v>12.9</v>
      </c>
      <c r="M448" s="2">
        <v>1</v>
      </c>
      <c r="N448" s="2" t="s">
        <v>30</v>
      </c>
      <c r="O448" s="2">
        <v>3</v>
      </c>
      <c r="P448" s="2">
        <v>2016</v>
      </c>
      <c r="Q448" s="2">
        <v>7</v>
      </c>
      <c r="R448" s="2" t="s">
        <v>15</v>
      </c>
      <c r="S448" s="2" t="s">
        <v>524</v>
      </c>
      <c r="T448" s="2" t="s">
        <v>12</v>
      </c>
      <c r="U448" s="25">
        <v>42557</v>
      </c>
      <c r="V448" s="2" t="s">
        <v>546</v>
      </c>
      <c r="W448" s="2" t="s">
        <v>98</v>
      </c>
    </row>
    <row r="449" spans="1:23" x14ac:dyDescent="0.25">
      <c r="A449" s="2">
        <v>448</v>
      </c>
      <c r="B449" s="2">
        <v>104058917</v>
      </c>
      <c r="C449" s="2" t="s">
        <v>520</v>
      </c>
      <c r="D449" s="2" t="s">
        <v>521</v>
      </c>
      <c r="E449" s="2">
        <v>752639</v>
      </c>
      <c r="F449" s="2">
        <v>43545</v>
      </c>
      <c r="G449" s="2" t="s">
        <v>522</v>
      </c>
      <c r="H449" s="2" t="s">
        <v>23</v>
      </c>
      <c r="I449" s="2" t="s">
        <v>584</v>
      </c>
      <c r="J449" s="2" t="s">
        <v>585</v>
      </c>
      <c r="K449" s="2">
        <v>4.83</v>
      </c>
      <c r="L449" s="2">
        <v>4.83</v>
      </c>
      <c r="M449" s="2">
        <v>1</v>
      </c>
      <c r="N449" s="2" t="s">
        <v>49</v>
      </c>
      <c r="O449" s="2">
        <v>561</v>
      </c>
      <c r="P449" s="2">
        <v>2016</v>
      </c>
      <c r="Q449" s="2">
        <v>7</v>
      </c>
      <c r="R449" s="2" t="s">
        <v>3</v>
      </c>
      <c r="S449" s="2" t="s">
        <v>530</v>
      </c>
      <c r="T449" s="2" t="s">
        <v>536</v>
      </c>
      <c r="U449" s="25">
        <v>42569</v>
      </c>
      <c r="V449" s="2" t="s">
        <v>528</v>
      </c>
      <c r="W449" s="2" t="s">
        <v>99</v>
      </c>
    </row>
    <row r="450" spans="1:23" x14ac:dyDescent="0.25">
      <c r="A450" s="2">
        <v>449</v>
      </c>
      <c r="B450" s="2">
        <v>104058708</v>
      </c>
      <c r="C450" s="2" t="s">
        <v>520</v>
      </c>
      <c r="D450" s="2" t="s">
        <v>521</v>
      </c>
      <c r="E450" s="2">
        <v>490837</v>
      </c>
      <c r="F450" s="2">
        <v>34753</v>
      </c>
      <c r="G450" s="2" t="s">
        <v>522</v>
      </c>
      <c r="H450" s="2" t="s">
        <v>9</v>
      </c>
      <c r="I450" s="2" t="s">
        <v>10</v>
      </c>
      <c r="J450" s="2" t="s">
        <v>564</v>
      </c>
      <c r="K450" s="2">
        <v>13.49</v>
      </c>
      <c r="L450" s="2">
        <v>13.49</v>
      </c>
      <c r="M450" s="2">
        <v>1</v>
      </c>
      <c r="N450" s="2" t="s">
        <v>6</v>
      </c>
      <c r="O450" s="2">
        <v>399</v>
      </c>
      <c r="P450" s="2">
        <v>2016</v>
      </c>
      <c r="Q450" s="2">
        <v>7</v>
      </c>
      <c r="R450" s="2" t="s">
        <v>3</v>
      </c>
      <c r="S450" s="2" t="s">
        <v>524</v>
      </c>
      <c r="T450" s="2" t="s">
        <v>4</v>
      </c>
      <c r="U450" s="25">
        <v>42559</v>
      </c>
      <c r="V450" s="2" t="s">
        <v>528</v>
      </c>
      <c r="W450" s="2" t="s">
        <v>97</v>
      </c>
    </row>
    <row r="451" spans="1:23" x14ac:dyDescent="0.25">
      <c r="A451" s="2">
        <v>450</v>
      </c>
      <c r="B451" s="2">
        <v>104732992</v>
      </c>
      <c r="C451" s="2" t="s">
        <v>520</v>
      </c>
      <c r="D451" s="2" t="s">
        <v>521</v>
      </c>
      <c r="E451" s="2">
        <v>490861</v>
      </c>
      <c r="F451" s="2">
        <v>46950</v>
      </c>
      <c r="G451" s="2" t="s">
        <v>522</v>
      </c>
      <c r="H451" s="2" t="s">
        <v>0</v>
      </c>
      <c r="I451" s="2" t="s">
        <v>1</v>
      </c>
      <c r="J451" s="2" t="s">
        <v>523</v>
      </c>
      <c r="K451" s="2">
        <v>12.99</v>
      </c>
      <c r="L451" s="2">
        <v>12.99</v>
      </c>
      <c r="M451" s="2">
        <v>1</v>
      </c>
      <c r="N451" s="2" t="s">
        <v>75</v>
      </c>
      <c r="O451" s="2">
        <v>89</v>
      </c>
      <c r="P451" s="2">
        <v>2016</v>
      </c>
      <c r="Q451" s="2">
        <v>8</v>
      </c>
      <c r="R451" s="2" t="s">
        <v>3</v>
      </c>
      <c r="S451" s="2" t="s">
        <v>530</v>
      </c>
      <c r="T451" s="2" t="s">
        <v>4</v>
      </c>
      <c r="U451" s="25">
        <v>42605</v>
      </c>
      <c r="V451" s="2" t="s">
        <v>525</v>
      </c>
      <c r="W451" s="2" t="s">
        <v>96</v>
      </c>
    </row>
    <row r="452" spans="1:23" x14ac:dyDescent="0.25">
      <c r="A452" s="2">
        <v>451</v>
      </c>
      <c r="B452" s="2">
        <v>104732707</v>
      </c>
      <c r="C452" s="2" t="s">
        <v>520</v>
      </c>
      <c r="D452" s="2" t="s">
        <v>521</v>
      </c>
      <c r="E452" s="2">
        <v>490864</v>
      </c>
      <c r="F452" s="2">
        <v>46245</v>
      </c>
      <c r="G452" s="2" t="s">
        <v>522</v>
      </c>
      <c r="H452" s="2" t="s">
        <v>0</v>
      </c>
      <c r="I452" s="2" t="s">
        <v>1</v>
      </c>
      <c r="J452" s="2" t="s">
        <v>523</v>
      </c>
      <c r="K452" s="2">
        <v>35.69</v>
      </c>
      <c r="L452" s="2">
        <v>35.69</v>
      </c>
      <c r="M452" s="2">
        <v>1</v>
      </c>
      <c r="N452" s="2" t="s">
        <v>71</v>
      </c>
      <c r="O452" s="2">
        <v>11</v>
      </c>
      <c r="P452" s="2">
        <v>2016</v>
      </c>
      <c r="Q452" s="2">
        <v>8</v>
      </c>
      <c r="R452" s="2" t="s">
        <v>3</v>
      </c>
      <c r="S452" s="2" t="s">
        <v>567</v>
      </c>
      <c r="T452" s="2" t="s">
        <v>536</v>
      </c>
      <c r="U452" s="25">
        <v>42588</v>
      </c>
      <c r="V452" s="2" t="s">
        <v>534</v>
      </c>
      <c r="W452" s="2" t="s">
        <v>99</v>
      </c>
    </row>
    <row r="453" spans="1:23" x14ac:dyDescent="0.25">
      <c r="A453" s="2">
        <v>452</v>
      </c>
      <c r="B453" s="2">
        <v>104732944</v>
      </c>
      <c r="C453" s="2" t="s">
        <v>520</v>
      </c>
      <c r="D453" s="2" t="s">
        <v>521</v>
      </c>
      <c r="E453" s="2">
        <v>490840</v>
      </c>
      <c r="F453" s="2">
        <v>20810</v>
      </c>
      <c r="G453" s="2" t="s">
        <v>522</v>
      </c>
      <c r="H453" s="2" t="s">
        <v>9</v>
      </c>
      <c r="I453" s="2" t="s">
        <v>10</v>
      </c>
      <c r="J453" s="2" t="s">
        <v>564</v>
      </c>
      <c r="K453" s="2">
        <v>2.8</v>
      </c>
      <c r="L453" s="2">
        <v>2.8</v>
      </c>
      <c r="M453" s="2">
        <v>1</v>
      </c>
      <c r="N453" s="2" t="s">
        <v>21</v>
      </c>
      <c r="O453" s="2">
        <v>52</v>
      </c>
      <c r="P453" s="2">
        <v>2016</v>
      </c>
      <c r="Q453" s="2">
        <v>8</v>
      </c>
      <c r="R453" s="2" t="s">
        <v>3</v>
      </c>
      <c r="S453" s="2" t="s">
        <v>557</v>
      </c>
      <c r="T453" s="2" t="s">
        <v>4</v>
      </c>
      <c r="U453" s="25">
        <v>42607</v>
      </c>
      <c r="V453" s="2" t="s">
        <v>525</v>
      </c>
      <c r="W453" s="2" t="s">
        <v>96</v>
      </c>
    </row>
    <row r="454" spans="1:23" x14ac:dyDescent="0.25">
      <c r="A454" s="2">
        <v>453</v>
      </c>
      <c r="B454" s="2">
        <v>104732695</v>
      </c>
      <c r="C454" s="2" t="s">
        <v>520</v>
      </c>
      <c r="D454" s="2" t="s">
        <v>521</v>
      </c>
      <c r="E454" s="2">
        <v>804719</v>
      </c>
      <c r="F454" s="2">
        <v>29003</v>
      </c>
      <c r="G454" s="2" t="s">
        <v>522</v>
      </c>
      <c r="H454" s="2" t="s">
        <v>26</v>
      </c>
      <c r="I454" s="2" t="s">
        <v>543</v>
      </c>
      <c r="J454" s="2" t="s">
        <v>544</v>
      </c>
      <c r="K454" s="2">
        <v>12.39</v>
      </c>
      <c r="L454" s="2">
        <v>12.39</v>
      </c>
      <c r="M454" s="2">
        <v>1</v>
      </c>
      <c r="N454" s="2" t="s">
        <v>11</v>
      </c>
      <c r="O454" s="2">
        <v>435</v>
      </c>
      <c r="P454" s="2">
        <v>2016</v>
      </c>
      <c r="Q454" s="2">
        <v>8</v>
      </c>
      <c r="R454" s="2" t="s">
        <v>3</v>
      </c>
      <c r="S454" s="2" t="s">
        <v>545</v>
      </c>
      <c r="T454" s="2" t="s">
        <v>4</v>
      </c>
      <c r="U454" s="25">
        <v>42587</v>
      </c>
      <c r="V454" s="2" t="s">
        <v>528</v>
      </c>
      <c r="W454" s="2" t="s">
        <v>98</v>
      </c>
    </row>
    <row r="455" spans="1:23" x14ac:dyDescent="0.25">
      <c r="A455" s="2">
        <v>454</v>
      </c>
      <c r="B455" s="2">
        <v>104732919</v>
      </c>
      <c r="C455" s="2" t="s">
        <v>520</v>
      </c>
      <c r="D455" s="2" t="s">
        <v>521</v>
      </c>
      <c r="E455" s="2">
        <v>490833</v>
      </c>
      <c r="F455" s="2">
        <v>42957</v>
      </c>
      <c r="G455" s="2" t="s">
        <v>522</v>
      </c>
      <c r="H455" s="2" t="s">
        <v>9</v>
      </c>
      <c r="I455" s="2" t="s">
        <v>10</v>
      </c>
      <c r="J455" s="2" t="s">
        <v>532</v>
      </c>
      <c r="K455" s="2">
        <v>14.38</v>
      </c>
      <c r="L455" s="2">
        <v>14.38</v>
      </c>
      <c r="M455" s="2">
        <v>1</v>
      </c>
      <c r="N455" s="2" t="s">
        <v>32</v>
      </c>
      <c r="O455" s="2">
        <v>261</v>
      </c>
      <c r="P455" s="2">
        <v>2016</v>
      </c>
      <c r="Q455" s="2">
        <v>8</v>
      </c>
      <c r="R455" s="2" t="s">
        <v>15</v>
      </c>
      <c r="S455" s="2" t="s">
        <v>524</v>
      </c>
      <c r="T455" s="2" t="s">
        <v>12</v>
      </c>
      <c r="U455" s="25">
        <v>42597</v>
      </c>
      <c r="V455" s="2" t="s">
        <v>525</v>
      </c>
      <c r="W455" s="2" t="s">
        <v>96</v>
      </c>
    </row>
    <row r="456" spans="1:23" x14ac:dyDescent="0.25">
      <c r="A456" s="2">
        <v>455</v>
      </c>
      <c r="B456" s="2">
        <v>104732920</v>
      </c>
      <c r="C456" s="2" t="s">
        <v>520</v>
      </c>
      <c r="D456" s="2" t="s">
        <v>521</v>
      </c>
      <c r="E456" s="2">
        <v>490835</v>
      </c>
      <c r="F456" s="2">
        <v>42957</v>
      </c>
      <c r="G456" s="2" t="s">
        <v>522</v>
      </c>
      <c r="H456" s="2" t="s">
        <v>9</v>
      </c>
      <c r="I456" s="2" t="s">
        <v>10</v>
      </c>
      <c r="J456" s="2" t="s">
        <v>532</v>
      </c>
      <c r="K456" s="2">
        <v>8.5749999999999993</v>
      </c>
      <c r="L456" s="2">
        <v>8.5749999999999993</v>
      </c>
      <c r="M456" s="2">
        <v>1</v>
      </c>
      <c r="N456" s="2" t="s">
        <v>32</v>
      </c>
      <c r="O456" s="2">
        <v>261</v>
      </c>
      <c r="P456" s="2">
        <v>2016</v>
      </c>
      <c r="Q456" s="2">
        <v>8</v>
      </c>
      <c r="R456" s="2" t="s">
        <v>15</v>
      </c>
      <c r="S456" s="2" t="s">
        <v>530</v>
      </c>
      <c r="T456" s="2" t="s">
        <v>12</v>
      </c>
      <c r="U456" s="25">
        <v>42597</v>
      </c>
      <c r="V456" s="2" t="s">
        <v>525</v>
      </c>
      <c r="W456" s="2" t="s">
        <v>96</v>
      </c>
    </row>
    <row r="457" spans="1:23" x14ac:dyDescent="0.25">
      <c r="A457" s="2">
        <v>456</v>
      </c>
      <c r="B457" s="2">
        <v>104732596</v>
      </c>
      <c r="C457" s="2" t="s">
        <v>520</v>
      </c>
      <c r="D457" s="2" t="s">
        <v>521</v>
      </c>
      <c r="E457" s="2">
        <v>490862</v>
      </c>
      <c r="F457" s="2">
        <v>16700</v>
      </c>
      <c r="G457" s="2" t="s">
        <v>522</v>
      </c>
      <c r="H457" s="2" t="s">
        <v>0</v>
      </c>
      <c r="I457" s="2" t="s">
        <v>1</v>
      </c>
      <c r="J457" s="2" t="s">
        <v>523</v>
      </c>
      <c r="K457" s="2">
        <v>15.9</v>
      </c>
      <c r="L457" s="2">
        <v>15.9</v>
      </c>
      <c r="M457" s="2">
        <v>1</v>
      </c>
      <c r="N457" s="2" t="s">
        <v>30</v>
      </c>
      <c r="O457" s="2">
        <v>3</v>
      </c>
      <c r="P457" s="2">
        <v>2016</v>
      </c>
      <c r="Q457" s="2">
        <v>8</v>
      </c>
      <c r="R457" s="2" t="s">
        <v>3</v>
      </c>
      <c r="S457" s="2" t="s">
        <v>524</v>
      </c>
      <c r="T457" s="2" t="s">
        <v>4</v>
      </c>
      <c r="U457" s="25">
        <v>42588</v>
      </c>
      <c r="V457" s="2" t="s">
        <v>525</v>
      </c>
      <c r="W457" s="2" t="s">
        <v>98</v>
      </c>
    </row>
    <row r="458" spans="1:23" x14ac:dyDescent="0.25">
      <c r="A458" s="2">
        <v>457</v>
      </c>
      <c r="B458" s="2">
        <v>104732816</v>
      </c>
      <c r="C458" s="2" t="s">
        <v>520</v>
      </c>
      <c r="D458" s="2" t="s">
        <v>521</v>
      </c>
      <c r="E458" s="2">
        <v>679181</v>
      </c>
      <c r="F458" s="2">
        <v>48223</v>
      </c>
      <c r="G458" s="2" t="s">
        <v>522</v>
      </c>
      <c r="H458" s="2" t="s">
        <v>23</v>
      </c>
      <c r="I458" s="2" t="s">
        <v>24</v>
      </c>
      <c r="J458" s="2" t="s">
        <v>566</v>
      </c>
      <c r="K458" s="2">
        <v>6.99</v>
      </c>
      <c r="L458" s="2">
        <v>6.99</v>
      </c>
      <c r="M458" s="2">
        <v>1</v>
      </c>
      <c r="N458" s="2" t="s">
        <v>48</v>
      </c>
      <c r="O458" s="2">
        <v>637</v>
      </c>
      <c r="P458" s="2">
        <v>2016</v>
      </c>
      <c r="Q458" s="2">
        <v>8</v>
      </c>
      <c r="R458" s="2" t="s">
        <v>3</v>
      </c>
      <c r="S458" s="2" t="s">
        <v>530</v>
      </c>
      <c r="T458" s="2" t="s">
        <v>4</v>
      </c>
      <c r="U458" s="25">
        <v>42612</v>
      </c>
      <c r="V458" s="2" t="s">
        <v>534</v>
      </c>
      <c r="W458" s="2" t="s">
        <v>99</v>
      </c>
    </row>
    <row r="459" spans="1:23" x14ac:dyDescent="0.25">
      <c r="A459" s="2">
        <v>458</v>
      </c>
      <c r="B459" s="2">
        <v>104732641</v>
      </c>
      <c r="C459" s="2" t="s">
        <v>520</v>
      </c>
      <c r="D459" s="2" t="s">
        <v>521</v>
      </c>
      <c r="E459" s="2">
        <v>647697</v>
      </c>
      <c r="F459" s="2">
        <v>37193</v>
      </c>
      <c r="G459" s="2" t="s">
        <v>522</v>
      </c>
      <c r="H459" s="2" t="s">
        <v>0</v>
      </c>
      <c r="I459" s="2" t="s">
        <v>1</v>
      </c>
      <c r="J459" s="2" t="s">
        <v>531</v>
      </c>
      <c r="K459" s="2">
        <v>13.9</v>
      </c>
      <c r="L459" s="2">
        <v>13.9</v>
      </c>
      <c r="M459" s="2">
        <v>1</v>
      </c>
      <c r="N459" s="2" t="s">
        <v>25</v>
      </c>
      <c r="O459" s="2">
        <v>609</v>
      </c>
      <c r="P459" s="2">
        <v>2016</v>
      </c>
      <c r="Q459" s="2">
        <v>8</v>
      </c>
      <c r="R459" s="2" t="s">
        <v>3</v>
      </c>
      <c r="S459" s="2" t="s">
        <v>563</v>
      </c>
      <c r="T459" s="2" t="s">
        <v>4</v>
      </c>
      <c r="U459" s="25">
        <v>42587</v>
      </c>
      <c r="V459" s="2" t="s">
        <v>525</v>
      </c>
      <c r="W459" s="2" t="s">
        <v>98</v>
      </c>
    </row>
    <row r="460" spans="1:23" x14ac:dyDescent="0.25">
      <c r="A460" s="2">
        <v>459</v>
      </c>
      <c r="B460" s="2">
        <v>104058974</v>
      </c>
      <c r="C460" s="2" t="s">
        <v>520</v>
      </c>
      <c r="D460" s="2" t="s">
        <v>521</v>
      </c>
      <c r="E460" s="2">
        <v>797802</v>
      </c>
      <c r="F460" s="2">
        <v>47657</v>
      </c>
      <c r="G460" s="2" t="s">
        <v>522</v>
      </c>
      <c r="H460" s="2" t="s">
        <v>0</v>
      </c>
      <c r="I460" s="2" t="s">
        <v>1</v>
      </c>
      <c r="J460" s="2" t="s">
        <v>555</v>
      </c>
      <c r="K460" s="2">
        <v>14.57</v>
      </c>
      <c r="L460" s="2">
        <v>14.57</v>
      </c>
      <c r="M460" s="2">
        <v>1</v>
      </c>
      <c r="N460" s="2" t="s">
        <v>48</v>
      </c>
      <c r="O460" s="2">
        <v>637</v>
      </c>
      <c r="P460" s="2">
        <v>2016</v>
      </c>
      <c r="Q460" s="2">
        <v>7</v>
      </c>
      <c r="R460" s="2" t="s">
        <v>3</v>
      </c>
      <c r="S460" s="2" t="s">
        <v>530</v>
      </c>
      <c r="T460" s="2" t="s">
        <v>4</v>
      </c>
      <c r="U460" s="25">
        <v>42576</v>
      </c>
      <c r="V460" s="2" t="s">
        <v>534</v>
      </c>
      <c r="W460" s="2" t="s">
        <v>99</v>
      </c>
    </row>
    <row r="461" spans="1:23" x14ac:dyDescent="0.25">
      <c r="A461" s="2">
        <v>460</v>
      </c>
      <c r="B461" s="2">
        <v>104058808</v>
      </c>
      <c r="C461" s="2" t="s">
        <v>520</v>
      </c>
      <c r="D461" s="2" t="s">
        <v>521</v>
      </c>
      <c r="E461" s="2">
        <v>490861</v>
      </c>
      <c r="F461" s="2">
        <v>20064</v>
      </c>
      <c r="G461" s="2" t="s">
        <v>522</v>
      </c>
      <c r="H461" s="2" t="s">
        <v>0</v>
      </c>
      <c r="I461" s="2" t="s">
        <v>1</v>
      </c>
      <c r="J461" s="2" t="s">
        <v>523</v>
      </c>
      <c r="K461" s="2">
        <v>9.9499999999999993</v>
      </c>
      <c r="L461" s="2">
        <v>9.9499999999999993</v>
      </c>
      <c r="M461" s="2">
        <v>1</v>
      </c>
      <c r="N461" s="2" t="s">
        <v>25</v>
      </c>
      <c r="O461" s="2">
        <v>609</v>
      </c>
      <c r="P461" s="2">
        <v>2016</v>
      </c>
      <c r="Q461" s="2">
        <v>7</v>
      </c>
      <c r="R461" s="2" t="s">
        <v>3</v>
      </c>
      <c r="S461" s="2" t="s">
        <v>530</v>
      </c>
      <c r="T461" s="2" t="s">
        <v>4</v>
      </c>
      <c r="U461" s="25">
        <v>42557</v>
      </c>
      <c r="V461" s="2" t="s">
        <v>525</v>
      </c>
      <c r="W461" s="2" t="s">
        <v>96</v>
      </c>
    </row>
    <row r="462" spans="1:23" x14ac:dyDescent="0.25">
      <c r="A462" s="2">
        <v>461</v>
      </c>
      <c r="B462" s="2">
        <v>104078503</v>
      </c>
      <c r="C462" s="2" t="s">
        <v>520</v>
      </c>
      <c r="D462" s="2" t="s">
        <v>521</v>
      </c>
      <c r="E462" s="2">
        <v>631297</v>
      </c>
      <c r="F462" s="2">
        <v>46923</v>
      </c>
      <c r="G462" s="2" t="s">
        <v>522</v>
      </c>
      <c r="H462" s="2" t="s">
        <v>73</v>
      </c>
      <c r="I462" s="2" t="s">
        <v>582</v>
      </c>
      <c r="J462" s="2" t="s">
        <v>593</v>
      </c>
      <c r="K462" s="2">
        <v>10.98</v>
      </c>
      <c r="L462" s="2">
        <v>10.98</v>
      </c>
      <c r="M462" s="2">
        <v>1</v>
      </c>
      <c r="N462" s="2" t="s">
        <v>72</v>
      </c>
      <c r="O462" s="2">
        <v>645</v>
      </c>
      <c r="P462" s="2">
        <v>2016</v>
      </c>
      <c r="Q462" s="2">
        <v>7</v>
      </c>
      <c r="R462" s="2" t="s">
        <v>3</v>
      </c>
      <c r="S462" s="2" t="s">
        <v>547</v>
      </c>
      <c r="T462" s="2" t="s">
        <v>4</v>
      </c>
      <c r="U462" s="25">
        <v>42564</v>
      </c>
      <c r="V462" s="2" t="s">
        <v>553</v>
      </c>
      <c r="W462" s="2" t="s">
        <v>96</v>
      </c>
    </row>
    <row r="463" spans="1:23" x14ac:dyDescent="0.25">
      <c r="A463" s="2">
        <v>462</v>
      </c>
      <c r="B463" s="2">
        <v>104127417</v>
      </c>
      <c r="C463" s="2" t="s">
        <v>520</v>
      </c>
      <c r="D463" s="2" t="s">
        <v>521</v>
      </c>
      <c r="E463" s="2">
        <v>869913</v>
      </c>
      <c r="F463" s="2">
        <v>37794</v>
      </c>
      <c r="G463" s="2" t="s">
        <v>522</v>
      </c>
      <c r="H463" s="2" t="s">
        <v>5</v>
      </c>
      <c r="I463" s="2" t="s">
        <v>526</v>
      </c>
      <c r="J463" s="2" t="s">
        <v>527</v>
      </c>
      <c r="K463" s="2">
        <v>16.490000000000002</v>
      </c>
      <c r="L463" s="2">
        <v>16.490000000000002</v>
      </c>
      <c r="M463" s="2">
        <v>1</v>
      </c>
      <c r="N463" s="2" t="s">
        <v>6</v>
      </c>
      <c r="O463" s="2">
        <v>399</v>
      </c>
      <c r="P463" s="2">
        <v>2016</v>
      </c>
      <c r="Q463" s="2">
        <v>7</v>
      </c>
      <c r="R463" s="2" t="s">
        <v>3</v>
      </c>
      <c r="S463" s="2" t="s">
        <v>524</v>
      </c>
      <c r="T463" s="2" t="s">
        <v>4</v>
      </c>
      <c r="U463" s="25">
        <v>42563</v>
      </c>
      <c r="V463" s="2" t="s">
        <v>525</v>
      </c>
      <c r="W463" s="2" t="s">
        <v>97</v>
      </c>
    </row>
    <row r="464" spans="1:23" x14ac:dyDescent="0.25">
      <c r="A464" s="2">
        <v>463</v>
      </c>
      <c r="B464" s="2">
        <v>104732664</v>
      </c>
      <c r="C464" s="2" t="s">
        <v>520</v>
      </c>
      <c r="D464" s="2" t="s">
        <v>521</v>
      </c>
      <c r="E464" s="2">
        <v>760771</v>
      </c>
      <c r="F464" s="2">
        <v>12436</v>
      </c>
      <c r="G464" s="2" t="s">
        <v>522</v>
      </c>
      <c r="H464" s="2" t="s">
        <v>9</v>
      </c>
      <c r="I464" s="2" t="s">
        <v>10</v>
      </c>
      <c r="J464" s="2" t="s">
        <v>550</v>
      </c>
      <c r="K464" s="2">
        <v>11.99</v>
      </c>
      <c r="L464" s="2">
        <v>11.99</v>
      </c>
      <c r="M464" s="2">
        <v>1</v>
      </c>
      <c r="N464" s="2" t="s">
        <v>56</v>
      </c>
      <c r="O464" s="2">
        <v>25</v>
      </c>
      <c r="P464" s="2">
        <v>2016</v>
      </c>
      <c r="Q464" s="2">
        <v>8</v>
      </c>
      <c r="R464" s="2" t="s">
        <v>3</v>
      </c>
      <c r="S464" s="2" t="s">
        <v>530</v>
      </c>
      <c r="T464" s="2" t="s">
        <v>4</v>
      </c>
      <c r="U464" s="25">
        <v>42591</v>
      </c>
      <c r="V464" s="2" t="s">
        <v>525</v>
      </c>
      <c r="W464" s="2" t="s">
        <v>98</v>
      </c>
    </row>
    <row r="465" spans="1:23" x14ac:dyDescent="0.25">
      <c r="A465" s="2">
        <v>464</v>
      </c>
      <c r="B465" s="2">
        <v>104732787</v>
      </c>
      <c r="C465" s="2" t="s">
        <v>520</v>
      </c>
      <c r="D465" s="2" t="s">
        <v>521</v>
      </c>
      <c r="E465" s="2">
        <v>490861</v>
      </c>
      <c r="F465" s="2">
        <v>47344</v>
      </c>
      <c r="G465" s="2" t="s">
        <v>522</v>
      </c>
      <c r="H465" s="2" t="s">
        <v>0</v>
      </c>
      <c r="I465" s="2" t="s">
        <v>1</v>
      </c>
      <c r="J465" s="2" t="s">
        <v>523</v>
      </c>
      <c r="K465" s="2">
        <v>0</v>
      </c>
      <c r="L465" s="41">
        <v>11.567187853658542</v>
      </c>
      <c r="M465" s="2">
        <v>1</v>
      </c>
      <c r="N465" s="2" t="s">
        <v>68</v>
      </c>
      <c r="O465" s="2">
        <v>262</v>
      </c>
      <c r="P465" s="2">
        <v>2016</v>
      </c>
      <c r="Q465" s="2">
        <v>8</v>
      </c>
      <c r="R465" s="2" t="s">
        <v>15</v>
      </c>
      <c r="S465" s="2" t="s">
        <v>530</v>
      </c>
      <c r="T465" s="2" t="s">
        <v>17</v>
      </c>
      <c r="U465" s="25">
        <v>42594</v>
      </c>
      <c r="V465" s="2" t="s">
        <v>534</v>
      </c>
      <c r="W465" s="2" t="s">
        <v>97</v>
      </c>
    </row>
    <row r="466" spans="1:23" x14ac:dyDescent="0.25">
      <c r="A466" s="2">
        <v>465</v>
      </c>
      <c r="B466" s="2">
        <v>104732788</v>
      </c>
      <c r="C466" s="2" t="s">
        <v>520</v>
      </c>
      <c r="D466" s="2" t="s">
        <v>521</v>
      </c>
      <c r="E466" s="2">
        <v>490862</v>
      </c>
      <c r="F466" s="2">
        <v>47344</v>
      </c>
      <c r="G466" s="2" t="s">
        <v>522</v>
      </c>
      <c r="H466" s="2" t="s">
        <v>0</v>
      </c>
      <c r="I466" s="2" t="s">
        <v>1</v>
      </c>
      <c r="J466" s="2" t="s">
        <v>523</v>
      </c>
      <c r="K466" s="2">
        <v>16.8</v>
      </c>
      <c r="L466" s="2">
        <v>16.8</v>
      </c>
      <c r="M466" s="2">
        <v>1</v>
      </c>
      <c r="N466" s="2" t="s">
        <v>68</v>
      </c>
      <c r="O466" s="2">
        <v>262</v>
      </c>
      <c r="P466" s="2">
        <v>2016</v>
      </c>
      <c r="Q466" s="2">
        <v>8</v>
      </c>
      <c r="R466" s="2" t="s">
        <v>15</v>
      </c>
      <c r="S466" s="2" t="s">
        <v>524</v>
      </c>
      <c r="T466" s="2" t="s">
        <v>12</v>
      </c>
      <c r="U466" s="25">
        <v>42594</v>
      </c>
      <c r="V466" s="2" t="s">
        <v>534</v>
      </c>
      <c r="W466" s="2" t="s">
        <v>97</v>
      </c>
    </row>
    <row r="467" spans="1:23" x14ac:dyDescent="0.25">
      <c r="A467" s="2">
        <v>466</v>
      </c>
      <c r="B467" s="2">
        <v>104732925</v>
      </c>
      <c r="C467" s="2" t="s">
        <v>520</v>
      </c>
      <c r="D467" s="2" t="s">
        <v>521</v>
      </c>
      <c r="E467" s="2">
        <v>490862</v>
      </c>
      <c r="F467" s="2">
        <v>44865</v>
      </c>
      <c r="G467" s="2" t="s">
        <v>522</v>
      </c>
      <c r="H467" s="2" t="s">
        <v>0</v>
      </c>
      <c r="I467" s="2" t="s">
        <v>1</v>
      </c>
      <c r="J467" s="2" t="s">
        <v>523</v>
      </c>
      <c r="K467" s="2">
        <v>15.9</v>
      </c>
      <c r="L467" s="2">
        <v>15.9</v>
      </c>
      <c r="M467" s="2">
        <v>1</v>
      </c>
      <c r="N467" s="2" t="s">
        <v>21</v>
      </c>
      <c r="O467" s="2">
        <v>52</v>
      </c>
      <c r="P467" s="2">
        <v>2016</v>
      </c>
      <c r="Q467" s="2">
        <v>8</v>
      </c>
      <c r="R467" s="2" t="s">
        <v>3</v>
      </c>
      <c r="S467" s="2" t="s">
        <v>524</v>
      </c>
      <c r="T467" s="2" t="s">
        <v>4</v>
      </c>
      <c r="U467" s="25">
        <v>42601</v>
      </c>
      <c r="V467" s="2" t="s">
        <v>528</v>
      </c>
      <c r="W467" s="2" t="s">
        <v>99</v>
      </c>
    </row>
    <row r="468" spans="1:23" x14ac:dyDescent="0.25">
      <c r="A468" s="2">
        <v>467</v>
      </c>
      <c r="B468" s="2">
        <v>104732926</v>
      </c>
      <c r="C468" s="2" t="s">
        <v>520</v>
      </c>
      <c r="D468" s="2" t="s">
        <v>521</v>
      </c>
      <c r="E468" s="2">
        <v>797804</v>
      </c>
      <c r="F468" s="2">
        <v>44865</v>
      </c>
      <c r="G468" s="2" t="s">
        <v>522</v>
      </c>
      <c r="H468" s="2" t="s">
        <v>0</v>
      </c>
      <c r="I468" s="2" t="s">
        <v>1</v>
      </c>
      <c r="J468" s="2" t="s">
        <v>578</v>
      </c>
      <c r="K468" s="2">
        <v>11</v>
      </c>
      <c r="L468" s="2">
        <v>11</v>
      </c>
      <c r="M468" s="2">
        <v>1</v>
      </c>
      <c r="N468" s="2" t="s">
        <v>21</v>
      </c>
      <c r="O468" s="2">
        <v>52</v>
      </c>
      <c r="P468" s="2">
        <v>2016</v>
      </c>
      <c r="Q468" s="2">
        <v>8</v>
      </c>
      <c r="R468" s="2" t="s">
        <v>3</v>
      </c>
      <c r="S468" s="2" t="s">
        <v>530</v>
      </c>
      <c r="T468" s="2" t="s">
        <v>4</v>
      </c>
      <c r="U468" s="25">
        <v>42601</v>
      </c>
      <c r="V468" s="2" t="s">
        <v>528</v>
      </c>
      <c r="W468" s="2" t="s">
        <v>99</v>
      </c>
    </row>
    <row r="469" spans="1:23" x14ac:dyDescent="0.25">
      <c r="A469" s="2">
        <v>468</v>
      </c>
      <c r="B469" s="2">
        <v>104732986</v>
      </c>
      <c r="C469" s="2" t="s">
        <v>520</v>
      </c>
      <c r="D469" s="2" t="s">
        <v>521</v>
      </c>
      <c r="E469" s="2">
        <v>490861</v>
      </c>
      <c r="F469" s="2">
        <v>43024</v>
      </c>
      <c r="G469" s="2" t="s">
        <v>522</v>
      </c>
      <c r="H469" s="2" t="s">
        <v>0</v>
      </c>
      <c r="I469" s="2" t="s">
        <v>1</v>
      </c>
      <c r="J469" s="2" t="s">
        <v>523</v>
      </c>
      <c r="K469" s="2">
        <v>9.9</v>
      </c>
      <c r="L469" s="2">
        <v>9.9</v>
      </c>
      <c r="M469" s="2">
        <v>1</v>
      </c>
      <c r="N469" s="2" t="s">
        <v>2</v>
      </c>
      <c r="O469" s="2">
        <v>41</v>
      </c>
      <c r="P469" s="2">
        <v>2016</v>
      </c>
      <c r="Q469" s="2">
        <v>8</v>
      </c>
      <c r="R469" s="2" t="s">
        <v>3</v>
      </c>
      <c r="S469" s="2" t="s">
        <v>530</v>
      </c>
      <c r="T469" s="2" t="s">
        <v>4</v>
      </c>
      <c r="U469" s="25">
        <v>42609</v>
      </c>
      <c r="V469" s="2" t="s">
        <v>528</v>
      </c>
      <c r="W469" s="2" t="s">
        <v>96</v>
      </c>
    </row>
    <row r="470" spans="1:23" x14ac:dyDescent="0.25">
      <c r="A470" s="2">
        <v>469</v>
      </c>
      <c r="B470" s="2">
        <v>104732923</v>
      </c>
      <c r="C470" s="2" t="s">
        <v>520</v>
      </c>
      <c r="D470" s="2" t="s">
        <v>521</v>
      </c>
      <c r="E470" s="2">
        <v>490861</v>
      </c>
      <c r="F470" s="2">
        <v>43606</v>
      </c>
      <c r="G470" s="2" t="s">
        <v>522</v>
      </c>
      <c r="H470" s="2" t="s">
        <v>0</v>
      </c>
      <c r="I470" s="2" t="s">
        <v>1</v>
      </c>
      <c r="J470" s="2" t="s">
        <v>523</v>
      </c>
      <c r="K470" s="2">
        <v>10.9</v>
      </c>
      <c r="L470" s="2">
        <v>10.9</v>
      </c>
      <c r="M470" s="2">
        <v>1</v>
      </c>
      <c r="N470" s="2" t="s">
        <v>88</v>
      </c>
      <c r="O470" s="2">
        <v>49</v>
      </c>
      <c r="P470" s="2">
        <v>2016</v>
      </c>
      <c r="Q470" s="2">
        <v>8</v>
      </c>
      <c r="R470" s="2" t="s">
        <v>3</v>
      </c>
      <c r="S470" s="2" t="s">
        <v>530</v>
      </c>
      <c r="T470" s="2" t="s">
        <v>4</v>
      </c>
      <c r="U470" s="25">
        <v>42599</v>
      </c>
      <c r="V470" s="2" t="s">
        <v>525</v>
      </c>
      <c r="W470" s="2" t="s">
        <v>96</v>
      </c>
    </row>
    <row r="471" spans="1:23" x14ac:dyDescent="0.25">
      <c r="A471" s="2">
        <v>470</v>
      </c>
      <c r="B471" s="2">
        <v>99715512</v>
      </c>
      <c r="C471" s="2" t="s">
        <v>520</v>
      </c>
      <c r="D471" s="2" t="s">
        <v>521</v>
      </c>
      <c r="E471" s="2">
        <v>804719</v>
      </c>
      <c r="F471" s="2">
        <v>1141</v>
      </c>
      <c r="G471" s="2" t="s">
        <v>522</v>
      </c>
      <c r="H471" s="2" t="s">
        <v>26</v>
      </c>
      <c r="I471" s="2" t="s">
        <v>543</v>
      </c>
      <c r="J471" s="2" t="s">
        <v>544</v>
      </c>
      <c r="K471" s="2">
        <v>19</v>
      </c>
      <c r="L471" s="2">
        <v>19</v>
      </c>
      <c r="M471" s="2">
        <v>1</v>
      </c>
      <c r="N471" s="2" t="s">
        <v>11</v>
      </c>
      <c r="O471" s="2">
        <v>435</v>
      </c>
      <c r="P471" s="2">
        <v>2015</v>
      </c>
      <c r="Q471" s="2">
        <v>12</v>
      </c>
      <c r="R471" s="2" t="s">
        <v>3</v>
      </c>
      <c r="S471" s="2" t="s">
        <v>545</v>
      </c>
      <c r="T471" s="2" t="s">
        <v>4</v>
      </c>
      <c r="U471" s="25">
        <v>42342</v>
      </c>
      <c r="V471" s="2" t="s">
        <v>534</v>
      </c>
      <c r="W471" s="2" t="s">
        <v>98</v>
      </c>
    </row>
    <row r="472" spans="1:23" x14ac:dyDescent="0.25">
      <c r="A472" s="2">
        <v>471</v>
      </c>
      <c r="B472" s="2">
        <v>104732728</v>
      </c>
      <c r="C472" s="2" t="s">
        <v>520</v>
      </c>
      <c r="D472" s="2" t="s">
        <v>521</v>
      </c>
      <c r="E472" s="2">
        <v>490833</v>
      </c>
      <c r="F472" s="2">
        <v>20338</v>
      </c>
      <c r="G472" s="2" t="s">
        <v>522</v>
      </c>
      <c r="H472" s="2" t="s">
        <v>9</v>
      </c>
      <c r="I472" s="2" t="s">
        <v>10</v>
      </c>
      <c r="J472" s="2" t="s">
        <v>532</v>
      </c>
      <c r="K472" s="2">
        <v>9.9</v>
      </c>
      <c r="L472" s="2">
        <v>9.9</v>
      </c>
      <c r="M472" s="2">
        <v>1</v>
      </c>
      <c r="N472" s="2" t="s">
        <v>11</v>
      </c>
      <c r="O472" s="2">
        <v>435</v>
      </c>
      <c r="P472" s="2">
        <v>2016</v>
      </c>
      <c r="Q472" s="2">
        <v>8</v>
      </c>
      <c r="R472" s="2" t="s">
        <v>3</v>
      </c>
      <c r="S472" s="2" t="s">
        <v>524</v>
      </c>
      <c r="T472" s="2" t="s">
        <v>4</v>
      </c>
      <c r="U472" s="25">
        <v>42595</v>
      </c>
      <c r="V472" s="2" t="s">
        <v>528</v>
      </c>
      <c r="W472" s="2" t="s">
        <v>98</v>
      </c>
    </row>
    <row r="473" spans="1:23" x14ac:dyDescent="0.25">
      <c r="A473" s="2">
        <v>472</v>
      </c>
      <c r="B473" s="2">
        <v>104732748</v>
      </c>
      <c r="C473" s="2" t="s">
        <v>520</v>
      </c>
      <c r="D473" s="2" t="s">
        <v>521</v>
      </c>
      <c r="E473" s="2">
        <v>490861</v>
      </c>
      <c r="F473" s="2">
        <v>33764</v>
      </c>
      <c r="G473" s="2" t="s">
        <v>522</v>
      </c>
      <c r="H473" s="2" t="s">
        <v>0</v>
      </c>
      <c r="I473" s="2" t="s">
        <v>1</v>
      </c>
      <c r="J473" s="2" t="s">
        <v>523</v>
      </c>
      <c r="K473" s="2">
        <v>12.49</v>
      </c>
      <c r="L473" s="2">
        <v>12.49</v>
      </c>
      <c r="M473" s="2">
        <v>1</v>
      </c>
      <c r="N473" s="2" t="s">
        <v>30</v>
      </c>
      <c r="O473" s="2">
        <v>3</v>
      </c>
      <c r="P473" s="2">
        <v>2016</v>
      </c>
      <c r="Q473" s="2">
        <v>8</v>
      </c>
      <c r="R473" s="2" t="s">
        <v>15</v>
      </c>
      <c r="S473" s="2" t="s">
        <v>530</v>
      </c>
      <c r="T473" s="2" t="s">
        <v>536</v>
      </c>
      <c r="U473" s="25">
        <v>42595</v>
      </c>
      <c r="V473" s="2" t="s">
        <v>534</v>
      </c>
      <c r="W473" s="2" t="s">
        <v>98</v>
      </c>
    </row>
    <row r="474" spans="1:23" x14ac:dyDescent="0.25">
      <c r="A474" s="2">
        <v>473</v>
      </c>
      <c r="B474" s="2">
        <v>104732749</v>
      </c>
      <c r="C474" s="2" t="s">
        <v>520</v>
      </c>
      <c r="D474" s="2" t="s">
        <v>521</v>
      </c>
      <c r="E474" s="2">
        <v>490862</v>
      </c>
      <c r="F474" s="2">
        <v>33764</v>
      </c>
      <c r="G474" s="2" t="s">
        <v>522</v>
      </c>
      <c r="H474" s="2" t="s">
        <v>0</v>
      </c>
      <c r="I474" s="2" t="s">
        <v>1</v>
      </c>
      <c r="J474" s="2" t="s">
        <v>523</v>
      </c>
      <c r="K474" s="2">
        <v>17.89</v>
      </c>
      <c r="L474" s="2">
        <v>17.89</v>
      </c>
      <c r="M474" s="2">
        <v>1</v>
      </c>
      <c r="N474" s="2" t="s">
        <v>30</v>
      </c>
      <c r="O474" s="2">
        <v>3</v>
      </c>
      <c r="P474" s="2">
        <v>2016</v>
      </c>
      <c r="Q474" s="2">
        <v>8</v>
      </c>
      <c r="R474" s="2" t="s">
        <v>15</v>
      </c>
      <c r="S474" s="2" t="s">
        <v>524</v>
      </c>
      <c r="T474" s="2" t="s">
        <v>536</v>
      </c>
      <c r="U474" s="25">
        <v>42595</v>
      </c>
      <c r="V474" s="2" t="s">
        <v>534</v>
      </c>
      <c r="W474" s="2" t="s">
        <v>98</v>
      </c>
    </row>
    <row r="475" spans="1:23" x14ac:dyDescent="0.25">
      <c r="A475" s="2">
        <v>474</v>
      </c>
      <c r="B475" s="2">
        <v>104732871</v>
      </c>
      <c r="C475" s="2" t="s">
        <v>520</v>
      </c>
      <c r="D475" s="2" t="s">
        <v>521</v>
      </c>
      <c r="E475" s="2">
        <v>490858</v>
      </c>
      <c r="F475" s="2">
        <v>21319</v>
      </c>
      <c r="G475" s="2" t="s">
        <v>522</v>
      </c>
      <c r="H475" s="2" t="s">
        <v>0</v>
      </c>
      <c r="I475" s="2" t="s">
        <v>1</v>
      </c>
      <c r="J475" s="2" t="s">
        <v>562</v>
      </c>
      <c r="K475" s="2">
        <v>12.99</v>
      </c>
      <c r="L475" s="2">
        <v>12.99</v>
      </c>
      <c r="M475" s="2">
        <v>1</v>
      </c>
      <c r="N475" s="2" t="s">
        <v>29</v>
      </c>
      <c r="O475" s="2">
        <v>702</v>
      </c>
      <c r="P475" s="2">
        <v>2016</v>
      </c>
      <c r="Q475" s="2">
        <v>8</v>
      </c>
      <c r="R475" s="2" t="s">
        <v>15</v>
      </c>
      <c r="S475" s="2" t="s">
        <v>530</v>
      </c>
      <c r="T475" s="2" t="s">
        <v>536</v>
      </c>
      <c r="U475" s="25">
        <v>42599</v>
      </c>
      <c r="V475" s="2" t="s">
        <v>525</v>
      </c>
      <c r="W475" s="2" t="s">
        <v>96</v>
      </c>
    </row>
    <row r="476" spans="1:23" x14ac:dyDescent="0.25">
      <c r="A476" s="2">
        <v>475</v>
      </c>
      <c r="B476" s="2">
        <v>104732872</v>
      </c>
      <c r="C476" s="2" t="s">
        <v>520</v>
      </c>
      <c r="D476" s="2" t="s">
        <v>521</v>
      </c>
      <c r="E476" s="2">
        <v>490859</v>
      </c>
      <c r="F476" s="2">
        <v>21319</v>
      </c>
      <c r="G476" s="2" t="s">
        <v>522</v>
      </c>
      <c r="H476" s="2" t="s">
        <v>0</v>
      </c>
      <c r="I476" s="2" t="s">
        <v>1</v>
      </c>
      <c r="J476" s="2" t="s">
        <v>562</v>
      </c>
      <c r="K476" s="2">
        <v>13.445</v>
      </c>
      <c r="L476" s="2">
        <v>13.445</v>
      </c>
      <c r="M476" s="2">
        <v>1</v>
      </c>
      <c r="N476" s="2" t="s">
        <v>29</v>
      </c>
      <c r="O476" s="2">
        <v>702</v>
      </c>
      <c r="P476" s="2">
        <v>2016</v>
      </c>
      <c r="Q476" s="2">
        <v>8</v>
      </c>
      <c r="R476" s="2" t="s">
        <v>15</v>
      </c>
      <c r="S476" s="2" t="s">
        <v>524</v>
      </c>
      <c r="T476" s="2" t="s">
        <v>536</v>
      </c>
      <c r="U476" s="25">
        <v>42599</v>
      </c>
      <c r="V476" s="2" t="s">
        <v>525</v>
      </c>
      <c r="W476" s="2" t="s">
        <v>96</v>
      </c>
    </row>
    <row r="477" spans="1:23" x14ac:dyDescent="0.25">
      <c r="A477" s="2">
        <v>476</v>
      </c>
      <c r="B477" s="2">
        <v>104732817</v>
      </c>
      <c r="C477" s="2" t="s">
        <v>520</v>
      </c>
      <c r="D477" s="2" t="s">
        <v>521</v>
      </c>
      <c r="E477" s="2">
        <v>490871</v>
      </c>
      <c r="F477" s="2">
        <v>30008</v>
      </c>
      <c r="G477" s="2" t="s">
        <v>522</v>
      </c>
      <c r="H477" s="2" t="s">
        <v>0</v>
      </c>
      <c r="I477" s="2" t="s">
        <v>1</v>
      </c>
      <c r="J477" s="2" t="s">
        <v>556</v>
      </c>
      <c r="K477" s="2">
        <v>13.79</v>
      </c>
      <c r="L477" s="2">
        <v>13.79</v>
      </c>
      <c r="M477" s="2">
        <v>1</v>
      </c>
      <c r="N477" s="2" t="s">
        <v>35</v>
      </c>
      <c r="O477" s="2">
        <v>360</v>
      </c>
      <c r="P477" s="2">
        <v>2016</v>
      </c>
      <c r="Q477" s="2">
        <v>8</v>
      </c>
      <c r="R477" s="2" t="s">
        <v>3</v>
      </c>
      <c r="S477" s="2" t="s">
        <v>524</v>
      </c>
      <c r="T477" s="2" t="s">
        <v>4</v>
      </c>
      <c r="U477" s="25">
        <v>42588</v>
      </c>
      <c r="V477" s="2" t="s">
        <v>571</v>
      </c>
      <c r="W477" s="2" t="s">
        <v>98</v>
      </c>
    </row>
    <row r="478" spans="1:23" x14ac:dyDescent="0.25">
      <c r="A478" s="2">
        <v>477</v>
      </c>
      <c r="B478" s="2">
        <v>104732686</v>
      </c>
      <c r="C478" s="2" t="s">
        <v>520</v>
      </c>
      <c r="D478" s="2" t="s">
        <v>521</v>
      </c>
      <c r="E478" s="2">
        <v>804734</v>
      </c>
      <c r="F478" s="2">
        <v>43566</v>
      </c>
      <c r="G478" s="2" t="s">
        <v>522</v>
      </c>
      <c r="H478" s="2" t="s">
        <v>55</v>
      </c>
      <c r="I478" s="2" t="s">
        <v>574</v>
      </c>
      <c r="J478" s="2" t="s">
        <v>527</v>
      </c>
      <c r="K478" s="2">
        <v>3.65</v>
      </c>
      <c r="L478" s="2">
        <v>3.65</v>
      </c>
      <c r="M478" s="2">
        <v>1</v>
      </c>
      <c r="N478" s="2" t="s">
        <v>13</v>
      </c>
      <c r="O478" s="2">
        <v>208</v>
      </c>
      <c r="P478" s="2">
        <v>2016</v>
      </c>
      <c r="Q478" s="2">
        <v>8</v>
      </c>
      <c r="R478" s="2" t="s">
        <v>3</v>
      </c>
      <c r="S478" s="2" t="s">
        <v>530</v>
      </c>
      <c r="T478" s="2" t="s">
        <v>4</v>
      </c>
      <c r="U478" s="25">
        <v>42612</v>
      </c>
      <c r="V478" s="2" t="s">
        <v>525</v>
      </c>
      <c r="W478" s="2" t="s">
        <v>97</v>
      </c>
    </row>
    <row r="479" spans="1:23" x14ac:dyDescent="0.25">
      <c r="A479" s="2">
        <v>478</v>
      </c>
      <c r="B479" s="2">
        <v>104732928</v>
      </c>
      <c r="C479" s="2" t="s">
        <v>520</v>
      </c>
      <c r="D479" s="2" t="s">
        <v>521</v>
      </c>
      <c r="E479" s="2">
        <v>508438</v>
      </c>
      <c r="F479" s="2">
        <v>45182</v>
      </c>
      <c r="G479" s="2" t="s">
        <v>522</v>
      </c>
      <c r="H479" s="2" t="s">
        <v>7</v>
      </c>
      <c r="I479" s="2" t="s">
        <v>8</v>
      </c>
      <c r="J479" s="2" t="s">
        <v>539</v>
      </c>
      <c r="K479" s="2">
        <v>18.98</v>
      </c>
      <c r="L479" s="2">
        <v>18.98</v>
      </c>
      <c r="M479" s="2">
        <v>1</v>
      </c>
      <c r="N479" s="2" t="s">
        <v>32</v>
      </c>
      <c r="O479" s="2">
        <v>261</v>
      </c>
      <c r="P479" s="2">
        <v>2016</v>
      </c>
      <c r="Q479" s="2">
        <v>8</v>
      </c>
      <c r="R479" s="2" t="s">
        <v>3</v>
      </c>
      <c r="S479" s="2" t="s">
        <v>533</v>
      </c>
      <c r="T479" s="2" t="s">
        <v>4</v>
      </c>
      <c r="U479" s="25">
        <v>42602</v>
      </c>
      <c r="V479" s="2" t="s">
        <v>534</v>
      </c>
      <c r="W479" s="2" t="s">
        <v>99</v>
      </c>
    </row>
    <row r="480" spans="1:23" x14ac:dyDescent="0.25">
      <c r="A480" s="2">
        <v>479</v>
      </c>
      <c r="B480" s="2">
        <v>104732779</v>
      </c>
      <c r="C480" s="2" t="s">
        <v>520</v>
      </c>
      <c r="D480" s="2" t="s">
        <v>521</v>
      </c>
      <c r="E480" s="2">
        <v>803090</v>
      </c>
      <c r="F480" s="2">
        <v>45296</v>
      </c>
      <c r="G480" s="2" t="s">
        <v>522</v>
      </c>
      <c r="H480" s="2" t="s">
        <v>18</v>
      </c>
      <c r="I480" s="2" t="s">
        <v>18</v>
      </c>
      <c r="J480" s="2" t="s">
        <v>564</v>
      </c>
      <c r="K480" s="2">
        <v>8.15</v>
      </c>
      <c r="L480" s="2">
        <v>8.15</v>
      </c>
      <c r="M480" s="2">
        <v>1</v>
      </c>
      <c r="N480" s="2" t="s">
        <v>36</v>
      </c>
      <c r="O480" s="2">
        <v>106</v>
      </c>
      <c r="P480" s="2">
        <v>2016</v>
      </c>
      <c r="Q480" s="2">
        <v>8</v>
      </c>
      <c r="R480" s="2" t="s">
        <v>3</v>
      </c>
      <c r="S480" s="2" t="s">
        <v>538</v>
      </c>
      <c r="T480" s="2" t="s">
        <v>4</v>
      </c>
      <c r="U480" s="25">
        <v>42594</v>
      </c>
      <c r="V480" s="2" t="s">
        <v>534</v>
      </c>
      <c r="W480" s="2" t="s">
        <v>99</v>
      </c>
    </row>
    <row r="481" spans="1:23" x14ac:dyDescent="0.25">
      <c r="A481" s="2">
        <v>480</v>
      </c>
      <c r="B481" s="2">
        <v>104732705</v>
      </c>
      <c r="C481" s="2" t="s">
        <v>520</v>
      </c>
      <c r="D481" s="2" t="s">
        <v>521</v>
      </c>
      <c r="E481" s="2">
        <v>800354</v>
      </c>
      <c r="F481" s="2">
        <v>43944</v>
      </c>
      <c r="G481" s="2" t="s">
        <v>522</v>
      </c>
      <c r="H481" s="2" t="s">
        <v>9</v>
      </c>
      <c r="I481" s="2" t="s">
        <v>10</v>
      </c>
      <c r="J481" s="2" t="s">
        <v>577</v>
      </c>
      <c r="K481" s="2">
        <v>14.99</v>
      </c>
      <c r="L481" s="2">
        <v>14.99</v>
      </c>
      <c r="M481" s="2">
        <v>1</v>
      </c>
      <c r="N481" s="2" t="s">
        <v>25</v>
      </c>
      <c r="O481" s="2">
        <v>609</v>
      </c>
      <c r="P481" s="2">
        <v>2016</v>
      </c>
      <c r="Q481" s="2">
        <v>8</v>
      </c>
      <c r="R481" s="2" t="s">
        <v>3</v>
      </c>
      <c r="S481" s="2" t="s">
        <v>524</v>
      </c>
      <c r="T481" s="2" t="s">
        <v>4</v>
      </c>
      <c r="U481" s="25">
        <v>42585</v>
      </c>
      <c r="V481" s="2" t="s">
        <v>528</v>
      </c>
      <c r="W481" s="2" t="s">
        <v>99</v>
      </c>
    </row>
    <row r="482" spans="1:23" x14ac:dyDescent="0.25">
      <c r="A482" s="2">
        <v>481</v>
      </c>
      <c r="B482" s="2">
        <v>104733005</v>
      </c>
      <c r="C482" s="2" t="s">
        <v>520</v>
      </c>
      <c r="D482" s="2" t="s">
        <v>521</v>
      </c>
      <c r="E482" s="2">
        <v>656230</v>
      </c>
      <c r="F482" s="2">
        <v>33339</v>
      </c>
      <c r="G482" s="2" t="s">
        <v>522</v>
      </c>
      <c r="H482" s="2" t="s">
        <v>0</v>
      </c>
      <c r="I482" s="2" t="s">
        <v>1</v>
      </c>
      <c r="J482" s="2" t="s">
        <v>523</v>
      </c>
      <c r="K482" s="2">
        <v>4.09</v>
      </c>
      <c r="L482" s="2">
        <v>4.09</v>
      </c>
      <c r="M482" s="2">
        <v>1</v>
      </c>
      <c r="N482" s="2" t="s">
        <v>70</v>
      </c>
      <c r="O482" s="2">
        <v>137</v>
      </c>
      <c r="P482" s="2">
        <v>2016</v>
      </c>
      <c r="Q482" s="2">
        <v>8</v>
      </c>
      <c r="R482" s="2" t="s">
        <v>3</v>
      </c>
      <c r="S482" s="2" t="s">
        <v>557</v>
      </c>
      <c r="T482" s="2" t="s">
        <v>4</v>
      </c>
      <c r="U482" s="25">
        <v>42612</v>
      </c>
      <c r="V482" s="2" t="s">
        <v>528</v>
      </c>
      <c r="W482" s="2" t="s">
        <v>99</v>
      </c>
    </row>
    <row r="483" spans="1:23" x14ac:dyDescent="0.25">
      <c r="A483" s="2">
        <v>482</v>
      </c>
      <c r="B483" s="2">
        <v>104732936</v>
      </c>
      <c r="C483" s="2" t="s">
        <v>520</v>
      </c>
      <c r="D483" s="2" t="s">
        <v>521</v>
      </c>
      <c r="E483" s="2">
        <v>490879</v>
      </c>
      <c r="F483" s="2">
        <v>47610</v>
      </c>
      <c r="G483" s="2" t="s">
        <v>522</v>
      </c>
      <c r="H483" s="2" t="s">
        <v>7</v>
      </c>
      <c r="I483" s="2" t="s">
        <v>8</v>
      </c>
      <c r="J483" s="2" t="s">
        <v>527</v>
      </c>
      <c r="K483" s="2">
        <v>11.89</v>
      </c>
      <c r="L483" s="2">
        <v>11.89</v>
      </c>
      <c r="M483" s="2">
        <v>1</v>
      </c>
      <c r="N483" s="2" t="s">
        <v>2</v>
      </c>
      <c r="O483" s="2">
        <v>41</v>
      </c>
      <c r="P483" s="2">
        <v>2016</v>
      </c>
      <c r="Q483" s="2">
        <v>8</v>
      </c>
      <c r="R483" s="2" t="s">
        <v>3</v>
      </c>
      <c r="S483" s="2" t="s">
        <v>524</v>
      </c>
      <c r="T483" s="2" t="s">
        <v>4</v>
      </c>
      <c r="U483" s="25">
        <v>42603</v>
      </c>
      <c r="V483" s="2" t="s">
        <v>528</v>
      </c>
      <c r="W483" s="2" t="s">
        <v>99</v>
      </c>
    </row>
    <row r="484" spans="1:23" x14ac:dyDescent="0.25">
      <c r="A484" s="2">
        <v>483</v>
      </c>
      <c r="B484" s="2">
        <v>104732654</v>
      </c>
      <c r="C484" s="2" t="s">
        <v>520</v>
      </c>
      <c r="D484" s="2" t="s">
        <v>521</v>
      </c>
      <c r="E484" s="2">
        <v>490846</v>
      </c>
      <c r="F484" s="2">
        <v>46150</v>
      </c>
      <c r="G484" s="2" t="s">
        <v>522</v>
      </c>
      <c r="H484" s="2" t="s">
        <v>9</v>
      </c>
      <c r="I484" s="2" t="s">
        <v>10</v>
      </c>
      <c r="J484" s="2" t="s">
        <v>565</v>
      </c>
      <c r="K484" s="2">
        <v>15.38</v>
      </c>
      <c r="L484" s="2">
        <v>15.38</v>
      </c>
      <c r="M484" s="2">
        <v>1</v>
      </c>
      <c r="N484" s="2" t="s">
        <v>45</v>
      </c>
      <c r="O484" s="2">
        <v>219</v>
      </c>
      <c r="P484" s="2">
        <v>2016</v>
      </c>
      <c r="Q484" s="2">
        <v>8</v>
      </c>
      <c r="R484" s="2" t="s">
        <v>3</v>
      </c>
      <c r="S484" s="2" t="s">
        <v>524</v>
      </c>
      <c r="T484" s="2" t="s">
        <v>4</v>
      </c>
      <c r="U484" s="25">
        <v>42583</v>
      </c>
      <c r="V484" s="2" t="s">
        <v>528</v>
      </c>
      <c r="W484" s="2" t="s">
        <v>99</v>
      </c>
    </row>
    <row r="485" spans="1:23" x14ac:dyDescent="0.25">
      <c r="A485" s="2">
        <v>484</v>
      </c>
      <c r="B485" s="2">
        <v>104732834</v>
      </c>
      <c r="C485" s="2" t="s">
        <v>520</v>
      </c>
      <c r="D485" s="2" t="s">
        <v>521</v>
      </c>
      <c r="E485" s="2">
        <v>626152</v>
      </c>
      <c r="F485" s="2">
        <v>31125</v>
      </c>
      <c r="G485" s="2" t="s">
        <v>522</v>
      </c>
      <c r="H485" s="2" t="s">
        <v>51</v>
      </c>
      <c r="I485" s="2" t="s">
        <v>572</v>
      </c>
      <c r="J485" s="2" t="s">
        <v>573</v>
      </c>
      <c r="K485" s="2">
        <v>5.6</v>
      </c>
      <c r="L485" s="2">
        <v>5.6</v>
      </c>
      <c r="M485" s="2">
        <v>1</v>
      </c>
      <c r="N485" s="2" t="s">
        <v>36</v>
      </c>
      <c r="O485" s="2">
        <v>106</v>
      </c>
      <c r="P485" s="2">
        <v>2016</v>
      </c>
      <c r="Q485" s="2">
        <v>8</v>
      </c>
      <c r="R485" s="2" t="s">
        <v>3</v>
      </c>
      <c r="S485" s="2" t="s">
        <v>547</v>
      </c>
      <c r="T485" s="2" t="s">
        <v>4</v>
      </c>
      <c r="U485" s="25">
        <v>42595</v>
      </c>
      <c r="V485" s="2" t="s">
        <v>534</v>
      </c>
      <c r="W485" s="2" t="s">
        <v>97</v>
      </c>
    </row>
    <row r="486" spans="1:23" x14ac:dyDescent="0.25">
      <c r="A486" s="2">
        <v>485</v>
      </c>
      <c r="B486" s="2">
        <v>104732932</v>
      </c>
      <c r="C486" s="2" t="s">
        <v>520</v>
      </c>
      <c r="D486" s="2" t="s">
        <v>521</v>
      </c>
      <c r="E486" s="2">
        <v>490864</v>
      </c>
      <c r="F486" s="2">
        <v>45893</v>
      </c>
      <c r="G486" s="2" t="s">
        <v>522</v>
      </c>
      <c r="H486" s="2" t="s">
        <v>0</v>
      </c>
      <c r="I486" s="2" t="s">
        <v>1</v>
      </c>
      <c r="J486" s="2" t="s">
        <v>523</v>
      </c>
      <c r="K486" s="2">
        <v>0</v>
      </c>
      <c r="L486" s="41">
        <v>29.998333333333335</v>
      </c>
      <c r="M486" s="2">
        <v>1</v>
      </c>
      <c r="N486" s="2" t="s">
        <v>20</v>
      </c>
      <c r="O486" s="2">
        <v>55</v>
      </c>
      <c r="P486" s="2">
        <v>2016</v>
      </c>
      <c r="Q486" s="2">
        <v>8</v>
      </c>
      <c r="R486" s="2" t="s">
        <v>3</v>
      </c>
      <c r="S486" s="2" t="s">
        <v>567</v>
      </c>
      <c r="T486" s="2" t="s">
        <v>17</v>
      </c>
      <c r="U486" s="25">
        <v>42597</v>
      </c>
      <c r="V486" s="2" t="s">
        <v>540</v>
      </c>
      <c r="W486" s="2" t="s">
        <v>99</v>
      </c>
    </row>
    <row r="487" spans="1:23" x14ac:dyDescent="0.25">
      <c r="A487" s="2">
        <v>486</v>
      </c>
      <c r="B487" s="2">
        <v>104732825</v>
      </c>
      <c r="C487" s="2" t="s">
        <v>520</v>
      </c>
      <c r="D487" s="2" t="s">
        <v>521</v>
      </c>
      <c r="E487" s="2">
        <v>797801</v>
      </c>
      <c r="F487" s="2">
        <v>47952</v>
      </c>
      <c r="G487" s="2" t="s">
        <v>522</v>
      </c>
      <c r="H487" s="2" t="s">
        <v>0</v>
      </c>
      <c r="I487" s="2" t="s">
        <v>1</v>
      </c>
      <c r="J487" s="2" t="s">
        <v>555</v>
      </c>
      <c r="K487" s="2">
        <v>13.99</v>
      </c>
      <c r="L487" s="2">
        <v>13.99</v>
      </c>
      <c r="M487" s="2">
        <v>1</v>
      </c>
      <c r="N487" s="2" t="s">
        <v>45</v>
      </c>
      <c r="O487" s="2">
        <v>219</v>
      </c>
      <c r="P487" s="2">
        <v>2016</v>
      </c>
      <c r="Q487" s="2">
        <v>8</v>
      </c>
      <c r="R487" s="2" t="s">
        <v>15</v>
      </c>
      <c r="S487" s="2" t="s">
        <v>524</v>
      </c>
      <c r="T487" s="2" t="s">
        <v>47</v>
      </c>
      <c r="U487" s="25">
        <v>42586</v>
      </c>
      <c r="V487" s="2" t="s">
        <v>534</v>
      </c>
      <c r="W487" s="2" t="s">
        <v>99</v>
      </c>
    </row>
    <row r="488" spans="1:23" x14ac:dyDescent="0.25">
      <c r="A488" s="2">
        <v>487</v>
      </c>
      <c r="B488" s="2">
        <v>104732826</v>
      </c>
      <c r="C488" s="2" t="s">
        <v>520</v>
      </c>
      <c r="D488" s="2" t="s">
        <v>521</v>
      </c>
      <c r="E488" s="2">
        <v>797802</v>
      </c>
      <c r="F488" s="2">
        <v>47952</v>
      </c>
      <c r="G488" s="2" t="s">
        <v>522</v>
      </c>
      <c r="H488" s="2" t="s">
        <v>0</v>
      </c>
      <c r="I488" s="2" t="s">
        <v>1</v>
      </c>
      <c r="J488" s="2" t="s">
        <v>555</v>
      </c>
      <c r="K488" s="2">
        <v>0</v>
      </c>
      <c r="L488" s="41">
        <v>11.118235294117648</v>
      </c>
      <c r="M488" s="2">
        <v>1</v>
      </c>
      <c r="N488" s="2" t="s">
        <v>45</v>
      </c>
      <c r="O488" s="2">
        <v>219</v>
      </c>
      <c r="P488" s="2">
        <v>2016</v>
      </c>
      <c r="Q488" s="2">
        <v>8</v>
      </c>
      <c r="R488" s="2" t="s">
        <v>3</v>
      </c>
      <c r="S488" s="2" t="s">
        <v>530</v>
      </c>
      <c r="T488" s="2" t="s">
        <v>17</v>
      </c>
      <c r="U488" s="25">
        <v>42586</v>
      </c>
      <c r="V488" s="2" t="s">
        <v>534</v>
      </c>
      <c r="W488" s="2" t="s">
        <v>99</v>
      </c>
    </row>
    <row r="489" spans="1:23" x14ac:dyDescent="0.25">
      <c r="A489" s="2">
        <v>488</v>
      </c>
      <c r="B489" s="2">
        <v>104732894</v>
      </c>
      <c r="C489" s="2" t="s">
        <v>520</v>
      </c>
      <c r="D489" s="2" t="s">
        <v>521</v>
      </c>
      <c r="E489" s="2">
        <v>845141</v>
      </c>
      <c r="F489" s="2">
        <v>29350</v>
      </c>
      <c r="G489" s="2" t="s">
        <v>522</v>
      </c>
      <c r="H489" s="2" t="s">
        <v>9</v>
      </c>
      <c r="I489" s="2" t="s">
        <v>10</v>
      </c>
      <c r="J489" s="2" t="s">
        <v>535</v>
      </c>
      <c r="K489" s="2">
        <v>18.45</v>
      </c>
      <c r="L489" s="2">
        <v>18.45</v>
      </c>
      <c r="M489" s="2">
        <v>1</v>
      </c>
      <c r="N489" s="2" t="s">
        <v>45</v>
      </c>
      <c r="O489" s="2">
        <v>219</v>
      </c>
      <c r="P489" s="2">
        <v>2016</v>
      </c>
      <c r="Q489" s="2">
        <v>8</v>
      </c>
      <c r="R489" s="2" t="s">
        <v>3</v>
      </c>
      <c r="S489" s="2" t="s">
        <v>524</v>
      </c>
      <c r="T489" s="2" t="s">
        <v>12</v>
      </c>
      <c r="U489" s="25">
        <v>42603</v>
      </c>
      <c r="V489" s="2" t="s">
        <v>546</v>
      </c>
      <c r="W489" s="2" t="s">
        <v>99</v>
      </c>
    </row>
    <row r="490" spans="1:23" x14ac:dyDescent="0.25">
      <c r="A490" s="2">
        <v>489</v>
      </c>
      <c r="B490" s="2">
        <v>104732895</v>
      </c>
      <c r="C490" s="2" t="s">
        <v>520</v>
      </c>
      <c r="D490" s="2" t="s">
        <v>521</v>
      </c>
      <c r="E490" s="2">
        <v>847679</v>
      </c>
      <c r="F490" s="2">
        <v>29350</v>
      </c>
      <c r="G490" s="2" t="s">
        <v>522</v>
      </c>
      <c r="H490" s="2" t="s">
        <v>9</v>
      </c>
      <c r="I490" s="2" t="s">
        <v>10</v>
      </c>
      <c r="J490" s="2" t="s">
        <v>535</v>
      </c>
      <c r="K490" s="2">
        <v>9.9</v>
      </c>
      <c r="L490" s="2">
        <v>9.9</v>
      </c>
      <c r="M490" s="2">
        <v>1</v>
      </c>
      <c r="N490" s="2" t="s">
        <v>45</v>
      </c>
      <c r="O490" s="2">
        <v>219</v>
      </c>
      <c r="P490" s="2">
        <v>2016</v>
      </c>
      <c r="Q490" s="2">
        <v>8</v>
      </c>
      <c r="R490" s="2" t="s">
        <v>3</v>
      </c>
      <c r="S490" s="2" t="s">
        <v>530</v>
      </c>
      <c r="T490" s="2" t="s">
        <v>536</v>
      </c>
      <c r="U490" s="25">
        <v>42603</v>
      </c>
      <c r="V490" s="2" t="s">
        <v>546</v>
      </c>
      <c r="W490" s="2" t="s">
        <v>99</v>
      </c>
    </row>
    <row r="491" spans="1:23" x14ac:dyDescent="0.25">
      <c r="A491" s="2">
        <v>490</v>
      </c>
      <c r="B491" s="2">
        <v>104732845</v>
      </c>
      <c r="C491" s="2" t="s">
        <v>520</v>
      </c>
      <c r="D491" s="2" t="s">
        <v>521</v>
      </c>
      <c r="E491" s="2">
        <v>490862</v>
      </c>
      <c r="F491" s="2">
        <v>42010</v>
      </c>
      <c r="G491" s="2" t="s">
        <v>522</v>
      </c>
      <c r="H491" s="2" t="s">
        <v>0</v>
      </c>
      <c r="I491" s="2" t="s">
        <v>1</v>
      </c>
      <c r="J491" s="2" t="s">
        <v>523</v>
      </c>
      <c r="K491" s="2">
        <v>15.99</v>
      </c>
      <c r="L491" s="2">
        <v>15.99</v>
      </c>
      <c r="M491" s="2">
        <v>1</v>
      </c>
      <c r="N491" s="2" t="s">
        <v>6</v>
      </c>
      <c r="O491" s="2">
        <v>399</v>
      </c>
      <c r="P491" s="2">
        <v>2016</v>
      </c>
      <c r="Q491" s="2">
        <v>8</v>
      </c>
      <c r="R491" s="2" t="s">
        <v>3</v>
      </c>
      <c r="S491" s="2" t="s">
        <v>524</v>
      </c>
      <c r="T491" s="2" t="s">
        <v>4</v>
      </c>
      <c r="U491" s="25">
        <v>42590</v>
      </c>
      <c r="V491" s="2" t="s">
        <v>534</v>
      </c>
      <c r="W491" s="2" t="s">
        <v>97</v>
      </c>
    </row>
    <row r="492" spans="1:23" x14ac:dyDescent="0.25">
      <c r="A492" s="2">
        <v>491</v>
      </c>
      <c r="B492" s="2">
        <v>104732869</v>
      </c>
      <c r="C492" s="2" t="s">
        <v>520</v>
      </c>
      <c r="D492" s="2" t="s">
        <v>521</v>
      </c>
      <c r="E492" s="2">
        <v>678575</v>
      </c>
      <c r="F492" s="2">
        <v>19937</v>
      </c>
      <c r="G492" s="2" t="s">
        <v>522</v>
      </c>
      <c r="H492" s="2" t="s">
        <v>23</v>
      </c>
      <c r="I492" s="2" t="s">
        <v>24</v>
      </c>
      <c r="J492" s="2" t="s">
        <v>554</v>
      </c>
      <c r="K492" s="2">
        <v>5.99</v>
      </c>
      <c r="L492" s="2">
        <v>5.99</v>
      </c>
      <c r="M492" s="2">
        <v>1</v>
      </c>
      <c r="N492" s="2" t="s">
        <v>2</v>
      </c>
      <c r="O492" s="2">
        <v>41</v>
      </c>
      <c r="P492" s="2">
        <v>2016</v>
      </c>
      <c r="Q492" s="2">
        <v>8</v>
      </c>
      <c r="R492" s="2" t="s">
        <v>3</v>
      </c>
      <c r="S492" s="2" t="s">
        <v>530</v>
      </c>
      <c r="T492" s="2" t="s">
        <v>4</v>
      </c>
      <c r="U492" s="25">
        <v>42602</v>
      </c>
      <c r="V492" s="2" t="s">
        <v>525</v>
      </c>
      <c r="W492" s="2" t="s">
        <v>98</v>
      </c>
    </row>
    <row r="493" spans="1:23" x14ac:dyDescent="0.25">
      <c r="A493" s="2">
        <v>492</v>
      </c>
      <c r="B493" s="2">
        <v>101611918</v>
      </c>
      <c r="C493" s="2" t="s">
        <v>520</v>
      </c>
      <c r="D493" s="2" t="s">
        <v>521</v>
      </c>
      <c r="E493" s="2">
        <v>490833</v>
      </c>
      <c r="F493" s="2">
        <v>592</v>
      </c>
      <c r="G493" s="2" t="s">
        <v>522</v>
      </c>
      <c r="H493" s="2" t="s">
        <v>9</v>
      </c>
      <c r="I493" s="2" t="s">
        <v>10</v>
      </c>
      <c r="J493" s="2" t="s">
        <v>532</v>
      </c>
      <c r="K493" s="2">
        <v>0</v>
      </c>
      <c r="L493" s="41">
        <v>13.716283783783783</v>
      </c>
      <c r="M493" s="2">
        <v>1</v>
      </c>
      <c r="N493" s="2" t="s">
        <v>20</v>
      </c>
      <c r="O493" s="2">
        <v>55</v>
      </c>
      <c r="P493" s="2">
        <v>2016</v>
      </c>
      <c r="Q493" s="2">
        <v>3</v>
      </c>
      <c r="R493" s="2" t="s">
        <v>3</v>
      </c>
      <c r="S493" s="2" t="s">
        <v>524</v>
      </c>
      <c r="T493" s="2" t="s">
        <v>17</v>
      </c>
      <c r="U493" s="25">
        <v>42444</v>
      </c>
      <c r="V493" s="2" t="s">
        <v>540</v>
      </c>
      <c r="W493" s="2" t="s">
        <v>99</v>
      </c>
    </row>
    <row r="494" spans="1:23" x14ac:dyDescent="0.25">
      <c r="A494" s="2">
        <v>493</v>
      </c>
      <c r="B494" s="2">
        <v>99066502</v>
      </c>
      <c r="C494" s="2" t="s">
        <v>520</v>
      </c>
      <c r="D494" s="2" t="s">
        <v>521</v>
      </c>
      <c r="E494" s="2">
        <v>800895</v>
      </c>
      <c r="F494" s="2">
        <v>43058</v>
      </c>
      <c r="G494" s="2" t="s">
        <v>522</v>
      </c>
      <c r="H494" s="2" t="s">
        <v>23</v>
      </c>
      <c r="I494" s="2" t="s">
        <v>600</v>
      </c>
      <c r="J494" s="2" t="s">
        <v>601</v>
      </c>
      <c r="K494" s="2">
        <v>10.99</v>
      </c>
      <c r="L494" s="2">
        <v>10.99</v>
      </c>
      <c r="M494" s="2">
        <v>1</v>
      </c>
      <c r="N494" s="2" t="s">
        <v>46</v>
      </c>
      <c r="O494" s="2">
        <v>48</v>
      </c>
      <c r="P494" s="2">
        <v>2015</v>
      </c>
      <c r="Q494" s="2">
        <v>11</v>
      </c>
      <c r="R494" s="2" t="s">
        <v>3</v>
      </c>
      <c r="S494" s="2" t="s">
        <v>524</v>
      </c>
      <c r="T494" s="2" t="s">
        <v>4</v>
      </c>
      <c r="U494" s="25">
        <v>42331</v>
      </c>
      <c r="V494" s="2" t="s">
        <v>525</v>
      </c>
      <c r="W494" s="2" t="s">
        <v>97</v>
      </c>
    </row>
    <row r="495" spans="1:23" x14ac:dyDescent="0.25">
      <c r="A495" s="2">
        <v>494</v>
      </c>
      <c r="B495" s="2">
        <v>99066223</v>
      </c>
      <c r="C495" s="2" t="s">
        <v>520</v>
      </c>
      <c r="D495" s="2" t="s">
        <v>521</v>
      </c>
      <c r="E495" s="2">
        <v>794199</v>
      </c>
      <c r="F495" s="2">
        <v>27518</v>
      </c>
      <c r="G495" s="2" t="s">
        <v>522</v>
      </c>
      <c r="H495" s="2" t="s">
        <v>39</v>
      </c>
      <c r="I495" s="2" t="s">
        <v>558</v>
      </c>
      <c r="J495" s="2" t="s">
        <v>559</v>
      </c>
      <c r="K495" s="2">
        <v>9</v>
      </c>
      <c r="L495" s="2">
        <v>9</v>
      </c>
      <c r="M495" s="2">
        <v>1</v>
      </c>
      <c r="N495" s="2" t="s">
        <v>25</v>
      </c>
      <c r="O495" s="2">
        <v>609</v>
      </c>
      <c r="P495" s="2">
        <v>2015</v>
      </c>
      <c r="Q495" s="2">
        <v>11</v>
      </c>
      <c r="R495" s="2" t="s">
        <v>3</v>
      </c>
      <c r="S495" s="2" t="s">
        <v>524</v>
      </c>
      <c r="T495" s="2" t="s">
        <v>4</v>
      </c>
      <c r="U495" s="25">
        <v>42320</v>
      </c>
      <c r="V495" s="2" t="s">
        <v>525</v>
      </c>
      <c r="W495" s="2" t="s">
        <v>99</v>
      </c>
    </row>
    <row r="496" spans="1:23" x14ac:dyDescent="0.25">
      <c r="A496" s="2">
        <v>495</v>
      </c>
      <c r="B496" s="2">
        <v>100989715</v>
      </c>
      <c r="C496" s="2" t="s">
        <v>520</v>
      </c>
      <c r="D496" s="2" t="s">
        <v>521</v>
      </c>
      <c r="E496" s="2">
        <v>490862</v>
      </c>
      <c r="F496" s="2">
        <v>42010</v>
      </c>
      <c r="G496" s="2" t="s">
        <v>522</v>
      </c>
      <c r="H496" s="2" t="s">
        <v>0</v>
      </c>
      <c r="I496" s="2" t="s">
        <v>1</v>
      </c>
      <c r="J496" s="2" t="s">
        <v>523</v>
      </c>
      <c r="K496" s="2">
        <v>13.99</v>
      </c>
      <c r="L496" s="2">
        <v>13.99</v>
      </c>
      <c r="M496" s="2">
        <v>1</v>
      </c>
      <c r="N496" s="2" t="s">
        <v>2</v>
      </c>
      <c r="O496" s="2">
        <v>41</v>
      </c>
      <c r="P496" s="2">
        <v>2016</v>
      </c>
      <c r="Q496" s="2">
        <v>2</v>
      </c>
      <c r="R496" s="2" t="s">
        <v>3</v>
      </c>
      <c r="S496" s="2" t="s">
        <v>524</v>
      </c>
      <c r="T496" s="2" t="s">
        <v>4</v>
      </c>
      <c r="U496" s="25">
        <v>42409</v>
      </c>
      <c r="V496" s="2" t="s">
        <v>534</v>
      </c>
      <c r="W496" s="2" t="s">
        <v>97</v>
      </c>
    </row>
    <row r="497" spans="1:23" x14ac:dyDescent="0.25">
      <c r="A497" s="2">
        <v>496</v>
      </c>
      <c r="B497" s="2">
        <v>104806280</v>
      </c>
      <c r="C497" s="2" t="s">
        <v>520</v>
      </c>
      <c r="D497" s="2" t="s">
        <v>521</v>
      </c>
      <c r="E497" s="2">
        <v>490861</v>
      </c>
      <c r="F497" s="2">
        <v>8919</v>
      </c>
      <c r="G497" s="2" t="s">
        <v>522</v>
      </c>
      <c r="H497" s="2" t="s">
        <v>0</v>
      </c>
      <c r="I497" s="2" t="s">
        <v>1</v>
      </c>
      <c r="J497" s="2" t="s">
        <v>523</v>
      </c>
      <c r="K497" s="2">
        <v>12.49</v>
      </c>
      <c r="L497" s="2">
        <v>12.49</v>
      </c>
      <c r="M497" s="2">
        <v>1</v>
      </c>
      <c r="N497" s="2" t="s">
        <v>56</v>
      </c>
      <c r="O497" s="2">
        <v>25</v>
      </c>
      <c r="P497" s="2">
        <v>2016</v>
      </c>
      <c r="Q497" s="2">
        <v>8</v>
      </c>
      <c r="R497" s="2" t="s">
        <v>15</v>
      </c>
      <c r="S497" s="2" t="s">
        <v>530</v>
      </c>
      <c r="T497" s="2" t="s">
        <v>536</v>
      </c>
      <c r="U497" s="25">
        <v>42612</v>
      </c>
      <c r="V497" s="2" t="s">
        <v>546</v>
      </c>
      <c r="W497" s="2" t="s">
        <v>98</v>
      </c>
    </row>
    <row r="498" spans="1:23" x14ac:dyDescent="0.25">
      <c r="A498" s="2">
        <v>497</v>
      </c>
      <c r="B498" s="2">
        <v>104806281</v>
      </c>
      <c r="C498" s="2" t="s">
        <v>520</v>
      </c>
      <c r="D498" s="2" t="s">
        <v>521</v>
      </c>
      <c r="E498" s="2">
        <v>490862</v>
      </c>
      <c r="F498" s="2">
        <v>8919</v>
      </c>
      <c r="G498" s="2" t="s">
        <v>522</v>
      </c>
      <c r="H498" s="2" t="s">
        <v>0</v>
      </c>
      <c r="I498" s="2" t="s">
        <v>1</v>
      </c>
      <c r="J498" s="2" t="s">
        <v>523</v>
      </c>
      <c r="K498" s="2">
        <v>19.34</v>
      </c>
      <c r="L498" s="2">
        <v>19.34</v>
      </c>
      <c r="M498" s="2">
        <v>1</v>
      </c>
      <c r="N498" s="2" t="s">
        <v>56</v>
      </c>
      <c r="O498" s="2">
        <v>25</v>
      </c>
      <c r="P498" s="2">
        <v>2016</v>
      </c>
      <c r="Q498" s="2">
        <v>8</v>
      </c>
      <c r="R498" s="2" t="s">
        <v>15</v>
      </c>
      <c r="S498" s="2" t="s">
        <v>524</v>
      </c>
      <c r="T498" s="2" t="s">
        <v>536</v>
      </c>
      <c r="U498" s="25">
        <v>42612</v>
      </c>
      <c r="V498" s="2" t="s">
        <v>546</v>
      </c>
      <c r="W498" s="2" t="s">
        <v>98</v>
      </c>
    </row>
    <row r="499" spans="1:23" x14ac:dyDescent="0.25">
      <c r="A499" s="2">
        <v>498</v>
      </c>
      <c r="B499" s="2">
        <v>104806273</v>
      </c>
      <c r="C499" s="2" t="s">
        <v>520</v>
      </c>
      <c r="D499" s="2" t="s">
        <v>521</v>
      </c>
      <c r="E499" s="2">
        <v>799401</v>
      </c>
      <c r="F499" s="2">
        <v>14709</v>
      </c>
      <c r="G499" s="2" t="s">
        <v>522</v>
      </c>
      <c r="H499" s="2" t="s">
        <v>7</v>
      </c>
      <c r="I499" s="2" t="s">
        <v>8</v>
      </c>
      <c r="J499" s="2" t="s">
        <v>602</v>
      </c>
      <c r="K499" s="2">
        <v>15.75</v>
      </c>
      <c r="L499" s="2">
        <v>15.75</v>
      </c>
      <c r="M499" s="2">
        <v>1</v>
      </c>
      <c r="N499" s="2" t="s">
        <v>89</v>
      </c>
      <c r="O499" s="2">
        <v>603</v>
      </c>
      <c r="P499" s="2">
        <v>2016</v>
      </c>
      <c r="Q499" s="2">
        <v>8</v>
      </c>
      <c r="R499" s="2" t="s">
        <v>3</v>
      </c>
      <c r="S499" s="2" t="s">
        <v>533</v>
      </c>
      <c r="T499" s="2" t="s">
        <v>22</v>
      </c>
      <c r="U499" s="25">
        <v>42606</v>
      </c>
      <c r="V499" s="2" t="s">
        <v>534</v>
      </c>
      <c r="W499" s="2" t="s">
        <v>98</v>
      </c>
    </row>
    <row r="500" spans="1:23" x14ac:dyDescent="0.25">
      <c r="A500" s="2">
        <v>499</v>
      </c>
      <c r="B500" s="2">
        <v>104732922</v>
      </c>
      <c r="C500" s="2" t="s">
        <v>520</v>
      </c>
      <c r="D500" s="2" t="s">
        <v>521</v>
      </c>
      <c r="E500" s="2">
        <v>490862</v>
      </c>
      <c r="F500" s="2">
        <v>43554</v>
      </c>
      <c r="G500" s="2" t="s">
        <v>522</v>
      </c>
      <c r="H500" s="2" t="s">
        <v>0</v>
      </c>
      <c r="I500" s="2" t="s">
        <v>1</v>
      </c>
      <c r="J500" s="2" t="s">
        <v>523</v>
      </c>
      <c r="K500" s="2">
        <v>18.88</v>
      </c>
      <c r="L500" s="2">
        <v>18.88</v>
      </c>
      <c r="M500" s="2">
        <v>1</v>
      </c>
      <c r="N500" s="2" t="s">
        <v>30</v>
      </c>
      <c r="O500" s="2">
        <v>3</v>
      </c>
      <c r="P500" s="2">
        <v>2016</v>
      </c>
      <c r="Q500" s="2">
        <v>8</v>
      </c>
      <c r="R500" s="2" t="s">
        <v>3</v>
      </c>
      <c r="S500" s="2" t="s">
        <v>524</v>
      </c>
      <c r="T500" s="2" t="s">
        <v>12</v>
      </c>
      <c r="U500" s="25">
        <v>42600</v>
      </c>
      <c r="V500" s="2" t="s">
        <v>525</v>
      </c>
      <c r="W500" s="2" t="s">
        <v>97</v>
      </c>
    </row>
    <row r="501" spans="1:23" x14ac:dyDescent="0.25">
      <c r="A501" s="2">
        <v>500</v>
      </c>
      <c r="B501" s="2">
        <v>104760286</v>
      </c>
      <c r="C501" s="2" t="s">
        <v>520</v>
      </c>
      <c r="D501" s="2" t="s">
        <v>521</v>
      </c>
      <c r="E501" s="2">
        <v>490833</v>
      </c>
      <c r="F501" s="2">
        <v>47058</v>
      </c>
      <c r="G501" s="2" t="s">
        <v>522</v>
      </c>
      <c r="H501" s="2" t="s">
        <v>9</v>
      </c>
      <c r="I501" s="2" t="s">
        <v>10</v>
      </c>
      <c r="J501" s="2" t="s">
        <v>532</v>
      </c>
      <c r="K501" s="2">
        <v>16.78</v>
      </c>
      <c r="L501" s="2">
        <v>16.78</v>
      </c>
      <c r="M501" s="2">
        <v>1</v>
      </c>
      <c r="N501" s="2" t="s">
        <v>6</v>
      </c>
      <c r="O501" s="2">
        <v>399</v>
      </c>
      <c r="P501" s="2">
        <v>2016</v>
      </c>
      <c r="Q501" s="2">
        <v>8</v>
      </c>
      <c r="R501" s="2" t="s">
        <v>3</v>
      </c>
      <c r="S501" s="2" t="s">
        <v>524</v>
      </c>
      <c r="T501" s="2" t="s">
        <v>22</v>
      </c>
      <c r="U501" s="25">
        <v>42605</v>
      </c>
      <c r="V501" s="2" t="s">
        <v>525</v>
      </c>
      <c r="W501" s="2" t="s">
        <v>96</v>
      </c>
    </row>
    <row r="502" spans="1:23" x14ac:dyDescent="0.25">
      <c r="A502" s="2">
        <v>501</v>
      </c>
      <c r="B502" s="2">
        <v>99715624</v>
      </c>
      <c r="C502" s="2" t="s">
        <v>520</v>
      </c>
      <c r="D502" s="2" t="s">
        <v>521</v>
      </c>
      <c r="E502" s="2">
        <v>490833</v>
      </c>
      <c r="F502" s="2">
        <v>23633</v>
      </c>
      <c r="G502" s="2" t="s">
        <v>522</v>
      </c>
      <c r="H502" s="2" t="s">
        <v>9</v>
      </c>
      <c r="I502" s="2" t="s">
        <v>10</v>
      </c>
      <c r="J502" s="2" t="s">
        <v>532</v>
      </c>
      <c r="K502" s="2">
        <v>11.8</v>
      </c>
      <c r="L502" s="2">
        <v>11.8</v>
      </c>
      <c r="M502" s="2">
        <v>1</v>
      </c>
      <c r="N502" s="2" t="s">
        <v>11</v>
      </c>
      <c r="O502" s="2">
        <v>435</v>
      </c>
      <c r="P502" s="2">
        <v>2015</v>
      </c>
      <c r="Q502" s="2">
        <v>12</v>
      </c>
      <c r="R502" s="2" t="s">
        <v>3</v>
      </c>
      <c r="S502" s="2" t="s">
        <v>524</v>
      </c>
      <c r="T502" s="2" t="s">
        <v>4</v>
      </c>
      <c r="U502" s="25">
        <v>42353</v>
      </c>
      <c r="V502" s="2" t="s">
        <v>534</v>
      </c>
      <c r="W502" s="2" t="s">
        <v>97</v>
      </c>
    </row>
    <row r="503" spans="1:23" x14ac:dyDescent="0.25">
      <c r="A503" s="2">
        <v>502</v>
      </c>
      <c r="B503" s="2">
        <v>105314935</v>
      </c>
      <c r="C503" s="2" t="s">
        <v>520</v>
      </c>
      <c r="D503" s="2" t="s">
        <v>521</v>
      </c>
      <c r="E503" s="2">
        <v>797801</v>
      </c>
      <c r="F503" s="2">
        <v>46082</v>
      </c>
      <c r="G503" s="2" t="s">
        <v>522</v>
      </c>
      <c r="H503" s="2" t="s">
        <v>0</v>
      </c>
      <c r="I503" s="2" t="s">
        <v>1</v>
      </c>
      <c r="J503" s="2" t="s">
        <v>555</v>
      </c>
      <c r="K503" s="2">
        <v>16.62</v>
      </c>
      <c r="L503" s="2">
        <v>16.62</v>
      </c>
      <c r="M503" s="2">
        <v>1</v>
      </c>
      <c r="N503" s="2" t="s">
        <v>54</v>
      </c>
      <c r="O503" s="2">
        <v>66</v>
      </c>
      <c r="P503" s="2">
        <v>2016</v>
      </c>
      <c r="Q503" s="2">
        <v>9</v>
      </c>
      <c r="R503" s="2" t="s">
        <v>3</v>
      </c>
      <c r="S503" s="2" t="s">
        <v>524</v>
      </c>
      <c r="T503" s="2" t="s">
        <v>536</v>
      </c>
      <c r="U503" s="25">
        <v>42615</v>
      </c>
      <c r="V503" s="2" t="s">
        <v>525</v>
      </c>
      <c r="W503" s="2" t="s">
        <v>99</v>
      </c>
    </row>
    <row r="504" spans="1:23" x14ac:dyDescent="0.25">
      <c r="A504" s="2">
        <v>503</v>
      </c>
      <c r="B504" s="2">
        <v>104806276</v>
      </c>
      <c r="C504" s="2" t="s">
        <v>520</v>
      </c>
      <c r="D504" s="2" t="s">
        <v>521</v>
      </c>
      <c r="E504" s="2">
        <v>490861</v>
      </c>
      <c r="F504" s="2">
        <v>36710</v>
      </c>
      <c r="G504" s="2" t="s">
        <v>522</v>
      </c>
      <c r="H504" s="2" t="s">
        <v>0</v>
      </c>
      <c r="I504" s="2" t="s">
        <v>1</v>
      </c>
      <c r="J504" s="2" t="s">
        <v>523</v>
      </c>
      <c r="K504" s="2">
        <v>10.55</v>
      </c>
      <c r="L504" s="2">
        <v>10.55</v>
      </c>
      <c r="M504" s="2">
        <v>1</v>
      </c>
      <c r="N504" s="2" t="s">
        <v>11</v>
      </c>
      <c r="O504" s="2">
        <v>435</v>
      </c>
      <c r="P504" s="2">
        <v>2016</v>
      </c>
      <c r="Q504" s="2">
        <v>8</v>
      </c>
      <c r="R504" s="2" t="s">
        <v>3</v>
      </c>
      <c r="S504" s="2" t="s">
        <v>530</v>
      </c>
      <c r="T504" s="2" t="s">
        <v>4</v>
      </c>
      <c r="U504" s="25">
        <v>42610</v>
      </c>
      <c r="V504" s="2" t="s">
        <v>571</v>
      </c>
      <c r="W504" s="2" t="s">
        <v>96</v>
      </c>
    </row>
    <row r="505" spans="1:23" x14ac:dyDescent="0.25">
      <c r="A505" s="2">
        <v>504</v>
      </c>
      <c r="B505" s="2">
        <v>104732662</v>
      </c>
      <c r="C505" s="2" t="s">
        <v>520</v>
      </c>
      <c r="D505" s="2" t="s">
        <v>521</v>
      </c>
      <c r="E505" s="2">
        <v>718749</v>
      </c>
      <c r="F505" s="2">
        <v>47583</v>
      </c>
      <c r="G505" s="2" t="s">
        <v>522</v>
      </c>
      <c r="H505" s="2" t="s">
        <v>0</v>
      </c>
      <c r="I505" s="2" t="s">
        <v>1</v>
      </c>
      <c r="J505" s="2" t="s">
        <v>583</v>
      </c>
      <c r="K505" s="2">
        <v>15.99</v>
      </c>
      <c r="L505" s="2">
        <v>15.99</v>
      </c>
      <c r="M505" s="2">
        <v>2</v>
      </c>
      <c r="N505" s="2" t="s">
        <v>6</v>
      </c>
      <c r="O505" s="2">
        <v>399</v>
      </c>
      <c r="P505" s="2">
        <v>2016</v>
      </c>
      <c r="Q505" s="2">
        <v>8</v>
      </c>
      <c r="R505" s="2" t="s">
        <v>3</v>
      </c>
      <c r="S505" s="2" t="s">
        <v>524</v>
      </c>
      <c r="T505" s="2" t="s">
        <v>4</v>
      </c>
      <c r="U505" s="25">
        <v>42584</v>
      </c>
      <c r="V505" s="2" t="s">
        <v>528</v>
      </c>
      <c r="W505" s="2" t="s">
        <v>99</v>
      </c>
    </row>
    <row r="506" spans="1:23" x14ac:dyDescent="0.25">
      <c r="A506" s="2">
        <v>505</v>
      </c>
      <c r="B506" s="2">
        <v>104806260</v>
      </c>
      <c r="C506" s="2" t="s">
        <v>520</v>
      </c>
      <c r="D506" s="2" t="s">
        <v>521</v>
      </c>
      <c r="E506" s="2">
        <v>693363</v>
      </c>
      <c r="F506" s="2">
        <v>45296</v>
      </c>
      <c r="G506" s="2" t="s">
        <v>522</v>
      </c>
      <c r="H506" s="2" t="s">
        <v>51</v>
      </c>
      <c r="I506" s="2" t="s">
        <v>572</v>
      </c>
      <c r="J506" s="2" t="s">
        <v>539</v>
      </c>
      <c r="K506" s="2">
        <v>8.15</v>
      </c>
      <c r="L506" s="2">
        <v>8.15</v>
      </c>
      <c r="M506" s="2">
        <v>1</v>
      </c>
      <c r="N506" s="2" t="s">
        <v>36</v>
      </c>
      <c r="O506" s="2">
        <v>106</v>
      </c>
      <c r="P506" s="2">
        <v>2016</v>
      </c>
      <c r="Q506" s="2">
        <v>8</v>
      </c>
      <c r="R506" s="2" t="s">
        <v>3</v>
      </c>
      <c r="S506" s="2" t="s">
        <v>538</v>
      </c>
      <c r="T506" s="2" t="s">
        <v>4</v>
      </c>
      <c r="U506" s="25">
        <v>42608</v>
      </c>
      <c r="V506" s="2" t="s">
        <v>534</v>
      </c>
      <c r="W506" s="2" t="s">
        <v>99</v>
      </c>
    </row>
    <row r="507" spans="1:23" x14ac:dyDescent="0.25">
      <c r="A507" s="2">
        <v>506</v>
      </c>
      <c r="B507" s="2">
        <v>104732833</v>
      </c>
      <c r="C507" s="2" t="s">
        <v>520</v>
      </c>
      <c r="D507" s="2" t="s">
        <v>521</v>
      </c>
      <c r="E507" s="2">
        <v>845141</v>
      </c>
      <c r="F507" s="2">
        <v>30499</v>
      </c>
      <c r="G507" s="2" t="s">
        <v>522</v>
      </c>
      <c r="H507" s="2" t="s">
        <v>9</v>
      </c>
      <c r="I507" s="2" t="s">
        <v>10</v>
      </c>
      <c r="J507" s="2" t="s">
        <v>535</v>
      </c>
      <c r="K507" s="2">
        <v>12.98</v>
      </c>
      <c r="L507" s="2">
        <v>12.98</v>
      </c>
      <c r="M507" s="2">
        <v>1</v>
      </c>
      <c r="N507" s="2" t="s">
        <v>2</v>
      </c>
      <c r="O507" s="2">
        <v>41</v>
      </c>
      <c r="P507" s="2">
        <v>2016</v>
      </c>
      <c r="Q507" s="2">
        <v>8</v>
      </c>
      <c r="R507" s="2" t="s">
        <v>3</v>
      </c>
      <c r="S507" s="2" t="s">
        <v>524</v>
      </c>
      <c r="T507" s="2" t="s">
        <v>12</v>
      </c>
      <c r="U507" s="25">
        <v>42596</v>
      </c>
      <c r="V507" s="2" t="s">
        <v>534</v>
      </c>
      <c r="W507" s="2" t="s">
        <v>98</v>
      </c>
    </row>
    <row r="508" spans="1:23" x14ac:dyDescent="0.25">
      <c r="A508" s="2">
        <v>507</v>
      </c>
      <c r="B508" s="2">
        <v>104732570</v>
      </c>
      <c r="C508" s="2" t="s">
        <v>520</v>
      </c>
      <c r="D508" s="2" t="s">
        <v>521</v>
      </c>
      <c r="E508" s="2">
        <v>490879</v>
      </c>
      <c r="F508" s="2">
        <v>45147</v>
      </c>
      <c r="G508" s="2" t="s">
        <v>522</v>
      </c>
      <c r="H508" s="2" t="s">
        <v>7</v>
      </c>
      <c r="I508" s="2" t="s">
        <v>8</v>
      </c>
      <c r="J508" s="2" t="s">
        <v>527</v>
      </c>
      <c r="K508" s="2">
        <v>19.989999999999998</v>
      </c>
      <c r="L508" s="2">
        <v>19.989999999999998</v>
      </c>
      <c r="M508" s="2">
        <v>1</v>
      </c>
      <c r="N508" s="2" t="s">
        <v>49</v>
      </c>
      <c r="O508" s="2">
        <v>561</v>
      </c>
      <c r="P508" s="2">
        <v>2016</v>
      </c>
      <c r="Q508" s="2">
        <v>8</v>
      </c>
      <c r="R508" s="2" t="s">
        <v>3</v>
      </c>
      <c r="S508" s="2" t="s">
        <v>524</v>
      </c>
      <c r="T508" s="2" t="s">
        <v>12</v>
      </c>
      <c r="U508" s="25">
        <v>42584</v>
      </c>
      <c r="V508" s="2" t="s">
        <v>525</v>
      </c>
      <c r="W508" s="2" t="s">
        <v>95</v>
      </c>
    </row>
    <row r="509" spans="1:23" x14ac:dyDescent="0.25">
      <c r="A509" s="2">
        <v>508</v>
      </c>
      <c r="B509" s="2">
        <v>104732990</v>
      </c>
      <c r="C509" s="2" t="s">
        <v>520</v>
      </c>
      <c r="D509" s="2" t="s">
        <v>521</v>
      </c>
      <c r="E509" s="2">
        <v>490876</v>
      </c>
      <c r="F509" s="2">
        <v>45653</v>
      </c>
      <c r="G509" s="2" t="s">
        <v>522</v>
      </c>
      <c r="H509" s="2" t="s">
        <v>7</v>
      </c>
      <c r="I509" s="2" t="s">
        <v>8</v>
      </c>
      <c r="J509" s="2" t="s">
        <v>539</v>
      </c>
      <c r="K509" s="2">
        <v>12.08</v>
      </c>
      <c r="L509" s="2">
        <v>12.08</v>
      </c>
      <c r="M509" s="2">
        <v>1</v>
      </c>
      <c r="N509" s="2" t="s">
        <v>13</v>
      </c>
      <c r="O509" s="2">
        <v>208</v>
      </c>
      <c r="P509" s="2">
        <v>2016</v>
      </c>
      <c r="Q509" s="2">
        <v>8</v>
      </c>
      <c r="R509" s="2" t="s">
        <v>3</v>
      </c>
      <c r="S509" s="2" t="s">
        <v>524</v>
      </c>
      <c r="T509" s="2" t="s">
        <v>4</v>
      </c>
      <c r="U509" s="25">
        <v>42610</v>
      </c>
      <c r="V509" s="2" t="s">
        <v>525</v>
      </c>
      <c r="W509" s="2" t="s">
        <v>98</v>
      </c>
    </row>
    <row r="510" spans="1:23" x14ac:dyDescent="0.25">
      <c r="A510" s="2">
        <v>509</v>
      </c>
      <c r="B510" s="2">
        <v>104806285</v>
      </c>
      <c r="C510" s="2" t="s">
        <v>520</v>
      </c>
      <c r="D510" s="2" t="s">
        <v>521</v>
      </c>
      <c r="E510" s="2">
        <v>490871</v>
      </c>
      <c r="F510" s="2">
        <v>47590</v>
      </c>
      <c r="G510" s="2" t="s">
        <v>522</v>
      </c>
      <c r="H510" s="2" t="s">
        <v>0</v>
      </c>
      <c r="I510" s="2" t="s">
        <v>1</v>
      </c>
      <c r="J510" s="2" t="s">
        <v>556</v>
      </c>
      <c r="K510" s="2">
        <v>13.79</v>
      </c>
      <c r="L510" s="2">
        <v>13.79</v>
      </c>
      <c r="M510" s="2">
        <v>1</v>
      </c>
      <c r="N510" s="2" t="s">
        <v>48</v>
      </c>
      <c r="O510" s="2">
        <v>637</v>
      </c>
      <c r="P510" s="2">
        <v>2016</v>
      </c>
      <c r="Q510" s="2">
        <v>8</v>
      </c>
      <c r="R510" s="2" t="s">
        <v>3</v>
      </c>
      <c r="S510" s="2" t="s">
        <v>524</v>
      </c>
      <c r="T510" s="2" t="s">
        <v>4</v>
      </c>
      <c r="U510" s="25">
        <v>42612</v>
      </c>
      <c r="V510" s="2" t="s">
        <v>525</v>
      </c>
      <c r="W510" s="2" t="s">
        <v>99</v>
      </c>
    </row>
    <row r="511" spans="1:23" x14ac:dyDescent="0.25">
      <c r="A511" s="2">
        <v>510</v>
      </c>
      <c r="B511" s="2">
        <v>104806258</v>
      </c>
      <c r="C511" s="2" t="s">
        <v>520</v>
      </c>
      <c r="D511" s="2" t="s">
        <v>521</v>
      </c>
      <c r="E511" s="2">
        <v>490867</v>
      </c>
      <c r="F511" s="2">
        <v>46924</v>
      </c>
      <c r="G511" s="2" t="s">
        <v>522</v>
      </c>
      <c r="H511" s="2" t="s">
        <v>0</v>
      </c>
      <c r="I511" s="2" t="s">
        <v>1</v>
      </c>
      <c r="J511" s="2" t="s">
        <v>551</v>
      </c>
      <c r="K511" s="2">
        <v>12.98</v>
      </c>
      <c r="L511" s="2">
        <v>12.98</v>
      </c>
      <c r="M511" s="2">
        <v>1</v>
      </c>
      <c r="N511" s="2" t="s">
        <v>72</v>
      </c>
      <c r="O511" s="2">
        <v>645</v>
      </c>
      <c r="P511" s="2">
        <v>2016</v>
      </c>
      <c r="Q511" s="2">
        <v>8</v>
      </c>
      <c r="R511" s="2" t="s">
        <v>3</v>
      </c>
      <c r="S511" s="2" t="s">
        <v>530</v>
      </c>
      <c r="T511" s="2" t="s">
        <v>4</v>
      </c>
      <c r="U511" s="25">
        <v>42595</v>
      </c>
      <c r="V511" s="2" t="s">
        <v>525</v>
      </c>
      <c r="W511" s="2" t="s">
        <v>96</v>
      </c>
    </row>
    <row r="512" spans="1:23" x14ac:dyDescent="0.25">
      <c r="A512" s="2">
        <v>511</v>
      </c>
      <c r="B512" s="2">
        <v>104806282</v>
      </c>
      <c r="C512" s="2" t="s">
        <v>520</v>
      </c>
      <c r="D512" s="2" t="s">
        <v>521</v>
      </c>
      <c r="E512" s="2">
        <v>794779</v>
      </c>
      <c r="F512" s="2">
        <v>8919</v>
      </c>
      <c r="G512" s="2" t="s">
        <v>522</v>
      </c>
      <c r="H512" s="2" t="s">
        <v>0</v>
      </c>
      <c r="I512" s="2" t="s">
        <v>1</v>
      </c>
      <c r="J512" s="2" t="s">
        <v>594</v>
      </c>
      <c r="K512" s="2">
        <v>12.39</v>
      </c>
      <c r="L512" s="2">
        <v>12.39</v>
      </c>
      <c r="M512" s="2">
        <v>1</v>
      </c>
      <c r="N512" s="2" t="s">
        <v>56</v>
      </c>
      <c r="O512" s="2">
        <v>25</v>
      </c>
      <c r="P512" s="2">
        <v>2016</v>
      </c>
      <c r="Q512" s="2">
        <v>8</v>
      </c>
      <c r="R512" s="2" t="s">
        <v>3</v>
      </c>
      <c r="S512" s="2" t="s">
        <v>530</v>
      </c>
      <c r="T512" s="2" t="s">
        <v>4</v>
      </c>
      <c r="U512" s="25">
        <v>42612</v>
      </c>
      <c r="V512" s="2" t="s">
        <v>546</v>
      </c>
      <c r="W512" s="2" t="s">
        <v>98</v>
      </c>
    </row>
    <row r="513" spans="1:23" x14ac:dyDescent="0.25">
      <c r="A513" s="2">
        <v>512</v>
      </c>
      <c r="B513" s="2">
        <v>101612008</v>
      </c>
      <c r="C513" s="2" t="s">
        <v>520</v>
      </c>
      <c r="D513" s="2" t="s">
        <v>521</v>
      </c>
      <c r="E513" s="2">
        <v>498643</v>
      </c>
      <c r="F513" s="2">
        <v>28420</v>
      </c>
      <c r="G513" s="2" t="s">
        <v>522</v>
      </c>
      <c r="H513" s="2" t="s">
        <v>0</v>
      </c>
      <c r="I513" s="2" t="s">
        <v>1</v>
      </c>
      <c r="J513" s="2" t="s">
        <v>531</v>
      </c>
      <c r="K513" s="2">
        <v>15.99</v>
      </c>
      <c r="L513" s="2">
        <v>15.99</v>
      </c>
      <c r="M513" s="2">
        <v>1</v>
      </c>
      <c r="N513" s="2" t="s">
        <v>21</v>
      </c>
      <c r="O513" s="2">
        <v>52</v>
      </c>
      <c r="P513" s="2">
        <v>2016</v>
      </c>
      <c r="Q513" s="2">
        <v>3</v>
      </c>
      <c r="R513" s="2" t="s">
        <v>3</v>
      </c>
      <c r="S513" s="2" t="s">
        <v>590</v>
      </c>
      <c r="T513" s="2" t="s">
        <v>536</v>
      </c>
      <c r="U513" s="25">
        <v>42454</v>
      </c>
      <c r="V513" s="2" t="s">
        <v>528</v>
      </c>
      <c r="W513" s="2" t="s">
        <v>96</v>
      </c>
    </row>
    <row r="514" spans="1:23" x14ac:dyDescent="0.25">
      <c r="A514" s="2">
        <v>513</v>
      </c>
      <c r="B514" s="2">
        <v>100401358</v>
      </c>
      <c r="C514" s="2" t="s">
        <v>520</v>
      </c>
      <c r="D514" s="2" t="s">
        <v>521</v>
      </c>
      <c r="E514" s="2">
        <v>490829</v>
      </c>
      <c r="F514" s="2">
        <v>45752</v>
      </c>
      <c r="G514" s="2" t="s">
        <v>522</v>
      </c>
      <c r="H514" s="2" t="s">
        <v>9</v>
      </c>
      <c r="I514" s="2" t="s">
        <v>10</v>
      </c>
      <c r="J514" s="2" t="s">
        <v>542</v>
      </c>
      <c r="K514" s="2">
        <v>13.2</v>
      </c>
      <c r="L514" s="2">
        <v>13.2</v>
      </c>
      <c r="M514" s="2">
        <v>1</v>
      </c>
      <c r="N514" s="2" t="s">
        <v>30</v>
      </c>
      <c r="O514" s="2">
        <v>3</v>
      </c>
      <c r="P514" s="2">
        <v>2016</v>
      </c>
      <c r="Q514" s="2">
        <v>1</v>
      </c>
      <c r="R514" s="2" t="s">
        <v>3</v>
      </c>
      <c r="S514" s="2" t="s">
        <v>524</v>
      </c>
      <c r="T514" s="2" t="s">
        <v>4</v>
      </c>
      <c r="U514" s="25">
        <v>42375</v>
      </c>
      <c r="V514" s="2" t="s">
        <v>534</v>
      </c>
      <c r="W514" s="2" t="s">
        <v>99</v>
      </c>
    </row>
    <row r="515" spans="1:23" x14ac:dyDescent="0.25">
      <c r="A515" s="2">
        <v>514</v>
      </c>
      <c r="B515" s="2">
        <v>99066417</v>
      </c>
      <c r="C515" s="2" t="s">
        <v>520</v>
      </c>
      <c r="D515" s="2" t="s">
        <v>521</v>
      </c>
      <c r="E515" s="2">
        <v>758948</v>
      </c>
      <c r="F515" s="2">
        <v>43563</v>
      </c>
      <c r="G515" s="2" t="s">
        <v>522</v>
      </c>
      <c r="H515" s="2" t="s">
        <v>9</v>
      </c>
      <c r="I515" s="2" t="s">
        <v>10</v>
      </c>
      <c r="J515" s="2" t="s">
        <v>532</v>
      </c>
      <c r="K515" s="2">
        <v>14.38</v>
      </c>
      <c r="L515" s="2">
        <v>14.38</v>
      </c>
      <c r="M515" s="2">
        <v>1</v>
      </c>
      <c r="N515" s="2" t="s">
        <v>46</v>
      </c>
      <c r="O515" s="2">
        <v>48</v>
      </c>
      <c r="P515" s="2">
        <v>2015</v>
      </c>
      <c r="Q515" s="2">
        <v>11</v>
      </c>
      <c r="R515" s="2" t="s">
        <v>3</v>
      </c>
      <c r="S515" s="2" t="s">
        <v>533</v>
      </c>
      <c r="T515" s="2" t="s">
        <v>4</v>
      </c>
      <c r="U515" s="25">
        <v>42328</v>
      </c>
      <c r="V515" s="2" t="s">
        <v>525</v>
      </c>
      <c r="W515" s="2" t="s">
        <v>99</v>
      </c>
    </row>
    <row r="516" spans="1:23" x14ac:dyDescent="0.25">
      <c r="A516" s="2">
        <v>515</v>
      </c>
      <c r="B516" s="2">
        <v>99066128</v>
      </c>
      <c r="C516" s="2" t="s">
        <v>520</v>
      </c>
      <c r="D516" s="2" t="s">
        <v>521</v>
      </c>
      <c r="E516" s="2">
        <v>490861</v>
      </c>
      <c r="F516" s="2">
        <v>32433</v>
      </c>
      <c r="G516" s="2" t="s">
        <v>522</v>
      </c>
      <c r="H516" s="2" t="s">
        <v>0</v>
      </c>
      <c r="I516" s="2" t="s">
        <v>1</v>
      </c>
      <c r="J516" s="2" t="s">
        <v>523</v>
      </c>
      <c r="K516" s="2">
        <v>11.99</v>
      </c>
      <c r="L516" s="2">
        <v>11.99</v>
      </c>
      <c r="M516" s="2">
        <v>1</v>
      </c>
      <c r="N516" s="2" t="s">
        <v>21</v>
      </c>
      <c r="O516" s="2">
        <v>52</v>
      </c>
      <c r="P516" s="2">
        <v>2015</v>
      </c>
      <c r="Q516" s="2">
        <v>11</v>
      </c>
      <c r="R516" s="2" t="s">
        <v>3</v>
      </c>
      <c r="S516" s="2" t="s">
        <v>530</v>
      </c>
      <c r="T516" s="2" t="s">
        <v>4</v>
      </c>
      <c r="U516" s="25">
        <v>42313</v>
      </c>
      <c r="V516" s="2" t="s">
        <v>525</v>
      </c>
      <c r="W516" s="2" t="s">
        <v>97</v>
      </c>
    </row>
    <row r="517" spans="1:23" x14ac:dyDescent="0.25">
      <c r="A517" s="2">
        <v>516</v>
      </c>
      <c r="B517" s="2">
        <v>100401464</v>
      </c>
      <c r="C517" s="2" t="s">
        <v>520</v>
      </c>
      <c r="D517" s="2" t="s">
        <v>521</v>
      </c>
      <c r="E517" s="2">
        <v>490863</v>
      </c>
      <c r="F517" s="2">
        <v>44554</v>
      </c>
      <c r="G517" s="2" t="s">
        <v>522</v>
      </c>
      <c r="H517" s="2" t="s">
        <v>0</v>
      </c>
      <c r="I517" s="2" t="s">
        <v>1</v>
      </c>
      <c r="J517" s="2" t="s">
        <v>523</v>
      </c>
      <c r="K517" s="2">
        <v>22</v>
      </c>
      <c r="L517" s="2">
        <v>22</v>
      </c>
      <c r="M517" s="2">
        <v>1</v>
      </c>
      <c r="N517" s="2" t="s">
        <v>11</v>
      </c>
      <c r="O517" s="2">
        <v>435</v>
      </c>
      <c r="P517" s="2">
        <v>2016</v>
      </c>
      <c r="Q517" s="2">
        <v>1</v>
      </c>
      <c r="R517" s="2" t="s">
        <v>3</v>
      </c>
      <c r="S517" s="2" t="s">
        <v>545</v>
      </c>
      <c r="T517" s="2" t="s">
        <v>536</v>
      </c>
      <c r="U517" s="25">
        <v>42388</v>
      </c>
      <c r="V517" s="2" t="s">
        <v>525</v>
      </c>
      <c r="W517" s="2" t="s">
        <v>99</v>
      </c>
    </row>
    <row r="518" spans="1:23" x14ac:dyDescent="0.25">
      <c r="A518" s="2">
        <v>517</v>
      </c>
      <c r="B518" s="2">
        <v>100401513</v>
      </c>
      <c r="C518" s="2" t="s">
        <v>520</v>
      </c>
      <c r="D518" s="2" t="s">
        <v>521</v>
      </c>
      <c r="E518" s="2">
        <v>490862</v>
      </c>
      <c r="F518" s="2">
        <v>33397</v>
      </c>
      <c r="G518" s="2" t="s">
        <v>522</v>
      </c>
      <c r="H518" s="2" t="s">
        <v>0</v>
      </c>
      <c r="I518" s="2" t="s">
        <v>1</v>
      </c>
      <c r="J518" s="2" t="s">
        <v>523</v>
      </c>
      <c r="K518" s="2">
        <v>12.98</v>
      </c>
      <c r="L518" s="2">
        <v>12.98</v>
      </c>
      <c r="M518" s="2">
        <v>1</v>
      </c>
      <c r="N518" s="2" t="s">
        <v>11</v>
      </c>
      <c r="O518" s="2">
        <v>435</v>
      </c>
      <c r="P518" s="2">
        <v>2016</v>
      </c>
      <c r="Q518" s="2">
        <v>1</v>
      </c>
      <c r="R518" s="2" t="s">
        <v>3</v>
      </c>
      <c r="S518" s="2" t="s">
        <v>524</v>
      </c>
      <c r="T518" s="2" t="s">
        <v>4</v>
      </c>
      <c r="U518" s="25">
        <v>42395</v>
      </c>
      <c r="V518" s="2" t="s">
        <v>534</v>
      </c>
      <c r="W518" s="2" t="s">
        <v>98</v>
      </c>
    </row>
    <row r="519" spans="1:23" x14ac:dyDescent="0.25">
      <c r="A519" s="2">
        <v>518</v>
      </c>
      <c r="B519" s="2">
        <v>99066385</v>
      </c>
      <c r="C519" s="2" t="s">
        <v>520</v>
      </c>
      <c r="D519" s="2" t="s">
        <v>521</v>
      </c>
      <c r="E519" s="2">
        <v>490834</v>
      </c>
      <c r="F519" s="2">
        <v>33339</v>
      </c>
      <c r="G519" s="2" t="s">
        <v>522</v>
      </c>
      <c r="H519" s="2" t="s">
        <v>9</v>
      </c>
      <c r="I519" s="2" t="s">
        <v>10</v>
      </c>
      <c r="J519" s="2" t="s">
        <v>532</v>
      </c>
      <c r="K519" s="2">
        <v>10.74</v>
      </c>
      <c r="L519" s="2">
        <v>10.74</v>
      </c>
      <c r="M519" s="2">
        <v>1</v>
      </c>
      <c r="N519" s="2" t="s">
        <v>90</v>
      </c>
      <c r="O519" s="2">
        <v>343</v>
      </c>
      <c r="P519" s="2">
        <v>2015</v>
      </c>
      <c r="Q519" s="2">
        <v>11</v>
      </c>
      <c r="R519" s="2" t="s">
        <v>3</v>
      </c>
      <c r="S519" s="2" t="s">
        <v>545</v>
      </c>
      <c r="T519" s="2" t="s">
        <v>4</v>
      </c>
      <c r="U519" s="25">
        <v>42330</v>
      </c>
      <c r="V519" s="2" t="s">
        <v>528</v>
      </c>
      <c r="W519" s="2" t="s">
        <v>99</v>
      </c>
    </row>
    <row r="520" spans="1:23" x14ac:dyDescent="0.25">
      <c r="A520" s="2">
        <v>519</v>
      </c>
      <c r="B520" s="2">
        <v>101611704</v>
      </c>
      <c r="C520" s="2" t="s">
        <v>520</v>
      </c>
      <c r="D520" s="2" t="s">
        <v>521</v>
      </c>
      <c r="E520" s="2">
        <v>804719</v>
      </c>
      <c r="F520" s="2">
        <v>29003</v>
      </c>
      <c r="G520" s="2" t="s">
        <v>522</v>
      </c>
      <c r="H520" s="2" t="s">
        <v>26</v>
      </c>
      <c r="I520" s="2" t="s">
        <v>543</v>
      </c>
      <c r="J520" s="2" t="s">
        <v>544</v>
      </c>
      <c r="K520" s="2">
        <v>19</v>
      </c>
      <c r="L520" s="2">
        <v>19</v>
      </c>
      <c r="M520" s="2">
        <v>1</v>
      </c>
      <c r="N520" s="2" t="s">
        <v>11</v>
      </c>
      <c r="O520" s="2">
        <v>435</v>
      </c>
      <c r="P520" s="2">
        <v>2016</v>
      </c>
      <c r="Q520" s="2">
        <v>3</v>
      </c>
      <c r="R520" s="2" t="s">
        <v>3</v>
      </c>
      <c r="S520" s="2" t="s">
        <v>545</v>
      </c>
      <c r="T520" s="2" t="s">
        <v>4</v>
      </c>
      <c r="U520" s="25">
        <v>42454</v>
      </c>
      <c r="V520" s="2" t="s">
        <v>528</v>
      </c>
      <c r="W520" s="2" t="s">
        <v>98</v>
      </c>
    </row>
    <row r="521" spans="1:23" x14ac:dyDescent="0.25">
      <c r="A521" s="2">
        <v>520</v>
      </c>
      <c r="B521" s="2">
        <v>99066424</v>
      </c>
      <c r="C521" s="2" t="s">
        <v>520</v>
      </c>
      <c r="D521" s="2" t="s">
        <v>521</v>
      </c>
      <c r="E521" s="2">
        <v>804724</v>
      </c>
      <c r="F521" s="2">
        <v>46061</v>
      </c>
      <c r="G521" s="2" t="s">
        <v>522</v>
      </c>
      <c r="H521" s="2" t="s">
        <v>7</v>
      </c>
      <c r="I521" s="2" t="s">
        <v>8</v>
      </c>
      <c r="J521" s="2" t="s">
        <v>527</v>
      </c>
      <c r="K521" s="2">
        <v>2.95</v>
      </c>
      <c r="L521" s="2">
        <v>2.95</v>
      </c>
      <c r="M521" s="2">
        <v>1</v>
      </c>
      <c r="N521" s="2" t="s">
        <v>25</v>
      </c>
      <c r="O521" s="2">
        <v>609</v>
      </c>
      <c r="P521" s="2">
        <v>2015</v>
      </c>
      <c r="Q521" s="2">
        <v>11</v>
      </c>
      <c r="R521" s="2" t="s">
        <v>3</v>
      </c>
      <c r="S521" s="2" t="s">
        <v>541</v>
      </c>
      <c r="T521" s="2" t="s">
        <v>4</v>
      </c>
      <c r="U521" s="25">
        <v>42326</v>
      </c>
      <c r="V521" s="2" t="s">
        <v>534</v>
      </c>
      <c r="W521" s="2" t="s">
        <v>96</v>
      </c>
    </row>
    <row r="522" spans="1:23" x14ac:dyDescent="0.25">
      <c r="A522" s="2">
        <v>521</v>
      </c>
      <c r="B522" s="2">
        <v>99066226</v>
      </c>
      <c r="C522" s="2" t="s">
        <v>520</v>
      </c>
      <c r="D522" s="2" t="s">
        <v>521</v>
      </c>
      <c r="E522" s="2">
        <v>647697</v>
      </c>
      <c r="F522" s="2">
        <v>28420</v>
      </c>
      <c r="G522" s="2" t="s">
        <v>522</v>
      </c>
      <c r="H522" s="2" t="s">
        <v>0</v>
      </c>
      <c r="I522" s="2" t="s">
        <v>1</v>
      </c>
      <c r="J522" s="2" t="s">
        <v>531</v>
      </c>
      <c r="K522" s="2">
        <v>16.55</v>
      </c>
      <c r="L522" s="2">
        <v>16.55</v>
      </c>
      <c r="M522" s="2">
        <v>1</v>
      </c>
      <c r="N522" s="2" t="s">
        <v>41</v>
      </c>
      <c r="O522" s="2">
        <v>138</v>
      </c>
      <c r="P522" s="2">
        <v>2015</v>
      </c>
      <c r="Q522" s="2">
        <v>11</v>
      </c>
      <c r="R522" s="2" t="s">
        <v>3</v>
      </c>
      <c r="S522" s="2" t="s">
        <v>563</v>
      </c>
      <c r="T522" s="2" t="s">
        <v>4</v>
      </c>
      <c r="U522" s="25">
        <v>42321</v>
      </c>
      <c r="V522" s="2" t="s">
        <v>528</v>
      </c>
      <c r="W522" s="2" t="s">
        <v>96</v>
      </c>
    </row>
    <row r="523" spans="1:23" x14ac:dyDescent="0.25">
      <c r="A523" s="2">
        <v>522</v>
      </c>
      <c r="B523" s="2">
        <v>100989723</v>
      </c>
      <c r="C523" s="2" t="s">
        <v>520</v>
      </c>
      <c r="D523" s="2" t="s">
        <v>521</v>
      </c>
      <c r="E523" s="2">
        <v>794199</v>
      </c>
      <c r="F523" s="2">
        <v>46208</v>
      </c>
      <c r="G523" s="2" t="s">
        <v>522</v>
      </c>
      <c r="H523" s="2" t="s">
        <v>39</v>
      </c>
      <c r="I523" s="2" t="s">
        <v>558</v>
      </c>
      <c r="J523" s="2" t="s">
        <v>559</v>
      </c>
      <c r="K523" s="2">
        <v>9</v>
      </c>
      <c r="L523" s="2">
        <v>9</v>
      </c>
      <c r="M523" s="2">
        <v>1</v>
      </c>
      <c r="N523" s="2" t="s">
        <v>72</v>
      </c>
      <c r="O523" s="2">
        <v>645</v>
      </c>
      <c r="P523" s="2">
        <v>2016</v>
      </c>
      <c r="Q523" s="2">
        <v>2</v>
      </c>
      <c r="R523" s="2" t="s">
        <v>3</v>
      </c>
      <c r="S523" s="2" t="s">
        <v>524</v>
      </c>
      <c r="T523" s="2" t="s">
        <v>4</v>
      </c>
      <c r="U523" s="25">
        <v>42408</v>
      </c>
      <c r="V523" s="2" t="s">
        <v>528</v>
      </c>
      <c r="W523" s="2" t="s">
        <v>98</v>
      </c>
    </row>
    <row r="524" spans="1:23" x14ac:dyDescent="0.25">
      <c r="A524" s="2">
        <v>523</v>
      </c>
      <c r="B524" s="2">
        <v>100989923</v>
      </c>
      <c r="C524" s="2" t="s">
        <v>520</v>
      </c>
      <c r="D524" s="2" t="s">
        <v>521</v>
      </c>
      <c r="E524" s="2">
        <v>490837</v>
      </c>
      <c r="F524" s="2">
        <v>43790</v>
      </c>
      <c r="G524" s="2" t="s">
        <v>522</v>
      </c>
      <c r="H524" s="2" t="s">
        <v>9</v>
      </c>
      <c r="I524" s="2" t="s">
        <v>10</v>
      </c>
      <c r="J524" s="2" t="s">
        <v>564</v>
      </c>
      <c r="K524" s="2">
        <v>13.8</v>
      </c>
      <c r="L524" s="2">
        <v>13.8</v>
      </c>
      <c r="M524" s="2">
        <v>1</v>
      </c>
      <c r="N524" s="2" t="s">
        <v>82</v>
      </c>
      <c r="O524" s="2">
        <v>111</v>
      </c>
      <c r="P524" s="2">
        <v>2016</v>
      </c>
      <c r="Q524" s="2">
        <v>2</v>
      </c>
      <c r="R524" s="2" t="s">
        <v>3</v>
      </c>
      <c r="S524" s="2" t="s">
        <v>524</v>
      </c>
      <c r="T524" s="2" t="s">
        <v>4</v>
      </c>
      <c r="U524" s="25">
        <v>42420</v>
      </c>
      <c r="V524" s="2" t="s">
        <v>525</v>
      </c>
      <c r="W524" s="2" t="s">
        <v>99</v>
      </c>
    </row>
    <row r="525" spans="1:23" x14ac:dyDescent="0.25">
      <c r="A525" s="2">
        <v>524</v>
      </c>
      <c r="B525" s="2">
        <v>101611897</v>
      </c>
      <c r="C525" s="2" t="s">
        <v>520</v>
      </c>
      <c r="D525" s="2" t="s">
        <v>521</v>
      </c>
      <c r="E525" s="2">
        <v>679218</v>
      </c>
      <c r="F525" s="2">
        <v>43936</v>
      </c>
      <c r="G525" s="2" t="s">
        <v>522</v>
      </c>
      <c r="H525" s="2" t="s">
        <v>23</v>
      </c>
      <c r="I525" s="2" t="s">
        <v>24</v>
      </c>
      <c r="J525" s="2" t="s">
        <v>527</v>
      </c>
      <c r="K525" s="2">
        <v>8.64</v>
      </c>
      <c r="L525" s="2">
        <v>8.64</v>
      </c>
      <c r="M525" s="2">
        <v>1</v>
      </c>
      <c r="N525" s="2" t="s">
        <v>2</v>
      </c>
      <c r="O525" s="2">
        <v>41</v>
      </c>
      <c r="P525" s="2">
        <v>2016</v>
      </c>
      <c r="Q525" s="2">
        <v>3</v>
      </c>
      <c r="R525" s="2" t="s">
        <v>3</v>
      </c>
      <c r="S525" s="2" t="s">
        <v>530</v>
      </c>
      <c r="T525" s="2" t="s">
        <v>4</v>
      </c>
      <c r="U525" s="25">
        <v>42432</v>
      </c>
      <c r="V525" s="2" t="s">
        <v>528</v>
      </c>
      <c r="W525" s="2" t="s">
        <v>98</v>
      </c>
    </row>
    <row r="526" spans="1:23" x14ac:dyDescent="0.25">
      <c r="A526" s="2">
        <v>525</v>
      </c>
      <c r="B526" s="2">
        <v>104756882</v>
      </c>
      <c r="C526" s="2" t="s">
        <v>520</v>
      </c>
      <c r="D526" s="2" t="s">
        <v>521</v>
      </c>
      <c r="E526" s="2">
        <v>678575</v>
      </c>
      <c r="F526" s="2">
        <v>34037</v>
      </c>
      <c r="G526" s="2" t="s">
        <v>522</v>
      </c>
      <c r="H526" s="2" t="s">
        <v>23</v>
      </c>
      <c r="I526" s="2" t="s">
        <v>24</v>
      </c>
      <c r="J526" s="2" t="s">
        <v>554</v>
      </c>
      <c r="K526" s="2">
        <v>6.49</v>
      </c>
      <c r="L526" s="2">
        <v>6.49</v>
      </c>
      <c r="M526" s="2">
        <v>1</v>
      </c>
      <c r="N526" s="2" t="s">
        <v>21</v>
      </c>
      <c r="O526" s="2">
        <v>52</v>
      </c>
      <c r="P526" s="2">
        <v>2016</v>
      </c>
      <c r="Q526" s="2">
        <v>8</v>
      </c>
      <c r="R526" s="2" t="s">
        <v>3</v>
      </c>
      <c r="S526" s="2" t="s">
        <v>530</v>
      </c>
      <c r="T526" s="2" t="s">
        <v>4</v>
      </c>
      <c r="U526" s="25">
        <v>42597</v>
      </c>
      <c r="V526" s="2" t="s">
        <v>525</v>
      </c>
      <c r="W526" s="2" t="s">
        <v>96</v>
      </c>
    </row>
    <row r="527" spans="1:23" x14ac:dyDescent="0.25">
      <c r="A527" s="2">
        <v>526</v>
      </c>
      <c r="B527" s="2">
        <v>104732875</v>
      </c>
      <c r="C527" s="2" t="s">
        <v>520</v>
      </c>
      <c r="D527" s="2" t="s">
        <v>521</v>
      </c>
      <c r="E527" s="2">
        <v>490833</v>
      </c>
      <c r="F527" s="2">
        <v>23103</v>
      </c>
      <c r="G527" s="2" t="s">
        <v>522</v>
      </c>
      <c r="H527" s="2" t="s">
        <v>9</v>
      </c>
      <c r="I527" s="2" t="s">
        <v>10</v>
      </c>
      <c r="J527" s="2" t="s">
        <v>532</v>
      </c>
      <c r="K527" s="2">
        <v>13.99</v>
      </c>
      <c r="L527" s="2">
        <v>13.99</v>
      </c>
      <c r="M527" s="2">
        <v>1</v>
      </c>
      <c r="N527" s="2" t="s">
        <v>89</v>
      </c>
      <c r="O527" s="2">
        <v>603</v>
      </c>
      <c r="P527" s="2">
        <v>2016</v>
      </c>
      <c r="Q527" s="2">
        <v>8</v>
      </c>
      <c r="R527" s="2" t="s">
        <v>15</v>
      </c>
      <c r="S527" s="2" t="s">
        <v>524</v>
      </c>
      <c r="T527" s="2" t="s">
        <v>4</v>
      </c>
      <c r="U527" s="25">
        <v>42598</v>
      </c>
      <c r="V527" s="2" t="s">
        <v>528</v>
      </c>
      <c r="W527" s="2" t="s">
        <v>96</v>
      </c>
    </row>
    <row r="528" spans="1:23" x14ac:dyDescent="0.25">
      <c r="A528" s="2">
        <v>527</v>
      </c>
      <c r="B528" s="2">
        <v>104732876</v>
      </c>
      <c r="C528" s="2" t="s">
        <v>520</v>
      </c>
      <c r="D528" s="2" t="s">
        <v>521</v>
      </c>
      <c r="E528" s="2">
        <v>490835</v>
      </c>
      <c r="F528" s="2">
        <v>23103</v>
      </c>
      <c r="G528" s="2" t="s">
        <v>522</v>
      </c>
      <c r="H528" s="2" t="s">
        <v>9</v>
      </c>
      <c r="I528" s="2" t="s">
        <v>10</v>
      </c>
      <c r="J528" s="2" t="s">
        <v>532</v>
      </c>
      <c r="K528" s="2">
        <v>8.5749999999999993</v>
      </c>
      <c r="L528" s="2">
        <v>8.5749999999999993</v>
      </c>
      <c r="M528" s="2">
        <v>1</v>
      </c>
      <c r="N528" s="2" t="s">
        <v>89</v>
      </c>
      <c r="O528" s="2">
        <v>603</v>
      </c>
      <c r="P528" s="2">
        <v>2016</v>
      </c>
      <c r="Q528" s="2">
        <v>8</v>
      </c>
      <c r="R528" s="2" t="s">
        <v>15</v>
      </c>
      <c r="S528" s="2" t="s">
        <v>530</v>
      </c>
      <c r="T528" s="2" t="s">
        <v>536</v>
      </c>
      <c r="U528" s="25">
        <v>42598</v>
      </c>
      <c r="V528" s="2" t="s">
        <v>528</v>
      </c>
      <c r="W528" s="2" t="s">
        <v>96</v>
      </c>
    </row>
    <row r="529" spans="1:23" x14ac:dyDescent="0.25">
      <c r="A529" s="2">
        <v>528</v>
      </c>
      <c r="B529" s="2">
        <v>104732646</v>
      </c>
      <c r="C529" s="2" t="s">
        <v>520</v>
      </c>
      <c r="D529" s="2" t="s">
        <v>521</v>
      </c>
      <c r="E529" s="2">
        <v>793071</v>
      </c>
      <c r="F529" s="2">
        <v>43058</v>
      </c>
      <c r="G529" s="2" t="s">
        <v>522</v>
      </c>
      <c r="H529" s="2" t="s">
        <v>0</v>
      </c>
      <c r="I529" s="2" t="s">
        <v>1</v>
      </c>
      <c r="J529" s="2" t="s">
        <v>580</v>
      </c>
      <c r="K529" s="2">
        <v>19.989999999999998</v>
      </c>
      <c r="L529" s="2">
        <v>19.989999999999998</v>
      </c>
      <c r="M529" s="2">
        <v>1</v>
      </c>
      <c r="N529" s="2" t="s">
        <v>70</v>
      </c>
      <c r="O529" s="2">
        <v>137</v>
      </c>
      <c r="P529" s="2">
        <v>2016</v>
      </c>
      <c r="Q529" s="2">
        <v>8</v>
      </c>
      <c r="R529" s="2" t="s">
        <v>3</v>
      </c>
      <c r="S529" s="2" t="s">
        <v>524</v>
      </c>
      <c r="T529" s="2" t="s">
        <v>4</v>
      </c>
      <c r="U529" s="25">
        <v>42583</v>
      </c>
      <c r="V529" s="2" t="s">
        <v>528</v>
      </c>
      <c r="W529" s="2" t="s">
        <v>97</v>
      </c>
    </row>
    <row r="530" spans="1:23" x14ac:dyDescent="0.25">
      <c r="A530" s="2">
        <v>529</v>
      </c>
      <c r="B530" s="2">
        <v>100401224</v>
      </c>
      <c r="C530" s="2" t="s">
        <v>520</v>
      </c>
      <c r="D530" s="2" t="s">
        <v>521</v>
      </c>
      <c r="E530" s="2">
        <v>656230</v>
      </c>
      <c r="F530" s="2">
        <v>45036</v>
      </c>
      <c r="G530" s="2" t="s">
        <v>522</v>
      </c>
      <c r="H530" s="2" t="s">
        <v>0</v>
      </c>
      <c r="I530" s="2" t="s">
        <v>1</v>
      </c>
      <c r="J530" s="2" t="s">
        <v>523</v>
      </c>
      <c r="K530" s="2">
        <v>3.73</v>
      </c>
      <c r="L530" s="2">
        <v>3.73</v>
      </c>
      <c r="M530" s="2">
        <v>1</v>
      </c>
      <c r="N530" s="2" t="s">
        <v>70</v>
      </c>
      <c r="O530" s="2">
        <v>137</v>
      </c>
      <c r="P530" s="2">
        <v>2016</v>
      </c>
      <c r="Q530" s="2">
        <v>1</v>
      </c>
      <c r="R530" s="2" t="s">
        <v>3</v>
      </c>
      <c r="S530" s="2" t="s">
        <v>557</v>
      </c>
      <c r="T530" s="2" t="s">
        <v>4</v>
      </c>
      <c r="U530" s="25">
        <v>42395</v>
      </c>
      <c r="V530" s="2" t="s">
        <v>525</v>
      </c>
      <c r="W530" s="2" t="s">
        <v>99</v>
      </c>
    </row>
    <row r="531" spans="1:23" x14ac:dyDescent="0.25">
      <c r="A531" s="2">
        <v>530</v>
      </c>
      <c r="B531" s="2">
        <v>100401213</v>
      </c>
      <c r="C531" s="2" t="s">
        <v>520</v>
      </c>
      <c r="D531" s="2" t="s">
        <v>521</v>
      </c>
      <c r="E531" s="2">
        <v>490839</v>
      </c>
      <c r="F531" s="2">
        <v>43823</v>
      </c>
      <c r="G531" s="2" t="s">
        <v>522</v>
      </c>
      <c r="H531" s="2" t="s">
        <v>9</v>
      </c>
      <c r="I531" s="2" t="s">
        <v>10</v>
      </c>
      <c r="J531" s="2" t="s">
        <v>564</v>
      </c>
      <c r="K531" s="2">
        <v>0</v>
      </c>
      <c r="L531" s="41">
        <v>9.5640000000000001</v>
      </c>
      <c r="M531" s="2">
        <v>1</v>
      </c>
      <c r="N531" s="2" t="s">
        <v>48</v>
      </c>
      <c r="O531" s="2">
        <v>637</v>
      </c>
      <c r="P531" s="2">
        <v>2016</v>
      </c>
      <c r="Q531" s="2">
        <v>1</v>
      </c>
      <c r="R531" s="2" t="s">
        <v>3</v>
      </c>
      <c r="S531" s="2" t="s">
        <v>530</v>
      </c>
      <c r="T531" s="2" t="s">
        <v>17</v>
      </c>
      <c r="U531" s="25">
        <v>42379</v>
      </c>
      <c r="V531" s="2" t="s">
        <v>525</v>
      </c>
      <c r="W531" s="2" t="s">
        <v>99</v>
      </c>
    </row>
    <row r="532" spans="1:23" x14ac:dyDescent="0.25">
      <c r="A532" s="2">
        <v>531</v>
      </c>
      <c r="B532" s="2">
        <v>101611662</v>
      </c>
      <c r="C532" s="2" t="s">
        <v>520</v>
      </c>
      <c r="D532" s="2" t="s">
        <v>521</v>
      </c>
      <c r="E532" s="2">
        <v>802490</v>
      </c>
      <c r="F532" s="2">
        <v>33339</v>
      </c>
      <c r="G532" s="2" t="s">
        <v>522</v>
      </c>
      <c r="H532" s="2" t="s">
        <v>9</v>
      </c>
      <c r="I532" s="2" t="s">
        <v>568</v>
      </c>
      <c r="J532" s="2" t="s">
        <v>569</v>
      </c>
      <c r="K532" s="2">
        <v>12.9</v>
      </c>
      <c r="L532" s="2">
        <v>12.9</v>
      </c>
      <c r="M532" s="2">
        <v>1</v>
      </c>
      <c r="N532" s="2" t="s">
        <v>49</v>
      </c>
      <c r="O532" s="2">
        <v>561</v>
      </c>
      <c r="P532" s="2">
        <v>2016</v>
      </c>
      <c r="Q532" s="2">
        <v>3</v>
      </c>
      <c r="R532" s="2" t="s">
        <v>3</v>
      </c>
      <c r="S532" s="2" t="s">
        <v>524</v>
      </c>
      <c r="T532" s="2" t="s">
        <v>4</v>
      </c>
      <c r="U532" s="25">
        <v>42430</v>
      </c>
      <c r="V532" s="2" t="s">
        <v>528</v>
      </c>
      <c r="W532" s="2" t="s">
        <v>99</v>
      </c>
    </row>
    <row r="533" spans="1:23" x14ac:dyDescent="0.25">
      <c r="A533" s="2">
        <v>532</v>
      </c>
      <c r="B533" s="2">
        <v>100989663</v>
      </c>
      <c r="C533" s="2" t="s">
        <v>520</v>
      </c>
      <c r="D533" s="2" t="s">
        <v>521</v>
      </c>
      <c r="E533" s="2">
        <v>490836</v>
      </c>
      <c r="F533" s="2">
        <v>45754</v>
      </c>
      <c r="G533" s="2" t="s">
        <v>522</v>
      </c>
      <c r="H533" s="2" t="s">
        <v>9</v>
      </c>
      <c r="I533" s="2" t="s">
        <v>10</v>
      </c>
      <c r="J533" s="2" t="s">
        <v>532</v>
      </c>
      <c r="K533" s="2">
        <v>3.2</v>
      </c>
      <c r="L533" s="2">
        <v>3.2</v>
      </c>
      <c r="M533" s="2">
        <v>1</v>
      </c>
      <c r="N533" s="2" t="s">
        <v>21</v>
      </c>
      <c r="O533" s="2">
        <v>52</v>
      </c>
      <c r="P533" s="2">
        <v>2016</v>
      </c>
      <c r="Q533" s="2">
        <v>2</v>
      </c>
      <c r="R533" s="2" t="s">
        <v>3</v>
      </c>
      <c r="S533" s="2" t="s">
        <v>557</v>
      </c>
      <c r="T533" s="2" t="s">
        <v>4</v>
      </c>
      <c r="U533" s="25">
        <v>42411.960416666669</v>
      </c>
      <c r="V533" s="2" t="s">
        <v>534</v>
      </c>
      <c r="W533" s="2" t="s">
        <v>99</v>
      </c>
    </row>
    <row r="534" spans="1:23" x14ac:dyDescent="0.25">
      <c r="A534" s="2">
        <v>533</v>
      </c>
      <c r="B534" s="2">
        <v>100401153</v>
      </c>
      <c r="C534" s="2" t="s">
        <v>520</v>
      </c>
      <c r="D534" s="2" t="s">
        <v>521</v>
      </c>
      <c r="E534" s="2">
        <v>490862</v>
      </c>
      <c r="F534" s="2">
        <v>34220</v>
      </c>
      <c r="G534" s="2" t="s">
        <v>522</v>
      </c>
      <c r="H534" s="2" t="s">
        <v>0</v>
      </c>
      <c r="I534" s="2" t="s">
        <v>1</v>
      </c>
      <c r="J534" s="2" t="s">
        <v>523</v>
      </c>
      <c r="K534" s="2">
        <v>13.2</v>
      </c>
      <c r="L534" s="2">
        <v>13.2</v>
      </c>
      <c r="M534" s="2">
        <v>1</v>
      </c>
      <c r="N534" s="2" t="s">
        <v>56</v>
      </c>
      <c r="O534" s="2">
        <v>25</v>
      </c>
      <c r="P534" s="2">
        <v>2016</v>
      </c>
      <c r="Q534" s="2">
        <v>1</v>
      </c>
      <c r="R534" s="2" t="s">
        <v>3</v>
      </c>
      <c r="S534" s="2" t="s">
        <v>524</v>
      </c>
      <c r="T534" s="2" t="s">
        <v>12</v>
      </c>
      <c r="U534" s="25">
        <v>42373</v>
      </c>
      <c r="V534" s="2" t="s">
        <v>546</v>
      </c>
      <c r="W534" s="2" t="s">
        <v>98</v>
      </c>
    </row>
    <row r="535" spans="1:23" x14ac:dyDescent="0.25">
      <c r="A535" s="2">
        <v>534</v>
      </c>
      <c r="B535" s="2">
        <v>99715440</v>
      </c>
      <c r="C535" s="2" t="s">
        <v>520</v>
      </c>
      <c r="D535" s="2" t="s">
        <v>521</v>
      </c>
      <c r="E535" s="2">
        <v>769238</v>
      </c>
      <c r="F535" s="2">
        <v>46211</v>
      </c>
      <c r="G535" s="2" t="s">
        <v>522</v>
      </c>
      <c r="H535" s="2" t="s">
        <v>7</v>
      </c>
      <c r="I535" s="2" t="s">
        <v>8</v>
      </c>
      <c r="J535" s="2" t="s">
        <v>529</v>
      </c>
      <c r="K535" s="2">
        <v>8.99</v>
      </c>
      <c r="L535" s="2">
        <v>8.99</v>
      </c>
      <c r="M535" s="2">
        <v>1</v>
      </c>
      <c r="N535" s="2" t="s">
        <v>30</v>
      </c>
      <c r="O535" s="2">
        <v>3</v>
      </c>
      <c r="P535" s="2">
        <v>2015</v>
      </c>
      <c r="Q535" s="2">
        <v>12</v>
      </c>
      <c r="R535" s="2" t="s">
        <v>3</v>
      </c>
      <c r="S535" s="2" t="s">
        <v>530</v>
      </c>
      <c r="T535" s="2" t="s">
        <v>4</v>
      </c>
      <c r="U535" s="25">
        <v>42340</v>
      </c>
      <c r="V535" s="2" t="s">
        <v>525</v>
      </c>
      <c r="W535" s="2" t="s">
        <v>96</v>
      </c>
    </row>
    <row r="536" spans="1:23" x14ac:dyDescent="0.25">
      <c r="A536" s="2">
        <v>535</v>
      </c>
      <c r="B536" s="2">
        <v>100401460</v>
      </c>
      <c r="C536" s="2" t="s">
        <v>520</v>
      </c>
      <c r="D536" s="2" t="s">
        <v>521</v>
      </c>
      <c r="E536" s="2">
        <v>845141</v>
      </c>
      <c r="F536" s="2">
        <v>44121</v>
      </c>
      <c r="G536" s="2" t="s">
        <v>522</v>
      </c>
      <c r="H536" s="2" t="s">
        <v>9</v>
      </c>
      <c r="I536" s="2" t="s">
        <v>10</v>
      </c>
      <c r="J536" s="2" t="s">
        <v>535</v>
      </c>
      <c r="K536" s="2">
        <v>12</v>
      </c>
      <c r="L536" s="2">
        <v>12</v>
      </c>
      <c r="M536" s="2">
        <v>1</v>
      </c>
      <c r="N536" s="2" t="s">
        <v>11</v>
      </c>
      <c r="O536" s="2">
        <v>435</v>
      </c>
      <c r="P536" s="2">
        <v>2016</v>
      </c>
      <c r="Q536" s="2">
        <v>1</v>
      </c>
      <c r="R536" s="2" t="s">
        <v>3</v>
      </c>
      <c r="S536" s="2" t="s">
        <v>524</v>
      </c>
      <c r="T536" s="2" t="s">
        <v>4</v>
      </c>
      <c r="U536" s="25">
        <v>42392</v>
      </c>
      <c r="V536" s="2" t="s">
        <v>528</v>
      </c>
      <c r="W536" s="2" t="s">
        <v>98</v>
      </c>
    </row>
    <row r="537" spans="1:23" x14ac:dyDescent="0.25">
      <c r="A537" s="2">
        <v>536</v>
      </c>
      <c r="B537" s="2">
        <v>100989928</v>
      </c>
      <c r="C537" s="2" t="s">
        <v>520</v>
      </c>
      <c r="D537" s="2" t="s">
        <v>521</v>
      </c>
      <c r="E537" s="2">
        <v>634311</v>
      </c>
      <c r="F537" s="2">
        <v>44864</v>
      </c>
      <c r="G537" s="2" t="s">
        <v>522</v>
      </c>
      <c r="H537" s="2" t="s">
        <v>0</v>
      </c>
      <c r="I537" s="2" t="s">
        <v>1</v>
      </c>
      <c r="J537" s="2" t="s">
        <v>588</v>
      </c>
      <c r="K537" s="2">
        <v>11.85</v>
      </c>
      <c r="L537" s="2">
        <v>11.85</v>
      </c>
      <c r="M537" s="2">
        <v>1</v>
      </c>
      <c r="N537" s="2" t="s">
        <v>41</v>
      </c>
      <c r="O537" s="2">
        <v>138</v>
      </c>
      <c r="P537" s="2">
        <v>2016</v>
      </c>
      <c r="Q537" s="2">
        <v>2</v>
      </c>
      <c r="R537" s="2" t="s">
        <v>3</v>
      </c>
      <c r="S537" s="2" t="s">
        <v>530</v>
      </c>
      <c r="T537" s="2" t="s">
        <v>4</v>
      </c>
      <c r="U537" s="25">
        <v>42418</v>
      </c>
      <c r="V537" s="2" t="s">
        <v>534</v>
      </c>
      <c r="W537" s="2" t="s">
        <v>99</v>
      </c>
    </row>
    <row r="538" spans="1:23" x14ac:dyDescent="0.25">
      <c r="A538" s="2">
        <v>537</v>
      </c>
      <c r="B538" s="2">
        <v>101611894</v>
      </c>
      <c r="C538" s="2" t="s">
        <v>520</v>
      </c>
      <c r="D538" s="2" t="s">
        <v>521</v>
      </c>
      <c r="E538" s="2">
        <v>634311</v>
      </c>
      <c r="F538" s="2">
        <v>46923</v>
      </c>
      <c r="G538" s="2" t="s">
        <v>522</v>
      </c>
      <c r="H538" s="2" t="s">
        <v>0</v>
      </c>
      <c r="I538" s="2" t="s">
        <v>1</v>
      </c>
      <c r="J538" s="2" t="s">
        <v>588</v>
      </c>
      <c r="K538" s="2">
        <v>11.89</v>
      </c>
      <c r="L538" s="2">
        <v>11.89</v>
      </c>
      <c r="M538" s="2">
        <v>1</v>
      </c>
      <c r="N538" s="2" t="s">
        <v>72</v>
      </c>
      <c r="O538" s="2">
        <v>645</v>
      </c>
      <c r="P538" s="2">
        <v>2016</v>
      </c>
      <c r="Q538" s="2">
        <v>3</v>
      </c>
      <c r="R538" s="2" t="s">
        <v>3</v>
      </c>
      <c r="S538" s="2" t="s">
        <v>530</v>
      </c>
      <c r="T538" s="2" t="s">
        <v>4</v>
      </c>
      <c r="U538" s="25">
        <v>42456</v>
      </c>
      <c r="V538" s="2" t="s">
        <v>553</v>
      </c>
      <c r="W538" s="2" t="s">
        <v>96</v>
      </c>
    </row>
    <row r="539" spans="1:23" x14ac:dyDescent="0.25">
      <c r="A539" s="2">
        <v>538</v>
      </c>
      <c r="B539" s="2">
        <v>103486612</v>
      </c>
      <c r="C539" s="2" t="s">
        <v>520</v>
      </c>
      <c r="D539" s="2" t="s">
        <v>521</v>
      </c>
      <c r="E539" s="2">
        <v>794779</v>
      </c>
      <c r="F539" s="2">
        <v>46940</v>
      </c>
      <c r="G539" s="2" t="s">
        <v>522</v>
      </c>
      <c r="H539" s="2" t="s">
        <v>0</v>
      </c>
      <c r="I539" s="2" t="s">
        <v>1</v>
      </c>
      <c r="J539" s="2" t="s">
        <v>594</v>
      </c>
      <c r="K539" s="2">
        <v>17.96</v>
      </c>
      <c r="L539" s="2">
        <v>17.96</v>
      </c>
      <c r="M539" s="2">
        <v>1</v>
      </c>
      <c r="N539" s="2" t="s">
        <v>2</v>
      </c>
      <c r="O539" s="2">
        <v>41</v>
      </c>
      <c r="P539" s="2">
        <v>2016</v>
      </c>
      <c r="Q539" s="2">
        <v>6</v>
      </c>
      <c r="R539" s="2" t="s">
        <v>3</v>
      </c>
      <c r="S539" s="2" t="s">
        <v>530</v>
      </c>
      <c r="T539" s="2" t="s">
        <v>4</v>
      </c>
      <c r="U539" s="25">
        <v>42532</v>
      </c>
      <c r="V539" s="2" t="s">
        <v>525</v>
      </c>
      <c r="W539" s="2" t="s">
        <v>97</v>
      </c>
    </row>
    <row r="540" spans="1:23" x14ac:dyDescent="0.25">
      <c r="A540" s="2">
        <v>539</v>
      </c>
      <c r="B540" s="2">
        <v>102254098</v>
      </c>
      <c r="C540" s="2" t="s">
        <v>520</v>
      </c>
      <c r="D540" s="2" t="s">
        <v>521</v>
      </c>
      <c r="E540" s="2">
        <v>679220</v>
      </c>
      <c r="F540" s="2">
        <v>29170</v>
      </c>
      <c r="G540" s="2" t="s">
        <v>522</v>
      </c>
      <c r="H540" s="2" t="s">
        <v>0</v>
      </c>
      <c r="I540" s="2" t="s">
        <v>1</v>
      </c>
      <c r="J540" s="2" t="s">
        <v>532</v>
      </c>
      <c r="K540" s="2">
        <v>10.1</v>
      </c>
      <c r="L540" s="2">
        <v>10.1</v>
      </c>
      <c r="M540" s="2">
        <v>1</v>
      </c>
      <c r="N540" s="2" t="s">
        <v>25</v>
      </c>
      <c r="O540" s="2">
        <v>609</v>
      </c>
      <c r="P540" s="2">
        <v>2016</v>
      </c>
      <c r="Q540" s="2">
        <v>4</v>
      </c>
      <c r="R540" s="2" t="s">
        <v>3</v>
      </c>
      <c r="S540" s="2" t="s">
        <v>524</v>
      </c>
      <c r="T540" s="2" t="s">
        <v>4</v>
      </c>
      <c r="U540" s="25">
        <v>42485</v>
      </c>
      <c r="V540" s="2" t="s">
        <v>528</v>
      </c>
      <c r="W540" s="2" t="s">
        <v>98</v>
      </c>
    </row>
    <row r="541" spans="1:23" x14ac:dyDescent="0.25">
      <c r="A541" s="2">
        <v>540</v>
      </c>
      <c r="B541" s="2">
        <v>99715739</v>
      </c>
      <c r="C541" s="2" t="s">
        <v>520</v>
      </c>
      <c r="D541" s="2" t="s">
        <v>521</v>
      </c>
      <c r="E541" s="2">
        <v>730852</v>
      </c>
      <c r="F541" s="2">
        <v>23103</v>
      </c>
      <c r="G541" s="2" t="s">
        <v>522</v>
      </c>
      <c r="H541" s="2" t="s">
        <v>9</v>
      </c>
      <c r="I541" s="2" t="s">
        <v>568</v>
      </c>
      <c r="J541" s="2" t="s">
        <v>569</v>
      </c>
      <c r="K541" s="2">
        <v>9.9</v>
      </c>
      <c r="L541" s="2">
        <v>9.9</v>
      </c>
      <c r="M541" s="2">
        <v>1</v>
      </c>
      <c r="N541" s="2" t="s">
        <v>45</v>
      </c>
      <c r="O541" s="2">
        <v>219</v>
      </c>
      <c r="P541" s="2">
        <v>2015</v>
      </c>
      <c r="Q541" s="2">
        <v>12</v>
      </c>
      <c r="R541" s="2" t="s">
        <v>3</v>
      </c>
      <c r="S541" s="2" t="s">
        <v>530</v>
      </c>
      <c r="T541" s="2" t="s">
        <v>536</v>
      </c>
      <c r="U541" s="25">
        <v>42353</v>
      </c>
      <c r="V541" s="2" t="s">
        <v>528</v>
      </c>
      <c r="W541" s="2" t="s">
        <v>96</v>
      </c>
    </row>
    <row r="542" spans="1:23" x14ac:dyDescent="0.25">
      <c r="A542" s="2">
        <v>541</v>
      </c>
      <c r="B542" s="2">
        <v>100989743</v>
      </c>
      <c r="C542" s="2" t="s">
        <v>520</v>
      </c>
      <c r="D542" s="2" t="s">
        <v>521</v>
      </c>
      <c r="E542" s="2">
        <v>490833</v>
      </c>
      <c r="F542" s="2">
        <v>42957</v>
      </c>
      <c r="G542" s="2" t="s">
        <v>522</v>
      </c>
      <c r="H542" s="2" t="s">
        <v>9</v>
      </c>
      <c r="I542" s="2" t="s">
        <v>10</v>
      </c>
      <c r="J542" s="2" t="s">
        <v>532</v>
      </c>
      <c r="K542" s="2">
        <v>13</v>
      </c>
      <c r="L542" s="2">
        <v>13</v>
      </c>
      <c r="M542" s="2">
        <v>1</v>
      </c>
      <c r="N542" s="2" t="s">
        <v>32</v>
      </c>
      <c r="O542" s="2">
        <v>261</v>
      </c>
      <c r="P542" s="2">
        <v>2016</v>
      </c>
      <c r="Q542" s="2">
        <v>2</v>
      </c>
      <c r="R542" s="2" t="s">
        <v>15</v>
      </c>
      <c r="S542" s="2" t="s">
        <v>524</v>
      </c>
      <c r="T542" s="2" t="s">
        <v>12</v>
      </c>
      <c r="U542" s="25">
        <v>42405</v>
      </c>
      <c r="V542" s="2" t="s">
        <v>525</v>
      </c>
      <c r="W542" s="2" t="s">
        <v>96</v>
      </c>
    </row>
    <row r="543" spans="1:23" x14ac:dyDescent="0.25">
      <c r="A543" s="2">
        <v>542</v>
      </c>
      <c r="B543" s="2">
        <v>100401347</v>
      </c>
      <c r="C543" s="2" t="s">
        <v>520</v>
      </c>
      <c r="D543" s="2" t="s">
        <v>521</v>
      </c>
      <c r="E543" s="2">
        <v>490835</v>
      </c>
      <c r="F543" s="2">
        <v>44599</v>
      </c>
      <c r="G543" s="2" t="s">
        <v>522</v>
      </c>
      <c r="H543" s="2" t="s">
        <v>9</v>
      </c>
      <c r="I543" s="2" t="s">
        <v>10</v>
      </c>
      <c r="J543" s="2" t="s">
        <v>532</v>
      </c>
      <c r="K543" s="2">
        <v>0</v>
      </c>
      <c r="L543" s="41">
        <v>8.8515384615384622</v>
      </c>
      <c r="M543" s="2">
        <v>1</v>
      </c>
      <c r="N543" s="2" t="s">
        <v>20</v>
      </c>
      <c r="O543" s="2">
        <v>55</v>
      </c>
      <c r="P543" s="2">
        <v>2016</v>
      </c>
      <c r="Q543" s="2">
        <v>1</v>
      </c>
      <c r="R543" s="2" t="s">
        <v>3</v>
      </c>
      <c r="S543" s="2" t="s">
        <v>530</v>
      </c>
      <c r="T543" s="2" t="s">
        <v>17</v>
      </c>
      <c r="U543" s="25">
        <v>42389</v>
      </c>
      <c r="V543" s="2" t="s">
        <v>540</v>
      </c>
      <c r="W543" s="2" t="s">
        <v>99</v>
      </c>
    </row>
    <row r="544" spans="1:23" x14ac:dyDescent="0.25">
      <c r="A544" s="2">
        <v>543</v>
      </c>
      <c r="B544" s="2">
        <v>99066081</v>
      </c>
      <c r="C544" s="2" t="s">
        <v>520</v>
      </c>
      <c r="D544" s="2" t="s">
        <v>521</v>
      </c>
      <c r="E544" s="2">
        <v>647703</v>
      </c>
      <c r="F544" s="2">
        <v>41642</v>
      </c>
      <c r="G544" s="2" t="s">
        <v>522</v>
      </c>
      <c r="H544" s="2" t="s">
        <v>6</v>
      </c>
      <c r="I544" s="2" t="s">
        <v>603</v>
      </c>
      <c r="J544" s="2" t="s">
        <v>527</v>
      </c>
      <c r="K544" s="2">
        <v>7.3</v>
      </c>
      <c r="L544" s="2">
        <v>7.3</v>
      </c>
      <c r="M544" s="2">
        <v>1</v>
      </c>
      <c r="N544" s="2" t="s">
        <v>6</v>
      </c>
      <c r="O544" s="2">
        <v>399</v>
      </c>
      <c r="P544" s="2">
        <v>2015</v>
      </c>
      <c r="Q544" s="2">
        <v>11</v>
      </c>
      <c r="R544" s="2" t="s">
        <v>3</v>
      </c>
      <c r="S544" s="2" t="s">
        <v>524</v>
      </c>
      <c r="T544" s="2" t="s">
        <v>4</v>
      </c>
      <c r="U544" s="25">
        <v>42311</v>
      </c>
      <c r="V544" s="2" t="s">
        <v>525</v>
      </c>
      <c r="W544" s="2" t="s">
        <v>98</v>
      </c>
    </row>
    <row r="545" spans="1:23" x14ac:dyDescent="0.25">
      <c r="A545" s="2">
        <v>544</v>
      </c>
      <c r="B545" s="2">
        <v>100401180</v>
      </c>
      <c r="C545" s="2" t="s">
        <v>520</v>
      </c>
      <c r="D545" s="2" t="s">
        <v>521</v>
      </c>
      <c r="E545" s="2">
        <v>794779</v>
      </c>
      <c r="F545" s="2">
        <v>43443</v>
      </c>
      <c r="G545" s="2" t="s">
        <v>522</v>
      </c>
      <c r="H545" s="2" t="s">
        <v>0</v>
      </c>
      <c r="I545" s="2" t="s">
        <v>1</v>
      </c>
      <c r="J545" s="2" t="s">
        <v>594</v>
      </c>
      <c r="K545" s="2">
        <v>9.98</v>
      </c>
      <c r="L545" s="2">
        <v>9.98</v>
      </c>
      <c r="M545" s="2">
        <v>1</v>
      </c>
      <c r="N545" s="2" t="s">
        <v>2</v>
      </c>
      <c r="O545" s="2">
        <v>41</v>
      </c>
      <c r="P545" s="2">
        <v>2016</v>
      </c>
      <c r="Q545" s="2">
        <v>1</v>
      </c>
      <c r="R545" s="2" t="s">
        <v>3</v>
      </c>
      <c r="S545" s="2" t="s">
        <v>530</v>
      </c>
      <c r="T545" s="2" t="s">
        <v>4</v>
      </c>
      <c r="U545" s="25">
        <v>42372</v>
      </c>
      <c r="V545" s="2" t="s">
        <v>525</v>
      </c>
      <c r="W545" s="2" t="s">
        <v>96</v>
      </c>
    </row>
    <row r="546" spans="1:23" x14ac:dyDescent="0.25">
      <c r="A546" s="2">
        <v>545</v>
      </c>
      <c r="B546" s="2">
        <v>100401181</v>
      </c>
      <c r="C546" s="2" t="s">
        <v>520</v>
      </c>
      <c r="D546" s="2" t="s">
        <v>521</v>
      </c>
      <c r="E546" s="2">
        <v>794779</v>
      </c>
      <c r="F546" s="2">
        <v>43443</v>
      </c>
      <c r="G546" s="2" t="s">
        <v>522</v>
      </c>
      <c r="H546" s="2" t="s">
        <v>0</v>
      </c>
      <c r="I546" s="2" t="s">
        <v>1</v>
      </c>
      <c r="J546" s="2" t="s">
        <v>594</v>
      </c>
      <c r="K546" s="2">
        <v>9.98</v>
      </c>
      <c r="L546" s="2">
        <v>9.98</v>
      </c>
      <c r="M546" s="2">
        <v>1</v>
      </c>
      <c r="N546" s="2" t="s">
        <v>2</v>
      </c>
      <c r="O546" s="2">
        <v>41</v>
      </c>
      <c r="P546" s="2">
        <v>2016</v>
      </c>
      <c r="Q546" s="2">
        <v>1</v>
      </c>
      <c r="R546" s="2" t="s">
        <v>3</v>
      </c>
      <c r="S546" s="2" t="s">
        <v>530</v>
      </c>
      <c r="T546" s="2" t="s">
        <v>4</v>
      </c>
      <c r="U546" s="25">
        <v>42372</v>
      </c>
      <c r="V546" s="2" t="s">
        <v>525</v>
      </c>
      <c r="W546" s="2" t="s">
        <v>96</v>
      </c>
    </row>
    <row r="547" spans="1:23" x14ac:dyDescent="0.25">
      <c r="A547" s="2">
        <v>546</v>
      </c>
      <c r="B547" s="2">
        <v>99066290</v>
      </c>
      <c r="C547" s="2" t="s">
        <v>520</v>
      </c>
      <c r="D547" s="2" t="s">
        <v>521</v>
      </c>
      <c r="E547" s="2">
        <v>490833</v>
      </c>
      <c r="F547" s="2">
        <v>805</v>
      </c>
      <c r="G547" s="2" t="s">
        <v>522</v>
      </c>
      <c r="H547" s="2" t="s">
        <v>9</v>
      </c>
      <c r="I547" s="2" t="s">
        <v>10</v>
      </c>
      <c r="J547" s="2" t="s">
        <v>532</v>
      </c>
      <c r="K547" s="2">
        <v>14.99</v>
      </c>
      <c r="L547" s="2">
        <v>14.99</v>
      </c>
      <c r="M547" s="2">
        <v>1</v>
      </c>
      <c r="N547" s="2" t="s">
        <v>56</v>
      </c>
      <c r="O547" s="2">
        <v>25</v>
      </c>
      <c r="P547" s="2">
        <v>2015</v>
      </c>
      <c r="Q547" s="2">
        <v>11</v>
      </c>
      <c r="R547" s="2" t="s">
        <v>15</v>
      </c>
      <c r="S547" s="2" t="s">
        <v>524</v>
      </c>
      <c r="T547" s="2" t="s">
        <v>536</v>
      </c>
      <c r="U547" s="25">
        <v>42309</v>
      </c>
      <c r="V547" s="2" t="s">
        <v>546</v>
      </c>
      <c r="W547" s="2" t="s">
        <v>97</v>
      </c>
    </row>
    <row r="548" spans="1:23" x14ac:dyDescent="0.25">
      <c r="A548" s="2">
        <v>547</v>
      </c>
      <c r="B548" s="2">
        <v>99066291</v>
      </c>
      <c r="C548" s="2" t="s">
        <v>520</v>
      </c>
      <c r="D548" s="2" t="s">
        <v>521</v>
      </c>
      <c r="E548" s="2">
        <v>490835</v>
      </c>
      <c r="F548" s="2">
        <v>805</v>
      </c>
      <c r="G548" s="2" t="s">
        <v>522</v>
      </c>
      <c r="H548" s="2" t="s">
        <v>9</v>
      </c>
      <c r="I548" s="2" t="s">
        <v>10</v>
      </c>
      <c r="J548" s="2" t="s">
        <v>532</v>
      </c>
      <c r="K548" s="2">
        <v>2.99</v>
      </c>
      <c r="L548" s="2">
        <v>2.99</v>
      </c>
      <c r="M548" s="2">
        <v>1</v>
      </c>
      <c r="N548" s="2" t="s">
        <v>56</v>
      </c>
      <c r="O548" s="2">
        <v>25</v>
      </c>
      <c r="P548" s="2">
        <v>2015</v>
      </c>
      <c r="Q548" s="2">
        <v>11</v>
      </c>
      <c r="R548" s="2" t="s">
        <v>15</v>
      </c>
      <c r="S548" s="2" t="s">
        <v>530</v>
      </c>
      <c r="T548" s="2" t="s">
        <v>536</v>
      </c>
      <c r="U548" s="25">
        <v>42309</v>
      </c>
      <c r="V548" s="2" t="s">
        <v>546</v>
      </c>
      <c r="W548" s="2" t="s">
        <v>97</v>
      </c>
    </row>
    <row r="549" spans="1:23" x14ac:dyDescent="0.25">
      <c r="A549" s="2">
        <v>548</v>
      </c>
      <c r="B549" s="2">
        <v>100989745</v>
      </c>
      <c r="C549" s="2" t="s">
        <v>520</v>
      </c>
      <c r="D549" s="2" t="s">
        <v>521</v>
      </c>
      <c r="E549" s="2">
        <v>725478</v>
      </c>
      <c r="F549" s="2">
        <v>43548</v>
      </c>
      <c r="G549" s="2" t="s">
        <v>522</v>
      </c>
      <c r="H549" s="2" t="s">
        <v>0</v>
      </c>
      <c r="I549" s="2" t="s">
        <v>1</v>
      </c>
      <c r="J549" s="2" t="s">
        <v>575</v>
      </c>
      <c r="K549" s="2">
        <v>0</v>
      </c>
      <c r="L549" s="41">
        <v>10</v>
      </c>
      <c r="M549" s="2">
        <v>1</v>
      </c>
      <c r="N549" s="2" t="s">
        <v>20</v>
      </c>
      <c r="O549" s="2">
        <v>55</v>
      </c>
      <c r="P549" s="2">
        <v>2016</v>
      </c>
      <c r="Q549" s="2">
        <v>2</v>
      </c>
      <c r="R549" s="2" t="s">
        <v>3</v>
      </c>
      <c r="S549" s="2" t="s">
        <v>530</v>
      </c>
      <c r="T549" s="2" t="s">
        <v>17</v>
      </c>
      <c r="U549" s="25">
        <v>42405</v>
      </c>
      <c r="V549" s="2" t="s">
        <v>540</v>
      </c>
      <c r="W549" s="2" t="s">
        <v>97</v>
      </c>
    </row>
    <row r="550" spans="1:23" x14ac:dyDescent="0.25">
      <c r="A550" s="2">
        <v>549</v>
      </c>
      <c r="B550" s="2">
        <v>99066171</v>
      </c>
      <c r="C550" s="2" t="s">
        <v>520</v>
      </c>
      <c r="D550" s="2" t="s">
        <v>521</v>
      </c>
      <c r="E550" s="2">
        <v>647697</v>
      </c>
      <c r="F550" s="2">
        <v>45523</v>
      </c>
      <c r="G550" s="2" t="s">
        <v>522</v>
      </c>
      <c r="H550" s="2" t="s">
        <v>0</v>
      </c>
      <c r="I550" s="2" t="s">
        <v>1</v>
      </c>
      <c r="J550" s="2" t="s">
        <v>531</v>
      </c>
      <c r="K550" s="2">
        <v>13.99</v>
      </c>
      <c r="L550" s="2">
        <v>13.99</v>
      </c>
      <c r="M550" s="2">
        <v>1</v>
      </c>
      <c r="N550" s="2" t="s">
        <v>21</v>
      </c>
      <c r="O550" s="2">
        <v>52</v>
      </c>
      <c r="P550" s="2">
        <v>2015</v>
      </c>
      <c r="Q550" s="2">
        <v>11</v>
      </c>
      <c r="R550" s="2" t="s">
        <v>3</v>
      </c>
      <c r="S550" s="2" t="s">
        <v>563</v>
      </c>
      <c r="T550" s="2" t="s">
        <v>4</v>
      </c>
      <c r="U550" s="25">
        <v>42309</v>
      </c>
      <c r="V550" s="2" t="s">
        <v>525</v>
      </c>
      <c r="W550" s="2" t="s">
        <v>96</v>
      </c>
    </row>
    <row r="551" spans="1:23" x14ac:dyDescent="0.25">
      <c r="A551" s="2">
        <v>550</v>
      </c>
      <c r="B551" s="2">
        <v>100989678</v>
      </c>
      <c r="C551" s="2" t="s">
        <v>520</v>
      </c>
      <c r="D551" s="2" t="s">
        <v>521</v>
      </c>
      <c r="E551" s="2">
        <v>490837</v>
      </c>
      <c r="F551" s="2">
        <v>34755</v>
      </c>
      <c r="G551" s="2" t="s">
        <v>522</v>
      </c>
      <c r="H551" s="2" t="s">
        <v>9</v>
      </c>
      <c r="I551" s="2" t="s">
        <v>10</v>
      </c>
      <c r="J551" s="2" t="s">
        <v>564</v>
      </c>
      <c r="K551" s="2">
        <v>12.2</v>
      </c>
      <c r="L551" s="2">
        <v>12.2</v>
      </c>
      <c r="M551" s="2">
        <v>1</v>
      </c>
      <c r="N551" s="2" t="s">
        <v>74</v>
      </c>
      <c r="O551" s="2">
        <v>602</v>
      </c>
      <c r="P551" s="2">
        <v>2016</v>
      </c>
      <c r="Q551" s="2">
        <v>2</v>
      </c>
      <c r="R551" s="2" t="s">
        <v>3</v>
      </c>
      <c r="S551" s="2" t="s">
        <v>524</v>
      </c>
      <c r="T551" s="2" t="s">
        <v>12</v>
      </c>
      <c r="U551" s="25">
        <v>42405</v>
      </c>
      <c r="V551" s="2" t="s">
        <v>571</v>
      </c>
      <c r="W551" s="2" t="s">
        <v>97</v>
      </c>
    </row>
    <row r="552" spans="1:23" x14ac:dyDescent="0.25">
      <c r="A552" s="2">
        <v>551</v>
      </c>
      <c r="B552" s="2">
        <v>101612066</v>
      </c>
      <c r="C552" s="2" t="s">
        <v>520</v>
      </c>
      <c r="D552" s="2" t="s">
        <v>521</v>
      </c>
      <c r="E552" s="2">
        <v>490858</v>
      </c>
      <c r="F552" s="2">
        <v>25216</v>
      </c>
      <c r="G552" s="2" t="s">
        <v>522</v>
      </c>
      <c r="H552" s="2" t="s">
        <v>0</v>
      </c>
      <c r="I552" s="2" t="s">
        <v>1</v>
      </c>
      <c r="J552" s="2" t="s">
        <v>562</v>
      </c>
      <c r="K552" s="2">
        <v>12.5</v>
      </c>
      <c r="L552" s="2">
        <v>12.5</v>
      </c>
      <c r="M552" s="2">
        <v>1</v>
      </c>
      <c r="N552" s="2" t="s">
        <v>21</v>
      </c>
      <c r="O552" s="2">
        <v>52</v>
      </c>
      <c r="P552" s="2">
        <v>2016</v>
      </c>
      <c r="Q552" s="2">
        <v>3</v>
      </c>
      <c r="R552" s="2" t="s">
        <v>3</v>
      </c>
      <c r="S552" s="2" t="s">
        <v>530</v>
      </c>
      <c r="T552" s="2" t="s">
        <v>4</v>
      </c>
      <c r="U552" s="25">
        <v>42460</v>
      </c>
      <c r="V552" s="2" t="s">
        <v>528</v>
      </c>
      <c r="W552" s="2" t="s">
        <v>97</v>
      </c>
    </row>
    <row r="553" spans="1:23" x14ac:dyDescent="0.25">
      <c r="A553" s="2">
        <v>552</v>
      </c>
      <c r="B553" s="2">
        <v>100989816</v>
      </c>
      <c r="C553" s="2" t="s">
        <v>520</v>
      </c>
      <c r="D553" s="2" t="s">
        <v>521</v>
      </c>
      <c r="E553" s="2">
        <v>490837</v>
      </c>
      <c r="F553" s="2">
        <v>46950</v>
      </c>
      <c r="G553" s="2" t="s">
        <v>522</v>
      </c>
      <c r="H553" s="2" t="s">
        <v>9</v>
      </c>
      <c r="I553" s="2" t="s">
        <v>10</v>
      </c>
      <c r="J553" s="2" t="s">
        <v>564</v>
      </c>
      <c r="K553" s="2">
        <v>13.8</v>
      </c>
      <c r="L553" s="2">
        <v>13.8</v>
      </c>
      <c r="M553" s="2">
        <v>1</v>
      </c>
      <c r="N553" s="2" t="s">
        <v>75</v>
      </c>
      <c r="O553" s="2">
        <v>89</v>
      </c>
      <c r="P553" s="2">
        <v>2016</v>
      </c>
      <c r="Q553" s="2">
        <v>2</v>
      </c>
      <c r="R553" s="2" t="s">
        <v>3</v>
      </c>
      <c r="S553" s="2" t="s">
        <v>524</v>
      </c>
      <c r="T553" s="2" t="s">
        <v>4</v>
      </c>
      <c r="U553" s="25">
        <v>42412</v>
      </c>
      <c r="V553" s="2" t="s">
        <v>525</v>
      </c>
      <c r="W553" s="2" t="s">
        <v>96</v>
      </c>
    </row>
    <row r="554" spans="1:23" x14ac:dyDescent="0.25">
      <c r="A554" s="2">
        <v>553</v>
      </c>
      <c r="B554" s="2">
        <v>99715674</v>
      </c>
      <c r="C554" s="2" t="s">
        <v>520</v>
      </c>
      <c r="D554" s="2" t="s">
        <v>521</v>
      </c>
      <c r="E554" s="2">
        <v>490841</v>
      </c>
      <c r="F554" s="2">
        <v>41667</v>
      </c>
      <c r="G554" s="2" t="s">
        <v>522</v>
      </c>
      <c r="H554" s="2" t="s">
        <v>9</v>
      </c>
      <c r="I554" s="2" t="s">
        <v>10</v>
      </c>
      <c r="J554" s="2" t="s">
        <v>560</v>
      </c>
      <c r="K554" s="2">
        <v>10.7</v>
      </c>
      <c r="L554" s="2">
        <v>10.7</v>
      </c>
      <c r="M554" s="2">
        <v>1</v>
      </c>
      <c r="N554" s="2" t="s">
        <v>2</v>
      </c>
      <c r="O554" s="2">
        <v>41</v>
      </c>
      <c r="P554" s="2">
        <v>2015</v>
      </c>
      <c r="Q554" s="2">
        <v>12</v>
      </c>
      <c r="R554" s="2" t="s">
        <v>3</v>
      </c>
      <c r="S554" s="2" t="s">
        <v>530</v>
      </c>
      <c r="T554" s="2" t="s">
        <v>4</v>
      </c>
      <c r="U554" s="25">
        <v>42366</v>
      </c>
      <c r="V554" s="2" t="s">
        <v>528</v>
      </c>
      <c r="W554" s="2" t="s">
        <v>99</v>
      </c>
    </row>
    <row r="555" spans="1:23" x14ac:dyDescent="0.25">
      <c r="A555" s="2">
        <v>554</v>
      </c>
      <c r="B555" s="2">
        <v>105315088</v>
      </c>
      <c r="C555" s="2" t="s">
        <v>520</v>
      </c>
      <c r="D555" s="2" t="s">
        <v>521</v>
      </c>
      <c r="E555" s="2">
        <v>656230</v>
      </c>
      <c r="F555" s="2">
        <v>19924</v>
      </c>
      <c r="G555" s="2" t="s">
        <v>522</v>
      </c>
      <c r="H555" s="2" t="s">
        <v>0</v>
      </c>
      <c r="I555" s="2" t="s">
        <v>1</v>
      </c>
      <c r="J555" s="2" t="s">
        <v>523</v>
      </c>
      <c r="K555" s="2">
        <v>4.3499999999999996</v>
      </c>
      <c r="L555" s="2">
        <v>4.3499999999999996</v>
      </c>
      <c r="M555" s="2">
        <v>1</v>
      </c>
      <c r="N555" s="2" t="s">
        <v>48</v>
      </c>
      <c r="O555" s="2">
        <v>637</v>
      </c>
      <c r="P555" s="2">
        <v>2016</v>
      </c>
      <c r="Q555" s="2">
        <v>9</v>
      </c>
      <c r="R555" s="2" t="s">
        <v>3</v>
      </c>
      <c r="S555" s="2" t="s">
        <v>557</v>
      </c>
      <c r="T555" s="2" t="s">
        <v>4</v>
      </c>
      <c r="U555" s="25">
        <v>42628</v>
      </c>
      <c r="V555" s="2" t="s">
        <v>525</v>
      </c>
      <c r="W555" s="2" t="s">
        <v>98</v>
      </c>
    </row>
    <row r="556" spans="1:23" x14ac:dyDescent="0.25">
      <c r="A556" s="2">
        <v>555</v>
      </c>
      <c r="B556" s="2">
        <v>105315165</v>
      </c>
      <c r="C556" s="2" t="s">
        <v>520</v>
      </c>
      <c r="D556" s="2" t="s">
        <v>521</v>
      </c>
      <c r="E556" s="2">
        <v>847679</v>
      </c>
      <c r="F556" s="2">
        <v>45286</v>
      </c>
      <c r="G556" s="2" t="s">
        <v>522</v>
      </c>
      <c r="H556" s="2" t="s">
        <v>9</v>
      </c>
      <c r="I556" s="2" t="s">
        <v>10</v>
      </c>
      <c r="J556" s="2" t="s">
        <v>535</v>
      </c>
      <c r="K556" s="2">
        <v>9.35</v>
      </c>
      <c r="L556" s="2">
        <v>9.35</v>
      </c>
      <c r="M556" s="2">
        <v>1</v>
      </c>
      <c r="N556" s="2" t="s">
        <v>72</v>
      </c>
      <c r="O556" s="2">
        <v>645</v>
      </c>
      <c r="P556" s="2">
        <v>2016</v>
      </c>
      <c r="Q556" s="2">
        <v>9</v>
      </c>
      <c r="R556" s="2" t="s">
        <v>15</v>
      </c>
      <c r="S556" s="2" t="s">
        <v>530</v>
      </c>
      <c r="T556" s="2" t="s">
        <v>536</v>
      </c>
      <c r="U556" s="25">
        <v>42633</v>
      </c>
      <c r="V556" s="2" t="s">
        <v>534</v>
      </c>
      <c r="W556" s="2" t="s">
        <v>99</v>
      </c>
    </row>
    <row r="557" spans="1:23" x14ac:dyDescent="0.25">
      <c r="A557" s="2">
        <v>556</v>
      </c>
      <c r="B557" s="2">
        <v>105440940</v>
      </c>
      <c r="C557" s="2" t="s">
        <v>520</v>
      </c>
      <c r="D557" s="2" t="s">
        <v>521</v>
      </c>
      <c r="E557" s="2">
        <v>845141</v>
      </c>
      <c r="F557" s="2">
        <v>45286</v>
      </c>
      <c r="G557" s="2" t="s">
        <v>522</v>
      </c>
      <c r="H557" s="2" t="s">
        <v>9</v>
      </c>
      <c r="I557" s="2" t="s">
        <v>10</v>
      </c>
      <c r="J557" s="2" t="s">
        <v>535</v>
      </c>
      <c r="K557" s="2">
        <v>18.97</v>
      </c>
      <c r="L557" s="2">
        <v>18.97</v>
      </c>
      <c r="M557" s="2">
        <v>1</v>
      </c>
      <c r="N557" s="2" t="s">
        <v>72</v>
      </c>
      <c r="O557" s="2">
        <v>645</v>
      </c>
      <c r="P557" s="2">
        <v>2016</v>
      </c>
      <c r="Q557" s="2">
        <v>9</v>
      </c>
      <c r="R557" s="2" t="s">
        <v>15</v>
      </c>
      <c r="S557" s="2" t="s">
        <v>524</v>
      </c>
      <c r="T557" s="2" t="s">
        <v>12</v>
      </c>
      <c r="U557" s="25">
        <v>42633</v>
      </c>
      <c r="V557" s="2" t="s">
        <v>534</v>
      </c>
      <c r="W557" s="2" t="s">
        <v>99</v>
      </c>
    </row>
    <row r="558" spans="1:23" x14ac:dyDescent="0.25">
      <c r="A558" s="2">
        <v>557</v>
      </c>
      <c r="B558" s="2">
        <v>105314888</v>
      </c>
      <c r="C558" s="2" t="s">
        <v>520</v>
      </c>
      <c r="D558" s="2" t="s">
        <v>521</v>
      </c>
      <c r="E558" s="2">
        <v>797802</v>
      </c>
      <c r="F558" s="2">
        <v>13141</v>
      </c>
      <c r="G558" s="2" t="s">
        <v>522</v>
      </c>
      <c r="H558" s="2" t="s">
        <v>0</v>
      </c>
      <c r="I558" s="2" t="s">
        <v>1</v>
      </c>
      <c r="J558" s="2" t="s">
        <v>555</v>
      </c>
      <c r="K558" s="2">
        <v>13</v>
      </c>
      <c r="L558" s="2">
        <v>13</v>
      </c>
      <c r="M558" s="2">
        <v>1</v>
      </c>
      <c r="N558" s="2" t="s">
        <v>25</v>
      </c>
      <c r="O558" s="2">
        <v>609</v>
      </c>
      <c r="P558" s="2">
        <v>2016</v>
      </c>
      <c r="Q558" s="2">
        <v>9</v>
      </c>
      <c r="R558" s="2" t="s">
        <v>3</v>
      </c>
      <c r="S558" s="2" t="s">
        <v>530</v>
      </c>
      <c r="T558" s="2" t="s">
        <v>4</v>
      </c>
      <c r="U558" s="25">
        <v>42622</v>
      </c>
      <c r="V558" s="2" t="s">
        <v>525</v>
      </c>
      <c r="W558" s="2" t="s">
        <v>95</v>
      </c>
    </row>
    <row r="559" spans="1:23" x14ac:dyDescent="0.25">
      <c r="A559" s="2">
        <v>558</v>
      </c>
      <c r="B559" s="2">
        <v>105314982</v>
      </c>
      <c r="C559" s="2" t="s">
        <v>520</v>
      </c>
      <c r="D559" s="2" t="s">
        <v>521</v>
      </c>
      <c r="E559" s="2">
        <v>490879</v>
      </c>
      <c r="F559" s="2">
        <v>37759</v>
      </c>
      <c r="G559" s="2" t="s">
        <v>522</v>
      </c>
      <c r="H559" s="2" t="s">
        <v>7</v>
      </c>
      <c r="I559" s="2" t="s">
        <v>8</v>
      </c>
      <c r="J559" s="2" t="s">
        <v>527</v>
      </c>
      <c r="K559" s="2">
        <v>0</v>
      </c>
      <c r="L559" s="41">
        <v>13.444444444444445</v>
      </c>
      <c r="M559" s="2">
        <v>1</v>
      </c>
      <c r="N559" s="2" t="s">
        <v>20</v>
      </c>
      <c r="O559" s="2">
        <v>55</v>
      </c>
      <c r="P559" s="2">
        <v>2016</v>
      </c>
      <c r="Q559" s="2">
        <v>9</v>
      </c>
      <c r="R559" s="2" t="s">
        <v>3</v>
      </c>
      <c r="S559" s="2" t="s">
        <v>524</v>
      </c>
      <c r="T559" s="2" t="s">
        <v>17</v>
      </c>
      <c r="U559" s="25">
        <v>42623</v>
      </c>
      <c r="V559" s="2" t="s">
        <v>540</v>
      </c>
      <c r="W559" s="2" t="s">
        <v>97</v>
      </c>
    </row>
    <row r="560" spans="1:23" x14ac:dyDescent="0.25">
      <c r="A560" s="2">
        <v>559</v>
      </c>
      <c r="B560" s="2">
        <v>105315032</v>
      </c>
      <c r="C560" s="2" t="s">
        <v>520</v>
      </c>
      <c r="D560" s="2" t="s">
        <v>521</v>
      </c>
      <c r="E560" s="2">
        <v>490870</v>
      </c>
      <c r="F560" s="2">
        <v>34926</v>
      </c>
      <c r="G560" s="2" t="s">
        <v>522</v>
      </c>
      <c r="H560" s="2" t="s">
        <v>0</v>
      </c>
      <c r="I560" s="2" t="s">
        <v>1</v>
      </c>
      <c r="J560" s="2" t="s">
        <v>556</v>
      </c>
      <c r="K560" s="2">
        <v>13.99</v>
      </c>
      <c r="L560" s="2">
        <v>13.99</v>
      </c>
      <c r="M560" s="2">
        <v>1</v>
      </c>
      <c r="N560" s="2" t="s">
        <v>2</v>
      </c>
      <c r="O560" s="2">
        <v>41</v>
      </c>
      <c r="P560" s="2">
        <v>2016</v>
      </c>
      <c r="Q560" s="2">
        <v>9</v>
      </c>
      <c r="R560" s="2" t="s">
        <v>3</v>
      </c>
      <c r="S560" s="2" t="s">
        <v>530</v>
      </c>
      <c r="T560" s="2" t="s">
        <v>4</v>
      </c>
      <c r="U560" s="25">
        <v>42630</v>
      </c>
      <c r="V560" s="2" t="s">
        <v>553</v>
      </c>
      <c r="W560" s="2" t="s">
        <v>97</v>
      </c>
    </row>
    <row r="561" spans="1:23" x14ac:dyDescent="0.25">
      <c r="A561" s="2">
        <v>560</v>
      </c>
      <c r="B561" s="2">
        <v>105315102</v>
      </c>
      <c r="C561" s="2" t="s">
        <v>520</v>
      </c>
      <c r="D561" s="2" t="s">
        <v>521</v>
      </c>
      <c r="E561" s="2">
        <v>490861</v>
      </c>
      <c r="F561" s="2">
        <v>35697</v>
      </c>
      <c r="G561" s="2" t="s">
        <v>522</v>
      </c>
      <c r="H561" s="2" t="s">
        <v>0</v>
      </c>
      <c r="I561" s="2" t="s">
        <v>1</v>
      </c>
      <c r="J561" s="2" t="s">
        <v>523</v>
      </c>
      <c r="K561" s="2">
        <v>13.35</v>
      </c>
      <c r="L561" s="2">
        <v>13.35</v>
      </c>
      <c r="M561" s="2">
        <v>1</v>
      </c>
      <c r="N561" s="2" t="s">
        <v>21</v>
      </c>
      <c r="O561" s="2">
        <v>52</v>
      </c>
      <c r="P561" s="2">
        <v>2016</v>
      </c>
      <c r="Q561" s="2">
        <v>9</v>
      </c>
      <c r="R561" s="2" t="s">
        <v>3</v>
      </c>
      <c r="S561" s="2" t="s">
        <v>530</v>
      </c>
      <c r="T561" s="2" t="s">
        <v>4</v>
      </c>
      <c r="U561" s="25">
        <v>42630</v>
      </c>
      <c r="V561" s="2" t="s">
        <v>534</v>
      </c>
      <c r="W561" s="2" t="s">
        <v>98</v>
      </c>
    </row>
    <row r="562" spans="1:23" x14ac:dyDescent="0.25">
      <c r="A562" s="2">
        <v>561</v>
      </c>
      <c r="B562" s="2">
        <v>105440956</v>
      </c>
      <c r="C562" s="2" t="s">
        <v>520</v>
      </c>
      <c r="D562" s="2" t="s">
        <v>521</v>
      </c>
      <c r="E562" s="2">
        <v>490839</v>
      </c>
      <c r="F562" s="2">
        <v>19937</v>
      </c>
      <c r="G562" s="2" t="s">
        <v>522</v>
      </c>
      <c r="H562" s="2" t="s">
        <v>9</v>
      </c>
      <c r="I562" s="2" t="s">
        <v>10</v>
      </c>
      <c r="J562" s="2" t="s">
        <v>564</v>
      </c>
      <c r="K562" s="2">
        <v>7.29</v>
      </c>
      <c r="L562" s="2">
        <v>7.29</v>
      </c>
      <c r="M562" s="2">
        <v>1</v>
      </c>
      <c r="N562" s="2" t="s">
        <v>2</v>
      </c>
      <c r="O562" s="2">
        <v>41</v>
      </c>
      <c r="P562" s="2">
        <v>2016</v>
      </c>
      <c r="Q562" s="2">
        <v>9</v>
      </c>
      <c r="R562" s="2" t="s">
        <v>3</v>
      </c>
      <c r="S562" s="2" t="s">
        <v>530</v>
      </c>
      <c r="T562" s="2" t="s">
        <v>4</v>
      </c>
      <c r="U562" s="25">
        <v>42638</v>
      </c>
      <c r="V562" s="2" t="s">
        <v>525</v>
      </c>
      <c r="W562" s="2" t="s">
        <v>98</v>
      </c>
    </row>
    <row r="563" spans="1:23" x14ac:dyDescent="0.25">
      <c r="A563" s="2">
        <v>562</v>
      </c>
      <c r="B563" s="2">
        <v>105315121</v>
      </c>
      <c r="C563" s="2" t="s">
        <v>520</v>
      </c>
      <c r="D563" s="2" t="s">
        <v>521</v>
      </c>
      <c r="E563" s="2">
        <v>797801</v>
      </c>
      <c r="F563" s="2">
        <v>47657</v>
      </c>
      <c r="G563" s="2" t="s">
        <v>522</v>
      </c>
      <c r="H563" s="2" t="s">
        <v>0</v>
      </c>
      <c r="I563" s="2" t="s">
        <v>1</v>
      </c>
      <c r="J563" s="2" t="s">
        <v>555</v>
      </c>
      <c r="K563" s="2">
        <v>15.56</v>
      </c>
      <c r="L563" s="2">
        <v>15.56</v>
      </c>
      <c r="M563" s="2">
        <v>2</v>
      </c>
      <c r="N563" s="2" t="s">
        <v>81</v>
      </c>
      <c r="O563" s="2">
        <v>614</v>
      </c>
      <c r="P563" s="2">
        <v>2016</v>
      </c>
      <c r="Q563" s="2">
        <v>9</v>
      </c>
      <c r="R563" s="2" t="s">
        <v>3</v>
      </c>
      <c r="S563" s="2" t="s">
        <v>524</v>
      </c>
      <c r="T563" s="2" t="s">
        <v>4</v>
      </c>
      <c r="U563" s="25">
        <v>42630</v>
      </c>
      <c r="V563" s="2" t="s">
        <v>534</v>
      </c>
      <c r="W563" s="2" t="s">
        <v>99</v>
      </c>
    </row>
    <row r="564" spans="1:23" x14ac:dyDescent="0.25">
      <c r="A564" s="2">
        <v>563</v>
      </c>
      <c r="B564" s="2">
        <v>105315117</v>
      </c>
      <c r="C564" s="2" t="s">
        <v>520</v>
      </c>
      <c r="D564" s="2" t="s">
        <v>521</v>
      </c>
      <c r="E564" s="2">
        <v>847679</v>
      </c>
      <c r="F564" s="2">
        <v>42957</v>
      </c>
      <c r="G564" s="2" t="s">
        <v>522</v>
      </c>
      <c r="H564" s="2" t="s">
        <v>9</v>
      </c>
      <c r="I564" s="2" t="s">
        <v>10</v>
      </c>
      <c r="J564" s="2" t="s">
        <v>535</v>
      </c>
      <c r="K564" s="2">
        <v>9.35</v>
      </c>
      <c r="L564" s="2">
        <v>9.35</v>
      </c>
      <c r="M564" s="2">
        <v>1</v>
      </c>
      <c r="N564" s="2" t="s">
        <v>32</v>
      </c>
      <c r="O564" s="2">
        <v>261</v>
      </c>
      <c r="P564" s="2">
        <v>2016</v>
      </c>
      <c r="Q564" s="2">
        <v>9</v>
      </c>
      <c r="R564" s="2" t="s">
        <v>15</v>
      </c>
      <c r="S564" s="2" t="s">
        <v>530</v>
      </c>
      <c r="T564" s="2" t="s">
        <v>4</v>
      </c>
      <c r="U564" s="25">
        <v>42628</v>
      </c>
      <c r="V564" s="2" t="s">
        <v>571</v>
      </c>
      <c r="W564" s="2" t="s">
        <v>96</v>
      </c>
    </row>
    <row r="565" spans="1:23" x14ac:dyDescent="0.25">
      <c r="A565" s="2">
        <v>564</v>
      </c>
      <c r="B565" s="2">
        <v>105315155</v>
      </c>
      <c r="C565" s="2" t="s">
        <v>520</v>
      </c>
      <c r="D565" s="2" t="s">
        <v>521</v>
      </c>
      <c r="E565" s="2">
        <v>847679</v>
      </c>
      <c r="F565" s="2">
        <v>43858</v>
      </c>
      <c r="G565" s="2" t="s">
        <v>522</v>
      </c>
      <c r="H565" s="2" t="s">
        <v>9</v>
      </c>
      <c r="I565" s="2" t="s">
        <v>10</v>
      </c>
      <c r="J565" s="2" t="s">
        <v>535</v>
      </c>
      <c r="K565" s="2">
        <v>8.8000000000000007</v>
      </c>
      <c r="L565" s="2">
        <v>8.8000000000000007</v>
      </c>
      <c r="M565" s="2">
        <v>1</v>
      </c>
      <c r="N565" s="2" t="s">
        <v>11</v>
      </c>
      <c r="O565" s="2">
        <v>435</v>
      </c>
      <c r="P565" s="2">
        <v>2016</v>
      </c>
      <c r="Q565" s="2">
        <v>9</v>
      </c>
      <c r="R565" s="2" t="s">
        <v>3</v>
      </c>
      <c r="S565" s="2" t="s">
        <v>530</v>
      </c>
      <c r="T565" s="2" t="s">
        <v>4</v>
      </c>
      <c r="U565" s="25">
        <v>42635</v>
      </c>
      <c r="V565" s="2" t="s">
        <v>528</v>
      </c>
      <c r="W565" s="2" t="s">
        <v>96</v>
      </c>
    </row>
    <row r="566" spans="1:23" x14ac:dyDescent="0.25">
      <c r="A566" s="2">
        <v>565</v>
      </c>
      <c r="B566" s="2">
        <v>105314948</v>
      </c>
      <c r="C566" s="2" t="s">
        <v>520</v>
      </c>
      <c r="D566" s="2" t="s">
        <v>521</v>
      </c>
      <c r="E566" s="2">
        <v>766027</v>
      </c>
      <c r="F566" s="2">
        <v>19738</v>
      </c>
      <c r="G566" s="2" t="s">
        <v>522</v>
      </c>
      <c r="H566" s="2" t="s">
        <v>78</v>
      </c>
      <c r="I566" s="2" t="s">
        <v>591</v>
      </c>
      <c r="J566" s="2" t="s">
        <v>604</v>
      </c>
      <c r="K566" s="2">
        <v>5.83</v>
      </c>
      <c r="L566" s="2">
        <v>5.83</v>
      </c>
      <c r="M566" s="2">
        <v>1</v>
      </c>
      <c r="N566" s="2" t="s">
        <v>79</v>
      </c>
      <c r="O566" s="2">
        <v>375</v>
      </c>
      <c r="P566" s="2">
        <v>2016</v>
      </c>
      <c r="Q566" s="2">
        <v>9</v>
      </c>
      <c r="R566" s="2" t="s">
        <v>3</v>
      </c>
      <c r="S566" s="2" t="s">
        <v>530</v>
      </c>
      <c r="T566" s="2" t="s">
        <v>4</v>
      </c>
      <c r="U566" s="25">
        <v>42618</v>
      </c>
      <c r="V566" s="2" t="s">
        <v>525</v>
      </c>
      <c r="W566" s="2" t="s">
        <v>96</v>
      </c>
    </row>
    <row r="567" spans="1:23" x14ac:dyDescent="0.25">
      <c r="A567" s="2">
        <v>566</v>
      </c>
      <c r="B567" s="2">
        <v>105314831</v>
      </c>
      <c r="C567" s="2" t="s">
        <v>520</v>
      </c>
      <c r="D567" s="2" t="s">
        <v>521</v>
      </c>
      <c r="E567" s="2">
        <v>758948</v>
      </c>
      <c r="F567" s="2">
        <v>47578</v>
      </c>
      <c r="G567" s="2" t="s">
        <v>522</v>
      </c>
      <c r="H567" s="2" t="s">
        <v>9</v>
      </c>
      <c r="I567" s="2" t="s">
        <v>10</v>
      </c>
      <c r="J567" s="2" t="s">
        <v>532</v>
      </c>
      <c r="K567" s="2">
        <v>13.98</v>
      </c>
      <c r="L567" s="2">
        <v>13.98</v>
      </c>
      <c r="M567" s="2">
        <v>1</v>
      </c>
      <c r="N567" s="2" t="s">
        <v>11</v>
      </c>
      <c r="O567" s="2">
        <v>435</v>
      </c>
      <c r="P567" s="2">
        <v>2016</v>
      </c>
      <c r="Q567" s="2">
        <v>9</v>
      </c>
      <c r="R567" s="2" t="s">
        <v>3</v>
      </c>
      <c r="S567" s="2" t="s">
        <v>533</v>
      </c>
      <c r="T567" s="2" t="s">
        <v>4</v>
      </c>
      <c r="U567" s="25">
        <v>42640</v>
      </c>
      <c r="V567" s="2" t="s">
        <v>528</v>
      </c>
      <c r="W567" s="2" t="s">
        <v>95</v>
      </c>
    </row>
    <row r="568" spans="1:23" x14ac:dyDescent="0.25">
      <c r="A568" s="2">
        <v>567</v>
      </c>
      <c r="B568" s="2">
        <v>105314812</v>
      </c>
      <c r="C568" s="2" t="s">
        <v>520</v>
      </c>
      <c r="D568" s="2" t="s">
        <v>521</v>
      </c>
      <c r="E568" s="2">
        <v>490835</v>
      </c>
      <c r="F568" s="2">
        <v>43837</v>
      </c>
      <c r="G568" s="2" t="s">
        <v>522</v>
      </c>
      <c r="H568" s="2" t="s">
        <v>9</v>
      </c>
      <c r="I568" s="2" t="s">
        <v>10</v>
      </c>
      <c r="J568" s="2" t="s">
        <v>532</v>
      </c>
      <c r="K568" s="2">
        <v>10.9</v>
      </c>
      <c r="L568" s="2">
        <v>10.9</v>
      </c>
      <c r="M568" s="2">
        <v>1</v>
      </c>
      <c r="N568" s="2" t="s">
        <v>2</v>
      </c>
      <c r="O568" s="2">
        <v>41</v>
      </c>
      <c r="P568" s="2">
        <v>2016</v>
      </c>
      <c r="Q568" s="2">
        <v>9</v>
      </c>
      <c r="R568" s="2" t="s">
        <v>3</v>
      </c>
      <c r="S568" s="2" t="s">
        <v>530</v>
      </c>
      <c r="T568" s="2" t="s">
        <v>4</v>
      </c>
      <c r="U568" s="25">
        <v>42614</v>
      </c>
      <c r="V568" s="2" t="s">
        <v>528</v>
      </c>
      <c r="W568" s="2" t="s">
        <v>96</v>
      </c>
    </row>
    <row r="569" spans="1:23" x14ac:dyDescent="0.25">
      <c r="A569" s="2">
        <v>568</v>
      </c>
      <c r="B569" s="2">
        <v>105315069</v>
      </c>
      <c r="C569" s="2" t="s">
        <v>520</v>
      </c>
      <c r="D569" s="2" t="s">
        <v>521</v>
      </c>
      <c r="E569" s="2">
        <v>728190</v>
      </c>
      <c r="F569" s="2">
        <v>45291</v>
      </c>
      <c r="G569" s="2" t="s">
        <v>522</v>
      </c>
      <c r="H569" s="2" t="s">
        <v>0</v>
      </c>
      <c r="I569" s="2" t="s">
        <v>1</v>
      </c>
      <c r="J569" s="2" t="s">
        <v>531</v>
      </c>
      <c r="K569" s="2">
        <v>13.4</v>
      </c>
      <c r="L569" s="2">
        <v>13.4</v>
      </c>
      <c r="M569" s="2">
        <v>1</v>
      </c>
      <c r="N569" s="2" t="s">
        <v>32</v>
      </c>
      <c r="O569" s="2">
        <v>261</v>
      </c>
      <c r="P569" s="2">
        <v>2016</v>
      </c>
      <c r="Q569" s="2">
        <v>9</v>
      </c>
      <c r="R569" s="2" t="s">
        <v>15</v>
      </c>
      <c r="S569" s="2" t="s">
        <v>524</v>
      </c>
      <c r="T569" s="2" t="s">
        <v>4</v>
      </c>
      <c r="U569" s="25">
        <v>42623</v>
      </c>
      <c r="V569" s="2" t="s">
        <v>534</v>
      </c>
      <c r="W569" s="2" t="s">
        <v>99</v>
      </c>
    </row>
    <row r="570" spans="1:23" x14ac:dyDescent="0.25">
      <c r="A570" s="2">
        <v>569</v>
      </c>
      <c r="B570" s="2">
        <v>105315070</v>
      </c>
      <c r="C570" s="2" t="s">
        <v>520</v>
      </c>
      <c r="D570" s="2" t="s">
        <v>521</v>
      </c>
      <c r="E570" s="2">
        <v>794779</v>
      </c>
      <c r="F570" s="2">
        <v>45291</v>
      </c>
      <c r="G570" s="2" t="s">
        <v>522</v>
      </c>
      <c r="H570" s="2" t="s">
        <v>0</v>
      </c>
      <c r="I570" s="2" t="s">
        <v>1</v>
      </c>
      <c r="J570" s="2" t="s">
        <v>594</v>
      </c>
      <c r="K570" s="2">
        <v>14.263332999999999</v>
      </c>
      <c r="L570" s="2">
        <v>14.263332999999999</v>
      </c>
      <c r="M570" s="2">
        <v>1</v>
      </c>
      <c r="N570" s="2" t="s">
        <v>32</v>
      </c>
      <c r="O570" s="2">
        <v>261</v>
      </c>
      <c r="P570" s="2">
        <v>2016</v>
      </c>
      <c r="Q570" s="2">
        <v>9</v>
      </c>
      <c r="R570" s="2" t="s">
        <v>15</v>
      </c>
      <c r="S570" s="2" t="s">
        <v>530</v>
      </c>
      <c r="T570" s="2" t="s">
        <v>4</v>
      </c>
      <c r="U570" s="25">
        <v>42623</v>
      </c>
      <c r="V570" s="2" t="s">
        <v>534</v>
      </c>
      <c r="W570" s="2" t="s">
        <v>99</v>
      </c>
    </row>
    <row r="571" spans="1:23" x14ac:dyDescent="0.25">
      <c r="A571" s="2">
        <v>570</v>
      </c>
      <c r="B571" s="2">
        <v>105314880</v>
      </c>
      <c r="C571" s="2" t="s">
        <v>520</v>
      </c>
      <c r="D571" s="2" t="s">
        <v>521</v>
      </c>
      <c r="E571" s="2">
        <v>490861</v>
      </c>
      <c r="F571" s="2">
        <v>39923</v>
      </c>
      <c r="G571" s="2" t="s">
        <v>522</v>
      </c>
      <c r="H571" s="2" t="s">
        <v>0</v>
      </c>
      <c r="I571" s="2" t="s">
        <v>1</v>
      </c>
      <c r="J571" s="2" t="s">
        <v>523</v>
      </c>
      <c r="K571" s="2">
        <v>12.706875</v>
      </c>
      <c r="L571" s="2">
        <v>12.706875</v>
      </c>
      <c r="M571" s="2">
        <v>2</v>
      </c>
      <c r="N571" s="2" t="s">
        <v>30</v>
      </c>
      <c r="O571" s="2">
        <v>3</v>
      </c>
      <c r="P571" s="2">
        <v>2016</v>
      </c>
      <c r="Q571" s="2">
        <v>9</v>
      </c>
      <c r="R571" s="2" t="s">
        <v>15</v>
      </c>
      <c r="S571" s="2" t="s">
        <v>530</v>
      </c>
      <c r="T571" s="2" t="s">
        <v>536</v>
      </c>
      <c r="U571" s="25">
        <v>42617</v>
      </c>
      <c r="V571" s="2" t="s">
        <v>546</v>
      </c>
      <c r="W571" s="2" t="s">
        <v>99</v>
      </c>
    </row>
    <row r="572" spans="1:23" x14ac:dyDescent="0.25">
      <c r="A572" s="2">
        <v>571</v>
      </c>
      <c r="B572" s="2">
        <v>105314881</v>
      </c>
      <c r="C572" s="2" t="s">
        <v>520</v>
      </c>
      <c r="D572" s="2" t="s">
        <v>521</v>
      </c>
      <c r="E572" s="2">
        <v>490862</v>
      </c>
      <c r="F572" s="2">
        <v>39923</v>
      </c>
      <c r="G572" s="2" t="s">
        <v>522</v>
      </c>
      <c r="H572" s="2" t="s">
        <v>0</v>
      </c>
      <c r="I572" s="2" t="s">
        <v>1</v>
      </c>
      <c r="J572" s="2" t="s">
        <v>523</v>
      </c>
      <c r="K572" s="2">
        <v>17.899999999999999</v>
      </c>
      <c r="L572" s="2">
        <v>17.899999999999999</v>
      </c>
      <c r="M572" s="2">
        <v>2</v>
      </c>
      <c r="N572" s="2" t="s">
        <v>30</v>
      </c>
      <c r="O572" s="2">
        <v>3</v>
      </c>
      <c r="P572" s="2">
        <v>2016</v>
      </c>
      <c r="Q572" s="2">
        <v>9</v>
      </c>
      <c r="R572" s="2" t="s">
        <v>15</v>
      </c>
      <c r="S572" s="2" t="s">
        <v>524</v>
      </c>
      <c r="T572" s="2" t="s">
        <v>536</v>
      </c>
      <c r="U572" s="25">
        <v>42617</v>
      </c>
      <c r="V572" s="2" t="s">
        <v>546</v>
      </c>
      <c r="W572" s="2" t="s">
        <v>99</v>
      </c>
    </row>
    <row r="573" spans="1:23" x14ac:dyDescent="0.25">
      <c r="A573" s="2">
        <v>572</v>
      </c>
      <c r="B573" s="2">
        <v>105440902</v>
      </c>
      <c r="C573" s="2" t="s">
        <v>520</v>
      </c>
      <c r="D573" s="2" t="s">
        <v>521</v>
      </c>
      <c r="E573" s="2">
        <v>718749</v>
      </c>
      <c r="F573" s="2">
        <v>46082</v>
      </c>
      <c r="G573" s="2" t="s">
        <v>522</v>
      </c>
      <c r="H573" s="2" t="s">
        <v>0</v>
      </c>
      <c r="I573" s="2" t="s">
        <v>1</v>
      </c>
      <c r="J573" s="2" t="s">
        <v>583</v>
      </c>
      <c r="K573" s="2">
        <v>12.6</v>
      </c>
      <c r="L573" s="2">
        <v>12.6</v>
      </c>
      <c r="M573" s="2">
        <v>1</v>
      </c>
      <c r="N573" s="2" t="s">
        <v>45</v>
      </c>
      <c r="O573" s="2">
        <v>219</v>
      </c>
      <c r="P573" s="2">
        <v>2016</v>
      </c>
      <c r="Q573" s="2">
        <v>9</v>
      </c>
      <c r="R573" s="2" t="s">
        <v>3</v>
      </c>
      <c r="S573" s="2" t="s">
        <v>524</v>
      </c>
      <c r="T573" s="2" t="s">
        <v>4</v>
      </c>
      <c r="U573" s="25">
        <v>42627</v>
      </c>
      <c r="V573" s="2" t="s">
        <v>546</v>
      </c>
      <c r="W573" s="2" t="s">
        <v>99</v>
      </c>
    </row>
    <row r="574" spans="1:23" x14ac:dyDescent="0.25">
      <c r="A574" s="2">
        <v>573</v>
      </c>
      <c r="B574" s="2">
        <v>105440953</v>
      </c>
      <c r="C574" s="2" t="s">
        <v>520</v>
      </c>
      <c r="D574" s="2" t="s">
        <v>521</v>
      </c>
      <c r="E574" s="2">
        <v>754204</v>
      </c>
      <c r="F574" s="2">
        <v>30883</v>
      </c>
      <c r="G574" s="2" t="s">
        <v>522</v>
      </c>
      <c r="H574" s="2" t="s">
        <v>87</v>
      </c>
      <c r="I574" s="2" t="s">
        <v>596</v>
      </c>
      <c r="J574" s="2" t="s">
        <v>597</v>
      </c>
      <c r="K574" s="2">
        <v>22.067499999999999</v>
      </c>
      <c r="L574" s="2">
        <v>22.067499999999999</v>
      </c>
      <c r="M574" s="2">
        <v>1</v>
      </c>
      <c r="N574" s="2" t="s">
        <v>66</v>
      </c>
      <c r="O574" s="2">
        <v>42</v>
      </c>
      <c r="P574" s="2">
        <v>2016</v>
      </c>
      <c r="Q574" s="2">
        <v>9</v>
      </c>
      <c r="R574" s="2" t="s">
        <v>3</v>
      </c>
      <c r="S574" s="2" t="s">
        <v>530</v>
      </c>
      <c r="T574" s="2" t="s">
        <v>4</v>
      </c>
      <c r="U574" s="25">
        <v>42628</v>
      </c>
      <c r="V574" s="2" t="s">
        <v>534</v>
      </c>
      <c r="W574" s="2" t="s">
        <v>96</v>
      </c>
    </row>
    <row r="575" spans="1:23" x14ac:dyDescent="0.25">
      <c r="A575" s="2">
        <v>574</v>
      </c>
      <c r="B575" s="2">
        <v>105315024</v>
      </c>
      <c r="C575" s="2" t="s">
        <v>520</v>
      </c>
      <c r="D575" s="2" t="s">
        <v>521</v>
      </c>
      <c r="E575" s="2">
        <v>490835</v>
      </c>
      <c r="F575" s="2">
        <v>30055</v>
      </c>
      <c r="G575" s="2" t="s">
        <v>522</v>
      </c>
      <c r="H575" s="2" t="s">
        <v>9</v>
      </c>
      <c r="I575" s="2" t="s">
        <v>10</v>
      </c>
      <c r="J575" s="2" t="s">
        <v>532</v>
      </c>
      <c r="K575" s="2">
        <v>7.29</v>
      </c>
      <c r="L575" s="2">
        <v>7.29</v>
      </c>
      <c r="M575" s="2">
        <v>1</v>
      </c>
      <c r="N575" s="2" t="s">
        <v>2</v>
      </c>
      <c r="O575" s="2">
        <v>41</v>
      </c>
      <c r="P575" s="2">
        <v>2016</v>
      </c>
      <c r="Q575" s="2">
        <v>9</v>
      </c>
      <c r="R575" s="2" t="s">
        <v>3</v>
      </c>
      <c r="S575" s="2" t="s">
        <v>530</v>
      </c>
      <c r="T575" s="2" t="s">
        <v>4</v>
      </c>
      <c r="U575" s="25">
        <v>42625</v>
      </c>
      <c r="V575" s="2" t="s">
        <v>525</v>
      </c>
      <c r="W575" s="2" t="s">
        <v>97</v>
      </c>
    </row>
    <row r="576" spans="1:23" x14ac:dyDescent="0.25">
      <c r="A576" s="2">
        <v>575</v>
      </c>
      <c r="B576" s="2">
        <v>105314820</v>
      </c>
      <c r="C576" s="2" t="s">
        <v>520</v>
      </c>
      <c r="D576" s="2" t="s">
        <v>521</v>
      </c>
      <c r="E576" s="2">
        <v>692673</v>
      </c>
      <c r="F576" s="2">
        <v>42826</v>
      </c>
      <c r="G576" s="2" t="s">
        <v>522</v>
      </c>
      <c r="H576" s="2" t="s">
        <v>7</v>
      </c>
      <c r="I576" s="2" t="s">
        <v>8</v>
      </c>
      <c r="J576" s="2" t="s">
        <v>605</v>
      </c>
      <c r="K576" s="2">
        <v>14.7</v>
      </c>
      <c r="L576" s="2">
        <v>14.7</v>
      </c>
      <c r="M576" s="2">
        <v>1</v>
      </c>
      <c r="N576" s="2" t="s">
        <v>21</v>
      </c>
      <c r="O576" s="2">
        <v>52</v>
      </c>
      <c r="P576" s="2">
        <v>2016</v>
      </c>
      <c r="Q576" s="2">
        <v>9</v>
      </c>
      <c r="R576" s="2" t="s">
        <v>3</v>
      </c>
      <c r="S576" s="2" t="s">
        <v>524</v>
      </c>
      <c r="T576" s="2" t="s">
        <v>4</v>
      </c>
      <c r="U576" s="25">
        <v>42616</v>
      </c>
      <c r="V576" s="2" t="s">
        <v>525</v>
      </c>
      <c r="W576" s="2" t="s">
        <v>97</v>
      </c>
    </row>
    <row r="577" spans="1:23" x14ac:dyDescent="0.25">
      <c r="A577" s="2">
        <v>576</v>
      </c>
      <c r="B577" s="2">
        <v>105440925</v>
      </c>
      <c r="C577" s="2" t="s">
        <v>520</v>
      </c>
      <c r="D577" s="2" t="s">
        <v>521</v>
      </c>
      <c r="E577" s="2">
        <v>881173</v>
      </c>
      <c r="F577" s="2">
        <v>47188</v>
      </c>
      <c r="G577" s="2" t="s">
        <v>522</v>
      </c>
      <c r="H577" s="2" t="s">
        <v>0</v>
      </c>
      <c r="I577" s="2" t="s">
        <v>1</v>
      </c>
      <c r="J577" s="2" t="s">
        <v>555</v>
      </c>
      <c r="K577" s="2">
        <v>33.86</v>
      </c>
      <c r="L577" s="2">
        <v>33.86</v>
      </c>
      <c r="M577" s="2">
        <v>1</v>
      </c>
      <c r="N577" s="2" t="s">
        <v>11</v>
      </c>
      <c r="O577" s="2">
        <v>435</v>
      </c>
      <c r="P577" s="2">
        <v>2016</v>
      </c>
      <c r="Q577" s="2">
        <v>9</v>
      </c>
      <c r="R577" s="2" t="s">
        <v>3</v>
      </c>
      <c r="S577" s="2" t="s">
        <v>567</v>
      </c>
      <c r="T577" s="2" t="s">
        <v>12</v>
      </c>
      <c r="U577" s="25">
        <v>42614</v>
      </c>
      <c r="V577" s="2" t="s">
        <v>553</v>
      </c>
      <c r="W577" s="2" t="s">
        <v>99</v>
      </c>
    </row>
    <row r="578" spans="1:23" x14ac:dyDescent="0.25">
      <c r="A578" s="2">
        <v>577</v>
      </c>
      <c r="B578" s="2">
        <v>105314994</v>
      </c>
      <c r="C578" s="2" t="s">
        <v>520</v>
      </c>
      <c r="D578" s="2" t="s">
        <v>521</v>
      </c>
      <c r="E578" s="2">
        <v>679182</v>
      </c>
      <c r="F578" s="2">
        <v>45152</v>
      </c>
      <c r="G578" s="2" t="s">
        <v>522</v>
      </c>
      <c r="H578" s="2" t="s">
        <v>23</v>
      </c>
      <c r="I578" s="2" t="s">
        <v>24</v>
      </c>
      <c r="J578" s="2" t="s">
        <v>593</v>
      </c>
      <c r="K578" s="2">
        <v>6.99</v>
      </c>
      <c r="L578" s="2">
        <v>6.99</v>
      </c>
      <c r="M578" s="2">
        <v>1</v>
      </c>
      <c r="N578" s="2" t="s">
        <v>63</v>
      </c>
      <c r="O578" s="2">
        <v>522</v>
      </c>
      <c r="P578" s="2">
        <v>2016</v>
      </c>
      <c r="Q578" s="2">
        <v>9</v>
      </c>
      <c r="R578" s="2" t="s">
        <v>3</v>
      </c>
      <c r="S578" s="2" t="s">
        <v>530</v>
      </c>
      <c r="T578" s="2" t="s">
        <v>4</v>
      </c>
      <c r="U578" s="25">
        <v>42619</v>
      </c>
      <c r="V578" s="2" t="s">
        <v>528</v>
      </c>
      <c r="W578" s="2" t="s">
        <v>97</v>
      </c>
    </row>
    <row r="579" spans="1:23" x14ac:dyDescent="0.25">
      <c r="A579" s="2">
        <v>578</v>
      </c>
      <c r="B579" s="2">
        <v>105314944</v>
      </c>
      <c r="C579" s="2" t="s">
        <v>520</v>
      </c>
      <c r="D579" s="2" t="s">
        <v>521</v>
      </c>
      <c r="E579" s="2">
        <v>797801</v>
      </c>
      <c r="F579" s="2">
        <v>11052</v>
      </c>
      <c r="G579" s="2" t="s">
        <v>522</v>
      </c>
      <c r="H579" s="2" t="s">
        <v>0</v>
      </c>
      <c r="I579" s="2" t="s">
        <v>1</v>
      </c>
      <c r="J579" s="2" t="s">
        <v>555</v>
      </c>
      <c r="K579" s="2">
        <v>0</v>
      </c>
      <c r="L579" s="41">
        <v>15.095200000000004</v>
      </c>
      <c r="M579" s="2">
        <v>1</v>
      </c>
      <c r="N579" s="2" t="s">
        <v>20</v>
      </c>
      <c r="O579" s="2">
        <v>55</v>
      </c>
      <c r="P579" s="2">
        <v>2016</v>
      </c>
      <c r="Q579" s="2">
        <v>9</v>
      </c>
      <c r="R579" s="2" t="s">
        <v>3</v>
      </c>
      <c r="S579" s="2" t="s">
        <v>524</v>
      </c>
      <c r="T579" s="2" t="s">
        <v>17</v>
      </c>
      <c r="U579" s="25">
        <v>42623</v>
      </c>
      <c r="V579" s="2" t="s">
        <v>540</v>
      </c>
      <c r="W579" s="2" t="s">
        <v>97</v>
      </c>
    </row>
    <row r="580" spans="1:23" x14ac:dyDescent="0.25">
      <c r="A580" s="2">
        <v>579</v>
      </c>
      <c r="B580" s="2">
        <v>105315089</v>
      </c>
      <c r="C580" s="2" t="s">
        <v>520</v>
      </c>
      <c r="D580" s="2" t="s">
        <v>521</v>
      </c>
      <c r="E580" s="2">
        <v>678575</v>
      </c>
      <c r="F580" s="2">
        <v>21318</v>
      </c>
      <c r="G580" s="2" t="s">
        <v>522</v>
      </c>
      <c r="H580" s="2" t="s">
        <v>23</v>
      </c>
      <c r="I580" s="2" t="s">
        <v>24</v>
      </c>
      <c r="J580" s="2" t="s">
        <v>554</v>
      </c>
      <c r="K580" s="2">
        <v>6.99</v>
      </c>
      <c r="L580" s="2">
        <v>6.99</v>
      </c>
      <c r="M580" s="2">
        <v>1</v>
      </c>
      <c r="N580" s="2" t="s">
        <v>25</v>
      </c>
      <c r="O580" s="2">
        <v>609</v>
      </c>
      <c r="P580" s="2">
        <v>2016</v>
      </c>
      <c r="Q580" s="2">
        <v>9</v>
      </c>
      <c r="R580" s="2" t="s">
        <v>3</v>
      </c>
      <c r="S580" s="2" t="s">
        <v>530</v>
      </c>
      <c r="T580" s="2" t="s">
        <v>4</v>
      </c>
      <c r="U580" s="25">
        <v>42631</v>
      </c>
      <c r="V580" s="2" t="s">
        <v>525</v>
      </c>
      <c r="W580" s="2" t="s">
        <v>97</v>
      </c>
    </row>
    <row r="581" spans="1:23" x14ac:dyDescent="0.25">
      <c r="A581" s="2">
        <v>580</v>
      </c>
      <c r="B581" s="2">
        <v>105315086</v>
      </c>
      <c r="C581" s="2" t="s">
        <v>520</v>
      </c>
      <c r="D581" s="2" t="s">
        <v>521</v>
      </c>
      <c r="E581" s="2">
        <v>677096</v>
      </c>
      <c r="F581" s="2">
        <v>18967</v>
      </c>
      <c r="G581" s="2" t="s">
        <v>522</v>
      </c>
      <c r="H581" s="2" t="s">
        <v>60</v>
      </c>
      <c r="I581" s="2" t="s">
        <v>579</v>
      </c>
      <c r="J581" s="2" t="s">
        <v>569</v>
      </c>
      <c r="K581" s="2">
        <v>0</v>
      </c>
      <c r="L581" s="41">
        <v>14</v>
      </c>
      <c r="M581" s="2">
        <v>1</v>
      </c>
      <c r="N581" s="2" t="s">
        <v>20</v>
      </c>
      <c r="O581" s="2">
        <v>55</v>
      </c>
      <c r="P581" s="2">
        <v>2016</v>
      </c>
      <c r="Q581" s="2">
        <v>9</v>
      </c>
      <c r="R581" s="2" t="s">
        <v>3</v>
      </c>
      <c r="S581" s="2" t="s">
        <v>538</v>
      </c>
      <c r="T581" s="2" t="s">
        <v>17</v>
      </c>
      <c r="U581" s="25">
        <v>42630</v>
      </c>
      <c r="V581" s="2" t="s">
        <v>540</v>
      </c>
      <c r="W581" s="2" t="s">
        <v>99</v>
      </c>
    </row>
    <row r="582" spans="1:23" x14ac:dyDescent="0.25">
      <c r="A582" s="2">
        <v>581</v>
      </c>
      <c r="B582" s="2">
        <v>105314991</v>
      </c>
      <c r="C582" s="2" t="s">
        <v>520</v>
      </c>
      <c r="D582" s="2" t="s">
        <v>521</v>
      </c>
      <c r="E582" s="2">
        <v>847679</v>
      </c>
      <c r="F582" s="2">
        <v>43660</v>
      </c>
      <c r="G582" s="2" t="s">
        <v>522</v>
      </c>
      <c r="H582" s="2" t="s">
        <v>9</v>
      </c>
      <c r="I582" s="2" t="s">
        <v>10</v>
      </c>
      <c r="J582" s="2" t="s">
        <v>535</v>
      </c>
      <c r="K582" s="2">
        <v>8.8000000000000007</v>
      </c>
      <c r="L582" s="2">
        <v>8.8000000000000007</v>
      </c>
      <c r="M582" s="2">
        <v>1</v>
      </c>
      <c r="N582" s="2" t="s">
        <v>11</v>
      </c>
      <c r="O582" s="2">
        <v>435</v>
      </c>
      <c r="P582" s="2">
        <v>2016</v>
      </c>
      <c r="Q582" s="2">
        <v>9</v>
      </c>
      <c r="R582" s="2" t="s">
        <v>3</v>
      </c>
      <c r="S582" s="2" t="s">
        <v>530</v>
      </c>
      <c r="T582" s="2" t="s">
        <v>4</v>
      </c>
      <c r="U582" s="25">
        <v>42622</v>
      </c>
      <c r="V582" s="2" t="s">
        <v>528</v>
      </c>
      <c r="W582" s="2" t="s">
        <v>99</v>
      </c>
    </row>
    <row r="583" spans="1:23" x14ac:dyDescent="0.25">
      <c r="A583" s="2">
        <v>582</v>
      </c>
      <c r="B583" s="2">
        <v>105315072</v>
      </c>
      <c r="C583" s="2" t="s">
        <v>520</v>
      </c>
      <c r="D583" s="2" t="s">
        <v>521</v>
      </c>
      <c r="E583" s="2">
        <v>490833</v>
      </c>
      <c r="F583" s="2">
        <v>46380</v>
      </c>
      <c r="G583" s="2" t="s">
        <v>522</v>
      </c>
      <c r="H583" s="2" t="s">
        <v>9</v>
      </c>
      <c r="I583" s="2" t="s">
        <v>10</v>
      </c>
      <c r="J583" s="2" t="s">
        <v>532</v>
      </c>
      <c r="K583" s="2">
        <v>16.37</v>
      </c>
      <c r="L583" s="2">
        <v>16.37</v>
      </c>
      <c r="M583" s="2">
        <v>1</v>
      </c>
      <c r="N583" s="2" t="s">
        <v>2</v>
      </c>
      <c r="O583" s="2">
        <v>41</v>
      </c>
      <c r="P583" s="2">
        <v>2016</v>
      </c>
      <c r="Q583" s="2">
        <v>9</v>
      </c>
      <c r="R583" s="2" t="s">
        <v>3</v>
      </c>
      <c r="S583" s="2" t="s">
        <v>524</v>
      </c>
      <c r="T583" s="2" t="s">
        <v>4</v>
      </c>
      <c r="U583" s="25">
        <v>42623</v>
      </c>
      <c r="V583" s="2" t="s">
        <v>525</v>
      </c>
      <c r="W583" s="2" t="s">
        <v>98</v>
      </c>
    </row>
    <row r="584" spans="1:23" x14ac:dyDescent="0.25">
      <c r="A584" s="2">
        <v>583</v>
      </c>
      <c r="B584" s="2">
        <v>105315185</v>
      </c>
      <c r="C584" s="2" t="s">
        <v>520</v>
      </c>
      <c r="D584" s="2" t="s">
        <v>521</v>
      </c>
      <c r="E584" s="2">
        <v>797804</v>
      </c>
      <c r="F584" s="2">
        <v>39364</v>
      </c>
      <c r="G584" s="2" t="s">
        <v>522</v>
      </c>
      <c r="H584" s="2" t="s">
        <v>0</v>
      </c>
      <c r="I584" s="2" t="s">
        <v>1</v>
      </c>
      <c r="J584" s="2" t="s">
        <v>578</v>
      </c>
      <c r="K584" s="2">
        <v>13.6</v>
      </c>
      <c r="L584" s="2">
        <v>13.6</v>
      </c>
      <c r="M584" s="2">
        <v>2</v>
      </c>
      <c r="N584" s="2" t="s">
        <v>91</v>
      </c>
      <c r="O584" s="2">
        <v>488</v>
      </c>
      <c r="P584" s="2">
        <v>2016</v>
      </c>
      <c r="Q584" s="2">
        <v>9</v>
      </c>
      <c r="R584" s="2" t="s">
        <v>3</v>
      </c>
      <c r="S584" s="2" t="s">
        <v>530</v>
      </c>
      <c r="T584" s="2" t="s">
        <v>4</v>
      </c>
      <c r="U584" s="25">
        <v>42642</v>
      </c>
      <c r="V584" s="2" t="s">
        <v>534</v>
      </c>
      <c r="W584" s="2" t="s">
        <v>99</v>
      </c>
    </row>
    <row r="585" spans="1:23" x14ac:dyDescent="0.25">
      <c r="A585" s="2">
        <v>584</v>
      </c>
      <c r="B585" s="2">
        <v>105315123</v>
      </c>
      <c r="C585" s="2" t="s">
        <v>520</v>
      </c>
      <c r="D585" s="2" t="s">
        <v>521</v>
      </c>
      <c r="E585" s="2">
        <v>797801</v>
      </c>
      <c r="F585" s="2">
        <v>2597</v>
      </c>
      <c r="G585" s="2" t="s">
        <v>522</v>
      </c>
      <c r="H585" s="2" t="s">
        <v>0</v>
      </c>
      <c r="I585" s="2" t="s">
        <v>1</v>
      </c>
      <c r="J585" s="2" t="s">
        <v>555</v>
      </c>
      <c r="K585" s="2">
        <v>13.89</v>
      </c>
      <c r="L585" s="2">
        <v>13.89</v>
      </c>
      <c r="M585" s="2">
        <v>1</v>
      </c>
      <c r="N585" s="2" t="s">
        <v>13</v>
      </c>
      <c r="O585" s="2">
        <v>208</v>
      </c>
      <c r="P585" s="2">
        <v>2016</v>
      </c>
      <c r="Q585" s="2">
        <v>9</v>
      </c>
      <c r="R585" s="2" t="s">
        <v>3</v>
      </c>
      <c r="S585" s="2" t="s">
        <v>524</v>
      </c>
      <c r="T585" s="2" t="s">
        <v>4</v>
      </c>
      <c r="U585" s="25">
        <v>42635</v>
      </c>
      <c r="V585" s="2" t="s">
        <v>525</v>
      </c>
      <c r="W585" s="2" t="s">
        <v>97</v>
      </c>
    </row>
    <row r="586" spans="1:23" x14ac:dyDescent="0.25">
      <c r="A586" s="2">
        <v>585</v>
      </c>
      <c r="B586" s="2">
        <v>105314878</v>
      </c>
      <c r="C586" s="2" t="s">
        <v>520</v>
      </c>
      <c r="D586" s="2" t="s">
        <v>521</v>
      </c>
      <c r="E586" s="2">
        <v>490835</v>
      </c>
      <c r="F586" s="2">
        <v>37812</v>
      </c>
      <c r="G586" s="2" t="s">
        <v>522</v>
      </c>
      <c r="H586" s="2" t="s">
        <v>9</v>
      </c>
      <c r="I586" s="2" t="s">
        <v>10</v>
      </c>
      <c r="J586" s="2" t="s">
        <v>532</v>
      </c>
      <c r="K586" s="2">
        <v>10.9</v>
      </c>
      <c r="L586" s="2">
        <v>10.9</v>
      </c>
      <c r="M586" s="2">
        <v>1</v>
      </c>
      <c r="N586" s="2" t="s">
        <v>2</v>
      </c>
      <c r="O586" s="2">
        <v>41</v>
      </c>
      <c r="P586" s="2">
        <v>2016</v>
      </c>
      <c r="Q586" s="2">
        <v>9</v>
      </c>
      <c r="R586" s="2" t="s">
        <v>3</v>
      </c>
      <c r="S586" s="2" t="s">
        <v>530</v>
      </c>
      <c r="T586" s="2" t="s">
        <v>4</v>
      </c>
      <c r="U586" s="25">
        <v>42616</v>
      </c>
      <c r="V586" s="2" t="s">
        <v>528</v>
      </c>
      <c r="W586" s="2" t="s">
        <v>96</v>
      </c>
    </row>
    <row r="587" spans="1:23" x14ac:dyDescent="0.25">
      <c r="A587" s="2">
        <v>586</v>
      </c>
      <c r="B587" s="2">
        <v>105314851</v>
      </c>
      <c r="C587" s="2" t="s">
        <v>520</v>
      </c>
      <c r="D587" s="2" t="s">
        <v>521</v>
      </c>
      <c r="E587" s="2">
        <v>516322</v>
      </c>
      <c r="F587" s="2">
        <v>43566</v>
      </c>
      <c r="G587" s="2" t="s">
        <v>522</v>
      </c>
      <c r="H587" s="2" t="s">
        <v>55</v>
      </c>
      <c r="I587" s="2" t="s">
        <v>574</v>
      </c>
      <c r="J587" s="2" t="s">
        <v>598</v>
      </c>
      <c r="K587" s="2">
        <v>3.65</v>
      </c>
      <c r="L587" s="2">
        <v>3.65</v>
      </c>
      <c r="M587" s="2">
        <v>1</v>
      </c>
      <c r="N587" s="2" t="s">
        <v>13</v>
      </c>
      <c r="O587" s="2">
        <v>208</v>
      </c>
      <c r="P587" s="2">
        <v>2016</v>
      </c>
      <c r="Q587" s="2">
        <v>9</v>
      </c>
      <c r="R587" s="2" t="s">
        <v>3</v>
      </c>
      <c r="S587" s="2" t="s">
        <v>530</v>
      </c>
      <c r="T587" s="2" t="s">
        <v>4</v>
      </c>
      <c r="U587" s="25">
        <v>42643</v>
      </c>
      <c r="V587" s="2" t="s">
        <v>525</v>
      </c>
      <c r="W587" s="2" t="s">
        <v>97</v>
      </c>
    </row>
    <row r="588" spans="1:23" x14ac:dyDescent="0.25">
      <c r="A588" s="2">
        <v>587</v>
      </c>
      <c r="B588" s="2">
        <v>105314942</v>
      </c>
      <c r="C588" s="2" t="s">
        <v>520</v>
      </c>
      <c r="D588" s="2" t="s">
        <v>521</v>
      </c>
      <c r="E588" s="2">
        <v>490835</v>
      </c>
      <c r="F588" s="2">
        <v>9068</v>
      </c>
      <c r="G588" s="2" t="s">
        <v>522</v>
      </c>
      <c r="H588" s="2" t="s">
        <v>9</v>
      </c>
      <c r="I588" s="2" t="s">
        <v>10</v>
      </c>
      <c r="J588" s="2" t="s">
        <v>532</v>
      </c>
      <c r="K588" s="2">
        <v>8.99</v>
      </c>
      <c r="L588" s="2">
        <v>8.99</v>
      </c>
      <c r="M588" s="2">
        <v>1</v>
      </c>
      <c r="N588" s="2" t="s">
        <v>2</v>
      </c>
      <c r="O588" s="2">
        <v>41</v>
      </c>
      <c r="P588" s="2">
        <v>2016</v>
      </c>
      <c r="Q588" s="2">
        <v>9</v>
      </c>
      <c r="R588" s="2" t="s">
        <v>3</v>
      </c>
      <c r="S588" s="2" t="s">
        <v>530</v>
      </c>
      <c r="T588" s="2" t="s">
        <v>4</v>
      </c>
      <c r="U588" s="25">
        <v>42620</v>
      </c>
      <c r="V588" s="2" t="s">
        <v>534</v>
      </c>
      <c r="W588" s="2" t="s">
        <v>97</v>
      </c>
    </row>
    <row r="589" spans="1:23" x14ac:dyDescent="0.25">
      <c r="A589" s="2">
        <v>588</v>
      </c>
      <c r="B589" s="2">
        <v>105315141</v>
      </c>
      <c r="C589" s="2" t="s">
        <v>520</v>
      </c>
      <c r="D589" s="2" t="s">
        <v>521</v>
      </c>
      <c r="E589" s="2">
        <v>794348</v>
      </c>
      <c r="F589" s="2">
        <v>34239</v>
      </c>
      <c r="G589" s="2" t="s">
        <v>522</v>
      </c>
      <c r="H589" s="2" t="s">
        <v>23</v>
      </c>
      <c r="I589" s="2" t="s">
        <v>24</v>
      </c>
      <c r="J589" s="2" t="s">
        <v>527</v>
      </c>
      <c r="K589" s="2">
        <v>10.49</v>
      </c>
      <c r="L589" s="2">
        <v>10.49</v>
      </c>
      <c r="M589" s="2">
        <v>1</v>
      </c>
      <c r="N589" s="2" t="s">
        <v>21</v>
      </c>
      <c r="O589" s="2">
        <v>52</v>
      </c>
      <c r="P589" s="2">
        <v>2016</v>
      </c>
      <c r="Q589" s="2">
        <v>9</v>
      </c>
      <c r="R589" s="2" t="s">
        <v>3</v>
      </c>
      <c r="S589" s="2" t="s">
        <v>524</v>
      </c>
      <c r="T589" s="2" t="s">
        <v>4</v>
      </c>
      <c r="U589" s="25">
        <v>42632</v>
      </c>
      <c r="V589" s="2" t="s">
        <v>525</v>
      </c>
      <c r="W589" s="2" t="s">
        <v>97</v>
      </c>
    </row>
    <row r="590" spans="1:23" x14ac:dyDescent="0.25">
      <c r="A590" s="2">
        <v>589</v>
      </c>
      <c r="B590" s="2">
        <v>105315126</v>
      </c>
      <c r="C590" s="2" t="s">
        <v>520</v>
      </c>
      <c r="D590" s="2" t="s">
        <v>521</v>
      </c>
      <c r="E590" s="2">
        <v>490859</v>
      </c>
      <c r="F590" s="2">
        <v>13581</v>
      </c>
      <c r="G590" s="2" t="s">
        <v>522</v>
      </c>
      <c r="H590" s="2" t="s">
        <v>0</v>
      </c>
      <c r="I590" s="2" t="s">
        <v>1</v>
      </c>
      <c r="J590" s="2" t="s">
        <v>562</v>
      </c>
      <c r="K590" s="2">
        <v>15.71</v>
      </c>
      <c r="L590" s="2">
        <v>15.71</v>
      </c>
      <c r="M590" s="2">
        <v>1</v>
      </c>
      <c r="N590" s="2" t="s">
        <v>30</v>
      </c>
      <c r="O590" s="2">
        <v>3</v>
      </c>
      <c r="P590" s="2">
        <v>2016</v>
      </c>
      <c r="Q590" s="2">
        <v>9</v>
      </c>
      <c r="R590" s="2" t="s">
        <v>3</v>
      </c>
      <c r="S590" s="2" t="s">
        <v>524</v>
      </c>
      <c r="T590" s="2" t="s">
        <v>4</v>
      </c>
      <c r="U590" s="25">
        <v>42632</v>
      </c>
      <c r="V590" s="2" t="s">
        <v>525</v>
      </c>
      <c r="W590" s="2" t="s">
        <v>98</v>
      </c>
    </row>
    <row r="591" spans="1:23" x14ac:dyDescent="0.25">
      <c r="A591" s="2">
        <v>590</v>
      </c>
      <c r="B591" s="2">
        <v>105314964</v>
      </c>
      <c r="C591" s="2" t="s">
        <v>520</v>
      </c>
      <c r="D591" s="2" t="s">
        <v>521</v>
      </c>
      <c r="E591" s="2">
        <v>657405</v>
      </c>
      <c r="F591" s="2">
        <v>29171</v>
      </c>
      <c r="G591" s="2" t="s">
        <v>522</v>
      </c>
      <c r="H591" s="2" t="s">
        <v>60</v>
      </c>
      <c r="I591" s="2" t="s">
        <v>579</v>
      </c>
      <c r="J591" s="2" t="s">
        <v>569</v>
      </c>
      <c r="K591" s="2">
        <v>6.59</v>
      </c>
      <c r="L591" s="2">
        <v>6.59</v>
      </c>
      <c r="M591" s="2">
        <v>1</v>
      </c>
      <c r="N591" s="2" t="s">
        <v>36</v>
      </c>
      <c r="O591" s="2">
        <v>106</v>
      </c>
      <c r="P591" s="2">
        <v>2016</v>
      </c>
      <c r="Q591" s="2">
        <v>9</v>
      </c>
      <c r="R591" s="2" t="s">
        <v>3</v>
      </c>
      <c r="S591" s="2" t="s">
        <v>547</v>
      </c>
      <c r="T591" s="2" t="s">
        <v>536</v>
      </c>
      <c r="U591" s="25">
        <v>42621</v>
      </c>
      <c r="V591" s="2" t="s">
        <v>525</v>
      </c>
      <c r="W591" s="2" t="s">
        <v>99</v>
      </c>
    </row>
    <row r="592" spans="1:23" x14ac:dyDescent="0.25">
      <c r="A592" s="2">
        <v>591</v>
      </c>
      <c r="B592" s="2">
        <v>105314919</v>
      </c>
      <c r="C592" s="2" t="s">
        <v>520</v>
      </c>
      <c r="D592" s="2" t="s">
        <v>521</v>
      </c>
      <c r="E592" s="2">
        <v>869913</v>
      </c>
      <c r="F592" s="2">
        <v>45670</v>
      </c>
      <c r="G592" s="2" t="s">
        <v>522</v>
      </c>
      <c r="H592" s="2" t="s">
        <v>5</v>
      </c>
      <c r="I592" s="2" t="s">
        <v>526</v>
      </c>
      <c r="J592" s="2" t="s">
        <v>527</v>
      </c>
      <c r="K592" s="2">
        <v>9.19</v>
      </c>
      <c r="L592" s="2">
        <v>9.19</v>
      </c>
      <c r="M592" s="2">
        <v>1</v>
      </c>
      <c r="N592" s="2" t="s">
        <v>6</v>
      </c>
      <c r="O592" s="2">
        <v>399</v>
      </c>
      <c r="P592" s="2">
        <v>2016</v>
      </c>
      <c r="Q592" s="2">
        <v>9</v>
      </c>
      <c r="R592" s="2" t="s">
        <v>3</v>
      </c>
      <c r="S592" s="2" t="s">
        <v>524</v>
      </c>
      <c r="T592" s="2" t="s">
        <v>536</v>
      </c>
      <c r="U592" s="25">
        <v>42619</v>
      </c>
      <c r="V592" s="2" t="s">
        <v>534</v>
      </c>
      <c r="W592" s="2" t="s">
        <v>97</v>
      </c>
    </row>
    <row r="593" spans="1:23" x14ac:dyDescent="0.25">
      <c r="A593" s="2">
        <v>592</v>
      </c>
      <c r="B593" s="2">
        <v>105314926</v>
      </c>
      <c r="C593" s="2" t="s">
        <v>520</v>
      </c>
      <c r="D593" s="2" t="s">
        <v>521</v>
      </c>
      <c r="E593" s="2">
        <v>490861</v>
      </c>
      <c r="F593" s="2">
        <v>20064</v>
      </c>
      <c r="G593" s="2" t="s">
        <v>522</v>
      </c>
      <c r="H593" s="2" t="s">
        <v>0</v>
      </c>
      <c r="I593" s="2" t="s">
        <v>1</v>
      </c>
      <c r="J593" s="2" t="s">
        <v>523</v>
      </c>
      <c r="K593" s="2">
        <v>10.95</v>
      </c>
      <c r="L593" s="2">
        <v>10.95</v>
      </c>
      <c r="M593" s="2">
        <v>1</v>
      </c>
      <c r="N593" s="2" t="s">
        <v>25</v>
      </c>
      <c r="O593" s="2">
        <v>609</v>
      </c>
      <c r="P593" s="2">
        <v>2016</v>
      </c>
      <c r="Q593" s="2">
        <v>9</v>
      </c>
      <c r="R593" s="2" t="s">
        <v>3</v>
      </c>
      <c r="S593" s="2" t="s">
        <v>530</v>
      </c>
      <c r="T593" s="2" t="s">
        <v>4</v>
      </c>
      <c r="U593" s="25">
        <v>42617</v>
      </c>
      <c r="V593" s="2" t="s">
        <v>525</v>
      </c>
      <c r="W593" s="2" t="s">
        <v>96</v>
      </c>
    </row>
    <row r="594" spans="1:23" x14ac:dyDescent="0.25">
      <c r="A594" s="2">
        <v>593</v>
      </c>
      <c r="B594" s="2">
        <v>105315055</v>
      </c>
      <c r="C594" s="2" t="s">
        <v>520</v>
      </c>
      <c r="D594" s="2" t="s">
        <v>521</v>
      </c>
      <c r="E594" s="2">
        <v>679181</v>
      </c>
      <c r="F594" s="2">
        <v>46010</v>
      </c>
      <c r="G594" s="2" t="s">
        <v>522</v>
      </c>
      <c r="H594" s="2" t="s">
        <v>23</v>
      </c>
      <c r="I594" s="2" t="s">
        <v>24</v>
      </c>
      <c r="J594" s="2" t="s">
        <v>566</v>
      </c>
      <c r="K594" s="2">
        <v>5.99</v>
      </c>
      <c r="L594" s="2">
        <v>5.99</v>
      </c>
      <c r="M594" s="2">
        <v>1</v>
      </c>
      <c r="N594" s="2" t="s">
        <v>49</v>
      </c>
      <c r="O594" s="2">
        <v>561</v>
      </c>
      <c r="P594" s="2">
        <v>2016</v>
      </c>
      <c r="Q594" s="2">
        <v>9</v>
      </c>
      <c r="R594" s="2" t="s">
        <v>3</v>
      </c>
      <c r="S594" s="2" t="s">
        <v>530</v>
      </c>
      <c r="T594" s="2" t="s">
        <v>4</v>
      </c>
      <c r="U594" s="25">
        <v>42614</v>
      </c>
      <c r="V594" s="2" t="s">
        <v>534</v>
      </c>
      <c r="W594" s="2" t="s">
        <v>99</v>
      </c>
    </row>
    <row r="595" spans="1:23" x14ac:dyDescent="0.25">
      <c r="A595" s="2">
        <v>594</v>
      </c>
      <c r="B595" s="2">
        <v>105314937</v>
      </c>
      <c r="C595" s="2" t="s">
        <v>520</v>
      </c>
      <c r="D595" s="2" t="s">
        <v>521</v>
      </c>
      <c r="E595" s="2">
        <v>803090</v>
      </c>
      <c r="F595" s="2">
        <v>47656</v>
      </c>
      <c r="G595" s="2" t="s">
        <v>522</v>
      </c>
      <c r="H595" s="2" t="s">
        <v>18</v>
      </c>
      <c r="I595" s="2" t="s">
        <v>18</v>
      </c>
      <c r="J595" s="2" t="s">
        <v>564</v>
      </c>
      <c r="K595" s="2">
        <v>10.9</v>
      </c>
      <c r="L595" s="2">
        <v>10.9</v>
      </c>
      <c r="M595" s="2">
        <v>1</v>
      </c>
      <c r="N595" s="2" t="s">
        <v>36</v>
      </c>
      <c r="O595" s="2">
        <v>106</v>
      </c>
      <c r="P595" s="2">
        <v>2016</v>
      </c>
      <c r="Q595" s="2">
        <v>9</v>
      </c>
      <c r="R595" s="2" t="s">
        <v>3</v>
      </c>
      <c r="S595" s="2" t="s">
        <v>538</v>
      </c>
      <c r="T595" s="2" t="s">
        <v>536</v>
      </c>
      <c r="U595" s="25">
        <v>42616</v>
      </c>
      <c r="V595" s="2" t="s">
        <v>528</v>
      </c>
      <c r="W595" s="2" t="s">
        <v>99</v>
      </c>
    </row>
    <row r="596" spans="1:23" x14ac:dyDescent="0.25">
      <c r="A596" s="2">
        <v>595</v>
      </c>
      <c r="B596" s="2">
        <v>105315019</v>
      </c>
      <c r="C596" s="2" t="s">
        <v>520</v>
      </c>
      <c r="D596" s="2" t="s">
        <v>521</v>
      </c>
      <c r="E596" s="2">
        <v>797802</v>
      </c>
      <c r="F596" s="2">
        <v>26077</v>
      </c>
      <c r="G596" s="2" t="s">
        <v>522</v>
      </c>
      <c r="H596" s="2" t="s">
        <v>0</v>
      </c>
      <c r="I596" s="2" t="s">
        <v>1</v>
      </c>
      <c r="J596" s="2" t="s">
        <v>555</v>
      </c>
      <c r="K596" s="2">
        <v>11.98</v>
      </c>
      <c r="L596" s="2">
        <v>11.98</v>
      </c>
      <c r="M596" s="2">
        <v>1</v>
      </c>
      <c r="N596" s="2" t="s">
        <v>36</v>
      </c>
      <c r="O596" s="2">
        <v>106</v>
      </c>
      <c r="P596" s="2">
        <v>2016</v>
      </c>
      <c r="Q596" s="2">
        <v>9</v>
      </c>
      <c r="R596" s="2" t="s">
        <v>3</v>
      </c>
      <c r="S596" s="2" t="s">
        <v>530</v>
      </c>
      <c r="T596" s="2" t="s">
        <v>4</v>
      </c>
      <c r="U596" s="25">
        <v>42626</v>
      </c>
      <c r="V596" s="2" t="s">
        <v>525</v>
      </c>
      <c r="W596" s="2" t="s">
        <v>96</v>
      </c>
    </row>
    <row r="597" spans="1:23" x14ac:dyDescent="0.25">
      <c r="A597" s="2">
        <v>596</v>
      </c>
      <c r="B597" s="2">
        <v>105315042</v>
      </c>
      <c r="C597" s="2" t="s">
        <v>520</v>
      </c>
      <c r="D597" s="2" t="s">
        <v>521</v>
      </c>
      <c r="E597" s="2">
        <v>769238</v>
      </c>
      <c r="F597" s="2">
        <v>45864</v>
      </c>
      <c r="G597" s="2" t="s">
        <v>522</v>
      </c>
      <c r="H597" s="2" t="s">
        <v>7</v>
      </c>
      <c r="I597" s="2" t="s">
        <v>8</v>
      </c>
      <c r="J597" s="2" t="s">
        <v>529</v>
      </c>
      <c r="K597" s="2">
        <v>0</v>
      </c>
      <c r="L597" s="41">
        <v>9.3163865294117656</v>
      </c>
      <c r="M597" s="2">
        <v>1</v>
      </c>
      <c r="N597" s="2" t="s">
        <v>20</v>
      </c>
      <c r="O597" s="2">
        <v>55</v>
      </c>
      <c r="P597" s="2">
        <v>2016</v>
      </c>
      <c r="Q597" s="2">
        <v>9</v>
      </c>
      <c r="R597" s="2" t="s">
        <v>15</v>
      </c>
      <c r="S597" s="2" t="s">
        <v>530</v>
      </c>
      <c r="T597" s="2" t="s">
        <v>17</v>
      </c>
      <c r="U597" s="25">
        <v>42625</v>
      </c>
      <c r="V597" s="2" t="s">
        <v>540</v>
      </c>
      <c r="W597" s="2" t="s">
        <v>99</v>
      </c>
    </row>
    <row r="598" spans="1:23" x14ac:dyDescent="0.25">
      <c r="A598" s="2">
        <v>597</v>
      </c>
      <c r="B598" s="2">
        <v>105315058</v>
      </c>
      <c r="C598" s="2" t="s">
        <v>520</v>
      </c>
      <c r="D598" s="2" t="s">
        <v>521</v>
      </c>
      <c r="E598" s="2">
        <v>679181</v>
      </c>
      <c r="F598" s="2">
        <v>48223</v>
      </c>
      <c r="G598" s="2" t="s">
        <v>522</v>
      </c>
      <c r="H598" s="2" t="s">
        <v>23</v>
      </c>
      <c r="I598" s="2" t="s">
        <v>24</v>
      </c>
      <c r="J598" s="2" t="s">
        <v>566</v>
      </c>
      <c r="K598" s="2">
        <v>6.99</v>
      </c>
      <c r="L598" s="2">
        <v>6.99</v>
      </c>
      <c r="M598" s="2">
        <v>1</v>
      </c>
      <c r="N598" s="2" t="s">
        <v>48</v>
      </c>
      <c r="O598" s="2">
        <v>637</v>
      </c>
      <c r="P598" s="2">
        <v>2016</v>
      </c>
      <c r="Q598" s="2">
        <v>9</v>
      </c>
      <c r="R598" s="2" t="s">
        <v>3</v>
      </c>
      <c r="S598" s="2" t="s">
        <v>530</v>
      </c>
      <c r="T598" s="2" t="s">
        <v>4</v>
      </c>
      <c r="U598" s="25">
        <v>42617</v>
      </c>
      <c r="V598" s="2" t="s">
        <v>534</v>
      </c>
      <c r="W598" s="2" t="s">
        <v>99</v>
      </c>
    </row>
    <row r="599" spans="1:23" x14ac:dyDescent="0.25">
      <c r="A599" s="2">
        <v>598</v>
      </c>
      <c r="B599" s="2">
        <v>105314889</v>
      </c>
      <c r="C599" s="2" t="s">
        <v>520</v>
      </c>
      <c r="D599" s="2" t="s">
        <v>521</v>
      </c>
      <c r="E599" s="2">
        <v>869913</v>
      </c>
      <c r="F599" s="2">
        <v>14933</v>
      </c>
      <c r="G599" s="2" t="s">
        <v>522</v>
      </c>
      <c r="H599" s="2" t="s">
        <v>5</v>
      </c>
      <c r="I599" s="2" t="s">
        <v>526</v>
      </c>
      <c r="J599" s="2" t="s">
        <v>527</v>
      </c>
      <c r="K599" s="2">
        <v>10.295999999999999</v>
      </c>
      <c r="L599" s="2">
        <v>10.295999999999999</v>
      </c>
      <c r="M599" s="2">
        <v>2</v>
      </c>
      <c r="N599" s="2" t="s">
        <v>6</v>
      </c>
      <c r="O599" s="2">
        <v>399</v>
      </c>
      <c r="P599" s="2">
        <v>2016</v>
      </c>
      <c r="Q599" s="2">
        <v>9</v>
      </c>
      <c r="R599" s="2" t="s">
        <v>3</v>
      </c>
      <c r="S599" s="2" t="s">
        <v>524</v>
      </c>
      <c r="T599" s="2" t="s">
        <v>536</v>
      </c>
      <c r="U599" s="25">
        <v>42621</v>
      </c>
      <c r="V599" s="2" t="s">
        <v>525</v>
      </c>
      <c r="W599" s="2" t="s">
        <v>97</v>
      </c>
    </row>
    <row r="600" spans="1:23" x14ac:dyDescent="0.25">
      <c r="A600" s="2">
        <v>599</v>
      </c>
      <c r="B600" s="2">
        <v>105315006</v>
      </c>
      <c r="C600" s="2" t="s">
        <v>520</v>
      </c>
      <c r="D600" s="2" t="s">
        <v>521</v>
      </c>
      <c r="E600" s="2">
        <v>490861</v>
      </c>
      <c r="F600" s="2">
        <v>8488</v>
      </c>
      <c r="G600" s="2" t="s">
        <v>522</v>
      </c>
      <c r="H600" s="2" t="s">
        <v>0</v>
      </c>
      <c r="I600" s="2" t="s">
        <v>1</v>
      </c>
      <c r="J600" s="2" t="s">
        <v>523</v>
      </c>
      <c r="K600" s="2">
        <v>12.706875</v>
      </c>
      <c r="L600" s="2">
        <v>12.706875</v>
      </c>
      <c r="M600" s="2">
        <v>1</v>
      </c>
      <c r="N600" s="2" t="s">
        <v>32</v>
      </c>
      <c r="O600" s="2">
        <v>261</v>
      </c>
      <c r="P600" s="2">
        <v>2016</v>
      </c>
      <c r="Q600" s="2">
        <v>9</v>
      </c>
      <c r="R600" s="2" t="s">
        <v>15</v>
      </c>
      <c r="S600" s="2" t="s">
        <v>530</v>
      </c>
      <c r="T600" s="2" t="s">
        <v>536</v>
      </c>
      <c r="U600" s="25">
        <v>42627</v>
      </c>
      <c r="V600" s="2" t="s">
        <v>528</v>
      </c>
      <c r="W600" s="2" t="s">
        <v>98</v>
      </c>
    </row>
    <row r="601" spans="1:23" x14ac:dyDescent="0.25">
      <c r="A601" s="2">
        <v>600</v>
      </c>
      <c r="B601" s="2">
        <v>105315007</v>
      </c>
      <c r="C601" s="2" t="s">
        <v>520</v>
      </c>
      <c r="D601" s="2" t="s">
        <v>521</v>
      </c>
      <c r="E601" s="2">
        <v>490862</v>
      </c>
      <c r="F601" s="2">
        <v>8488</v>
      </c>
      <c r="G601" s="2" t="s">
        <v>522</v>
      </c>
      <c r="H601" s="2" t="s">
        <v>0</v>
      </c>
      <c r="I601" s="2" t="s">
        <v>1</v>
      </c>
      <c r="J601" s="2" t="s">
        <v>523</v>
      </c>
      <c r="K601" s="2">
        <v>15.89</v>
      </c>
      <c r="L601" s="2">
        <v>15.89</v>
      </c>
      <c r="M601" s="2">
        <v>1</v>
      </c>
      <c r="N601" s="2" t="s">
        <v>32</v>
      </c>
      <c r="O601" s="2">
        <v>261</v>
      </c>
      <c r="P601" s="2">
        <v>2016</v>
      </c>
      <c r="Q601" s="2">
        <v>9</v>
      </c>
      <c r="R601" s="2" t="s">
        <v>15</v>
      </c>
      <c r="S601" s="2" t="s">
        <v>524</v>
      </c>
      <c r="T601" s="2" t="s">
        <v>4</v>
      </c>
      <c r="U601" s="25">
        <v>42627</v>
      </c>
      <c r="V601" s="2" t="s">
        <v>528</v>
      </c>
      <c r="W601" s="2" t="s">
        <v>98</v>
      </c>
    </row>
    <row r="602" spans="1:23" x14ac:dyDescent="0.25">
      <c r="A602" s="2">
        <v>601</v>
      </c>
      <c r="B602" s="2">
        <v>105314807</v>
      </c>
      <c r="C602" s="2" t="s">
        <v>520</v>
      </c>
      <c r="D602" s="2" t="s">
        <v>521</v>
      </c>
      <c r="E602" s="2">
        <v>679218</v>
      </c>
      <c r="F602" s="2">
        <v>33813</v>
      </c>
      <c r="G602" s="2" t="s">
        <v>522</v>
      </c>
      <c r="H602" s="2" t="s">
        <v>23</v>
      </c>
      <c r="I602" s="2" t="s">
        <v>24</v>
      </c>
      <c r="J602" s="2" t="s">
        <v>527</v>
      </c>
      <c r="K602" s="2">
        <v>6.99</v>
      </c>
      <c r="L602" s="2">
        <v>6.99</v>
      </c>
      <c r="M602" s="2">
        <v>1</v>
      </c>
      <c r="N602" s="2" t="s">
        <v>63</v>
      </c>
      <c r="O602" s="2">
        <v>522</v>
      </c>
      <c r="P602" s="2">
        <v>2016</v>
      </c>
      <c r="Q602" s="2">
        <v>9</v>
      </c>
      <c r="R602" s="2" t="s">
        <v>3</v>
      </c>
      <c r="S602" s="2" t="s">
        <v>530</v>
      </c>
      <c r="T602" s="2" t="s">
        <v>4</v>
      </c>
      <c r="U602" s="25">
        <v>42615</v>
      </c>
      <c r="V602" s="2" t="s">
        <v>534</v>
      </c>
      <c r="W602" s="2" t="s">
        <v>97</v>
      </c>
    </row>
    <row r="603" spans="1:23" x14ac:dyDescent="0.25">
      <c r="A603" s="2">
        <v>602</v>
      </c>
      <c r="B603" s="2">
        <v>105440922</v>
      </c>
      <c r="C603" s="2" t="s">
        <v>520</v>
      </c>
      <c r="D603" s="2" t="s">
        <v>521</v>
      </c>
      <c r="E603" s="2">
        <v>881173</v>
      </c>
      <c r="F603" s="2">
        <v>33339</v>
      </c>
      <c r="G603" s="2" t="s">
        <v>522</v>
      </c>
      <c r="H603" s="2" t="s">
        <v>0</v>
      </c>
      <c r="I603" s="2" t="s">
        <v>1</v>
      </c>
      <c r="J603" s="2" t="s">
        <v>555</v>
      </c>
      <c r="K603" s="2">
        <v>32.97</v>
      </c>
      <c r="L603" s="2">
        <v>32.97</v>
      </c>
      <c r="M603" s="2">
        <v>1</v>
      </c>
      <c r="N603" s="2" t="s">
        <v>2</v>
      </c>
      <c r="O603" s="2">
        <v>41</v>
      </c>
      <c r="P603" s="2">
        <v>2016</v>
      </c>
      <c r="Q603" s="2">
        <v>9</v>
      </c>
      <c r="R603" s="2" t="s">
        <v>3</v>
      </c>
      <c r="S603" s="2" t="s">
        <v>567</v>
      </c>
      <c r="T603" s="2" t="s">
        <v>4</v>
      </c>
      <c r="U603" s="25">
        <v>42617</v>
      </c>
      <c r="V603" s="2" t="s">
        <v>528</v>
      </c>
      <c r="W603" s="2" t="s">
        <v>99</v>
      </c>
    </row>
    <row r="604" spans="1:23" x14ac:dyDescent="0.25">
      <c r="A604" s="2">
        <v>603</v>
      </c>
      <c r="B604" s="2">
        <v>105315112</v>
      </c>
      <c r="C604" s="2" t="s">
        <v>520</v>
      </c>
      <c r="D604" s="2" t="s">
        <v>521</v>
      </c>
      <c r="E604" s="2">
        <v>490833</v>
      </c>
      <c r="F604" s="2">
        <v>42378</v>
      </c>
      <c r="G604" s="2" t="s">
        <v>522</v>
      </c>
      <c r="H604" s="2" t="s">
        <v>9</v>
      </c>
      <c r="I604" s="2" t="s">
        <v>10</v>
      </c>
      <c r="J604" s="2" t="s">
        <v>532</v>
      </c>
      <c r="K604" s="2">
        <v>13.19</v>
      </c>
      <c r="L604" s="2">
        <v>13.19</v>
      </c>
      <c r="M604" s="2">
        <v>1</v>
      </c>
      <c r="N604" s="2" t="s">
        <v>6</v>
      </c>
      <c r="O604" s="2">
        <v>399</v>
      </c>
      <c r="P604" s="2">
        <v>2016</v>
      </c>
      <c r="Q604" s="2">
        <v>9</v>
      </c>
      <c r="R604" s="2" t="s">
        <v>15</v>
      </c>
      <c r="S604" s="2" t="s">
        <v>524</v>
      </c>
      <c r="T604" s="2" t="s">
        <v>4</v>
      </c>
      <c r="U604" s="25">
        <v>42625</v>
      </c>
      <c r="V604" s="2" t="s">
        <v>525</v>
      </c>
      <c r="W604" s="2" t="s">
        <v>98</v>
      </c>
    </row>
    <row r="605" spans="1:23" x14ac:dyDescent="0.25">
      <c r="A605" s="2">
        <v>604</v>
      </c>
      <c r="B605" s="2">
        <v>105315113</v>
      </c>
      <c r="C605" s="2" t="s">
        <v>520</v>
      </c>
      <c r="D605" s="2" t="s">
        <v>521</v>
      </c>
      <c r="E605" s="2">
        <v>490835</v>
      </c>
      <c r="F605" s="2">
        <v>42378</v>
      </c>
      <c r="G605" s="2" t="s">
        <v>522</v>
      </c>
      <c r="H605" s="2" t="s">
        <v>9</v>
      </c>
      <c r="I605" s="2" t="s">
        <v>10</v>
      </c>
      <c r="J605" s="2" t="s">
        <v>532</v>
      </c>
      <c r="K605" s="2">
        <v>9.9450000000000003</v>
      </c>
      <c r="L605" s="2">
        <v>9.9450000000000003</v>
      </c>
      <c r="M605" s="2">
        <v>1</v>
      </c>
      <c r="N605" s="2" t="s">
        <v>6</v>
      </c>
      <c r="O605" s="2">
        <v>399</v>
      </c>
      <c r="P605" s="2">
        <v>2016</v>
      </c>
      <c r="Q605" s="2">
        <v>9</v>
      </c>
      <c r="R605" s="2" t="s">
        <v>15</v>
      </c>
      <c r="S605" s="2" t="s">
        <v>530</v>
      </c>
      <c r="T605" s="2" t="s">
        <v>4</v>
      </c>
      <c r="U605" s="25">
        <v>42625</v>
      </c>
      <c r="V605" s="2" t="s">
        <v>525</v>
      </c>
      <c r="W605" s="2" t="s">
        <v>98</v>
      </c>
    </row>
    <row r="606" spans="1:23" x14ac:dyDescent="0.25">
      <c r="A606" s="2">
        <v>605</v>
      </c>
      <c r="B606" s="2">
        <v>105440946</v>
      </c>
      <c r="C606" s="2" t="s">
        <v>520</v>
      </c>
      <c r="D606" s="2" t="s">
        <v>521</v>
      </c>
      <c r="E606" s="2">
        <v>760771</v>
      </c>
      <c r="F606" s="2">
        <v>47764</v>
      </c>
      <c r="G606" s="2" t="s">
        <v>522</v>
      </c>
      <c r="H606" s="2" t="s">
        <v>9</v>
      </c>
      <c r="I606" s="2" t="s">
        <v>10</v>
      </c>
      <c r="J606" s="2" t="s">
        <v>550</v>
      </c>
      <c r="K606" s="2">
        <v>12.9</v>
      </c>
      <c r="L606" s="2">
        <v>12.9</v>
      </c>
      <c r="M606" s="2">
        <v>1</v>
      </c>
      <c r="N606" s="2" t="s">
        <v>25</v>
      </c>
      <c r="O606" s="2">
        <v>609</v>
      </c>
      <c r="P606" s="2">
        <v>2016</v>
      </c>
      <c r="Q606" s="2">
        <v>9</v>
      </c>
      <c r="R606" s="2" t="s">
        <v>3</v>
      </c>
      <c r="S606" s="2" t="s">
        <v>530</v>
      </c>
      <c r="T606" s="2" t="s">
        <v>4</v>
      </c>
      <c r="U606" s="25">
        <v>42639</v>
      </c>
      <c r="V606" s="2" t="s">
        <v>525</v>
      </c>
      <c r="W606" s="2" t="s">
        <v>95</v>
      </c>
    </row>
    <row r="607" spans="1:23" x14ac:dyDescent="0.25">
      <c r="A607" s="2">
        <v>606</v>
      </c>
      <c r="B607" s="2">
        <v>105440939</v>
      </c>
      <c r="C607" s="2" t="s">
        <v>520</v>
      </c>
      <c r="D607" s="2" t="s">
        <v>521</v>
      </c>
      <c r="E607" s="2">
        <v>728190</v>
      </c>
      <c r="F607" s="2">
        <v>39052</v>
      </c>
      <c r="G607" s="2" t="s">
        <v>522</v>
      </c>
      <c r="H607" s="2" t="s">
        <v>0</v>
      </c>
      <c r="I607" s="2" t="s">
        <v>1</v>
      </c>
      <c r="J607" s="2" t="s">
        <v>531</v>
      </c>
      <c r="K607" s="2">
        <v>19.489999999999998</v>
      </c>
      <c r="L607" s="2">
        <v>19.489999999999998</v>
      </c>
      <c r="M607" s="2">
        <v>1</v>
      </c>
      <c r="N607" s="2" t="s">
        <v>41</v>
      </c>
      <c r="O607" s="2">
        <v>138</v>
      </c>
      <c r="P607" s="2">
        <v>2016</v>
      </c>
      <c r="Q607" s="2">
        <v>9</v>
      </c>
      <c r="R607" s="2" t="s">
        <v>3</v>
      </c>
      <c r="S607" s="2" t="s">
        <v>524</v>
      </c>
      <c r="T607" s="2" t="s">
        <v>4</v>
      </c>
      <c r="U607" s="25">
        <v>42637</v>
      </c>
      <c r="V607" s="2" t="s">
        <v>525</v>
      </c>
      <c r="W607" s="2" t="s">
        <v>99</v>
      </c>
    </row>
    <row r="608" spans="1:23" x14ac:dyDescent="0.25">
      <c r="A608" s="2">
        <v>607</v>
      </c>
      <c r="B608" s="2">
        <v>105315046</v>
      </c>
      <c r="C608" s="2" t="s">
        <v>520</v>
      </c>
      <c r="D608" s="2" t="s">
        <v>521</v>
      </c>
      <c r="E608" s="2">
        <v>657405</v>
      </c>
      <c r="F608" s="2">
        <v>47612</v>
      </c>
      <c r="G608" s="2" t="s">
        <v>522</v>
      </c>
      <c r="H608" s="2" t="s">
        <v>60</v>
      </c>
      <c r="I608" s="2" t="s">
        <v>579</v>
      </c>
      <c r="J608" s="2" t="s">
        <v>569</v>
      </c>
      <c r="K608" s="2">
        <v>8.89</v>
      </c>
      <c r="L608" s="2">
        <v>8.89</v>
      </c>
      <c r="M608" s="2">
        <v>1</v>
      </c>
      <c r="N608" s="2" t="s">
        <v>13</v>
      </c>
      <c r="O608" s="2">
        <v>208</v>
      </c>
      <c r="P608" s="2">
        <v>2016</v>
      </c>
      <c r="Q608" s="2">
        <v>9</v>
      </c>
      <c r="R608" s="2" t="s">
        <v>3</v>
      </c>
      <c r="S608" s="2" t="s">
        <v>547</v>
      </c>
      <c r="T608" s="2" t="s">
        <v>4</v>
      </c>
      <c r="U608" s="25">
        <v>42625</v>
      </c>
      <c r="V608" s="2" t="s">
        <v>528</v>
      </c>
      <c r="W608" s="2" t="s">
        <v>99</v>
      </c>
    </row>
    <row r="609" spans="1:23" x14ac:dyDescent="0.25">
      <c r="A609" s="2">
        <v>608</v>
      </c>
      <c r="B609" s="2">
        <v>105324078</v>
      </c>
      <c r="C609" s="2" t="s">
        <v>520</v>
      </c>
      <c r="D609" s="2" t="s">
        <v>521</v>
      </c>
      <c r="E609" s="2">
        <v>869913</v>
      </c>
      <c r="F609" s="2">
        <v>33923</v>
      </c>
      <c r="G609" s="2" t="s">
        <v>522</v>
      </c>
      <c r="H609" s="2" t="s">
        <v>5</v>
      </c>
      <c r="I609" s="2" t="s">
        <v>526</v>
      </c>
      <c r="J609" s="2" t="s">
        <v>527</v>
      </c>
      <c r="K609" s="2">
        <v>9.99</v>
      </c>
      <c r="L609" s="2">
        <v>9.99</v>
      </c>
      <c r="M609" s="2">
        <v>1</v>
      </c>
      <c r="N609" s="2" t="s">
        <v>6</v>
      </c>
      <c r="O609" s="2">
        <v>399</v>
      </c>
      <c r="P609" s="2">
        <v>2016</v>
      </c>
      <c r="Q609" s="2">
        <v>9</v>
      </c>
      <c r="R609" s="2" t="s">
        <v>3</v>
      </c>
      <c r="S609" s="2" t="s">
        <v>524</v>
      </c>
      <c r="T609" s="2" t="s">
        <v>4</v>
      </c>
      <c r="U609" s="25">
        <v>42616</v>
      </c>
      <c r="V609" s="2" t="s">
        <v>528</v>
      </c>
      <c r="W609" s="2" t="s">
        <v>98</v>
      </c>
    </row>
    <row r="610" spans="1:23" x14ac:dyDescent="0.25">
      <c r="A610" s="2">
        <v>609</v>
      </c>
      <c r="B610" s="2">
        <v>105314934</v>
      </c>
      <c r="C610" s="2" t="s">
        <v>520</v>
      </c>
      <c r="D610" s="2" t="s">
        <v>521</v>
      </c>
      <c r="E610" s="2">
        <v>804755</v>
      </c>
      <c r="F610" s="2">
        <v>43545</v>
      </c>
      <c r="G610" s="2" t="s">
        <v>522</v>
      </c>
      <c r="H610" s="2" t="s">
        <v>18</v>
      </c>
      <c r="I610" s="2" t="s">
        <v>18</v>
      </c>
      <c r="J610" s="2" t="s">
        <v>527</v>
      </c>
      <c r="K610" s="2">
        <v>7.98</v>
      </c>
      <c r="L610" s="2">
        <v>7.98</v>
      </c>
      <c r="M610" s="2">
        <v>1</v>
      </c>
      <c r="N610" s="2" t="s">
        <v>72</v>
      </c>
      <c r="O610" s="2">
        <v>645</v>
      </c>
      <c r="P610" s="2">
        <v>2016</v>
      </c>
      <c r="Q610" s="2">
        <v>9</v>
      </c>
      <c r="R610" s="2" t="s">
        <v>3</v>
      </c>
      <c r="S610" s="2" t="s">
        <v>547</v>
      </c>
      <c r="T610" s="2" t="s">
        <v>536</v>
      </c>
      <c r="U610" s="25">
        <v>42642</v>
      </c>
      <c r="V610" s="2" t="s">
        <v>528</v>
      </c>
      <c r="W610" s="2" t="s">
        <v>99</v>
      </c>
    </row>
    <row r="611" spans="1:23" x14ac:dyDescent="0.25">
      <c r="A611" s="2">
        <v>610</v>
      </c>
      <c r="B611" s="2">
        <v>105440972</v>
      </c>
      <c r="C611" s="2" t="s">
        <v>520</v>
      </c>
      <c r="D611" s="2" t="s">
        <v>521</v>
      </c>
      <c r="E611" s="2">
        <v>634311</v>
      </c>
      <c r="F611" s="2">
        <v>33923</v>
      </c>
      <c r="G611" s="2" t="s">
        <v>522</v>
      </c>
      <c r="H611" s="2" t="s">
        <v>0</v>
      </c>
      <c r="I611" s="2" t="s">
        <v>1</v>
      </c>
      <c r="J611" s="2" t="s">
        <v>588</v>
      </c>
      <c r="K611" s="2">
        <v>16.899999999999999</v>
      </c>
      <c r="L611" s="2">
        <v>16.899999999999999</v>
      </c>
      <c r="M611" s="2">
        <v>1</v>
      </c>
      <c r="N611" s="2" t="s">
        <v>21</v>
      </c>
      <c r="O611" s="2">
        <v>52</v>
      </c>
      <c r="P611" s="2">
        <v>2016</v>
      </c>
      <c r="Q611" s="2">
        <v>9</v>
      </c>
      <c r="R611" s="2" t="s">
        <v>3</v>
      </c>
      <c r="S611" s="2" t="s">
        <v>530</v>
      </c>
      <c r="T611" s="2" t="s">
        <v>4</v>
      </c>
      <c r="U611" s="25">
        <v>42643</v>
      </c>
      <c r="V611" s="2" t="s">
        <v>525</v>
      </c>
      <c r="W611" s="2" t="s">
        <v>98</v>
      </c>
    </row>
    <row r="612" spans="1:23" x14ac:dyDescent="0.25">
      <c r="A612" s="2">
        <v>611</v>
      </c>
      <c r="B612" s="2">
        <v>102890094</v>
      </c>
      <c r="C612" s="2" t="s">
        <v>520</v>
      </c>
      <c r="D612" s="2" t="s">
        <v>521</v>
      </c>
      <c r="E612" s="2">
        <v>490861</v>
      </c>
      <c r="F612" s="2">
        <v>44752</v>
      </c>
      <c r="G612" s="2" t="s">
        <v>522</v>
      </c>
      <c r="H612" s="2" t="s">
        <v>0</v>
      </c>
      <c r="I612" s="2" t="s">
        <v>1</v>
      </c>
      <c r="J612" s="2" t="s">
        <v>523</v>
      </c>
      <c r="K612" s="2">
        <v>12.8</v>
      </c>
      <c r="L612" s="2">
        <v>12.8</v>
      </c>
      <c r="M612" s="2">
        <v>2</v>
      </c>
      <c r="N612" s="2" t="s">
        <v>53</v>
      </c>
      <c r="O612" s="2">
        <v>309</v>
      </c>
      <c r="P612" s="2">
        <v>2016</v>
      </c>
      <c r="Q612" s="2">
        <v>5</v>
      </c>
      <c r="R612" s="2" t="s">
        <v>3</v>
      </c>
      <c r="S612" s="2" t="s">
        <v>530</v>
      </c>
      <c r="T612" s="2" t="s">
        <v>4</v>
      </c>
      <c r="U612" s="25">
        <v>42505</v>
      </c>
      <c r="V612" s="2" t="s">
        <v>528</v>
      </c>
      <c r="W612" s="2" t="s">
        <v>99</v>
      </c>
    </row>
    <row r="613" spans="1:23" x14ac:dyDescent="0.25">
      <c r="A613" s="2">
        <v>612</v>
      </c>
      <c r="B613" s="2">
        <v>102254039</v>
      </c>
      <c r="C613" s="2" t="s">
        <v>520</v>
      </c>
      <c r="D613" s="2" t="s">
        <v>521</v>
      </c>
      <c r="E613" s="2">
        <v>490861</v>
      </c>
      <c r="F613" s="2">
        <v>37172</v>
      </c>
      <c r="G613" s="2" t="s">
        <v>522</v>
      </c>
      <c r="H613" s="2" t="s">
        <v>0</v>
      </c>
      <c r="I613" s="2" t="s">
        <v>1</v>
      </c>
      <c r="J613" s="2" t="s">
        <v>523</v>
      </c>
      <c r="K613" s="2">
        <v>10.6</v>
      </c>
      <c r="L613" s="2">
        <v>10.6</v>
      </c>
      <c r="M613" s="2">
        <v>1</v>
      </c>
      <c r="N613" s="2" t="s">
        <v>42</v>
      </c>
      <c r="O613" s="2">
        <v>443</v>
      </c>
      <c r="P613" s="2">
        <v>2016</v>
      </c>
      <c r="Q613" s="2">
        <v>4</v>
      </c>
      <c r="R613" s="2" t="s">
        <v>3</v>
      </c>
      <c r="S613" s="2" t="s">
        <v>530</v>
      </c>
      <c r="T613" s="2" t="s">
        <v>4</v>
      </c>
      <c r="U613" s="25">
        <v>42483</v>
      </c>
      <c r="V613" s="2" t="s">
        <v>528</v>
      </c>
      <c r="W613" s="2" t="s">
        <v>98</v>
      </c>
    </row>
    <row r="614" spans="1:23" x14ac:dyDescent="0.25">
      <c r="A614" s="2">
        <v>613</v>
      </c>
      <c r="B614" s="2">
        <v>100989662</v>
      </c>
      <c r="C614" s="2" t="s">
        <v>520</v>
      </c>
      <c r="D614" s="2" t="s">
        <v>521</v>
      </c>
      <c r="E614" s="2">
        <v>800356</v>
      </c>
      <c r="F614" s="2">
        <v>39967</v>
      </c>
      <c r="G614" s="2" t="s">
        <v>522</v>
      </c>
      <c r="H614" s="2" t="s">
        <v>9</v>
      </c>
      <c r="I614" s="2" t="s">
        <v>10</v>
      </c>
      <c r="J614" s="2" t="s">
        <v>606</v>
      </c>
      <c r="K614" s="2">
        <v>12</v>
      </c>
      <c r="L614" s="2">
        <v>12</v>
      </c>
      <c r="M614" s="2">
        <v>1</v>
      </c>
      <c r="N614" s="2" t="s">
        <v>21</v>
      </c>
      <c r="O614" s="2">
        <v>52</v>
      </c>
      <c r="P614" s="2">
        <v>2016</v>
      </c>
      <c r="Q614" s="2">
        <v>2</v>
      </c>
      <c r="R614" s="2" t="s">
        <v>3</v>
      </c>
      <c r="S614" s="2" t="s">
        <v>524</v>
      </c>
      <c r="T614" s="2" t="s">
        <v>4</v>
      </c>
      <c r="U614" s="25">
        <v>42409</v>
      </c>
      <c r="V614" s="2" t="s">
        <v>525</v>
      </c>
      <c r="W614" s="2" t="s">
        <v>95</v>
      </c>
    </row>
    <row r="615" spans="1:23" x14ac:dyDescent="0.25">
      <c r="A615" s="2">
        <v>614</v>
      </c>
      <c r="B615" s="2">
        <v>105986042</v>
      </c>
      <c r="C615" s="2" t="s">
        <v>520</v>
      </c>
      <c r="D615" s="2" t="s">
        <v>521</v>
      </c>
      <c r="E615" s="2">
        <v>490829</v>
      </c>
      <c r="F615" s="2">
        <v>43545</v>
      </c>
      <c r="G615" s="2" t="s">
        <v>522</v>
      </c>
      <c r="H615" s="2" t="s">
        <v>9</v>
      </c>
      <c r="I615" s="2" t="s">
        <v>10</v>
      </c>
      <c r="J615" s="2" t="s">
        <v>542</v>
      </c>
      <c r="K615" s="2">
        <v>13.25</v>
      </c>
      <c r="L615" s="2">
        <v>13.25</v>
      </c>
      <c r="M615" s="2">
        <v>1</v>
      </c>
      <c r="N615" s="2" t="s">
        <v>66</v>
      </c>
      <c r="O615" s="2">
        <v>42</v>
      </c>
      <c r="P615" s="2">
        <v>2016</v>
      </c>
      <c r="Q615" s="2">
        <v>10</v>
      </c>
      <c r="R615" s="2" t="s">
        <v>3</v>
      </c>
      <c r="S615" s="2" t="s">
        <v>524</v>
      </c>
      <c r="T615" s="2" t="s">
        <v>536</v>
      </c>
      <c r="U615" s="25">
        <v>42653</v>
      </c>
      <c r="V615" s="2" t="s">
        <v>528</v>
      </c>
      <c r="W615" s="2" t="s">
        <v>99</v>
      </c>
    </row>
    <row r="616" spans="1:23" x14ac:dyDescent="0.25">
      <c r="A616" s="2">
        <v>615</v>
      </c>
      <c r="B616" s="2">
        <v>105986140</v>
      </c>
      <c r="C616" s="2" t="s">
        <v>520</v>
      </c>
      <c r="D616" s="2" t="s">
        <v>521</v>
      </c>
      <c r="E616" s="2">
        <v>490861</v>
      </c>
      <c r="F616" s="2">
        <v>34220</v>
      </c>
      <c r="G616" s="2" t="s">
        <v>522</v>
      </c>
      <c r="H616" s="2" t="s">
        <v>0</v>
      </c>
      <c r="I616" s="2" t="s">
        <v>1</v>
      </c>
      <c r="J616" s="2" t="s">
        <v>523</v>
      </c>
      <c r="K616" s="2">
        <v>12.25</v>
      </c>
      <c r="L616" s="2">
        <v>12.25</v>
      </c>
      <c r="M616" s="2">
        <v>1</v>
      </c>
      <c r="N616" s="2" t="s">
        <v>45</v>
      </c>
      <c r="O616" s="2">
        <v>219</v>
      </c>
      <c r="P616" s="2">
        <v>2016</v>
      </c>
      <c r="Q616" s="2">
        <v>10</v>
      </c>
      <c r="R616" s="2" t="s">
        <v>3</v>
      </c>
      <c r="S616" s="2" t="s">
        <v>530</v>
      </c>
      <c r="T616" s="2" t="s">
        <v>4</v>
      </c>
      <c r="U616" s="25">
        <v>42665</v>
      </c>
      <c r="V616" s="2" t="s">
        <v>546</v>
      </c>
      <c r="W616" s="2" t="s">
        <v>98</v>
      </c>
    </row>
    <row r="617" spans="1:23" x14ac:dyDescent="0.25">
      <c r="A617" s="2">
        <v>616</v>
      </c>
      <c r="B617" s="2">
        <v>105986111</v>
      </c>
      <c r="C617" s="2" t="s">
        <v>520</v>
      </c>
      <c r="D617" s="2" t="s">
        <v>521</v>
      </c>
      <c r="E617" s="2">
        <v>881173</v>
      </c>
      <c r="F617" s="2">
        <v>22097</v>
      </c>
      <c r="G617" s="2" t="s">
        <v>522</v>
      </c>
      <c r="H617" s="2" t="s">
        <v>0</v>
      </c>
      <c r="I617" s="2" t="s">
        <v>1</v>
      </c>
      <c r="J617" s="2" t="s">
        <v>555</v>
      </c>
      <c r="K617" s="2">
        <v>34.97</v>
      </c>
      <c r="L617" s="2">
        <v>34.97</v>
      </c>
      <c r="M617" s="2">
        <v>1</v>
      </c>
      <c r="N617" s="2" t="s">
        <v>32</v>
      </c>
      <c r="O617" s="2">
        <v>261</v>
      </c>
      <c r="P617" s="2">
        <v>2016</v>
      </c>
      <c r="Q617" s="2">
        <v>10</v>
      </c>
      <c r="R617" s="2" t="s">
        <v>3</v>
      </c>
      <c r="S617" s="2" t="s">
        <v>567</v>
      </c>
      <c r="T617" s="2" t="s">
        <v>4</v>
      </c>
      <c r="U617" s="25">
        <v>42665</v>
      </c>
      <c r="V617" s="2" t="s">
        <v>528</v>
      </c>
      <c r="W617" s="2" t="s">
        <v>99</v>
      </c>
    </row>
    <row r="618" spans="1:23" x14ac:dyDescent="0.25">
      <c r="A618" s="2">
        <v>617</v>
      </c>
      <c r="B618" s="2">
        <v>105986181</v>
      </c>
      <c r="C618" s="2" t="s">
        <v>520</v>
      </c>
      <c r="D618" s="2" t="s">
        <v>521</v>
      </c>
      <c r="E618" s="2">
        <v>490837</v>
      </c>
      <c r="F618" s="2">
        <v>25640</v>
      </c>
      <c r="G618" s="2" t="s">
        <v>522</v>
      </c>
      <c r="H618" s="2" t="s">
        <v>9</v>
      </c>
      <c r="I618" s="2" t="s">
        <v>10</v>
      </c>
      <c r="J618" s="2" t="s">
        <v>564</v>
      </c>
      <c r="K618" s="2">
        <v>14.99</v>
      </c>
      <c r="L618" s="2">
        <v>14.99</v>
      </c>
      <c r="M618" s="2">
        <v>1</v>
      </c>
      <c r="N618" s="2" t="s">
        <v>45</v>
      </c>
      <c r="O618" s="2">
        <v>219</v>
      </c>
      <c r="P618" s="2">
        <v>2016</v>
      </c>
      <c r="Q618" s="2">
        <v>10</v>
      </c>
      <c r="R618" s="2" t="s">
        <v>3</v>
      </c>
      <c r="S618" s="2" t="s">
        <v>524</v>
      </c>
      <c r="T618" s="2" t="s">
        <v>4</v>
      </c>
      <c r="U618" s="25">
        <v>42669</v>
      </c>
      <c r="V618" s="2" t="s">
        <v>525</v>
      </c>
      <c r="W618" s="2" t="s">
        <v>99</v>
      </c>
    </row>
    <row r="619" spans="1:23" x14ac:dyDescent="0.25">
      <c r="A619" s="2">
        <v>618</v>
      </c>
      <c r="B619" s="2">
        <v>105985932</v>
      </c>
      <c r="C619" s="2" t="s">
        <v>520</v>
      </c>
      <c r="D619" s="2" t="s">
        <v>521</v>
      </c>
      <c r="E619" s="2">
        <v>490859</v>
      </c>
      <c r="F619" s="2">
        <v>44685</v>
      </c>
      <c r="G619" s="2" t="s">
        <v>522</v>
      </c>
      <c r="H619" s="2" t="s">
        <v>0</v>
      </c>
      <c r="I619" s="2" t="s">
        <v>1</v>
      </c>
      <c r="J619" s="2" t="s">
        <v>562</v>
      </c>
      <c r="K619" s="2">
        <v>23.29</v>
      </c>
      <c r="L619" s="2">
        <v>23.29</v>
      </c>
      <c r="M619" s="2">
        <v>1</v>
      </c>
      <c r="N619" s="2" t="s">
        <v>36</v>
      </c>
      <c r="O619" s="2">
        <v>106</v>
      </c>
      <c r="P619" s="2">
        <v>2016</v>
      </c>
      <c r="Q619" s="2">
        <v>10</v>
      </c>
      <c r="R619" s="2" t="s">
        <v>3</v>
      </c>
      <c r="S619" s="2" t="s">
        <v>524</v>
      </c>
      <c r="T619" s="2" t="s">
        <v>4</v>
      </c>
      <c r="U619" s="25">
        <v>42650</v>
      </c>
      <c r="V619" s="2" t="s">
        <v>528</v>
      </c>
      <c r="W619" s="2" t="s">
        <v>99</v>
      </c>
    </row>
    <row r="620" spans="1:23" x14ac:dyDescent="0.25">
      <c r="A620" s="2">
        <v>619</v>
      </c>
      <c r="B620" s="2">
        <v>105985946</v>
      </c>
      <c r="C620" s="2" t="s">
        <v>520</v>
      </c>
      <c r="D620" s="2" t="s">
        <v>521</v>
      </c>
      <c r="E620" s="2">
        <v>490867</v>
      </c>
      <c r="F620" s="2">
        <v>21787</v>
      </c>
      <c r="G620" s="2" t="s">
        <v>522</v>
      </c>
      <c r="H620" s="2" t="s">
        <v>0</v>
      </c>
      <c r="I620" s="2" t="s">
        <v>1</v>
      </c>
      <c r="J620" s="2" t="s">
        <v>551</v>
      </c>
      <c r="K620" s="2">
        <v>12.39</v>
      </c>
      <c r="L620" s="2">
        <v>12.39</v>
      </c>
      <c r="M620" s="2">
        <v>1</v>
      </c>
      <c r="N620" s="2" t="s">
        <v>56</v>
      </c>
      <c r="O620" s="2">
        <v>25</v>
      </c>
      <c r="P620" s="2">
        <v>2016</v>
      </c>
      <c r="Q620" s="2">
        <v>10</v>
      </c>
      <c r="R620" s="2" t="s">
        <v>3</v>
      </c>
      <c r="S620" s="2" t="s">
        <v>530</v>
      </c>
      <c r="T620" s="2" t="s">
        <v>4</v>
      </c>
      <c r="U620" s="25">
        <v>42644</v>
      </c>
      <c r="V620" s="2" t="s">
        <v>528</v>
      </c>
      <c r="W620" s="2" t="s">
        <v>96</v>
      </c>
    </row>
    <row r="621" spans="1:23" x14ac:dyDescent="0.25">
      <c r="A621" s="2">
        <v>620</v>
      </c>
      <c r="B621" s="2">
        <v>105985930</v>
      </c>
      <c r="C621" s="2" t="s">
        <v>520</v>
      </c>
      <c r="D621" s="2" t="s">
        <v>521</v>
      </c>
      <c r="E621" s="2">
        <v>490833</v>
      </c>
      <c r="F621" s="2">
        <v>42957</v>
      </c>
      <c r="G621" s="2" t="s">
        <v>522</v>
      </c>
      <c r="H621" s="2" t="s">
        <v>9</v>
      </c>
      <c r="I621" s="2" t="s">
        <v>10</v>
      </c>
      <c r="J621" s="2" t="s">
        <v>532</v>
      </c>
      <c r="K621" s="2">
        <v>15.98</v>
      </c>
      <c r="L621" s="2">
        <v>15.98</v>
      </c>
      <c r="M621" s="2">
        <v>1</v>
      </c>
      <c r="N621" s="2" t="s">
        <v>32</v>
      </c>
      <c r="O621" s="2">
        <v>261</v>
      </c>
      <c r="P621" s="2">
        <v>2016</v>
      </c>
      <c r="Q621" s="2">
        <v>10</v>
      </c>
      <c r="R621" s="2" t="s">
        <v>15</v>
      </c>
      <c r="S621" s="2" t="s">
        <v>524</v>
      </c>
      <c r="T621" s="2" t="s">
        <v>536</v>
      </c>
      <c r="U621" s="25">
        <v>42649</v>
      </c>
      <c r="V621" s="2" t="s">
        <v>525</v>
      </c>
      <c r="W621" s="2" t="s">
        <v>96</v>
      </c>
    </row>
    <row r="622" spans="1:23" x14ac:dyDescent="0.25">
      <c r="A622" s="2">
        <v>621</v>
      </c>
      <c r="B622" s="2">
        <v>105985931</v>
      </c>
      <c r="C622" s="2" t="s">
        <v>520</v>
      </c>
      <c r="D622" s="2" t="s">
        <v>521</v>
      </c>
      <c r="E622" s="2">
        <v>490835</v>
      </c>
      <c r="F622" s="2">
        <v>42957</v>
      </c>
      <c r="G622" s="2" t="s">
        <v>522</v>
      </c>
      <c r="H622" s="2" t="s">
        <v>9</v>
      </c>
      <c r="I622" s="2" t="s">
        <v>10</v>
      </c>
      <c r="J622" s="2" t="s">
        <v>532</v>
      </c>
      <c r="K622" s="2">
        <v>15.98</v>
      </c>
      <c r="L622" s="2">
        <v>15.98</v>
      </c>
      <c r="M622" s="2">
        <v>1</v>
      </c>
      <c r="N622" s="2" t="s">
        <v>32</v>
      </c>
      <c r="O622" s="2">
        <v>261</v>
      </c>
      <c r="P622" s="2">
        <v>2016</v>
      </c>
      <c r="Q622" s="2">
        <v>10</v>
      </c>
      <c r="R622" s="2" t="s">
        <v>15</v>
      </c>
      <c r="S622" s="2" t="s">
        <v>530</v>
      </c>
      <c r="T622" s="2" t="s">
        <v>536</v>
      </c>
      <c r="U622" s="25">
        <v>42649</v>
      </c>
      <c r="V622" s="2" t="s">
        <v>525</v>
      </c>
      <c r="W622" s="2" t="s">
        <v>96</v>
      </c>
    </row>
    <row r="623" spans="1:23" x14ac:dyDescent="0.25">
      <c r="A623" s="2">
        <v>622</v>
      </c>
      <c r="B623" s="2">
        <v>105986039</v>
      </c>
      <c r="C623" s="2" t="s">
        <v>520</v>
      </c>
      <c r="D623" s="2" t="s">
        <v>521</v>
      </c>
      <c r="E623" s="2">
        <v>490862</v>
      </c>
      <c r="F623" s="2">
        <v>42523</v>
      </c>
      <c r="G623" s="2" t="s">
        <v>522</v>
      </c>
      <c r="H623" s="2" t="s">
        <v>0</v>
      </c>
      <c r="I623" s="2" t="s">
        <v>1</v>
      </c>
      <c r="J623" s="2" t="s">
        <v>523</v>
      </c>
      <c r="K623" s="2">
        <v>14.5</v>
      </c>
      <c r="L623" s="2">
        <v>14.5</v>
      </c>
      <c r="M623" s="2">
        <v>1</v>
      </c>
      <c r="N623" s="2" t="s">
        <v>11</v>
      </c>
      <c r="O623" s="2">
        <v>435</v>
      </c>
      <c r="P623" s="2">
        <v>2016</v>
      </c>
      <c r="Q623" s="2">
        <v>10</v>
      </c>
      <c r="R623" s="2" t="s">
        <v>3</v>
      </c>
      <c r="S623" s="2" t="s">
        <v>524</v>
      </c>
      <c r="T623" s="2" t="s">
        <v>12</v>
      </c>
      <c r="U623" s="25">
        <v>42658</v>
      </c>
      <c r="V623" s="2" t="s">
        <v>525</v>
      </c>
      <c r="W623" s="2" t="s">
        <v>97</v>
      </c>
    </row>
    <row r="624" spans="1:23" x14ac:dyDescent="0.25">
      <c r="A624" s="2">
        <v>623</v>
      </c>
      <c r="B624" s="2">
        <v>105985949</v>
      </c>
      <c r="C624" s="2" t="s">
        <v>520</v>
      </c>
      <c r="D624" s="2" t="s">
        <v>521</v>
      </c>
      <c r="E624" s="2">
        <v>490862</v>
      </c>
      <c r="F624" s="2">
        <v>44041</v>
      </c>
      <c r="G624" s="2" t="s">
        <v>522</v>
      </c>
      <c r="H624" s="2" t="s">
        <v>0</v>
      </c>
      <c r="I624" s="2" t="s">
        <v>1</v>
      </c>
      <c r="J624" s="2" t="s">
        <v>523</v>
      </c>
      <c r="K624" s="2">
        <v>14.5</v>
      </c>
      <c r="L624" s="2">
        <v>14.5</v>
      </c>
      <c r="M624" s="2">
        <v>1</v>
      </c>
      <c r="N624" s="2" t="s">
        <v>11</v>
      </c>
      <c r="O624" s="2">
        <v>435</v>
      </c>
      <c r="P624" s="2">
        <v>2016</v>
      </c>
      <c r="Q624" s="2">
        <v>10</v>
      </c>
      <c r="R624" s="2" t="s">
        <v>3</v>
      </c>
      <c r="S624" s="2" t="s">
        <v>524</v>
      </c>
      <c r="T624" s="2" t="s">
        <v>12</v>
      </c>
      <c r="U624" s="25">
        <v>42669</v>
      </c>
      <c r="V624" s="2" t="s">
        <v>528</v>
      </c>
      <c r="W624" s="2" t="s">
        <v>99</v>
      </c>
    </row>
    <row r="625" spans="1:23" x14ac:dyDescent="0.25">
      <c r="A625" s="2">
        <v>624</v>
      </c>
      <c r="B625" s="2">
        <v>105985950</v>
      </c>
      <c r="C625" s="2" t="s">
        <v>520</v>
      </c>
      <c r="D625" s="2" t="s">
        <v>521</v>
      </c>
      <c r="E625" s="2">
        <v>797802</v>
      </c>
      <c r="F625" s="2">
        <v>44041</v>
      </c>
      <c r="G625" s="2" t="s">
        <v>522</v>
      </c>
      <c r="H625" s="2" t="s">
        <v>0</v>
      </c>
      <c r="I625" s="2" t="s">
        <v>1</v>
      </c>
      <c r="J625" s="2" t="s">
        <v>555</v>
      </c>
      <c r="K625" s="2">
        <v>10.55</v>
      </c>
      <c r="L625" s="2">
        <v>10.55</v>
      </c>
      <c r="M625" s="2">
        <v>1</v>
      </c>
      <c r="N625" s="2" t="s">
        <v>11</v>
      </c>
      <c r="O625" s="2">
        <v>435</v>
      </c>
      <c r="P625" s="2">
        <v>2016</v>
      </c>
      <c r="Q625" s="2">
        <v>10</v>
      </c>
      <c r="R625" s="2" t="s">
        <v>3</v>
      </c>
      <c r="S625" s="2" t="s">
        <v>530</v>
      </c>
      <c r="T625" s="2" t="s">
        <v>4</v>
      </c>
      <c r="U625" s="25">
        <v>42669</v>
      </c>
      <c r="V625" s="2" t="s">
        <v>528</v>
      </c>
      <c r="W625" s="2" t="s">
        <v>99</v>
      </c>
    </row>
    <row r="626" spans="1:23" x14ac:dyDescent="0.25">
      <c r="A626" s="2">
        <v>625</v>
      </c>
      <c r="B626" s="2">
        <v>105986079</v>
      </c>
      <c r="C626" s="2" t="s">
        <v>520</v>
      </c>
      <c r="D626" s="2" t="s">
        <v>521</v>
      </c>
      <c r="E626" s="2">
        <v>490867</v>
      </c>
      <c r="F626" s="2">
        <v>44018</v>
      </c>
      <c r="G626" s="2" t="s">
        <v>522</v>
      </c>
      <c r="H626" s="2" t="s">
        <v>0</v>
      </c>
      <c r="I626" s="2" t="s">
        <v>1</v>
      </c>
      <c r="J626" s="2" t="s">
        <v>551</v>
      </c>
      <c r="K626" s="2">
        <v>10.99</v>
      </c>
      <c r="L626" s="2">
        <v>10.99</v>
      </c>
      <c r="M626" s="2">
        <v>1</v>
      </c>
      <c r="N626" s="2" t="s">
        <v>89</v>
      </c>
      <c r="O626" s="2">
        <v>603</v>
      </c>
      <c r="P626" s="2">
        <v>2016</v>
      </c>
      <c r="Q626" s="2">
        <v>10</v>
      </c>
      <c r="R626" s="2" t="s">
        <v>3</v>
      </c>
      <c r="S626" s="2" t="s">
        <v>530</v>
      </c>
      <c r="T626" s="2" t="s">
        <v>4</v>
      </c>
      <c r="U626" s="25">
        <v>42649</v>
      </c>
      <c r="V626" s="2" t="s">
        <v>525</v>
      </c>
      <c r="W626" s="2" t="s">
        <v>96</v>
      </c>
    </row>
    <row r="627" spans="1:23" x14ac:dyDescent="0.25">
      <c r="A627" s="2">
        <v>626</v>
      </c>
      <c r="B627" s="2">
        <v>99715754</v>
      </c>
      <c r="C627" s="2" t="s">
        <v>520</v>
      </c>
      <c r="D627" s="2" t="s">
        <v>521</v>
      </c>
      <c r="E627" s="2">
        <v>657405</v>
      </c>
      <c r="F627" s="2">
        <v>29171</v>
      </c>
      <c r="G627" s="2" t="s">
        <v>522</v>
      </c>
      <c r="H627" s="2" t="s">
        <v>60</v>
      </c>
      <c r="I627" s="2" t="s">
        <v>579</v>
      </c>
      <c r="J627" s="2" t="s">
        <v>569</v>
      </c>
      <c r="K627" s="2">
        <v>8.8000000000000007</v>
      </c>
      <c r="L627" s="2">
        <v>8.8000000000000007</v>
      </c>
      <c r="M627" s="2">
        <v>1</v>
      </c>
      <c r="N627" s="2" t="s">
        <v>21</v>
      </c>
      <c r="O627" s="2">
        <v>52</v>
      </c>
      <c r="P627" s="2">
        <v>2015</v>
      </c>
      <c r="Q627" s="2">
        <v>12</v>
      </c>
      <c r="R627" s="2" t="s">
        <v>3</v>
      </c>
      <c r="S627" s="2" t="s">
        <v>547</v>
      </c>
      <c r="T627" s="2" t="s">
        <v>4</v>
      </c>
      <c r="U627" s="25">
        <v>42353</v>
      </c>
      <c r="V627" s="2" t="s">
        <v>528</v>
      </c>
      <c r="W627" s="2" t="s">
        <v>99</v>
      </c>
    </row>
    <row r="628" spans="1:23" x14ac:dyDescent="0.25">
      <c r="A628" s="2">
        <v>627</v>
      </c>
      <c r="B628" s="2">
        <v>105985963</v>
      </c>
      <c r="C628" s="2" t="s">
        <v>520</v>
      </c>
      <c r="D628" s="2" t="s">
        <v>521</v>
      </c>
      <c r="E628" s="2">
        <v>804734</v>
      </c>
      <c r="F628" s="2">
        <v>30782</v>
      </c>
      <c r="G628" s="2" t="s">
        <v>522</v>
      </c>
      <c r="H628" s="2" t="s">
        <v>55</v>
      </c>
      <c r="I628" s="2" t="s">
        <v>574</v>
      </c>
      <c r="J628" s="2" t="s">
        <v>527</v>
      </c>
      <c r="K628" s="2">
        <v>5.216666</v>
      </c>
      <c r="L628" s="2">
        <v>5.216666</v>
      </c>
      <c r="M628" s="2">
        <v>1</v>
      </c>
      <c r="N628" s="2" t="s">
        <v>13</v>
      </c>
      <c r="O628" s="2">
        <v>208</v>
      </c>
      <c r="P628" s="2">
        <v>2016</v>
      </c>
      <c r="Q628" s="2">
        <v>10</v>
      </c>
      <c r="R628" s="2" t="s">
        <v>3</v>
      </c>
      <c r="S628" s="2" t="s">
        <v>530</v>
      </c>
      <c r="T628" s="2" t="s">
        <v>4</v>
      </c>
      <c r="U628" s="25">
        <v>42648</v>
      </c>
      <c r="V628" s="2" t="s">
        <v>528</v>
      </c>
      <c r="W628" s="2" t="s">
        <v>99</v>
      </c>
    </row>
    <row r="629" spans="1:23" x14ac:dyDescent="0.25">
      <c r="A629" s="2">
        <v>628</v>
      </c>
      <c r="B629" s="2">
        <v>106048347</v>
      </c>
      <c r="C629" s="2" t="s">
        <v>520</v>
      </c>
      <c r="D629" s="2" t="s">
        <v>521</v>
      </c>
      <c r="E629" s="2">
        <v>490858</v>
      </c>
      <c r="F629" s="2">
        <v>44687</v>
      </c>
      <c r="G629" s="2" t="s">
        <v>522</v>
      </c>
      <c r="H629" s="2" t="s">
        <v>0</v>
      </c>
      <c r="I629" s="2" t="s">
        <v>1</v>
      </c>
      <c r="J629" s="2" t="s">
        <v>562</v>
      </c>
      <c r="K629" s="2">
        <v>12.99</v>
      </c>
      <c r="L629" s="2">
        <v>12.99</v>
      </c>
      <c r="M629" s="2">
        <v>1</v>
      </c>
      <c r="N629" s="2" t="s">
        <v>36</v>
      </c>
      <c r="O629" s="2">
        <v>106</v>
      </c>
      <c r="P629" s="2">
        <v>2016</v>
      </c>
      <c r="Q629" s="2">
        <v>10</v>
      </c>
      <c r="R629" s="2" t="s">
        <v>3</v>
      </c>
      <c r="S629" s="2" t="s">
        <v>530</v>
      </c>
      <c r="T629" s="2" t="s">
        <v>4</v>
      </c>
      <c r="U629" s="25">
        <v>42658</v>
      </c>
      <c r="V629" s="2" t="s">
        <v>528</v>
      </c>
      <c r="W629" s="2" t="s">
        <v>97</v>
      </c>
    </row>
    <row r="630" spans="1:23" x14ac:dyDescent="0.25">
      <c r="A630" s="2">
        <v>629</v>
      </c>
      <c r="B630" s="2">
        <v>106048348</v>
      </c>
      <c r="C630" s="2" t="s">
        <v>520</v>
      </c>
      <c r="D630" s="2" t="s">
        <v>521</v>
      </c>
      <c r="E630" s="2">
        <v>490863</v>
      </c>
      <c r="F630" s="2">
        <v>44687</v>
      </c>
      <c r="G630" s="2" t="s">
        <v>522</v>
      </c>
      <c r="H630" s="2" t="s">
        <v>0</v>
      </c>
      <c r="I630" s="2" t="s">
        <v>1</v>
      </c>
      <c r="J630" s="2" t="s">
        <v>523</v>
      </c>
      <c r="K630" s="2">
        <v>25.4</v>
      </c>
      <c r="L630" s="2">
        <v>25.4</v>
      </c>
      <c r="M630" s="2">
        <v>1</v>
      </c>
      <c r="N630" s="2" t="s">
        <v>36</v>
      </c>
      <c r="O630" s="2">
        <v>106</v>
      </c>
      <c r="P630" s="2">
        <v>2016</v>
      </c>
      <c r="Q630" s="2">
        <v>10</v>
      </c>
      <c r="R630" s="2" t="s">
        <v>3</v>
      </c>
      <c r="S630" s="2" t="s">
        <v>545</v>
      </c>
      <c r="T630" s="2" t="s">
        <v>4</v>
      </c>
      <c r="U630" s="25">
        <v>42658</v>
      </c>
      <c r="V630" s="2" t="s">
        <v>528</v>
      </c>
      <c r="W630" s="2" t="s">
        <v>97</v>
      </c>
    </row>
    <row r="631" spans="1:23" x14ac:dyDescent="0.25">
      <c r="A631" s="2">
        <v>630</v>
      </c>
      <c r="B631" s="2">
        <v>105986134</v>
      </c>
      <c r="C631" s="2" t="s">
        <v>520</v>
      </c>
      <c r="D631" s="2" t="s">
        <v>521</v>
      </c>
      <c r="E631" s="2">
        <v>490833</v>
      </c>
      <c r="F631" s="2">
        <v>30499</v>
      </c>
      <c r="G631" s="2" t="s">
        <v>522</v>
      </c>
      <c r="H631" s="2" t="s">
        <v>9</v>
      </c>
      <c r="I631" s="2" t="s">
        <v>10</v>
      </c>
      <c r="J631" s="2" t="s">
        <v>532</v>
      </c>
      <c r="K631" s="2">
        <v>12.98</v>
      </c>
      <c r="L631" s="2">
        <v>12.98</v>
      </c>
      <c r="M631" s="2">
        <v>1</v>
      </c>
      <c r="N631" s="2" t="s">
        <v>2</v>
      </c>
      <c r="O631" s="2">
        <v>41</v>
      </c>
      <c r="P631" s="2">
        <v>2016</v>
      </c>
      <c r="Q631" s="2">
        <v>10</v>
      </c>
      <c r="R631" s="2" t="s">
        <v>3</v>
      </c>
      <c r="S631" s="2" t="s">
        <v>524</v>
      </c>
      <c r="T631" s="2" t="s">
        <v>4</v>
      </c>
      <c r="U631" s="25">
        <v>42665</v>
      </c>
      <c r="V631" s="2" t="s">
        <v>534</v>
      </c>
      <c r="W631" s="2" t="s">
        <v>98</v>
      </c>
    </row>
    <row r="632" spans="1:23" x14ac:dyDescent="0.25">
      <c r="A632" s="2">
        <v>631</v>
      </c>
      <c r="B632" s="2">
        <v>105986078</v>
      </c>
      <c r="C632" s="2" t="s">
        <v>520</v>
      </c>
      <c r="D632" s="2" t="s">
        <v>521</v>
      </c>
      <c r="E632" s="2">
        <v>883992</v>
      </c>
      <c r="F632" s="2">
        <v>43058</v>
      </c>
      <c r="G632" s="2" t="s">
        <v>522</v>
      </c>
      <c r="H632" s="2" t="s">
        <v>0</v>
      </c>
      <c r="I632" s="2" t="s">
        <v>1</v>
      </c>
      <c r="J632" s="2" t="s">
        <v>607</v>
      </c>
      <c r="K632" s="2">
        <v>19.989999999999998</v>
      </c>
      <c r="L632" s="2">
        <v>19.989999999999998</v>
      </c>
      <c r="M632" s="2">
        <v>1</v>
      </c>
      <c r="N632" s="2" t="s">
        <v>54</v>
      </c>
      <c r="O632" s="2">
        <v>66</v>
      </c>
      <c r="P632" s="2">
        <v>2016</v>
      </c>
      <c r="Q632" s="2">
        <v>10</v>
      </c>
      <c r="R632" s="2" t="s">
        <v>3</v>
      </c>
      <c r="S632" s="2" t="s">
        <v>524</v>
      </c>
      <c r="T632" s="2" t="s">
        <v>4</v>
      </c>
      <c r="U632" s="25">
        <v>42670</v>
      </c>
      <c r="V632" s="2" t="s">
        <v>528</v>
      </c>
      <c r="W632" s="2" t="s">
        <v>97</v>
      </c>
    </row>
    <row r="633" spans="1:23" x14ac:dyDescent="0.25">
      <c r="A633" s="2">
        <v>632</v>
      </c>
      <c r="B633" s="2">
        <v>105985964</v>
      </c>
      <c r="C633" s="2" t="s">
        <v>520</v>
      </c>
      <c r="D633" s="2" t="s">
        <v>521</v>
      </c>
      <c r="E633" s="2">
        <v>678575</v>
      </c>
      <c r="F633" s="2">
        <v>30883</v>
      </c>
      <c r="G633" s="2" t="s">
        <v>522</v>
      </c>
      <c r="H633" s="2" t="s">
        <v>23</v>
      </c>
      <c r="I633" s="2" t="s">
        <v>24</v>
      </c>
      <c r="J633" s="2" t="s">
        <v>554</v>
      </c>
      <c r="K633" s="2">
        <v>8.49</v>
      </c>
      <c r="L633" s="2">
        <v>8.49</v>
      </c>
      <c r="M633" s="2">
        <v>1</v>
      </c>
      <c r="N633" s="2" t="s">
        <v>2</v>
      </c>
      <c r="O633" s="2">
        <v>41</v>
      </c>
      <c r="P633" s="2">
        <v>2016</v>
      </c>
      <c r="Q633" s="2">
        <v>10</v>
      </c>
      <c r="R633" s="2" t="s">
        <v>3</v>
      </c>
      <c r="S633" s="2" t="s">
        <v>530</v>
      </c>
      <c r="T633" s="2" t="s">
        <v>4</v>
      </c>
      <c r="U633" s="25">
        <v>42647</v>
      </c>
      <c r="V633" s="2" t="s">
        <v>534</v>
      </c>
      <c r="W633" s="2" t="s">
        <v>96</v>
      </c>
    </row>
    <row r="634" spans="1:23" x14ac:dyDescent="0.25">
      <c r="A634" s="2">
        <v>633</v>
      </c>
      <c r="B634" s="2">
        <v>105985851</v>
      </c>
      <c r="C634" s="2" t="s">
        <v>520</v>
      </c>
      <c r="D634" s="2" t="s">
        <v>521</v>
      </c>
      <c r="E634" s="2">
        <v>679218</v>
      </c>
      <c r="F634" s="2">
        <v>37344</v>
      </c>
      <c r="G634" s="2" t="s">
        <v>522</v>
      </c>
      <c r="H634" s="2" t="s">
        <v>23</v>
      </c>
      <c r="I634" s="2" t="s">
        <v>24</v>
      </c>
      <c r="J634" s="2" t="s">
        <v>527</v>
      </c>
      <c r="K634" s="2">
        <v>9.98</v>
      </c>
      <c r="L634" s="2">
        <v>9.98</v>
      </c>
      <c r="M634" s="2">
        <v>1</v>
      </c>
      <c r="N634" s="2" t="s">
        <v>13</v>
      </c>
      <c r="O634" s="2">
        <v>208</v>
      </c>
      <c r="P634" s="2">
        <v>2016</v>
      </c>
      <c r="Q634" s="2">
        <v>10</v>
      </c>
      <c r="R634" s="2" t="s">
        <v>3</v>
      </c>
      <c r="S634" s="2" t="s">
        <v>530</v>
      </c>
      <c r="T634" s="2" t="s">
        <v>4</v>
      </c>
      <c r="U634" s="25">
        <v>42668</v>
      </c>
      <c r="V634" s="2" t="s">
        <v>528</v>
      </c>
      <c r="W634" s="2" t="s">
        <v>98</v>
      </c>
    </row>
    <row r="635" spans="1:23" x14ac:dyDescent="0.25">
      <c r="A635" s="2">
        <v>634</v>
      </c>
      <c r="B635" s="2">
        <v>105986062</v>
      </c>
      <c r="C635" s="2" t="s">
        <v>520</v>
      </c>
      <c r="D635" s="2" t="s">
        <v>521</v>
      </c>
      <c r="E635" s="2">
        <v>634311</v>
      </c>
      <c r="F635" s="2">
        <v>33357</v>
      </c>
      <c r="G635" s="2" t="s">
        <v>522</v>
      </c>
      <c r="H635" s="2" t="s">
        <v>0</v>
      </c>
      <c r="I635" s="2" t="s">
        <v>1</v>
      </c>
      <c r="J635" s="2" t="s">
        <v>588</v>
      </c>
      <c r="K635" s="2">
        <v>12.5</v>
      </c>
      <c r="L635" s="2">
        <v>12.5</v>
      </c>
      <c r="M635" s="2">
        <v>1</v>
      </c>
      <c r="N635" s="2" t="s">
        <v>61</v>
      </c>
      <c r="O635" s="2">
        <v>694</v>
      </c>
      <c r="P635" s="2">
        <v>2016</v>
      </c>
      <c r="Q635" s="2">
        <v>10</v>
      </c>
      <c r="R635" s="2" t="s">
        <v>3</v>
      </c>
      <c r="S635" s="2" t="s">
        <v>530</v>
      </c>
      <c r="T635" s="2" t="s">
        <v>4</v>
      </c>
      <c r="U635" s="25">
        <v>42660</v>
      </c>
      <c r="V635" s="2" t="s">
        <v>525</v>
      </c>
      <c r="W635" s="2" t="s">
        <v>97</v>
      </c>
    </row>
    <row r="636" spans="1:23" x14ac:dyDescent="0.25">
      <c r="A636" s="2">
        <v>635</v>
      </c>
      <c r="B636" s="2">
        <v>105985881</v>
      </c>
      <c r="C636" s="2" t="s">
        <v>520</v>
      </c>
      <c r="D636" s="2" t="s">
        <v>521</v>
      </c>
      <c r="E636" s="2">
        <v>818693</v>
      </c>
      <c r="F636" s="2">
        <v>47901</v>
      </c>
      <c r="G636" s="2" t="s">
        <v>522</v>
      </c>
      <c r="H636" s="2" t="s">
        <v>7</v>
      </c>
      <c r="I636" s="2" t="s">
        <v>8</v>
      </c>
      <c r="J636" s="2" t="s">
        <v>570</v>
      </c>
      <c r="K636" s="2">
        <v>15</v>
      </c>
      <c r="L636" s="2">
        <v>15</v>
      </c>
      <c r="M636" s="2">
        <v>1</v>
      </c>
      <c r="N636" s="2" t="s">
        <v>41</v>
      </c>
      <c r="O636" s="2">
        <v>138</v>
      </c>
      <c r="P636" s="2">
        <v>2016</v>
      </c>
      <c r="Q636" s="2">
        <v>10</v>
      </c>
      <c r="R636" s="2" t="s">
        <v>3</v>
      </c>
      <c r="S636" s="2" t="s">
        <v>530</v>
      </c>
      <c r="T636" s="2" t="s">
        <v>536</v>
      </c>
      <c r="U636" s="25">
        <v>42650</v>
      </c>
      <c r="V636" s="2" t="s">
        <v>534</v>
      </c>
      <c r="W636" s="2" t="s">
        <v>98</v>
      </c>
    </row>
    <row r="637" spans="1:23" x14ac:dyDescent="0.25">
      <c r="A637" s="2">
        <v>636</v>
      </c>
      <c r="B637" s="2">
        <v>105985887</v>
      </c>
      <c r="C637" s="2" t="s">
        <v>520</v>
      </c>
      <c r="D637" s="2" t="s">
        <v>521</v>
      </c>
      <c r="E637" s="2">
        <v>869910</v>
      </c>
      <c r="F637" s="2">
        <v>45754</v>
      </c>
      <c r="G637" s="2" t="s">
        <v>522</v>
      </c>
      <c r="H637" s="2" t="s">
        <v>9</v>
      </c>
      <c r="I637" s="2" t="s">
        <v>568</v>
      </c>
      <c r="J637" s="2" t="s">
        <v>565</v>
      </c>
      <c r="K637" s="2">
        <v>16.75</v>
      </c>
      <c r="L637" s="2">
        <v>16.75</v>
      </c>
      <c r="M637" s="2">
        <v>1</v>
      </c>
      <c r="N637" s="2" t="s">
        <v>41</v>
      </c>
      <c r="O637" s="2">
        <v>138</v>
      </c>
      <c r="P637" s="2">
        <v>2016</v>
      </c>
      <c r="Q637" s="2">
        <v>10</v>
      </c>
      <c r="R637" s="2" t="s">
        <v>3</v>
      </c>
      <c r="S637" s="2" t="s">
        <v>524</v>
      </c>
      <c r="T637" s="2" t="s">
        <v>4</v>
      </c>
      <c r="U637" s="25">
        <v>42673</v>
      </c>
      <c r="V637" s="2" t="s">
        <v>534</v>
      </c>
      <c r="W637" s="2" t="s">
        <v>99</v>
      </c>
    </row>
    <row r="638" spans="1:23" x14ac:dyDescent="0.25">
      <c r="A638" s="2">
        <v>637</v>
      </c>
      <c r="B638" s="2">
        <v>106005412</v>
      </c>
      <c r="C638" s="2" t="s">
        <v>520</v>
      </c>
      <c r="D638" s="2" t="s">
        <v>521</v>
      </c>
      <c r="E638" s="2">
        <v>797801</v>
      </c>
      <c r="F638" s="2">
        <v>47657</v>
      </c>
      <c r="G638" s="2" t="s">
        <v>522</v>
      </c>
      <c r="H638" s="2" t="s">
        <v>0</v>
      </c>
      <c r="I638" s="2" t="s">
        <v>1</v>
      </c>
      <c r="J638" s="2" t="s">
        <v>555</v>
      </c>
      <c r="K638" s="2">
        <v>15.56</v>
      </c>
      <c r="L638" s="2">
        <v>15.56</v>
      </c>
      <c r="M638" s="2">
        <v>2</v>
      </c>
      <c r="N638" s="2" t="s">
        <v>81</v>
      </c>
      <c r="O638" s="2">
        <v>614</v>
      </c>
      <c r="P638" s="2">
        <v>2016</v>
      </c>
      <c r="Q638" s="2">
        <v>10</v>
      </c>
      <c r="R638" s="2" t="s">
        <v>3</v>
      </c>
      <c r="S638" s="2" t="s">
        <v>524</v>
      </c>
      <c r="T638" s="2" t="s">
        <v>4</v>
      </c>
      <c r="U638" s="25">
        <v>42658</v>
      </c>
      <c r="V638" s="2" t="s">
        <v>534</v>
      </c>
      <c r="W638" s="2" t="s">
        <v>99</v>
      </c>
    </row>
    <row r="639" spans="1:23" x14ac:dyDescent="0.25">
      <c r="A639" s="2">
        <v>638</v>
      </c>
      <c r="B639" s="2">
        <v>105985892</v>
      </c>
      <c r="C639" s="2" t="s">
        <v>520</v>
      </c>
      <c r="D639" s="2" t="s">
        <v>521</v>
      </c>
      <c r="E639" s="2">
        <v>869910</v>
      </c>
      <c r="F639" s="2">
        <v>22138</v>
      </c>
      <c r="G639" s="2" t="s">
        <v>522</v>
      </c>
      <c r="H639" s="2" t="s">
        <v>9</v>
      </c>
      <c r="I639" s="2" t="s">
        <v>568</v>
      </c>
      <c r="J639" s="2" t="s">
        <v>565</v>
      </c>
      <c r="K639" s="2">
        <v>19.98</v>
      </c>
      <c r="L639" s="2">
        <v>19.98</v>
      </c>
      <c r="M639" s="2">
        <v>1</v>
      </c>
      <c r="N639" s="2" t="s">
        <v>72</v>
      </c>
      <c r="O639" s="2">
        <v>645</v>
      </c>
      <c r="P639" s="2">
        <v>2016</v>
      </c>
      <c r="Q639" s="2">
        <v>10</v>
      </c>
      <c r="R639" s="2" t="s">
        <v>15</v>
      </c>
      <c r="S639" s="2" t="s">
        <v>524</v>
      </c>
      <c r="T639" s="2" t="s">
        <v>22</v>
      </c>
      <c r="U639" s="25">
        <v>42649</v>
      </c>
      <c r="V639" s="2" t="s">
        <v>534</v>
      </c>
      <c r="W639" s="2" t="s">
        <v>99</v>
      </c>
    </row>
    <row r="640" spans="1:23" x14ac:dyDescent="0.25">
      <c r="A640" s="2">
        <v>639</v>
      </c>
      <c r="B640" s="2">
        <v>105986036</v>
      </c>
      <c r="C640" s="2" t="s">
        <v>520</v>
      </c>
      <c r="D640" s="2" t="s">
        <v>521</v>
      </c>
      <c r="E640" s="2">
        <v>490862</v>
      </c>
      <c r="F640" s="2">
        <v>42010</v>
      </c>
      <c r="G640" s="2" t="s">
        <v>522</v>
      </c>
      <c r="H640" s="2" t="s">
        <v>0</v>
      </c>
      <c r="I640" s="2" t="s">
        <v>1</v>
      </c>
      <c r="J640" s="2" t="s">
        <v>523</v>
      </c>
      <c r="K640" s="2">
        <v>14.5</v>
      </c>
      <c r="L640" s="2">
        <v>14.5</v>
      </c>
      <c r="M640" s="2">
        <v>1</v>
      </c>
      <c r="N640" s="2" t="s">
        <v>11</v>
      </c>
      <c r="O640" s="2">
        <v>435</v>
      </c>
      <c r="P640" s="2">
        <v>2016</v>
      </c>
      <c r="Q640" s="2">
        <v>10</v>
      </c>
      <c r="R640" s="2" t="s">
        <v>3</v>
      </c>
      <c r="S640" s="2" t="s">
        <v>524</v>
      </c>
      <c r="T640" s="2" t="s">
        <v>4</v>
      </c>
      <c r="U640" s="25">
        <v>42653</v>
      </c>
      <c r="V640" s="2" t="s">
        <v>525</v>
      </c>
      <c r="W640" s="2" t="s">
        <v>97</v>
      </c>
    </row>
    <row r="641" spans="1:23" x14ac:dyDescent="0.25">
      <c r="A641" s="2">
        <v>640</v>
      </c>
      <c r="B641" s="2">
        <v>105985853</v>
      </c>
      <c r="C641" s="2" t="s">
        <v>520</v>
      </c>
      <c r="D641" s="2" t="s">
        <v>521</v>
      </c>
      <c r="E641" s="2">
        <v>794348</v>
      </c>
      <c r="F641" s="2">
        <v>28274</v>
      </c>
      <c r="G641" s="2" t="s">
        <v>522</v>
      </c>
      <c r="H641" s="2" t="s">
        <v>23</v>
      </c>
      <c r="I641" s="2" t="s">
        <v>24</v>
      </c>
      <c r="J641" s="2" t="s">
        <v>527</v>
      </c>
      <c r="K641" s="2">
        <v>8.99</v>
      </c>
      <c r="L641" s="2">
        <v>8.99</v>
      </c>
      <c r="M641" s="2">
        <v>1</v>
      </c>
      <c r="N641" s="2" t="s">
        <v>92</v>
      </c>
      <c r="O641" s="2">
        <v>640</v>
      </c>
      <c r="P641" s="2">
        <v>2016</v>
      </c>
      <c r="Q641" s="2">
        <v>10</v>
      </c>
      <c r="R641" s="2" t="s">
        <v>3</v>
      </c>
      <c r="S641" s="2" t="s">
        <v>524</v>
      </c>
      <c r="T641" s="2" t="s">
        <v>12</v>
      </c>
      <c r="U641" s="25">
        <v>42645</v>
      </c>
      <c r="V641" s="2" t="s">
        <v>525</v>
      </c>
      <c r="W641" s="2" t="s">
        <v>98</v>
      </c>
    </row>
    <row r="642" spans="1:23" x14ac:dyDescent="0.25">
      <c r="A642" s="2">
        <v>641</v>
      </c>
      <c r="B642" s="2">
        <v>105985826</v>
      </c>
      <c r="C642" s="2" t="s">
        <v>520</v>
      </c>
      <c r="D642" s="2" t="s">
        <v>521</v>
      </c>
      <c r="E642" s="2">
        <v>626152</v>
      </c>
      <c r="F642" s="2">
        <v>19937</v>
      </c>
      <c r="G642" s="2" t="s">
        <v>522</v>
      </c>
      <c r="H642" s="2" t="s">
        <v>51</v>
      </c>
      <c r="I642" s="2" t="s">
        <v>572</v>
      </c>
      <c r="J642" s="2" t="s">
        <v>573</v>
      </c>
      <c r="K642" s="2">
        <v>8.99</v>
      </c>
      <c r="L642" s="2">
        <v>8.99</v>
      </c>
      <c r="M642" s="2">
        <v>1</v>
      </c>
      <c r="N642" s="2" t="s">
        <v>2</v>
      </c>
      <c r="O642" s="2">
        <v>41</v>
      </c>
      <c r="P642" s="2">
        <v>2016</v>
      </c>
      <c r="Q642" s="2">
        <v>10</v>
      </c>
      <c r="R642" s="2" t="s">
        <v>3</v>
      </c>
      <c r="S642" s="2" t="s">
        <v>547</v>
      </c>
      <c r="T642" s="2" t="s">
        <v>4</v>
      </c>
      <c r="U642" s="25">
        <v>42644</v>
      </c>
      <c r="V642" s="2" t="s">
        <v>525</v>
      </c>
      <c r="W642" s="2" t="s">
        <v>98</v>
      </c>
    </row>
    <row r="643" spans="1:23" x14ac:dyDescent="0.25">
      <c r="A643" s="2">
        <v>642</v>
      </c>
      <c r="B643" s="2">
        <v>105985947</v>
      </c>
      <c r="C643" s="2" t="s">
        <v>520</v>
      </c>
      <c r="D643" s="2" t="s">
        <v>521</v>
      </c>
      <c r="E643" s="2">
        <v>744319</v>
      </c>
      <c r="F643" s="2">
        <v>41229</v>
      </c>
      <c r="G643" s="2" t="s">
        <v>522</v>
      </c>
      <c r="H643" s="2" t="s">
        <v>26</v>
      </c>
      <c r="I643" s="2" t="s">
        <v>543</v>
      </c>
      <c r="J643" s="2" t="s">
        <v>560</v>
      </c>
      <c r="K643" s="2">
        <v>6.9</v>
      </c>
      <c r="L643" s="2">
        <v>6.9</v>
      </c>
      <c r="M643" s="2">
        <v>1</v>
      </c>
      <c r="N643" s="2" t="s">
        <v>11</v>
      </c>
      <c r="O643" s="2">
        <v>435</v>
      </c>
      <c r="P643" s="2">
        <v>2016</v>
      </c>
      <c r="Q643" s="2">
        <v>10</v>
      </c>
      <c r="R643" s="2" t="s">
        <v>3</v>
      </c>
      <c r="S643" s="2" t="s">
        <v>530</v>
      </c>
      <c r="T643" s="2" t="s">
        <v>4</v>
      </c>
      <c r="U643" s="25">
        <v>42644</v>
      </c>
      <c r="V643" s="2" t="s">
        <v>553</v>
      </c>
      <c r="W643" s="2" t="s">
        <v>97</v>
      </c>
    </row>
    <row r="644" spans="1:23" x14ac:dyDescent="0.25">
      <c r="A644" s="2">
        <v>643</v>
      </c>
      <c r="B644" s="2">
        <v>105985993</v>
      </c>
      <c r="C644" s="2" t="s">
        <v>520</v>
      </c>
      <c r="D644" s="2" t="s">
        <v>521</v>
      </c>
      <c r="E644" s="2">
        <v>490876</v>
      </c>
      <c r="F644" s="2">
        <v>10487</v>
      </c>
      <c r="G644" s="2" t="s">
        <v>522</v>
      </c>
      <c r="H644" s="2" t="s">
        <v>7</v>
      </c>
      <c r="I644" s="2" t="s">
        <v>8</v>
      </c>
      <c r="J644" s="2" t="s">
        <v>539</v>
      </c>
      <c r="K644" s="2">
        <v>17.5</v>
      </c>
      <c r="L644" s="2">
        <v>17.5</v>
      </c>
      <c r="M644" s="2">
        <v>1</v>
      </c>
      <c r="N644" s="2" t="s">
        <v>13</v>
      </c>
      <c r="O644" s="2">
        <v>208</v>
      </c>
      <c r="P644" s="2">
        <v>2016</v>
      </c>
      <c r="Q644" s="2">
        <v>10</v>
      </c>
      <c r="R644" s="2" t="s">
        <v>3</v>
      </c>
      <c r="S644" s="2" t="s">
        <v>524</v>
      </c>
      <c r="T644" s="2" t="s">
        <v>12</v>
      </c>
      <c r="U644" s="25">
        <v>42657</v>
      </c>
      <c r="V644" s="2" t="s">
        <v>525</v>
      </c>
      <c r="W644" s="2" t="s">
        <v>98</v>
      </c>
    </row>
    <row r="645" spans="1:23" x14ac:dyDescent="0.25">
      <c r="A645" s="2">
        <v>644</v>
      </c>
      <c r="B645" s="2">
        <v>105985953</v>
      </c>
      <c r="C645" s="2" t="s">
        <v>520</v>
      </c>
      <c r="D645" s="2" t="s">
        <v>521</v>
      </c>
      <c r="E645" s="2">
        <v>490837</v>
      </c>
      <c r="F645" s="2">
        <v>47345</v>
      </c>
      <c r="G645" s="2" t="s">
        <v>522</v>
      </c>
      <c r="H645" s="2" t="s">
        <v>9</v>
      </c>
      <c r="I645" s="2" t="s">
        <v>10</v>
      </c>
      <c r="J645" s="2" t="s">
        <v>564</v>
      </c>
      <c r="K645" s="2">
        <v>15.99</v>
      </c>
      <c r="L645" s="2">
        <v>15.99</v>
      </c>
      <c r="M645" s="2">
        <v>1</v>
      </c>
      <c r="N645" s="2" t="s">
        <v>21</v>
      </c>
      <c r="O645" s="2">
        <v>52</v>
      </c>
      <c r="P645" s="2">
        <v>2016</v>
      </c>
      <c r="Q645" s="2">
        <v>10</v>
      </c>
      <c r="R645" s="2" t="s">
        <v>3</v>
      </c>
      <c r="S645" s="2" t="s">
        <v>524</v>
      </c>
      <c r="T645" s="2" t="s">
        <v>4</v>
      </c>
      <c r="U645" s="25">
        <v>42645</v>
      </c>
      <c r="V645" s="2" t="s">
        <v>528</v>
      </c>
      <c r="W645" s="2" t="s">
        <v>97</v>
      </c>
    </row>
    <row r="646" spans="1:23" x14ac:dyDescent="0.25">
      <c r="A646" s="2">
        <v>645</v>
      </c>
      <c r="B646" s="2">
        <v>105986219</v>
      </c>
      <c r="C646" s="2" t="s">
        <v>520</v>
      </c>
      <c r="D646" s="2" t="s">
        <v>521</v>
      </c>
      <c r="E646" s="2">
        <v>797801</v>
      </c>
      <c r="F646" s="2">
        <v>47188</v>
      </c>
      <c r="G646" s="2" t="s">
        <v>522</v>
      </c>
      <c r="H646" s="2" t="s">
        <v>0</v>
      </c>
      <c r="I646" s="2" t="s">
        <v>1</v>
      </c>
      <c r="J646" s="2" t="s">
        <v>555</v>
      </c>
      <c r="K646" s="2">
        <v>14.5</v>
      </c>
      <c r="L646" s="2">
        <v>14.5</v>
      </c>
      <c r="M646" s="2">
        <v>1</v>
      </c>
      <c r="N646" s="2" t="s">
        <v>11</v>
      </c>
      <c r="O646" s="2">
        <v>435</v>
      </c>
      <c r="P646" s="2">
        <v>2016</v>
      </c>
      <c r="Q646" s="2">
        <v>10</v>
      </c>
      <c r="R646" s="2" t="s">
        <v>3</v>
      </c>
      <c r="S646" s="2" t="s">
        <v>524</v>
      </c>
      <c r="T646" s="2" t="s">
        <v>12</v>
      </c>
      <c r="U646" s="25">
        <v>42672</v>
      </c>
      <c r="V646" s="2" t="s">
        <v>553</v>
      </c>
      <c r="W646" s="2" t="s">
        <v>99</v>
      </c>
    </row>
    <row r="647" spans="1:23" x14ac:dyDescent="0.25">
      <c r="A647" s="2">
        <v>646</v>
      </c>
      <c r="B647" s="2">
        <v>105985962</v>
      </c>
      <c r="C647" s="2" t="s">
        <v>520</v>
      </c>
      <c r="D647" s="2" t="s">
        <v>521</v>
      </c>
      <c r="E647" s="2">
        <v>797801</v>
      </c>
      <c r="F647" s="2">
        <v>29628</v>
      </c>
      <c r="G647" s="2" t="s">
        <v>522</v>
      </c>
      <c r="H647" s="2" t="s">
        <v>0</v>
      </c>
      <c r="I647" s="2" t="s">
        <v>1</v>
      </c>
      <c r="J647" s="2" t="s">
        <v>555</v>
      </c>
      <c r="K647" s="2">
        <v>16.989999999999998</v>
      </c>
      <c r="L647" s="2">
        <v>16.989999999999998</v>
      </c>
      <c r="M647" s="2">
        <v>1</v>
      </c>
      <c r="N647" s="2" t="s">
        <v>41</v>
      </c>
      <c r="O647" s="2">
        <v>138</v>
      </c>
      <c r="P647" s="2">
        <v>2016</v>
      </c>
      <c r="Q647" s="2">
        <v>10</v>
      </c>
      <c r="R647" s="2" t="s">
        <v>3</v>
      </c>
      <c r="S647" s="2" t="s">
        <v>524</v>
      </c>
      <c r="T647" s="2" t="s">
        <v>4</v>
      </c>
      <c r="U647" s="25">
        <v>42647</v>
      </c>
      <c r="V647" s="2" t="s">
        <v>525</v>
      </c>
      <c r="W647" s="2" t="s">
        <v>95</v>
      </c>
    </row>
    <row r="648" spans="1:23" x14ac:dyDescent="0.25">
      <c r="A648" s="2">
        <v>647</v>
      </c>
      <c r="B648" s="2">
        <v>106081264</v>
      </c>
      <c r="C648" s="2" t="s">
        <v>520</v>
      </c>
      <c r="D648" s="2" t="s">
        <v>521</v>
      </c>
      <c r="E648" s="2">
        <v>490837</v>
      </c>
      <c r="F648" s="2">
        <v>44121</v>
      </c>
      <c r="G648" s="2" t="s">
        <v>522</v>
      </c>
      <c r="H648" s="2" t="s">
        <v>9</v>
      </c>
      <c r="I648" s="2" t="s">
        <v>10</v>
      </c>
      <c r="J648" s="2" t="s">
        <v>564</v>
      </c>
      <c r="K648" s="2">
        <v>12.8</v>
      </c>
      <c r="L648" s="2">
        <v>12.8</v>
      </c>
      <c r="M648" s="2">
        <v>1</v>
      </c>
      <c r="N648" s="2" t="s">
        <v>11</v>
      </c>
      <c r="O648" s="2">
        <v>435</v>
      </c>
      <c r="P648" s="2">
        <v>2016</v>
      </c>
      <c r="Q648" s="2">
        <v>10</v>
      </c>
      <c r="R648" s="2" t="s">
        <v>3</v>
      </c>
      <c r="S648" s="2" t="s">
        <v>524</v>
      </c>
      <c r="T648" s="2" t="s">
        <v>4</v>
      </c>
      <c r="U648" s="25">
        <v>42672</v>
      </c>
      <c r="V648" s="2" t="s">
        <v>553</v>
      </c>
      <c r="W648" s="2" t="s">
        <v>98</v>
      </c>
    </row>
    <row r="649" spans="1:23" x14ac:dyDescent="0.25">
      <c r="A649" s="2">
        <v>648</v>
      </c>
      <c r="B649" s="2">
        <v>105986074</v>
      </c>
      <c r="C649" s="2" t="s">
        <v>520</v>
      </c>
      <c r="D649" s="2" t="s">
        <v>521</v>
      </c>
      <c r="E649" s="2">
        <v>490870</v>
      </c>
      <c r="F649" s="2">
        <v>45670</v>
      </c>
      <c r="G649" s="2" t="s">
        <v>522</v>
      </c>
      <c r="H649" s="2" t="s">
        <v>0</v>
      </c>
      <c r="I649" s="2" t="s">
        <v>1</v>
      </c>
      <c r="J649" s="2" t="s">
        <v>556</v>
      </c>
      <c r="K649" s="2">
        <v>10.99</v>
      </c>
      <c r="L649" s="2">
        <v>10.99</v>
      </c>
      <c r="M649" s="2">
        <v>1</v>
      </c>
      <c r="N649" s="2" t="s">
        <v>93</v>
      </c>
      <c r="O649" s="2">
        <v>450</v>
      </c>
      <c r="P649" s="2">
        <v>2016</v>
      </c>
      <c r="Q649" s="2">
        <v>10</v>
      </c>
      <c r="R649" s="2" t="s">
        <v>15</v>
      </c>
      <c r="S649" s="2" t="s">
        <v>530</v>
      </c>
      <c r="T649" s="2" t="s">
        <v>4</v>
      </c>
      <c r="U649" s="25">
        <v>42652</v>
      </c>
      <c r="V649" s="2" t="s">
        <v>534</v>
      </c>
      <c r="W649" s="2" t="s">
        <v>97</v>
      </c>
    </row>
    <row r="650" spans="1:23" x14ac:dyDescent="0.25">
      <c r="A650" s="2">
        <v>649</v>
      </c>
      <c r="B650" s="2">
        <v>105985850</v>
      </c>
      <c r="C650" s="2" t="s">
        <v>520</v>
      </c>
      <c r="D650" s="2" t="s">
        <v>521</v>
      </c>
      <c r="E650" s="2">
        <v>797803</v>
      </c>
      <c r="F650" s="2">
        <v>34792</v>
      </c>
      <c r="G650" s="2" t="s">
        <v>522</v>
      </c>
      <c r="H650" s="2" t="s">
        <v>0</v>
      </c>
      <c r="I650" s="2" t="s">
        <v>1</v>
      </c>
      <c r="J650" s="2" t="s">
        <v>578</v>
      </c>
      <c r="K650" s="2">
        <v>16.989999999999998</v>
      </c>
      <c r="L650" s="2">
        <v>16.989999999999998</v>
      </c>
      <c r="M650" s="2">
        <v>1</v>
      </c>
      <c r="N650" s="2" t="s">
        <v>21</v>
      </c>
      <c r="O650" s="2">
        <v>52</v>
      </c>
      <c r="P650" s="2">
        <v>2016</v>
      </c>
      <c r="Q650" s="2">
        <v>10</v>
      </c>
      <c r="R650" s="2" t="s">
        <v>3</v>
      </c>
      <c r="S650" s="2" t="s">
        <v>524</v>
      </c>
      <c r="T650" s="2" t="s">
        <v>4</v>
      </c>
      <c r="U650" s="25">
        <v>42661</v>
      </c>
      <c r="V650" s="2" t="s">
        <v>525</v>
      </c>
      <c r="W650" s="2" t="s">
        <v>98</v>
      </c>
    </row>
    <row r="651" spans="1:23" x14ac:dyDescent="0.25">
      <c r="A651" s="2">
        <v>650</v>
      </c>
      <c r="B651" s="2">
        <v>105985882</v>
      </c>
      <c r="C651" s="2" t="s">
        <v>520</v>
      </c>
      <c r="D651" s="2" t="s">
        <v>521</v>
      </c>
      <c r="E651" s="2">
        <v>758948</v>
      </c>
      <c r="F651" s="2">
        <v>44662</v>
      </c>
      <c r="G651" s="2" t="s">
        <v>522</v>
      </c>
      <c r="H651" s="2" t="s">
        <v>9</v>
      </c>
      <c r="I651" s="2" t="s">
        <v>10</v>
      </c>
      <c r="J651" s="2" t="s">
        <v>532</v>
      </c>
      <c r="K651" s="2">
        <v>14.9</v>
      </c>
      <c r="L651" s="2">
        <v>14.9</v>
      </c>
      <c r="M651" s="2">
        <v>1</v>
      </c>
      <c r="N651" s="2" t="s">
        <v>2</v>
      </c>
      <c r="O651" s="2">
        <v>41</v>
      </c>
      <c r="P651" s="2">
        <v>2016</v>
      </c>
      <c r="Q651" s="2">
        <v>10</v>
      </c>
      <c r="R651" s="2" t="s">
        <v>3</v>
      </c>
      <c r="S651" s="2" t="s">
        <v>533</v>
      </c>
      <c r="T651" s="2" t="s">
        <v>12</v>
      </c>
      <c r="U651" s="25">
        <v>42655</v>
      </c>
      <c r="V651" s="2" t="s">
        <v>571</v>
      </c>
      <c r="W651" s="2" t="s">
        <v>99</v>
      </c>
    </row>
    <row r="652" spans="1:23" x14ac:dyDescent="0.25">
      <c r="A652" s="2">
        <v>651</v>
      </c>
      <c r="B652" s="2">
        <v>105985959</v>
      </c>
      <c r="C652" s="2" t="s">
        <v>520</v>
      </c>
      <c r="D652" s="2" t="s">
        <v>521</v>
      </c>
      <c r="E652" s="2">
        <v>490879</v>
      </c>
      <c r="F652" s="2">
        <v>22555</v>
      </c>
      <c r="G652" s="2" t="s">
        <v>522</v>
      </c>
      <c r="H652" s="2" t="s">
        <v>7</v>
      </c>
      <c r="I652" s="2" t="s">
        <v>8</v>
      </c>
      <c r="J652" s="2" t="s">
        <v>527</v>
      </c>
      <c r="K652" s="2">
        <v>19.98</v>
      </c>
      <c r="L652" s="2">
        <v>19.98</v>
      </c>
      <c r="M652" s="2">
        <v>1</v>
      </c>
      <c r="N652" s="2" t="s">
        <v>21</v>
      </c>
      <c r="O652" s="2">
        <v>52</v>
      </c>
      <c r="P652" s="2">
        <v>2016</v>
      </c>
      <c r="Q652" s="2">
        <v>10</v>
      </c>
      <c r="R652" s="2" t="s">
        <v>3</v>
      </c>
      <c r="S652" s="2" t="s">
        <v>524</v>
      </c>
      <c r="T652" s="2" t="s">
        <v>12</v>
      </c>
      <c r="U652" s="25">
        <v>42651</v>
      </c>
      <c r="V652" s="2" t="s">
        <v>528</v>
      </c>
      <c r="W652" s="2" t="s">
        <v>97</v>
      </c>
    </row>
    <row r="653" spans="1:23" x14ac:dyDescent="0.25">
      <c r="A653" s="2">
        <v>652</v>
      </c>
      <c r="B653" s="2">
        <v>105985974</v>
      </c>
      <c r="C653" s="2" t="s">
        <v>520</v>
      </c>
      <c r="D653" s="2" t="s">
        <v>521</v>
      </c>
      <c r="E653" s="2">
        <v>881173</v>
      </c>
      <c r="F653" s="2">
        <v>35692</v>
      </c>
      <c r="G653" s="2" t="s">
        <v>522</v>
      </c>
      <c r="H653" s="2" t="s">
        <v>0</v>
      </c>
      <c r="I653" s="2" t="s">
        <v>1</v>
      </c>
      <c r="J653" s="2" t="s">
        <v>555</v>
      </c>
      <c r="K653" s="2">
        <v>30.801666699999998</v>
      </c>
      <c r="L653" s="2">
        <v>30.801666699999998</v>
      </c>
      <c r="M653" s="2">
        <v>1</v>
      </c>
      <c r="N653" s="2" t="s">
        <v>83</v>
      </c>
      <c r="O653" s="2">
        <v>431</v>
      </c>
      <c r="P653" s="2">
        <v>2016</v>
      </c>
      <c r="Q653" s="2">
        <v>10</v>
      </c>
      <c r="R653" s="2" t="s">
        <v>3</v>
      </c>
      <c r="S653" s="2" t="s">
        <v>567</v>
      </c>
      <c r="T653" s="2" t="s">
        <v>4</v>
      </c>
      <c r="U653" s="25">
        <v>42651</v>
      </c>
      <c r="V653" s="2" t="s">
        <v>553</v>
      </c>
      <c r="W653" s="2" t="s">
        <v>98</v>
      </c>
    </row>
    <row r="654" spans="1:23" x14ac:dyDescent="0.25">
      <c r="A654" s="2">
        <v>653</v>
      </c>
      <c r="B654" s="2">
        <v>105986080</v>
      </c>
      <c r="C654" s="2" t="s">
        <v>520</v>
      </c>
      <c r="D654" s="2" t="s">
        <v>521</v>
      </c>
      <c r="E654" s="2">
        <v>883992</v>
      </c>
      <c r="F654" s="2">
        <v>48355</v>
      </c>
      <c r="G654" s="2" t="s">
        <v>522</v>
      </c>
      <c r="H654" s="2" t="s">
        <v>0</v>
      </c>
      <c r="I654" s="2" t="s">
        <v>1</v>
      </c>
      <c r="J654" s="2" t="s">
        <v>607</v>
      </c>
      <c r="K654" s="2">
        <v>19.989999999999998</v>
      </c>
      <c r="L654" s="2">
        <v>19.989999999999998</v>
      </c>
      <c r="M654" s="2">
        <v>1</v>
      </c>
      <c r="N654" s="2" t="s">
        <v>94</v>
      </c>
      <c r="O654" s="2">
        <v>641</v>
      </c>
      <c r="P654" s="2">
        <v>2016</v>
      </c>
      <c r="Q654" s="2">
        <v>10</v>
      </c>
      <c r="R654" s="2" t="s">
        <v>3</v>
      </c>
      <c r="S654" s="2" t="s">
        <v>524</v>
      </c>
      <c r="T654" s="2" t="s">
        <v>4</v>
      </c>
      <c r="U654" s="25">
        <v>42648</v>
      </c>
      <c r="V654" s="2" t="s">
        <v>528</v>
      </c>
      <c r="W654" s="2" t="s">
        <v>97</v>
      </c>
    </row>
    <row r="655" spans="1:23" x14ac:dyDescent="0.25">
      <c r="A655" s="2">
        <v>654</v>
      </c>
      <c r="B655" s="2">
        <v>105986026</v>
      </c>
      <c r="C655" s="2" t="s">
        <v>520</v>
      </c>
      <c r="D655" s="2" t="s">
        <v>521</v>
      </c>
      <c r="E655" s="2">
        <v>490862</v>
      </c>
      <c r="F655" s="2">
        <v>34792</v>
      </c>
      <c r="G655" s="2" t="s">
        <v>522</v>
      </c>
      <c r="H655" s="2" t="s">
        <v>0</v>
      </c>
      <c r="I655" s="2" t="s">
        <v>1</v>
      </c>
      <c r="J655" s="2" t="s">
        <v>523</v>
      </c>
      <c r="K655" s="2">
        <v>19.89</v>
      </c>
      <c r="L655" s="2">
        <v>19.89</v>
      </c>
      <c r="M655" s="2">
        <v>1</v>
      </c>
      <c r="N655" s="2" t="s">
        <v>31</v>
      </c>
      <c r="O655" s="2">
        <v>361</v>
      </c>
      <c r="P655" s="2">
        <v>2016</v>
      </c>
      <c r="Q655" s="2">
        <v>10</v>
      </c>
      <c r="R655" s="2" t="s">
        <v>3</v>
      </c>
      <c r="S655" s="2" t="s">
        <v>524</v>
      </c>
      <c r="T655" s="2" t="s">
        <v>4</v>
      </c>
      <c r="U655" s="25">
        <v>42658</v>
      </c>
      <c r="V655" s="2" t="s">
        <v>528</v>
      </c>
      <c r="W655" s="2" t="s">
        <v>98</v>
      </c>
    </row>
    <row r="656" spans="1:23" x14ac:dyDescent="0.25">
      <c r="A656" s="2">
        <v>655</v>
      </c>
      <c r="B656" s="2">
        <v>105986072</v>
      </c>
      <c r="C656" s="2" t="s">
        <v>520</v>
      </c>
      <c r="D656" s="2" t="s">
        <v>521</v>
      </c>
      <c r="E656" s="2">
        <v>634311</v>
      </c>
      <c r="F656" s="2">
        <v>48252</v>
      </c>
      <c r="G656" s="2" t="s">
        <v>522</v>
      </c>
      <c r="H656" s="2" t="s">
        <v>0</v>
      </c>
      <c r="I656" s="2" t="s">
        <v>1</v>
      </c>
      <c r="J656" s="2" t="s">
        <v>588</v>
      </c>
      <c r="K656" s="2">
        <v>9.92</v>
      </c>
      <c r="L656" s="2">
        <v>9.92</v>
      </c>
      <c r="M656" s="2">
        <v>1</v>
      </c>
      <c r="N656" s="2" t="s">
        <v>13</v>
      </c>
      <c r="O656" s="2">
        <v>208</v>
      </c>
      <c r="P656" s="2">
        <v>2016</v>
      </c>
      <c r="Q656" s="2">
        <v>10</v>
      </c>
      <c r="R656" s="2" t="s">
        <v>3</v>
      </c>
      <c r="S656" s="2" t="s">
        <v>530</v>
      </c>
      <c r="T656" s="2" t="s">
        <v>4</v>
      </c>
      <c r="U656" s="25">
        <v>42662</v>
      </c>
      <c r="V656" s="2" t="s">
        <v>528</v>
      </c>
      <c r="W656" s="2" t="s">
        <v>99</v>
      </c>
    </row>
    <row r="657" spans="1:23" x14ac:dyDescent="0.25">
      <c r="A657" s="2">
        <v>656</v>
      </c>
      <c r="B657" s="2">
        <v>105985941</v>
      </c>
      <c r="C657" s="2" t="s">
        <v>520</v>
      </c>
      <c r="D657" s="2" t="s">
        <v>521</v>
      </c>
      <c r="E657" s="2">
        <v>490833</v>
      </c>
      <c r="F657" s="2">
        <v>29350</v>
      </c>
      <c r="G657" s="2" t="s">
        <v>522</v>
      </c>
      <c r="H657" s="2" t="s">
        <v>9</v>
      </c>
      <c r="I657" s="2" t="s">
        <v>10</v>
      </c>
      <c r="J657" s="2" t="s">
        <v>532</v>
      </c>
      <c r="K657" s="2">
        <v>13.66</v>
      </c>
      <c r="L657" s="2">
        <v>13.66</v>
      </c>
      <c r="M657" s="2">
        <v>2</v>
      </c>
      <c r="N657" s="2" t="s">
        <v>45</v>
      </c>
      <c r="O657" s="2">
        <v>219</v>
      </c>
      <c r="P657" s="2">
        <v>2016</v>
      </c>
      <c r="Q657" s="2">
        <v>10</v>
      </c>
      <c r="R657" s="2" t="s">
        <v>33</v>
      </c>
      <c r="S657" s="2" t="s">
        <v>524</v>
      </c>
      <c r="T657" s="2" t="s">
        <v>12</v>
      </c>
      <c r="U657" s="25">
        <v>42653</v>
      </c>
      <c r="V657" s="2" t="s">
        <v>546</v>
      </c>
      <c r="W657" s="2" t="s">
        <v>99</v>
      </c>
    </row>
    <row r="658" spans="1:23" x14ac:dyDescent="0.25">
      <c r="A658" s="2">
        <v>657</v>
      </c>
      <c r="B658" s="2">
        <v>106081269</v>
      </c>
      <c r="C658" s="2" t="s">
        <v>520</v>
      </c>
      <c r="D658" s="2" t="s">
        <v>521</v>
      </c>
      <c r="E658" s="2">
        <v>845141</v>
      </c>
      <c r="F658" s="2">
        <v>44782</v>
      </c>
      <c r="G658" s="2" t="s">
        <v>522</v>
      </c>
      <c r="H658" s="2" t="s">
        <v>9</v>
      </c>
      <c r="I658" s="2" t="s">
        <v>10</v>
      </c>
      <c r="J658" s="2" t="s">
        <v>535</v>
      </c>
      <c r="K658" s="2">
        <v>14.9</v>
      </c>
      <c r="L658" s="2">
        <v>14.9</v>
      </c>
      <c r="M658" s="2">
        <v>1</v>
      </c>
      <c r="N658" s="2" t="s">
        <v>30</v>
      </c>
      <c r="O658" s="2">
        <v>3</v>
      </c>
      <c r="P658" s="2">
        <v>2016</v>
      </c>
      <c r="Q658" s="2">
        <v>10</v>
      </c>
      <c r="R658" s="2" t="s">
        <v>3</v>
      </c>
      <c r="S658" s="2" t="s">
        <v>524</v>
      </c>
      <c r="T658" s="2" t="s">
        <v>4</v>
      </c>
      <c r="U658" s="25">
        <v>42650</v>
      </c>
      <c r="V658" s="2" t="s">
        <v>534</v>
      </c>
      <c r="W658" s="2" t="s">
        <v>99</v>
      </c>
    </row>
    <row r="659" spans="1:23" x14ac:dyDescent="0.25">
      <c r="A659" s="2">
        <v>658</v>
      </c>
      <c r="B659" s="2">
        <v>105986163</v>
      </c>
      <c r="C659" s="2" t="s">
        <v>520</v>
      </c>
      <c r="D659" s="2" t="s">
        <v>521</v>
      </c>
      <c r="E659" s="2">
        <v>688519</v>
      </c>
      <c r="F659" s="2">
        <v>45864</v>
      </c>
      <c r="G659" s="2" t="s">
        <v>522</v>
      </c>
      <c r="H659" s="2" t="s">
        <v>7</v>
      </c>
      <c r="I659" s="2" t="s">
        <v>8</v>
      </c>
      <c r="J659" s="2" t="s">
        <v>565</v>
      </c>
      <c r="K659" s="2">
        <v>11.25</v>
      </c>
      <c r="L659" s="2">
        <v>11.25</v>
      </c>
      <c r="M659" s="2">
        <v>1</v>
      </c>
      <c r="N659" s="2" t="s">
        <v>72</v>
      </c>
      <c r="O659" s="2">
        <v>645</v>
      </c>
      <c r="P659" s="2">
        <v>2016</v>
      </c>
      <c r="Q659" s="2">
        <v>10</v>
      </c>
      <c r="R659" s="2" t="s">
        <v>3</v>
      </c>
      <c r="S659" s="2" t="s">
        <v>530</v>
      </c>
      <c r="T659" s="2" t="s">
        <v>4</v>
      </c>
      <c r="U659" s="25">
        <v>42666</v>
      </c>
      <c r="V659" s="2" t="s">
        <v>534</v>
      </c>
      <c r="W659" s="2" t="s">
        <v>99</v>
      </c>
    </row>
    <row r="660" spans="1:23" x14ac:dyDescent="0.25">
      <c r="A660" s="2">
        <v>659</v>
      </c>
      <c r="B660" s="2">
        <v>105986031</v>
      </c>
      <c r="C660" s="2" t="s">
        <v>520</v>
      </c>
      <c r="D660" s="2" t="s">
        <v>521</v>
      </c>
      <c r="E660" s="2">
        <v>818694</v>
      </c>
      <c r="F660" s="2">
        <v>38458</v>
      </c>
      <c r="G660" s="2" t="s">
        <v>522</v>
      </c>
      <c r="H660" s="2" t="s">
        <v>26</v>
      </c>
      <c r="I660" s="2" t="s">
        <v>543</v>
      </c>
      <c r="J660" s="2" t="s">
        <v>608</v>
      </c>
      <c r="K660" s="2">
        <v>15.326666700000001</v>
      </c>
      <c r="L660" s="2">
        <v>15.326666700000001</v>
      </c>
      <c r="M660" s="2">
        <v>1</v>
      </c>
      <c r="N660" s="2" t="s">
        <v>11</v>
      </c>
      <c r="O660" s="2">
        <v>435</v>
      </c>
      <c r="P660" s="2">
        <v>2016</v>
      </c>
      <c r="Q660" s="2">
        <v>10</v>
      </c>
      <c r="R660" s="2" t="s">
        <v>3</v>
      </c>
      <c r="S660" s="2" t="s">
        <v>545</v>
      </c>
      <c r="T660" s="2" t="s">
        <v>4</v>
      </c>
      <c r="U660" s="25">
        <v>42658</v>
      </c>
      <c r="V660" s="2" t="s">
        <v>534</v>
      </c>
      <c r="W660" s="2" t="s">
        <v>99</v>
      </c>
    </row>
    <row r="661" spans="1:23" x14ac:dyDescent="0.25">
      <c r="A661" s="2">
        <v>660</v>
      </c>
      <c r="B661" s="2">
        <v>105985951</v>
      </c>
      <c r="C661" s="2" t="s">
        <v>520</v>
      </c>
      <c r="D661" s="2" t="s">
        <v>521</v>
      </c>
      <c r="E661" s="2">
        <v>490837</v>
      </c>
      <c r="F661" s="2">
        <v>45290</v>
      </c>
      <c r="G661" s="2" t="s">
        <v>522</v>
      </c>
      <c r="H661" s="2" t="s">
        <v>9</v>
      </c>
      <c r="I661" s="2" t="s">
        <v>10</v>
      </c>
      <c r="J661" s="2" t="s">
        <v>564</v>
      </c>
      <c r="K661" s="2">
        <v>13.96</v>
      </c>
      <c r="L661" s="2">
        <v>13.96</v>
      </c>
      <c r="M661" s="2">
        <v>1</v>
      </c>
      <c r="N661" s="2" t="s">
        <v>48</v>
      </c>
      <c r="O661" s="2">
        <v>637</v>
      </c>
      <c r="P661" s="2">
        <v>2016</v>
      </c>
      <c r="Q661" s="2">
        <v>10</v>
      </c>
      <c r="R661" s="2" t="s">
        <v>3</v>
      </c>
      <c r="S661" s="2" t="s">
        <v>524</v>
      </c>
      <c r="T661" s="2" t="s">
        <v>12</v>
      </c>
      <c r="U661" s="25">
        <v>42644</v>
      </c>
      <c r="V661" s="2" t="s">
        <v>534</v>
      </c>
      <c r="W661" s="2" t="s">
        <v>99</v>
      </c>
    </row>
    <row r="662" spans="1:23" x14ac:dyDescent="0.25">
      <c r="A662" s="2">
        <v>661</v>
      </c>
      <c r="B662" s="2">
        <v>105985952</v>
      </c>
      <c r="C662" s="2" t="s">
        <v>520</v>
      </c>
      <c r="D662" s="2" t="s">
        <v>521</v>
      </c>
      <c r="E662" s="2">
        <v>729671</v>
      </c>
      <c r="F662" s="2">
        <v>45290</v>
      </c>
      <c r="G662" s="2" t="s">
        <v>522</v>
      </c>
      <c r="H662" s="2" t="s">
        <v>9</v>
      </c>
      <c r="I662" s="2" t="s">
        <v>10</v>
      </c>
      <c r="J662" s="2" t="s">
        <v>586</v>
      </c>
      <c r="K662" s="2">
        <v>13.96</v>
      </c>
      <c r="L662" s="2">
        <v>13.96</v>
      </c>
      <c r="M662" s="2">
        <v>1</v>
      </c>
      <c r="N662" s="2" t="s">
        <v>48</v>
      </c>
      <c r="O662" s="2">
        <v>637</v>
      </c>
      <c r="P662" s="2">
        <v>2016</v>
      </c>
      <c r="Q662" s="2">
        <v>10</v>
      </c>
      <c r="R662" s="2" t="s">
        <v>3</v>
      </c>
      <c r="S662" s="2" t="s">
        <v>524</v>
      </c>
      <c r="T662" s="2" t="s">
        <v>12</v>
      </c>
      <c r="U662" s="25">
        <v>42644</v>
      </c>
      <c r="V662" s="2" t="s">
        <v>534</v>
      </c>
      <c r="W662" s="2" t="s">
        <v>99</v>
      </c>
    </row>
    <row r="663" spans="1:23" x14ac:dyDescent="0.25">
      <c r="A663" s="2">
        <v>662</v>
      </c>
      <c r="B663" s="2">
        <v>105985987</v>
      </c>
      <c r="C663" s="2" t="s">
        <v>520</v>
      </c>
      <c r="D663" s="2" t="s">
        <v>521</v>
      </c>
      <c r="E663" s="2">
        <v>803090</v>
      </c>
      <c r="F663" s="2">
        <v>47656</v>
      </c>
      <c r="G663" s="2" t="s">
        <v>522</v>
      </c>
      <c r="H663" s="2" t="s">
        <v>18</v>
      </c>
      <c r="I663" s="2" t="s">
        <v>18</v>
      </c>
      <c r="J663" s="2" t="s">
        <v>564</v>
      </c>
      <c r="K663" s="2">
        <v>8.15</v>
      </c>
      <c r="L663" s="2">
        <v>8.15</v>
      </c>
      <c r="M663" s="2">
        <v>1</v>
      </c>
      <c r="N663" s="2" t="s">
        <v>36</v>
      </c>
      <c r="O663" s="2">
        <v>106</v>
      </c>
      <c r="P663" s="2">
        <v>2016</v>
      </c>
      <c r="Q663" s="2">
        <v>10</v>
      </c>
      <c r="R663" s="2" t="s">
        <v>3</v>
      </c>
      <c r="S663" s="2" t="s">
        <v>538</v>
      </c>
      <c r="T663" s="2" t="s">
        <v>4</v>
      </c>
      <c r="U663" s="25">
        <v>42651</v>
      </c>
      <c r="V663" s="2" t="s">
        <v>528</v>
      </c>
      <c r="W663" s="2" t="s">
        <v>99</v>
      </c>
    </row>
    <row r="664" spans="1:23" x14ac:dyDescent="0.25">
      <c r="A664" s="2">
        <v>663</v>
      </c>
      <c r="B664" s="2">
        <v>106081271</v>
      </c>
      <c r="C664" s="2" t="s">
        <v>520</v>
      </c>
      <c r="D664" s="2" t="s">
        <v>521</v>
      </c>
      <c r="E664" s="2">
        <v>769238</v>
      </c>
      <c r="F664" s="2">
        <v>38280</v>
      </c>
      <c r="G664" s="2" t="s">
        <v>522</v>
      </c>
      <c r="H664" s="2" t="s">
        <v>7</v>
      </c>
      <c r="I664" s="2" t="s">
        <v>8</v>
      </c>
      <c r="J664" s="2" t="s">
        <v>529</v>
      </c>
      <c r="K664" s="2">
        <v>9.8699999999999992</v>
      </c>
      <c r="L664" s="2">
        <v>9.8699999999999992</v>
      </c>
      <c r="M664" s="2">
        <v>1</v>
      </c>
      <c r="N664" s="2" t="s">
        <v>2</v>
      </c>
      <c r="O664" s="2">
        <v>41</v>
      </c>
      <c r="P664" s="2">
        <v>2016</v>
      </c>
      <c r="Q664" s="2">
        <v>10</v>
      </c>
      <c r="R664" s="2" t="s">
        <v>15</v>
      </c>
      <c r="S664" s="2" t="s">
        <v>530</v>
      </c>
      <c r="T664" s="2" t="s">
        <v>47</v>
      </c>
      <c r="U664" s="25">
        <v>42650</v>
      </c>
      <c r="V664" s="2" t="s">
        <v>525</v>
      </c>
      <c r="W664" s="2" t="s">
        <v>95</v>
      </c>
    </row>
    <row r="665" spans="1:23" x14ac:dyDescent="0.25">
      <c r="A665" s="2">
        <v>664</v>
      </c>
      <c r="B665" s="2">
        <v>100989657</v>
      </c>
      <c r="C665" s="2" t="s">
        <v>520</v>
      </c>
      <c r="D665" s="2" t="s">
        <v>521</v>
      </c>
      <c r="E665" s="2">
        <v>490862</v>
      </c>
      <c r="F665" s="2">
        <v>30499</v>
      </c>
      <c r="G665" s="2" t="s">
        <v>522</v>
      </c>
      <c r="H665" s="2" t="s">
        <v>0</v>
      </c>
      <c r="I665" s="2" t="s">
        <v>1</v>
      </c>
      <c r="J665" s="2" t="s">
        <v>523</v>
      </c>
      <c r="K665" s="2">
        <v>13.99</v>
      </c>
      <c r="L665" s="2">
        <v>13.99</v>
      </c>
      <c r="M665" s="2">
        <v>1</v>
      </c>
      <c r="N665" s="2" t="s">
        <v>36</v>
      </c>
      <c r="O665" s="2">
        <v>106</v>
      </c>
      <c r="P665" s="2">
        <v>2016</v>
      </c>
      <c r="Q665" s="2">
        <v>2</v>
      </c>
      <c r="R665" s="2" t="s">
        <v>3</v>
      </c>
      <c r="S665" s="2" t="s">
        <v>524</v>
      </c>
      <c r="T665" s="2" t="s">
        <v>4</v>
      </c>
      <c r="U665" s="25">
        <v>42408</v>
      </c>
      <c r="V665" s="2" t="s">
        <v>525</v>
      </c>
      <c r="W665" s="2" t="s">
        <v>98</v>
      </c>
    </row>
    <row r="666" spans="1:23" x14ac:dyDescent="0.25">
      <c r="A666" s="2">
        <v>665</v>
      </c>
      <c r="B666" s="2">
        <v>106081263</v>
      </c>
      <c r="C666" s="2" t="s">
        <v>520</v>
      </c>
      <c r="D666" s="2" t="s">
        <v>521</v>
      </c>
      <c r="E666" s="2">
        <v>679218</v>
      </c>
      <c r="F666" s="2">
        <v>25358</v>
      </c>
      <c r="G666" s="2" t="s">
        <v>522</v>
      </c>
      <c r="H666" s="2" t="s">
        <v>23</v>
      </c>
      <c r="I666" s="2" t="s">
        <v>24</v>
      </c>
      <c r="J666" s="2" t="s">
        <v>527</v>
      </c>
      <c r="K666" s="2">
        <v>7.69</v>
      </c>
      <c r="L666" s="2">
        <v>7.69</v>
      </c>
      <c r="M666" s="2">
        <v>1</v>
      </c>
      <c r="N666" s="2" t="s">
        <v>25</v>
      </c>
      <c r="O666" s="2">
        <v>609</v>
      </c>
      <c r="P666" s="2">
        <v>2016</v>
      </c>
      <c r="Q666" s="2">
        <v>10</v>
      </c>
      <c r="R666" s="2" t="s">
        <v>3</v>
      </c>
      <c r="S666" s="2" t="s">
        <v>530</v>
      </c>
      <c r="T666" s="2" t="s">
        <v>4</v>
      </c>
      <c r="U666" s="25">
        <v>42661</v>
      </c>
      <c r="V666" s="2" t="s">
        <v>525</v>
      </c>
      <c r="W666" s="2" t="s">
        <v>97</v>
      </c>
    </row>
    <row r="667" spans="1:23" x14ac:dyDescent="0.25">
      <c r="A667" s="2">
        <v>666</v>
      </c>
      <c r="B667" s="2">
        <v>106048346</v>
      </c>
      <c r="C667" s="2" t="s">
        <v>520</v>
      </c>
      <c r="D667" s="2" t="s">
        <v>521</v>
      </c>
      <c r="E667" s="2">
        <v>730852</v>
      </c>
      <c r="F667" s="2">
        <v>47167</v>
      </c>
      <c r="G667" s="2" t="s">
        <v>522</v>
      </c>
      <c r="H667" s="2" t="s">
        <v>9</v>
      </c>
      <c r="I667" s="2" t="s">
        <v>568</v>
      </c>
      <c r="J667" s="2" t="s">
        <v>569</v>
      </c>
      <c r="K667" s="2">
        <v>0</v>
      </c>
      <c r="L667" s="41">
        <v>7.9466666666666681</v>
      </c>
      <c r="M667" s="2">
        <v>1</v>
      </c>
      <c r="N667" s="2" t="s">
        <v>21</v>
      </c>
      <c r="O667" s="2">
        <v>52</v>
      </c>
      <c r="P667" s="2">
        <v>2016</v>
      </c>
      <c r="Q667" s="2">
        <v>10</v>
      </c>
      <c r="R667" s="2" t="s">
        <v>3</v>
      </c>
      <c r="S667" s="2" t="s">
        <v>530</v>
      </c>
      <c r="T667" s="2" t="s">
        <v>17</v>
      </c>
      <c r="U667" s="25">
        <v>42674</v>
      </c>
      <c r="V667" s="2" t="s">
        <v>534</v>
      </c>
      <c r="W667" s="2" t="s">
        <v>95</v>
      </c>
    </row>
    <row r="668" spans="1:23" x14ac:dyDescent="0.25">
      <c r="A668" s="2">
        <v>667</v>
      </c>
      <c r="B668" s="2">
        <v>106048341</v>
      </c>
      <c r="C668" s="2" t="s">
        <v>520</v>
      </c>
      <c r="D668" s="2" t="s">
        <v>521</v>
      </c>
      <c r="E668" s="2">
        <v>490839</v>
      </c>
      <c r="F668" s="2">
        <v>48223</v>
      </c>
      <c r="G668" s="2" t="s">
        <v>522</v>
      </c>
      <c r="H668" s="2" t="s">
        <v>9</v>
      </c>
      <c r="I668" s="2" t="s">
        <v>10</v>
      </c>
      <c r="J668" s="2" t="s">
        <v>564</v>
      </c>
      <c r="K668" s="2">
        <v>8.65</v>
      </c>
      <c r="L668" s="2">
        <v>8.65</v>
      </c>
      <c r="M668" s="2">
        <v>1</v>
      </c>
      <c r="N668" s="2" t="s">
        <v>48</v>
      </c>
      <c r="O668" s="2">
        <v>637</v>
      </c>
      <c r="P668" s="2">
        <v>2016</v>
      </c>
      <c r="Q668" s="2">
        <v>10</v>
      </c>
      <c r="R668" s="2" t="s">
        <v>3</v>
      </c>
      <c r="S668" s="2" t="s">
        <v>530</v>
      </c>
      <c r="T668" s="2" t="s">
        <v>4</v>
      </c>
      <c r="U668" s="25">
        <v>42651</v>
      </c>
      <c r="V668" s="2" t="s">
        <v>534</v>
      </c>
      <c r="W668" s="2" t="s">
        <v>99</v>
      </c>
    </row>
    <row r="669" spans="1:23" x14ac:dyDescent="0.25">
      <c r="A669" s="2">
        <v>668</v>
      </c>
      <c r="B669" s="2">
        <v>106048344</v>
      </c>
      <c r="C669" s="2" t="s">
        <v>520</v>
      </c>
      <c r="D669" s="2" t="s">
        <v>521</v>
      </c>
      <c r="E669" s="2">
        <v>490831</v>
      </c>
      <c r="F669" s="2">
        <v>43837</v>
      </c>
      <c r="G669" s="2" t="s">
        <v>522</v>
      </c>
      <c r="H669" s="2" t="s">
        <v>9</v>
      </c>
      <c r="I669" s="2" t="s">
        <v>10</v>
      </c>
      <c r="J669" s="2" t="s">
        <v>542</v>
      </c>
      <c r="K669" s="2">
        <v>8.99</v>
      </c>
      <c r="L669" s="2">
        <v>8.99</v>
      </c>
      <c r="M669" s="2">
        <v>1</v>
      </c>
      <c r="N669" s="2" t="s">
        <v>2</v>
      </c>
      <c r="O669" s="2">
        <v>41</v>
      </c>
      <c r="P669" s="2">
        <v>2016</v>
      </c>
      <c r="Q669" s="2">
        <v>10</v>
      </c>
      <c r="R669" s="2" t="s">
        <v>3</v>
      </c>
      <c r="S669" s="2" t="s">
        <v>530</v>
      </c>
      <c r="T669" s="2" t="s">
        <v>4</v>
      </c>
      <c r="U669" s="25">
        <v>42673</v>
      </c>
      <c r="V669" s="2" t="s">
        <v>534</v>
      </c>
      <c r="W669" s="2" t="s">
        <v>96</v>
      </c>
    </row>
    <row r="670" spans="1:23" x14ac:dyDescent="0.25">
      <c r="A670" s="2">
        <v>669</v>
      </c>
      <c r="B670" s="2">
        <v>105985944</v>
      </c>
      <c r="C670" s="2" t="s">
        <v>520</v>
      </c>
      <c r="D670" s="2" t="s">
        <v>521</v>
      </c>
      <c r="E670" s="2">
        <v>490858</v>
      </c>
      <c r="F670" s="2">
        <v>43816</v>
      </c>
      <c r="G670" s="2" t="s">
        <v>522</v>
      </c>
      <c r="H670" s="2" t="s">
        <v>0</v>
      </c>
      <c r="I670" s="2" t="s">
        <v>1</v>
      </c>
      <c r="J670" s="2" t="s">
        <v>562</v>
      </c>
      <c r="K670" s="2">
        <v>10.8</v>
      </c>
      <c r="L670" s="2">
        <v>10.8</v>
      </c>
      <c r="M670" s="2">
        <v>1</v>
      </c>
      <c r="N670" s="2" t="s">
        <v>25</v>
      </c>
      <c r="O670" s="2">
        <v>609</v>
      </c>
      <c r="P670" s="2">
        <v>2016</v>
      </c>
      <c r="Q670" s="2">
        <v>10</v>
      </c>
      <c r="R670" s="2" t="s">
        <v>3</v>
      </c>
      <c r="S670" s="2" t="s">
        <v>530</v>
      </c>
      <c r="T670" s="2" t="s">
        <v>4</v>
      </c>
      <c r="U670" s="25">
        <v>42653</v>
      </c>
      <c r="V670" s="2" t="s">
        <v>525</v>
      </c>
      <c r="W670" s="2" t="s">
        <v>96</v>
      </c>
    </row>
    <row r="671" spans="1:23" x14ac:dyDescent="0.25">
      <c r="A671" s="2">
        <v>670</v>
      </c>
      <c r="B671" s="2">
        <v>106048353</v>
      </c>
      <c r="C671" s="2" t="s">
        <v>520</v>
      </c>
      <c r="D671" s="2" t="s">
        <v>521</v>
      </c>
      <c r="E671" s="2">
        <v>490829</v>
      </c>
      <c r="F671" s="2">
        <v>37987</v>
      </c>
      <c r="G671" s="2" t="s">
        <v>522</v>
      </c>
      <c r="H671" s="2" t="s">
        <v>9</v>
      </c>
      <c r="I671" s="2" t="s">
        <v>10</v>
      </c>
      <c r="J671" s="2" t="s">
        <v>542</v>
      </c>
      <c r="K671" s="2">
        <v>0</v>
      </c>
      <c r="L671" s="41">
        <v>13.125</v>
      </c>
      <c r="M671" s="2">
        <v>1</v>
      </c>
      <c r="N671" s="2" t="s">
        <v>20</v>
      </c>
      <c r="O671" s="2">
        <v>55</v>
      </c>
      <c r="P671" s="2">
        <v>2016</v>
      </c>
      <c r="Q671" s="2">
        <v>10</v>
      </c>
      <c r="R671" s="2" t="s">
        <v>3</v>
      </c>
      <c r="S671" s="2" t="s">
        <v>524</v>
      </c>
      <c r="T671" s="2" t="s">
        <v>17</v>
      </c>
      <c r="U671" s="25">
        <v>42673</v>
      </c>
      <c r="V671" s="2" t="s">
        <v>540</v>
      </c>
      <c r="W671" s="2" t="s">
        <v>99</v>
      </c>
    </row>
    <row r="672" spans="1:23" x14ac:dyDescent="0.25">
      <c r="A672" s="2">
        <v>671</v>
      </c>
      <c r="B672" s="2">
        <v>105986046</v>
      </c>
      <c r="C672" s="2" t="s">
        <v>520</v>
      </c>
      <c r="D672" s="2" t="s">
        <v>521</v>
      </c>
      <c r="E672" s="2">
        <v>490837</v>
      </c>
      <c r="F672" s="2">
        <v>45670</v>
      </c>
      <c r="G672" s="2" t="s">
        <v>522</v>
      </c>
      <c r="H672" s="2" t="s">
        <v>9</v>
      </c>
      <c r="I672" s="2" t="s">
        <v>10</v>
      </c>
      <c r="J672" s="2" t="s">
        <v>564</v>
      </c>
      <c r="K672" s="2">
        <v>14.99</v>
      </c>
      <c r="L672" s="2">
        <v>14.99</v>
      </c>
      <c r="M672" s="2">
        <v>1</v>
      </c>
      <c r="N672" s="2" t="s">
        <v>93</v>
      </c>
      <c r="O672" s="2">
        <v>450</v>
      </c>
      <c r="P672" s="2">
        <v>2016</v>
      </c>
      <c r="Q672" s="2">
        <v>10</v>
      </c>
      <c r="R672" s="2" t="s">
        <v>3</v>
      </c>
      <c r="S672" s="2" t="s">
        <v>524</v>
      </c>
      <c r="T672" s="2" t="s">
        <v>4</v>
      </c>
      <c r="U672" s="25">
        <v>42655</v>
      </c>
      <c r="V672" s="2" t="s">
        <v>528</v>
      </c>
      <c r="W672" s="2" t="s">
        <v>97</v>
      </c>
    </row>
    <row r="673" spans="1:23" x14ac:dyDescent="0.25">
      <c r="A673" s="2">
        <v>672</v>
      </c>
      <c r="B673" s="2">
        <v>100401391</v>
      </c>
      <c r="C673" s="2" t="s">
        <v>520</v>
      </c>
      <c r="D673" s="2" t="s">
        <v>521</v>
      </c>
      <c r="E673" s="2">
        <v>490862</v>
      </c>
      <c r="F673" s="2">
        <v>5198</v>
      </c>
      <c r="G673" s="2" t="s">
        <v>522</v>
      </c>
      <c r="H673" s="2" t="s">
        <v>0</v>
      </c>
      <c r="I673" s="2" t="s">
        <v>1</v>
      </c>
      <c r="J673" s="2" t="s">
        <v>523</v>
      </c>
      <c r="K673" s="2">
        <v>13.2</v>
      </c>
      <c r="L673" s="2">
        <v>13.2</v>
      </c>
      <c r="M673" s="2">
        <v>1</v>
      </c>
      <c r="N673" s="2" t="s">
        <v>65</v>
      </c>
      <c r="O673" s="2">
        <v>359</v>
      </c>
      <c r="P673" s="2">
        <v>2016</v>
      </c>
      <c r="Q673" s="2">
        <v>1</v>
      </c>
      <c r="R673" s="2" t="s">
        <v>3</v>
      </c>
      <c r="S673" s="2" t="s">
        <v>524</v>
      </c>
      <c r="T673" s="2" t="s">
        <v>4</v>
      </c>
      <c r="U673" s="25">
        <v>42390</v>
      </c>
      <c r="V673" s="2" t="s">
        <v>525</v>
      </c>
      <c r="W673" s="2" t="s">
        <v>96</v>
      </c>
    </row>
    <row r="674" spans="1:23" x14ac:dyDescent="0.25">
      <c r="A674" s="2">
        <v>673</v>
      </c>
      <c r="B674" s="2">
        <v>99066085</v>
      </c>
      <c r="C674" s="2" t="s">
        <v>520</v>
      </c>
      <c r="D674" s="2" t="s">
        <v>521</v>
      </c>
      <c r="E674" s="2">
        <v>790295</v>
      </c>
      <c r="F674" s="2">
        <v>10705</v>
      </c>
      <c r="G674" s="2" t="s">
        <v>522</v>
      </c>
      <c r="H674" s="2" t="s">
        <v>39</v>
      </c>
      <c r="I674" s="2" t="s">
        <v>558</v>
      </c>
      <c r="J674" s="2" t="s">
        <v>559</v>
      </c>
      <c r="K674" s="2">
        <v>0</v>
      </c>
      <c r="L674" s="41">
        <v>9.9</v>
      </c>
      <c r="M674" s="2">
        <v>1</v>
      </c>
      <c r="N674" s="2" t="s">
        <v>94</v>
      </c>
      <c r="O674" s="2">
        <v>641</v>
      </c>
      <c r="P674" s="2">
        <v>2015</v>
      </c>
      <c r="Q674" s="2">
        <v>11</v>
      </c>
      <c r="R674" s="2" t="s">
        <v>15</v>
      </c>
      <c r="S674" s="2" t="s">
        <v>530</v>
      </c>
      <c r="T674" s="2" t="s">
        <v>17</v>
      </c>
      <c r="U674" s="25">
        <v>42323</v>
      </c>
      <c r="V674" s="2" t="s">
        <v>525</v>
      </c>
      <c r="W674" s="2" t="s">
        <v>98</v>
      </c>
    </row>
    <row r="675" spans="1:23" x14ac:dyDescent="0.25">
      <c r="A675" s="2">
        <v>674</v>
      </c>
      <c r="B675" s="2">
        <v>100401113</v>
      </c>
      <c r="C675" s="2" t="s">
        <v>520</v>
      </c>
      <c r="D675" s="2" t="s">
        <v>521</v>
      </c>
      <c r="E675" s="2">
        <v>490862</v>
      </c>
      <c r="F675" s="2">
        <v>6991</v>
      </c>
      <c r="G675" s="2" t="s">
        <v>522</v>
      </c>
      <c r="H675" s="2" t="s">
        <v>0</v>
      </c>
      <c r="I675" s="2" t="s">
        <v>1</v>
      </c>
      <c r="J675" s="2" t="s">
        <v>523</v>
      </c>
      <c r="K675" s="2">
        <v>12.98</v>
      </c>
      <c r="L675" s="2">
        <v>12.98</v>
      </c>
      <c r="M675" s="2">
        <v>1</v>
      </c>
      <c r="N675" s="2" t="s">
        <v>16</v>
      </c>
      <c r="O675" s="2">
        <v>433</v>
      </c>
      <c r="P675" s="2">
        <v>2016</v>
      </c>
      <c r="Q675" s="2">
        <v>1</v>
      </c>
      <c r="R675" s="2" t="s">
        <v>3</v>
      </c>
      <c r="S675" s="2" t="s">
        <v>524</v>
      </c>
      <c r="T675" s="2" t="s">
        <v>4</v>
      </c>
      <c r="U675" s="25">
        <v>42372</v>
      </c>
      <c r="V675" s="2" t="s">
        <v>528</v>
      </c>
      <c r="W675" s="2" t="s">
        <v>97</v>
      </c>
    </row>
    <row r="676" spans="1:23" x14ac:dyDescent="0.25">
      <c r="A676" s="2">
        <v>675</v>
      </c>
      <c r="B676" s="2">
        <v>100401105</v>
      </c>
      <c r="C676" s="2" t="s">
        <v>520</v>
      </c>
      <c r="D676" s="2" t="s">
        <v>521</v>
      </c>
      <c r="E676" s="2">
        <v>490862</v>
      </c>
      <c r="F676" s="2">
        <v>6991</v>
      </c>
      <c r="G676" s="2" t="s">
        <v>522</v>
      </c>
      <c r="H676" s="2" t="s">
        <v>0</v>
      </c>
      <c r="I676" s="2" t="s">
        <v>1</v>
      </c>
      <c r="J676" s="2" t="s">
        <v>523</v>
      </c>
      <c r="K676" s="2">
        <v>12.98</v>
      </c>
      <c r="L676" s="2">
        <v>12.98</v>
      </c>
      <c r="M676" s="2">
        <v>1</v>
      </c>
      <c r="N676" s="2" t="s">
        <v>16</v>
      </c>
      <c r="O676" s="2">
        <v>433</v>
      </c>
      <c r="P676" s="2">
        <v>2016</v>
      </c>
      <c r="Q676" s="2">
        <v>1</v>
      </c>
      <c r="R676" s="2" t="s">
        <v>3</v>
      </c>
      <c r="S676" s="2" t="s">
        <v>524</v>
      </c>
      <c r="T676" s="2" t="s">
        <v>4</v>
      </c>
      <c r="U676" s="25">
        <v>42372</v>
      </c>
      <c r="V676" s="2" t="s">
        <v>528</v>
      </c>
      <c r="W676" s="2" t="s">
        <v>97</v>
      </c>
    </row>
    <row r="677" spans="1:23" x14ac:dyDescent="0.25">
      <c r="A677" s="2">
        <v>676</v>
      </c>
      <c r="B677" s="2">
        <v>99715736</v>
      </c>
      <c r="C677" s="2" t="s">
        <v>520</v>
      </c>
      <c r="D677" s="2" t="s">
        <v>521</v>
      </c>
      <c r="E677" s="2">
        <v>656230</v>
      </c>
      <c r="F677" s="2">
        <v>21904</v>
      </c>
      <c r="G677" s="2" t="s">
        <v>522</v>
      </c>
      <c r="H677" s="2" t="s">
        <v>0</v>
      </c>
      <c r="I677" s="2" t="s">
        <v>1</v>
      </c>
      <c r="J677" s="2" t="s">
        <v>523</v>
      </c>
      <c r="K677" s="2">
        <v>4.09</v>
      </c>
      <c r="L677" s="2">
        <v>4.09</v>
      </c>
      <c r="M677" s="2">
        <v>1</v>
      </c>
      <c r="N677" s="2" t="s">
        <v>49</v>
      </c>
      <c r="O677" s="2">
        <v>561</v>
      </c>
      <c r="P677" s="2">
        <v>2015</v>
      </c>
      <c r="Q677" s="2">
        <v>12</v>
      </c>
      <c r="R677" s="2" t="s">
        <v>3</v>
      </c>
      <c r="S677" s="2" t="s">
        <v>557</v>
      </c>
      <c r="T677" s="2" t="s">
        <v>4</v>
      </c>
      <c r="U677" s="25">
        <v>42358</v>
      </c>
      <c r="V677" s="2" t="s">
        <v>534</v>
      </c>
      <c r="W677" s="2" t="s">
        <v>96</v>
      </c>
    </row>
    <row r="678" spans="1:23" x14ac:dyDescent="0.25">
      <c r="A678" s="2">
        <v>677</v>
      </c>
      <c r="B678" s="2">
        <v>100989697</v>
      </c>
      <c r="C678" s="2" t="s">
        <v>520</v>
      </c>
      <c r="D678" s="2" t="s">
        <v>521</v>
      </c>
      <c r="E678" s="2">
        <v>490850</v>
      </c>
      <c r="F678" s="2">
        <v>12991</v>
      </c>
      <c r="G678" s="2" t="s">
        <v>522</v>
      </c>
      <c r="H678" s="2" t="s">
        <v>9</v>
      </c>
      <c r="I678" s="2" t="s">
        <v>10</v>
      </c>
      <c r="J678" s="2" t="s">
        <v>531</v>
      </c>
      <c r="K678" s="2">
        <v>13</v>
      </c>
      <c r="L678" s="2">
        <v>13</v>
      </c>
      <c r="M678" s="2">
        <v>1</v>
      </c>
      <c r="N678" s="2" t="s">
        <v>66</v>
      </c>
      <c r="O678" s="2">
        <v>42</v>
      </c>
      <c r="P678" s="2">
        <v>2016</v>
      </c>
      <c r="Q678" s="2">
        <v>2</v>
      </c>
      <c r="R678" s="2" t="s">
        <v>15</v>
      </c>
      <c r="S678" s="2" t="s">
        <v>524</v>
      </c>
      <c r="T678" s="2" t="s">
        <v>4</v>
      </c>
      <c r="U678" s="25">
        <v>42412</v>
      </c>
      <c r="V678" s="2" t="s">
        <v>534</v>
      </c>
      <c r="W678" s="2" t="s">
        <v>99</v>
      </c>
    </row>
    <row r="679" spans="1:23" x14ac:dyDescent="0.25">
      <c r="A679" s="2">
        <v>678</v>
      </c>
      <c r="B679" s="2">
        <v>100989698</v>
      </c>
      <c r="C679" s="2" t="s">
        <v>520</v>
      </c>
      <c r="D679" s="2" t="s">
        <v>521</v>
      </c>
      <c r="E679" s="2">
        <v>490850</v>
      </c>
      <c r="F679" s="2">
        <v>12991</v>
      </c>
      <c r="G679" s="2" t="s">
        <v>522</v>
      </c>
      <c r="H679" s="2" t="s">
        <v>9</v>
      </c>
      <c r="I679" s="2" t="s">
        <v>10</v>
      </c>
      <c r="J679" s="2" t="s">
        <v>531</v>
      </c>
      <c r="K679" s="2">
        <v>13</v>
      </c>
      <c r="L679" s="2">
        <v>13</v>
      </c>
      <c r="M679" s="2">
        <v>1</v>
      </c>
      <c r="N679" s="2" t="s">
        <v>66</v>
      </c>
      <c r="O679" s="2">
        <v>42</v>
      </c>
      <c r="P679" s="2">
        <v>2016</v>
      </c>
      <c r="Q679" s="2">
        <v>2</v>
      </c>
      <c r="R679" s="2" t="s">
        <v>15</v>
      </c>
      <c r="S679" s="2" t="s">
        <v>524</v>
      </c>
      <c r="T679" s="2" t="s">
        <v>47</v>
      </c>
      <c r="U679" s="25">
        <v>42412</v>
      </c>
      <c r="V679" s="2" t="s">
        <v>534</v>
      </c>
      <c r="W679" s="2" t="s">
        <v>99</v>
      </c>
    </row>
    <row r="680" spans="1:23" x14ac:dyDescent="0.25">
      <c r="A680" s="2">
        <v>679</v>
      </c>
      <c r="B680" s="2">
        <v>100989699</v>
      </c>
      <c r="C680" s="2" t="s">
        <v>520</v>
      </c>
      <c r="D680" s="2" t="s">
        <v>521</v>
      </c>
      <c r="E680" s="2">
        <v>490850</v>
      </c>
      <c r="F680" s="2">
        <v>12991</v>
      </c>
      <c r="G680" s="2" t="s">
        <v>522</v>
      </c>
      <c r="H680" s="2" t="s">
        <v>9</v>
      </c>
      <c r="I680" s="2" t="s">
        <v>10</v>
      </c>
      <c r="J680" s="2" t="s">
        <v>531</v>
      </c>
      <c r="K680" s="2">
        <v>13</v>
      </c>
      <c r="L680" s="2">
        <v>13</v>
      </c>
      <c r="M680" s="2">
        <v>1</v>
      </c>
      <c r="N680" s="2" t="s">
        <v>66</v>
      </c>
      <c r="O680" s="2">
        <v>42</v>
      </c>
      <c r="P680" s="2">
        <v>2016</v>
      </c>
      <c r="Q680" s="2">
        <v>2</v>
      </c>
      <c r="R680" s="2" t="s">
        <v>15</v>
      </c>
      <c r="S680" s="2" t="s">
        <v>524</v>
      </c>
      <c r="T680" s="2" t="s">
        <v>47</v>
      </c>
      <c r="U680" s="25">
        <v>42412</v>
      </c>
      <c r="V680" s="2" t="s">
        <v>534</v>
      </c>
      <c r="W680" s="2" t="s">
        <v>99</v>
      </c>
    </row>
    <row r="681" spans="1:23" x14ac:dyDescent="0.25">
      <c r="A681" s="2">
        <v>680</v>
      </c>
      <c r="B681" s="2">
        <v>101611820</v>
      </c>
      <c r="C681" s="2" t="s">
        <v>520</v>
      </c>
      <c r="D681" s="2" t="s">
        <v>521</v>
      </c>
      <c r="E681" s="2">
        <v>729671</v>
      </c>
      <c r="F681" s="2">
        <v>30008</v>
      </c>
      <c r="G681" s="2" t="s">
        <v>522</v>
      </c>
      <c r="H681" s="2" t="s">
        <v>9</v>
      </c>
      <c r="I681" s="2" t="s">
        <v>10</v>
      </c>
      <c r="J681" s="2" t="s">
        <v>586</v>
      </c>
      <c r="K681" s="2">
        <v>12.9</v>
      </c>
      <c r="L681" s="2">
        <v>12.9</v>
      </c>
      <c r="M681" s="2">
        <v>1</v>
      </c>
      <c r="N681" s="2" t="s">
        <v>35</v>
      </c>
      <c r="O681" s="2">
        <v>360</v>
      </c>
      <c r="P681" s="2">
        <v>2016</v>
      </c>
      <c r="Q681" s="2">
        <v>3</v>
      </c>
      <c r="R681" s="2" t="s">
        <v>3</v>
      </c>
      <c r="S681" s="2" t="s">
        <v>524</v>
      </c>
      <c r="T681" s="2" t="s">
        <v>4</v>
      </c>
      <c r="U681" s="25">
        <v>42440</v>
      </c>
      <c r="V681" s="2" t="s">
        <v>528</v>
      </c>
      <c r="W681" s="2" t="s">
        <v>98</v>
      </c>
    </row>
    <row r="682" spans="1:23" x14ac:dyDescent="0.25">
      <c r="A682" s="2">
        <v>681</v>
      </c>
      <c r="B682" s="2">
        <v>100989642</v>
      </c>
      <c r="C682" s="2" t="s">
        <v>520</v>
      </c>
      <c r="D682" s="2" t="s">
        <v>521</v>
      </c>
      <c r="E682" s="2">
        <v>729671</v>
      </c>
      <c r="F682" s="2">
        <v>28559</v>
      </c>
      <c r="G682" s="2" t="s">
        <v>522</v>
      </c>
      <c r="H682" s="2" t="s">
        <v>9</v>
      </c>
      <c r="I682" s="2" t="s">
        <v>10</v>
      </c>
      <c r="J682" s="2" t="s">
        <v>586</v>
      </c>
      <c r="K682" s="2">
        <v>13</v>
      </c>
      <c r="L682" s="2">
        <v>13</v>
      </c>
      <c r="M682" s="2">
        <v>1</v>
      </c>
      <c r="N682" s="2" t="s">
        <v>35</v>
      </c>
      <c r="O682" s="2">
        <v>360</v>
      </c>
      <c r="P682" s="2">
        <v>2016</v>
      </c>
      <c r="Q682" s="2">
        <v>2</v>
      </c>
      <c r="R682" s="2" t="s">
        <v>3</v>
      </c>
      <c r="S682" s="2" t="s">
        <v>524</v>
      </c>
      <c r="T682" s="2" t="s">
        <v>12</v>
      </c>
      <c r="U682" s="25">
        <v>42406</v>
      </c>
      <c r="V682" s="2" t="s">
        <v>553</v>
      </c>
      <c r="W682" s="2" t="s">
        <v>97</v>
      </c>
    </row>
    <row r="683" spans="1:23" x14ac:dyDescent="0.25">
      <c r="A683" s="2">
        <v>682</v>
      </c>
      <c r="B683" s="2">
        <v>99715422</v>
      </c>
      <c r="C683" s="2" t="s">
        <v>520</v>
      </c>
      <c r="D683" s="2" t="s">
        <v>521</v>
      </c>
      <c r="E683" s="2">
        <v>490871</v>
      </c>
      <c r="F683" s="2">
        <v>30008</v>
      </c>
      <c r="G683" s="2" t="s">
        <v>522</v>
      </c>
      <c r="H683" s="2" t="s">
        <v>0</v>
      </c>
      <c r="I683" s="2" t="s">
        <v>1</v>
      </c>
      <c r="J683" s="2" t="s">
        <v>556</v>
      </c>
      <c r="K683" s="2">
        <v>14.9</v>
      </c>
      <c r="L683" s="2">
        <v>14.9</v>
      </c>
      <c r="M683" s="2">
        <v>1</v>
      </c>
      <c r="N683" s="2" t="s">
        <v>35</v>
      </c>
      <c r="O683" s="2">
        <v>360</v>
      </c>
      <c r="P683" s="2">
        <v>2015</v>
      </c>
      <c r="Q683" s="2">
        <v>12</v>
      </c>
      <c r="R683" s="2" t="s">
        <v>3</v>
      </c>
      <c r="S683" s="2" t="s">
        <v>524</v>
      </c>
      <c r="T683" s="2" t="s">
        <v>4</v>
      </c>
      <c r="U683" s="25">
        <v>42340</v>
      </c>
      <c r="V683" s="2" t="s">
        <v>528</v>
      </c>
      <c r="W683" s="2" t="s">
        <v>98</v>
      </c>
    </row>
    <row r="684" spans="1:23" x14ac:dyDescent="0.25">
      <c r="A684" s="2">
        <v>683</v>
      </c>
      <c r="B684" s="2">
        <v>102889840</v>
      </c>
      <c r="C684" s="2" t="s">
        <v>520</v>
      </c>
      <c r="D684" s="2" t="s">
        <v>521</v>
      </c>
      <c r="E684" s="2">
        <v>490837</v>
      </c>
      <c r="F684" s="2">
        <v>34755</v>
      </c>
      <c r="G684" s="2" t="s">
        <v>522</v>
      </c>
      <c r="H684" s="2" t="s">
        <v>9</v>
      </c>
      <c r="I684" s="2" t="s">
        <v>10</v>
      </c>
      <c r="J684" s="2" t="s">
        <v>564</v>
      </c>
      <c r="K684" s="2">
        <v>12.59</v>
      </c>
      <c r="L684" s="2">
        <v>12.59</v>
      </c>
      <c r="M684" s="2">
        <v>1</v>
      </c>
      <c r="N684" s="2" t="s">
        <v>6</v>
      </c>
      <c r="O684" s="2">
        <v>399</v>
      </c>
      <c r="P684" s="2">
        <v>2016</v>
      </c>
      <c r="Q684" s="2">
        <v>5</v>
      </c>
      <c r="R684" s="2" t="s">
        <v>3</v>
      </c>
      <c r="S684" s="2" t="s">
        <v>524</v>
      </c>
      <c r="T684" s="2" t="s">
        <v>4</v>
      </c>
      <c r="U684" s="25">
        <v>42494</v>
      </c>
      <c r="V684" s="2" t="s">
        <v>528</v>
      </c>
      <c r="W684" s="2" t="s">
        <v>97</v>
      </c>
    </row>
    <row r="685" spans="1:23" x14ac:dyDescent="0.25">
      <c r="A685" s="2">
        <v>684</v>
      </c>
      <c r="B685" s="2">
        <v>100989841</v>
      </c>
      <c r="C685" s="2" t="s">
        <v>520</v>
      </c>
      <c r="D685" s="2" t="s">
        <v>521</v>
      </c>
      <c r="E685" s="2">
        <v>490862</v>
      </c>
      <c r="F685" s="2">
        <v>37794</v>
      </c>
      <c r="G685" s="2" t="s">
        <v>522</v>
      </c>
      <c r="H685" s="2" t="s">
        <v>0</v>
      </c>
      <c r="I685" s="2" t="s">
        <v>1</v>
      </c>
      <c r="J685" s="2" t="s">
        <v>523</v>
      </c>
      <c r="K685" s="2">
        <v>13.99</v>
      </c>
      <c r="L685" s="2">
        <v>13.99</v>
      </c>
      <c r="M685" s="2">
        <v>1</v>
      </c>
      <c r="N685" s="2" t="s">
        <v>6</v>
      </c>
      <c r="O685" s="2">
        <v>399</v>
      </c>
      <c r="P685" s="2">
        <v>2016</v>
      </c>
      <c r="Q685" s="2">
        <v>2</v>
      </c>
      <c r="R685" s="2" t="s">
        <v>3</v>
      </c>
      <c r="S685" s="2" t="s">
        <v>524</v>
      </c>
      <c r="T685" s="2" t="s">
        <v>4</v>
      </c>
      <c r="U685" s="25">
        <v>42418</v>
      </c>
      <c r="V685" s="2" t="s">
        <v>525</v>
      </c>
      <c r="W685" s="2" t="s">
        <v>97</v>
      </c>
    </row>
    <row r="686" spans="1:23" x14ac:dyDescent="0.25">
      <c r="A686" s="2">
        <v>685</v>
      </c>
      <c r="B686" s="2">
        <v>99715843</v>
      </c>
      <c r="C686" s="2" t="s">
        <v>520</v>
      </c>
      <c r="D686" s="2" t="s">
        <v>521</v>
      </c>
      <c r="E686" s="2">
        <v>728190</v>
      </c>
      <c r="F686" s="2">
        <v>32546</v>
      </c>
      <c r="G686" s="2" t="s">
        <v>522</v>
      </c>
      <c r="H686" s="2" t="s">
        <v>0</v>
      </c>
      <c r="I686" s="2" t="s">
        <v>1</v>
      </c>
      <c r="J686" s="2" t="s">
        <v>531</v>
      </c>
      <c r="K686" s="2">
        <v>15.3</v>
      </c>
      <c r="L686" s="2">
        <v>15.3</v>
      </c>
      <c r="M686" s="2">
        <v>1</v>
      </c>
      <c r="N686" s="2" t="s">
        <v>11</v>
      </c>
      <c r="O686" s="2">
        <v>435</v>
      </c>
      <c r="P686" s="2">
        <v>2015</v>
      </c>
      <c r="Q686" s="2">
        <v>12</v>
      </c>
      <c r="R686" s="2" t="s">
        <v>3</v>
      </c>
      <c r="S686" s="2" t="s">
        <v>524</v>
      </c>
      <c r="T686" s="2" t="s">
        <v>4</v>
      </c>
      <c r="U686" s="25">
        <v>42360</v>
      </c>
      <c r="V686" s="2" t="s">
        <v>525</v>
      </c>
      <c r="W686" s="2" t="s">
        <v>98</v>
      </c>
    </row>
    <row r="687" spans="1:23" x14ac:dyDescent="0.25">
      <c r="A687" s="2">
        <v>686</v>
      </c>
      <c r="B687" s="2">
        <v>102890025</v>
      </c>
      <c r="C687" s="2" t="s">
        <v>520</v>
      </c>
      <c r="D687" s="2" t="s">
        <v>521</v>
      </c>
      <c r="E687" s="2">
        <v>678575</v>
      </c>
      <c r="F687" s="2">
        <v>36636</v>
      </c>
      <c r="G687" s="2" t="s">
        <v>522</v>
      </c>
      <c r="H687" s="2" t="s">
        <v>23</v>
      </c>
      <c r="I687" s="2" t="s">
        <v>24</v>
      </c>
      <c r="J687" s="2" t="s">
        <v>554</v>
      </c>
      <c r="K687" s="2">
        <v>5.79</v>
      </c>
      <c r="L687" s="2">
        <v>5.79</v>
      </c>
      <c r="M687" s="2">
        <v>1</v>
      </c>
      <c r="N687" s="2" t="s">
        <v>2</v>
      </c>
      <c r="O687" s="2">
        <v>41</v>
      </c>
      <c r="P687" s="2">
        <v>2016</v>
      </c>
      <c r="Q687" s="2">
        <v>5</v>
      </c>
      <c r="R687" s="2" t="s">
        <v>3</v>
      </c>
      <c r="S687" s="2" t="s">
        <v>530</v>
      </c>
      <c r="T687" s="2" t="s">
        <v>4</v>
      </c>
      <c r="U687" s="25">
        <v>42505</v>
      </c>
      <c r="V687" s="2" t="s">
        <v>534</v>
      </c>
      <c r="W687" s="2" t="s">
        <v>96</v>
      </c>
    </row>
    <row r="688" spans="1:23" x14ac:dyDescent="0.25">
      <c r="A688" s="2">
        <v>687</v>
      </c>
      <c r="B688" s="2">
        <v>100401120</v>
      </c>
      <c r="C688" s="2" t="s">
        <v>520</v>
      </c>
      <c r="D688" s="2" t="s">
        <v>521</v>
      </c>
      <c r="E688" s="2">
        <v>490862</v>
      </c>
      <c r="F688" s="2">
        <v>41310</v>
      </c>
      <c r="G688" s="2" t="s">
        <v>522</v>
      </c>
      <c r="H688" s="2" t="s">
        <v>0</v>
      </c>
      <c r="I688" s="2" t="s">
        <v>1</v>
      </c>
      <c r="J688" s="2" t="s">
        <v>523</v>
      </c>
      <c r="K688" s="2">
        <v>12.98</v>
      </c>
      <c r="L688" s="2">
        <v>12.98</v>
      </c>
      <c r="M688" s="2">
        <v>1</v>
      </c>
      <c r="N688" s="2" t="s">
        <v>11</v>
      </c>
      <c r="O688" s="2">
        <v>435</v>
      </c>
      <c r="P688" s="2">
        <v>2016</v>
      </c>
      <c r="Q688" s="2">
        <v>1</v>
      </c>
      <c r="R688" s="2" t="s">
        <v>3</v>
      </c>
      <c r="S688" s="2" t="s">
        <v>524</v>
      </c>
      <c r="T688" s="2" t="s">
        <v>4</v>
      </c>
      <c r="U688" s="25">
        <v>42371</v>
      </c>
      <c r="V688" s="2" t="s">
        <v>528</v>
      </c>
      <c r="W688" s="2" t="s">
        <v>98</v>
      </c>
    </row>
    <row r="689" spans="1:23" x14ac:dyDescent="0.25">
      <c r="A689" s="2">
        <v>688</v>
      </c>
      <c r="B689" s="2">
        <v>100401119</v>
      </c>
      <c r="C689" s="2" t="s">
        <v>520</v>
      </c>
      <c r="D689" s="2" t="s">
        <v>521</v>
      </c>
      <c r="E689" s="2">
        <v>490862</v>
      </c>
      <c r="F689" s="2">
        <v>41310</v>
      </c>
      <c r="G689" s="2" t="s">
        <v>522</v>
      </c>
      <c r="H689" s="2" t="s">
        <v>0</v>
      </c>
      <c r="I689" s="2" t="s">
        <v>1</v>
      </c>
      <c r="J689" s="2" t="s">
        <v>523</v>
      </c>
      <c r="K689" s="2">
        <v>12.98</v>
      </c>
      <c r="L689" s="2">
        <v>12.98</v>
      </c>
      <c r="M689" s="2">
        <v>1</v>
      </c>
      <c r="N689" s="2" t="s">
        <v>11</v>
      </c>
      <c r="O689" s="2">
        <v>435</v>
      </c>
      <c r="P689" s="2">
        <v>2016</v>
      </c>
      <c r="Q689" s="2">
        <v>1</v>
      </c>
      <c r="R689" s="2" t="s">
        <v>3</v>
      </c>
      <c r="S689" s="2" t="s">
        <v>524</v>
      </c>
      <c r="T689" s="2" t="s">
        <v>4</v>
      </c>
      <c r="U689" s="25">
        <v>42371</v>
      </c>
      <c r="V689" s="2" t="s">
        <v>528</v>
      </c>
      <c r="W689" s="2" t="s">
        <v>98</v>
      </c>
    </row>
    <row r="690" spans="1:23" x14ac:dyDescent="0.25">
      <c r="A690" s="2">
        <v>689</v>
      </c>
      <c r="B690" s="2">
        <v>101612093</v>
      </c>
      <c r="C690" s="2" t="s">
        <v>520</v>
      </c>
      <c r="D690" s="2" t="s">
        <v>521</v>
      </c>
      <c r="E690" s="2">
        <v>693363</v>
      </c>
      <c r="F690" s="2">
        <v>43837</v>
      </c>
      <c r="G690" s="2" t="s">
        <v>522</v>
      </c>
      <c r="H690" s="2" t="s">
        <v>51</v>
      </c>
      <c r="I690" s="2" t="s">
        <v>572</v>
      </c>
      <c r="J690" s="2" t="s">
        <v>539</v>
      </c>
      <c r="K690" s="2">
        <v>9.9700000000000006</v>
      </c>
      <c r="L690" s="2">
        <v>9.9700000000000006</v>
      </c>
      <c r="M690" s="2">
        <v>1</v>
      </c>
      <c r="N690" s="2" t="s">
        <v>2</v>
      </c>
      <c r="O690" s="2">
        <v>41</v>
      </c>
      <c r="P690" s="2">
        <v>2016</v>
      </c>
      <c r="Q690" s="2">
        <v>3</v>
      </c>
      <c r="R690" s="2" t="s">
        <v>3</v>
      </c>
      <c r="S690" s="2" t="s">
        <v>538</v>
      </c>
      <c r="T690" s="2" t="s">
        <v>4</v>
      </c>
      <c r="U690" s="25">
        <v>42458</v>
      </c>
      <c r="V690" s="2" t="s">
        <v>528</v>
      </c>
      <c r="W690" s="2" t="s">
        <v>96</v>
      </c>
    </row>
    <row r="691" spans="1:23" x14ac:dyDescent="0.25">
      <c r="A691" s="2">
        <v>690</v>
      </c>
      <c r="B691" s="2">
        <v>102890038</v>
      </c>
      <c r="C691" s="2" t="s">
        <v>520</v>
      </c>
      <c r="D691" s="2" t="s">
        <v>521</v>
      </c>
      <c r="E691" s="2">
        <v>490861</v>
      </c>
      <c r="F691" s="2">
        <v>42431</v>
      </c>
      <c r="G691" s="2" t="s">
        <v>522</v>
      </c>
      <c r="H691" s="2" t="s">
        <v>0</v>
      </c>
      <c r="I691" s="2" t="s">
        <v>1</v>
      </c>
      <c r="J691" s="2" t="s">
        <v>523</v>
      </c>
      <c r="K691" s="2">
        <v>12.85</v>
      </c>
      <c r="L691" s="2">
        <v>12.85</v>
      </c>
      <c r="M691" s="2">
        <v>1</v>
      </c>
      <c r="N691" s="2" t="s">
        <v>30</v>
      </c>
      <c r="O691" s="2">
        <v>3</v>
      </c>
      <c r="P691" s="2">
        <v>2016</v>
      </c>
      <c r="Q691" s="2">
        <v>5</v>
      </c>
      <c r="R691" s="2" t="s">
        <v>15</v>
      </c>
      <c r="S691" s="2" t="s">
        <v>530</v>
      </c>
      <c r="T691" s="2" t="s">
        <v>4</v>
      </c>
      <c r="U691" s="25">
        <v>42502</v>
      </c>
      <c r="V691" s="2" t="s">
        <v>546</v>
      </c>
      <c r="W691" s="2" t="s">
        <v>98</v>
      </c>
    </row>
    <row r="692" spans="1:23" x14ac:dyDescent="0.25">
      <c r="A692" s="2">
        <v>691</v>
      </c>
      <c r="B692" s="2">
        <v>102890039</v>
      </c>
      <c r="C692" s="2" t="s">
        <v>520</v>
      </c>
      <c r="D692" s="2" t="s">
        <v>521</v>
      </c>
      <c r="E692" s="2">
        <v>490862</v>
      </c>
      <c r="F692" s="2">
        <v>42431</v>
      </c>
      <c r="G692" s="2" t="s">
        <v>522</v>
      </c>
      <c r="H692" s="2" t="s">
        <v>0</v>
      </c>
      <c r="I692" s="2" t="s">
        <v>1</v>
      </c>
      <c r="J692" s="2" t="s">
        <v>523</v>
      </c>
      <c r="K692" s="2">
        <v>17.89</v>
      </c>
      <c r="L692" s="2">
        <v>17.89</v>
      </c>
      <c r="M692" s="2">
        <v>1</v>
      </c>
      <c r="N692" s="2" t="s">
        <v>30</v>
      </c>
      <c r="O692" s="2">
        <v>3</v>
      </c>
      <c r="P692" s="2">
        <v>2016</v>
      </c>
      <c r="Q692" s="2">
        <v>5</v>
      </c>
      <c r="R692" s="2" t="s">
        <v>15</v>
      </c>
      <c r="S692" s="2" t="s">
        <v>524</v>
      </c>
      <c r="T692" s="2" t="s">
        <v>4</v>
      </c>
      <c r="U692" s="25">
        <v>42502</v>
      </c>
      <c r="V692" s="2" t="s">
        <v>546</v>
      </c>
      <c r="W692" s="2" t="s">
        <v>98</v>
      </c>
    </row>
    <row r="693" spans="1:23" x14ac:dyDescent="0.25">
      <c r="A693" s="2">
        <v>692</v>
      </c>
      <c r="B693" s="2">
        <v>100401233</v>
      </c>
      <c r="C693" s="2" t="s">
        <v>520</v>
      </c>
      <c r="D693" s="2" t="s">
        <v>521</v>
      </c>
      <c r="E693" s="2">
        <v>490862</v>
      </c>
      <c r="F693" s="2">
        <v>45670</v>
      </c>
      <c r="G693" s="2" t="s">
        <v>522</v>
      </c>
      <c r="H693" s="2" t="s">
        <v>0</v>
      </c>
      <c r="I693" s="2" t="s">
        <v>1</v>
      </c>
      <c r="J693" s="2" t="s">
        <v>523</v>
      </c>
      <c r="K693" s="2">
        <v>13.2</v>
      </c>
      <c r="L693" s="2">
        <v>13.2</v>
      </c>
      <c r="M693" s="2">
        <v>1</v>
      </c>
      <c r="N693" s="2" t="s">
        <v>28</v>
      </c>
      <c r="O693" s="2">
        <v>701</v>
      </c>
      <c r="P693" s="2">
        <v>2016</v>
      </c>
      <c r="Q693" s="2">
        <v>1</v>
      </c>
      <c r="R693" s="2" t="s">
        <v>15</v>
      </c>
      <c r="S693" s="2" t="s">
        <v>524</v>
      </c>
      <c r="T693" s="2" t="s">
        <v>22</v>
      </c>
      <c r="U693" s="25">
        <v>42400</v>
      </c>
      <c r="V693" s="2" t="s">
        <v>571</v>
      </c>
      <c r="W693" s="2" t="s">
        <v>97</v>
      </c>
    </row>
    <row r="694" spans="1:23" x14ac:dyDescent="0.25">
      <c r="A694" s="2">
        <v>693</v>
      </c>
      <c r="B694" s="2">
        <v>100401232</v>
      </c>
      <c r="C694" s="2" t="s">
        <v>520</v>
      </c>
      <c r="D694" s="2" t="s">
        <v>521</v>
      </c>
      <c r="E694" s="2">
        <v>490861</v>
      </c>
      <c r="F694" s="2">
        <v>45670</v>
      </c>
      <c r="G694" s="2" t="s">
        <v>522</v>
      </c>
      <c r="H694" s="2" t="s">
        <v>0</v>
      </c>
      <c r="I694" s="2" t="s">
        <v>1</v>
      </c>
      <c r="J694" s="2" t="s">
        <v>523</v>
      </c>
      <c r="K694" s="2">
        <v>8.2899999999999991</v>
      </c>
      <c r="L694" s="2">
        <v>8.2899999999999991</v>
      </c>
      <c r="M694" s="2">
        <v>1</v>
      </c>
      <c r="N694" s="2" t="s">
        <v>28</v>
      </c>
      <c r="O694" s="2">
        <v>701</v>
      </c>
      <c r="P694" s="2">
        <v>2016</v>
      </c>
      <c r="Q694" s="2">
        <v>1</v>
      </c>
      <c r="R694" s="2" t="s">
        <v>15</v>
      </c>
      <c r="S694" s="2" t="s">
        <v>530</v>
      </c>
      <c r="T694" s="2" t="s">
        <v>22</v>
      </c>
      <c r="U694" s="25">
        <v>42400</v>
      </c>
      <c r="V694" s="2" t="s">
        <v>571</v>
      </c>
      <c r="W694" s="2" t="s">
        <v>97</v>
      </c>
    </row>
    <row r="695" spans="1:23" x14ac:dyDescent="0.25">
      <c r="A695" s="2">
        <v>694</v>
      </c>
      <c r="B695" s="2">
        <v>102890075</v>
      </c>
      <c r="C695" s="2" t="s">
        <v>520</v>
      </c>
      <c r="D695" s="2" t="s">
        <v>521</v>
      </c>
      <c r="E695" s="2">
        <v>758948</v>
      </c>
      <c r="F695" s="2">
        <v>45670</v>
      </c>
      <c r="G695" s="2" t="s">
        <v>522</v>
      </c>
      <c r="H695" s="2" t="s">
        <v>9</v>
      </c>
      <c r="I695" s="2" t="s">
        <v>10</v>
      </c>
      <c r="J695" s="2" t="s">
        <v>532</v>
      </c>
      <c r="K695" s="2">
        <v>14.9</v>
      </c>
      <c r="L695" s="2">
        <v>14.9</v>
      </c>
      <c r="M695" s="2">
        <v>1</v>
      </c>
      <c r="N695" s="2" t="s">
        <v>2</v>
      </c>
      <c r="O695" s="2">
        <v>41</v>
      </c>
      <c r="P695" s="2">
        <v>2016</v>
      </c>
      <c r="Q695" s="2">
        <v>5</v>
      </c>
      <c r="R695" s="2" t="s">
        <v>3</v>
      </c>
      <c r="S695" s="2" t="s">
        <v>533</v>
      </c>
      <c r="T695" s="2" t="s">
        <v>536</v>
      </c>
      <c r="U695" s="25">
        <v>42498</v>
      </c>
      <c r="V695" s="2" t="s">
        <v>534</v>
      </c>
      <c r="W695" s="2" t="s">
        <v>97</v>
      </c>
    </row>
    <row r="696" spans="1:23" x14ac:dyDescent="0.25">
      <c r="A696" s="2">
        <v>695</v>
      </c>
      <c r="B696" s="2">
        <v>100401338</v>
      </c>
      <c r="C696" s="2" t="s">
        <v>520</v>
      </c>
      <c r="D696" s="2" t="s">
        <v>521</v>
      </c>
      <c r="E696" s="2">
        <v>490835</v>
      </c>
      <c r="F696" s="2">
        <v>45774</v>
      </c>
      <c r="G696" s="2" t="s">
        <v>522</v>
      </c>
      <c r="H696" s="2" t="s">
        <v>9</v>
      </c>
      <c r="I696" s="2" t="s">
        <v>10</v>
      </c>
      <c r="J696" s="2" t="s">
        <v>532</v>
      </c>
      <c r="K696" s="2">
        <v>10.9</v>
      </c>
      <c r="L696" s="2">
        <v>10.9</v>
      </c>
      <c r="M696" s="2">
        <v>1</v>
      </c>
      <c r="N696" s="2" t="s">
        <v>21</v>
      </c>
      <c r="O696" s="2">
        <v>52</v>
      </c>
      <c r="P696" s="2">
        <v>2016</v>
      </c>
      <c r="Q696" s="2">
        <v>1</v>
      </c>
      <c r="R696" s="2" t="s">
        <v>3</v>
      </c>
      <c r="S696" s="2" t="s">
        <v>530</v>
      </c>
      <c r="T696" s="2" t="s">
        <v>4</v>
      </c>
      <c r="U696" s="25">
        <v>42380</v>
      </c>
      <c r="V696" s="2" t="s">
        <v>525</v>
      </c>
      <c r="W696" s="2" t="s">
        <v>96</v>
      </c>
    </row>
    <row r="697" spans="1:23" x14ac:dyDescent="0.25">
      <c r="A697" s="2">
        <v>696</v>
      </c>
      <c r="B697" s="2">
        <v>100401469</v>
      </c>
      <c r="C697" s="2" t="s">
        <v>520</v>
      </c>
      <c r="D697" s="2" t="s">
        <v>521</v>
      </c>
      <c r="E697" s="2">
        <v>490862</v>
      </c>
      <c r="F697" s="2">
        <v>45035</v>
      </c>
      <c r="G697" s="2" t="s">
        <v>522</v>
      </c>
      <c r="H697" s="2" t="s">
        <v>0</v>
      </c>
      <c r="I697" s="2" t="s">
        <v>1</v>
      </c>
      <c r="J697" s="2" t="s">
        <v>523</v>
      </c>
      <c r="K697" s="2">
        <v>13.2</v>
      </c>
      <c r="L697" s="2">
        <v>13.2</v>
      </c>
      <c r="M697" s="2">
        <v>1</v>
      </c>
      <c r="N697" s="2" t="s">
        <v>41</v>
      </c>
      <c r="O697" s="2">
        <v>138</v>
      </c>
      <c r="P697" s="2">
        <v>2016</v>
      </c>
      <c r="Q697" s="2">
        <v>1</v>
      </c>
      <c r="R697" s="2" t="s">
        <v>3</v>
      </c>
      <c r="S697" s="2" t="s">
        <v>524</v>
      </c>
      <c r="T697" s="2" t="s">
        <v>12</v>
      </c>
      <c r="U697" s="25">
        <v>42391</v>
      </c>
      <c r="V697" s="2" t="s">
        <v>528</v>
      </c>
      <c r="W697" s="2" t="s">
        <v>99</v>
      </c>
    </row>
    <row r="1048576" spans="12:12" x14ac:dyDescent="0.25">
      <c r="L1048576" s="41"/>
    </row>
  </sheetData>
  <autoFilter ref="A1:W697" xr:uid="{00000000-0009-0000-0000-000000000000}"/>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01E88-D8B9-45D5-AADC-F728D8BF1141}">
  <dimension ref="B1:C23"/>
  <sheetViews>
    <sheetView showGridLines="0" workbookViewId="0">
      <selection activeCell="A17" sqref="A17:S18"/>
    </sheetView>
  </sheetViews>
  <sheetFormatPr defaultRowHeight="14.5" x14ac:dyDescent="0.35"/>
  <cols>
    <col min="2" max="2" width="10.1796875" bestFit="1" customWidth="1"/>
    <col min="3" max="3" width="34.1796875" bestFit="1" customWidth="1"/>
  </cols>
  <sheetData>
    <row r="1" spans="2:3" x14ac:dyDescent="0.35">
      <c r="B1" s="6" t="s">
        <v>609</v>
      </c>
      <c r="C1" s="6" t="s">
        <v>610</v>
      </c>
    </row>
    <row r="2" spans="2:3" x14ac:dyDescent="0.35">
      <c r="B2" s="3" t="s">
        <v>505</v>
      </c>
      <c r="C2" t="s">
        <v>611</v>
      </c>
    </row>
    <row r="3" spans="2:3" x14ac:dyDescent="0.35">
      <c r="B3" s="3" t="s">
        <v>506</v>
      </c>
      <c r="C3" t="s">
        <v>612</v>
      </c>
    </row>
    <row r="4" spans="2:3" x14ac:dyDescent="0.35">
      <c r="B4" s="3" t="s">
        <v>507</v>
      </c>
      <c r="C4" t="s">
        <v>613</v>
      </c>
    </row>
    <row r="5" spans="2:3" x14ac:dyDescent="0.35">
      <c r="B5" s="3" t="s">
        <v>508</v>
      </c>
      <c r="C5" t="s">
        <v>614</v>
      </c>
    </row>
    <row r="6" spans="2:3" x14ac:dyDescent="0.35">
      <c r="B6" s="3" t="s">
        <v>509</v>
      </c>
      <c r="C6" t="s">
        <v>615</v>
      </c>
    </row>
    <row r="7" spans="2:3" x14ac:dyDescent="0.35">
      <c r="B7" s="3" t="s">
        <v>119</v>
      </c>
      <c r="C7" t="s">
        <v>616</v>
      </c>
    </row>
    <row r="8" spans="2:3" x14ac:dyDescent="0.35">
      <c r="B8" s="3" t="s">
        <v>510</v>
      </c>
      <c r="C8" t="s">
        <v>617</v>
      </c>
    </row>
    <row r="9" spans="2:3" x14ac:dyDescent="0.35">
      <c r="B9" s="3" t="s">
        <v>511</v>
      </c>
      <c r="C9" t="s">
        <v>618</v>
      </c>
    </row>
    <row r="10" spans="2:3" x14ac:dyDescent="0.35">
      <c r="B10" s="3" t="s">
        <v>512</v>
      </c>
      <c r="C10" t="s">
        <v>619</v>
      </c>
    </row>
    <row r="11" spans="2:3" x14ac:dyDescent="0.35">
      <c r="B11" s="3" t="s">
        <v>513</v>
      </c>
      <c r="C11" t="s">
        <v>620</v>
      </c>
    </row>
    <row r="12" spans="2:3" x14ac:dyDescent="0.35">
      <c r="B12" s="3" t="s">
        <v>103</v>
      </c>
      <c r="C12" t="s">
        <v>621</v>
      </c>
    </row>
    <row r="13" spans="2:3" x14ac:dyDescent="0.35">
      <c r="B13" s="3" t="s">
        <v>120</v>
      </c>
      <c r="C13" t="s">
        <v>622</v>
      </c>
    </row>
    <row r="14" spans="2:3" x14ac:dyDescent="0.35">
      <c r="B14" s="3" t="s">
        <v>121</v>
      </c>
      <c r="C14" t="s">
        <v>623</v>
      </c>
    </row>
    <row r="15" spans="2:3" x14ac:dyDescent="0.35">
      <c r="B15" s="3" t="s">
        <v>514</v>
      </c>
      <c r="C15" t="s">
        <v>624</v>
      </c>
    </row>
    <row r="16" spans="2:3" x14ac:dyDescent="0.35">
      <c r="B16" s="3" t="s">
        <v>122</v>
      </c>
      <c r="C16" t="s">
        <v>625</v>
      </c>
    </row>
    <row r="17" spans="2:3" x14ac:dyDescent="0.35">
      <c r="B17" s="3" t="s">
        <v>515</v>
      </c>
      <c r="C17" t="s">
        <v>626</v>
      </c>
    </row>
    <row r="18" spans="2:3" x14ac:dyDescent="0.35">
      <c r="B18" s="3" t="s">
        <v>516</v>
      </c>
      <c r="C18" t="s">
        <v>627</v>
      </c>
    </row>
    <row r="19" spans="2:3" x14ac:dyDescent="0.35">
      <c r="B19" s="3" t="s">
        <v>517</v>
      </c>
      <c r="C19" t="s">
        <v>628</v>
      </c>
    </row>
    <row r="20" spans="2:3" x14ac:dyDescent="0.35">
      <c r="B20" s="3" t="s">
        <v>518</v>
      </c>
      <c r="C20" t="s">
        <v>629</v>
      </c>
    </row>
    <row r="21" spans="2:3" x14ac:dyDescent="0.35">
      <c r="B21" s="3" t="s">
        <v>519</v>
      </c>
      <c r="C21" t="s">
        <v>630</v>
      </c>
    </row>
    <row r="22" spans="2:3" x14ac:dyDescent="0.35">
      <c r="B22" s="3" t="s">
        <v>123</v>
      </c>
      <c r="C22" t="s">
        <v>631</v>
      </c>
    </row>
    <row r="23" spans="2:3" x14ac:dyDescent="0.35">
      <c r="B23" s="3" t="s">
        <v>124</v>
      </c>
      <c r="C23" t="s">
        <v>632</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D43D8-D2AB-4B1C-ADF4-1BE1A3591979}">
  <dimension ref="A1:AZ72"/>
  <sheetViews>
    <sheetView showGridLines="0" tabSelected="1" topLeftCell="AR1" zoomScale="115" zoomScaleNormal="115" workbookViewId="0">
      <selection activeCell="AZ72" sqref="AZ72"/>
    </sheetView>
  </sheetViews>
  <sheetFormatPr defaultRowHeight="14.5" x14ac:dyDescent="0.35"/>
  <cols>
    <col min="1" max="1" width="29.1796875" bestFit="1" customWidth="1"/>
    <col min="2" max="2" width="4.453125" bestFit="1" customWidth="1"/>
    <col min="3" max="3" width="6.1796875" bestFit="1" customWidth="1"/>
    <col min="4" max="4" width="7.54296875" customWidth="1"/>
    <col min="5" max="5" width="25.7265625" bestFit="1" customWidth="1"/>
    <col min="6" max="6" width="4.1796875" bestFit="1" customWidth="1"/>
    <col min="7" max="7" width="7.26953125" bestFit="1" customWidth="1"/>
    <col min="8" max="8" width="8.1796875" customWidth="1"/>
    <col min="9" max="9" width="30.7265625" bestFit="1" customWidth="1"/>
    <col min="10" max="10" width="9.81640625" style="5" bestFit="1" customWidth="1"/>
    <col min="11" max="11" width="7.26953125" style="5" bestFit="1" customWidth="1"/>
    <col min="12" max="12" width="8.453125" customWidth="1"/>
    <col min="13" max="13" width="24.26953125" customWidth="1"/>
    <col min="16" max="16" width="16.54296875" style="3" customWidth="1"/>
    <col min="17" max="17" width="22.81640625" style="3" bestFit="1" customWidth="1"/>
    <col min="19" max="19" width="6.453125" customWidth="1"/>
    <col min="20" max="20" width="8.1796875" customWidth="1"/>
    <col min="21" max="21" width="8.1796875" bestFit="1" customWidth="1"/>
    <col min="22" max="26" width="6.453125" customWidth="1"/>
    <col min="27" max="27" width="10.453125" bestFit="1" customWidth="1"/>
    <col min="28" max="28" width="6.453125" customWidth="1"/>
    <col min="29" max="29" width="7.26953125" bestFit="1" customWidth="1"/>
    <col min="30" max="30" width="6.453125" customWidth="1"/>
    <col min="31" max="31" width="8.453125" customWidth="1"/>
    <col min="32" max="34" width="6.453125" customWidth="1"/>
    <col min="35" max="35" width="27.1796875" bestFit="1" customWidth="1"/>
    <col min="36" max="37" width="6.81640625" customWidth="1"/>
    <col min="39" max="39" width="23.81640625" customWidth="1"/>
    <col min="43" max="43" width="9.453125" bestFit="1" customWidth="1"/>
  </cols>
  <sheetData>
    <row r="1" spans="1:52" x14ac:dyDescent="0.35">
      <c r="E1" t="s">
        <v>633</v>
      </c>
      <c r="I1" t="s">
        <v>634</v>
      </c>
      <c r="M1" t="s">
        <v>635</v>
      </c>
      <c r="T1" t="s">
        <v>636</v>
      </c>
      <c r="AA1" t="s">
        <v>637</v>
      </c>
      <c r="AE1" t="s">
        <v>638</v>
      </c>
      <c r="AI1" t="s">
        <v>635</v>
      </c>
      <c r="AM1" t="s">
        <v>639</v>
      </c>
      <c r="AQ1" t="s">
        <v>636</v>
      </c>
      <c r="AU1" t="s">
        <v>636</v>
      </c>
    </row>
    <row r="2" spans="1:52" x14ac:dyDescent="0.35">
      <c r="P2" s="3" t="s">
        <v>640</v>
      </c>
    </row>
    <row r="3" spans="1:52" s="4" customFormat="1" ht="15" thickBot="1" x14ac:dyDescent="0.4">
      <c r="A3" s="26" t="s">
        <v>511</v>
      </c>
      <c r="B3" s="27" t="s">
        <v>641</v>
      </c>
      <c r="C3" s="27" t="s">
        <v>642</v>
      </c>
      <c r="E3" s="26" t="s">
        <v>643</v>
      </c>
      <c r="F3" s="27" t="s">
        <v>641</v>
      </c>
      <c r="G3" s="27" t="s">
        <v>642</v>
      </c>
      <c r="I3" s="26" t="s">
        <v>513</v>
      </c>
      <c r="J3" s="27" t="s">
        <v>641</v>
      </c>
      <c r="K3" s="27" t="s">
        <v>642</v>
      </c>
      <c r="M3" s="26" t="s">
        <v>121</v>
      </c>
      <c r="N3" s="27" t="s">
        <v>641</v>
      </c>
      <c r="O3" s="27" t="s">
        <v>642</v>
      </c>
      <c r="P3" s="28" t="s">
        <v>644</v>
      </c>
      <c r="Q3" s="28" t="s">
        <v>645</v>
      </c>
      <c r="T3" s="26" t="s">
        <v>517</v>
      </c>
      <c r="U3" s="26" t="s">
        <v>462</v>
      </c>
      <c r="V3" s="27" t="s">
        <v>641</v>
      </c>
      <c r="W3" s="27" t="s">
        <v>642</v>
      </c>
      <c r="AA3" s="26" t="s">
        <v>516</v>
      </c>
      <c r="AB3" s="27" t="s">
        <v>641</v>
      </c>
      <c r="AC3" s="27" t="s">
        <v>642</v>
      </c>
      <c r="AE3" s="26" t="s">
        <v>630</v>
      </c>
      <c r="AF3" s="27" t="s">
        <v>641</v>
      </c>
      <c r="AG3" s="27" t="s">
        <v>642</v>
      </c>
      <c r="AI3" s="26" t="s">
        <v>159</v>
      </c>
      <c r="AJ3" s="27" t="s">
        <v>641</v>
      </c>
      <c r="AK3" s="27" t="s">
        <v>642</v>
      </c>
      <c r="AL3"/>
      <c r="AM3" s="26" t="s">
        <v>123</v>
      </c>
      <c r="AN3" s="27" t="s">
        <v>641</v>
      </c>
      <c r="AO3" s="27" t="s">
        <v>642</v>
      </c>
      <c r="AQ3" s="26" t="s">
        <v>124</v>
      </c>
      <c r="AR3" s="27" t="s">
        <v>641</v>
      </c>
      <c r="AS3" s="27" t="s">
        <v>642</v>
      </c>
      <c r="AV3" s="43"/>
      <c r="AW3" s="4" t="s">
        <v>121</v>
      </c>
      <c r="AX3" s="4" t="s">
        <v>103</v>
      </c>
      <c r="AY3" s="4" t="s">
        <v>120</v>
      </c>
    </row>
    <row r="4" spans="1:52" x14ac:dyDescent="0.35">
      <c r="A4" s="29" t="s">
        <v>0</v>
      </c>
      <c r="B4" s="30">
        <v>311</v>
      </c>
      <c r="C4" s="24">
        <v>0.44683908045977011</v>
      </c>
      <c r="D4" s="3"/>
      <c r="E4" s="29" t="s">
        <v>1</v>
      </c>
      <c r="F4" s="30">
        <v>311</v>
      </c>
      <c r="G4" s="24">
        <v>0.44683908045977011</v>
      </c>
      <c r="H4" s="3"/>
      <c r="I4" s="29" t="s">
        <v>523</v>
      </c>
      <c r="J4" s="31">
        <v>144</v>
      </c>
      <c r="K4" s="32">
        <v>0.20689655172413793</v>
      </c>
      <c r="L4" s="3"/>
      <c r="M4" s="3" t="s">
        <v>2</v>
      </c>
      <c r="N4" s="5">
        <v>69</v>
      </c>
      <c r="O4" s="33">
        <v>9.9137931034482762E-2</v>
      </c>
      <c r="P4" s="34" t="s">
        <v>646</v>
      </c>
      <c r="Q4" s="34" t="s">
        <v>647</v>
      </c>
      <c r="R4" s="3"/>
      <c r="S4" s="3"/>
      <c r="T4" s="29" t="s">
        <v>524</v>
      </c>
      <c r="U4" s="29">
        <v>500</v>
      </c>
      <c r="V4" s="31">
        <v>307</v>
      </c>
      <c r="W4" s="35">
        <v>0.44109195402298851</v>
      </c>
      <c r="X4" s="3"/>
      <c r="Y4" s="3"/>
      <c r="Z4" s="3"/>
      <c r="AA4" s="29" t="s">
        <v>3</v>
      </c>
      <c r="AB4" s="30">
        <v>584</v>
      </c>
      <c r="AC4" s="36">
        <v>0.83908045977011492</v>
      </c>
      <c r="AD4" s="3"/>
      <c r="AE4" s="37">
        <v>42309</v>
      </c>
      <c r="AF4">
        <v>60</v>
      </c>
      <c r="AG4" s="38">
        <v>8.6206896551724144E-2</v>
      </c>
      <c r="AH4" s="3"/>
      <c r="AI4" s="29" t="s">
        <v>4</v>
      </c>
      <c r="AJ4" s="31">
        <v>507</v>
      </c>
      <c r="AK4" s="35">
        <v>0.72844827586206895</v>
      </c>
      <c r="AM4" s="29" t="s">
        <v>525</v>
      </c>
      <c r="AN4" s="31">
        <v>236</v>
      </c>
      <c r="AO4" s="35">
        <v>0.33908045977011492</v>
      </c>
      <c r="AQ4" s="29" t="s">
        <v>99</v>
      </c>
      <c r="AR4" s="31">
        <v>232</v>
      </c>
      <c r="AS4" s="35">
        <v>0.33333333333333331</v>
      </c>
      <c r="AV4">
        <v>1</v>
      </c>
      <c r="AW4" t="s">
        <v>53</v>
      </c>
      <c r="AX4">
        <v>12.833333</v>
      </c>
      <c r="AY4">
        <v>5</v>
      </c>
      <c r="AZ4">
        <f>AX4*AY4</f>
        <v>64.166664999999995</v>
      </c>
    </row>
    <row r="5" spans="1:52" x14ac:dyDescent="0.35">
      <c r="A5" s="29" t="s">
        <v>9</v>
      </c>
      <c r="B5" s="30">
        <v>223</v>
      </c>
      <c r="C5" s="24">
        <v>0.3204022988505747</v>
      </c>
      <c r="D5" s="3"/>
      <c r="E5" s="29" t="s">
        <v>10</v>
      </c>
      <c r="F5" s="30">
        <v>207</v>
      </c>
      <c r="G5" s="24">
        <v>0.29741379310344829</v>
      </c>
      <c r="H5" s="3"/>
      <c r="I5" s="29" t="s">
        <v>532</v>
      </c>
      <c r="J5" s="31">
        <v>104</v>
      </c>
      <c r="K5" s="32">
        <v>0.14942528735632185</v>
      </c>
      <c r="L5" s="3"/>
      <c r="M5" s="3" t="s">
        <v>21</v>
      </c>
      <c r="N5" s="5">
        <v>57</v>
      </c>
      <c r="O5" s="33">
        <v>8.1896551724137928E-2</v>
      </c>
      <c r="P5" s="34" t="s">
        <v>646</v>
      </c>
      <c r="Q5" s="34" t="s">
        <v>648</v>
      </c>
      <c r="R5" s="3"/>
      <c r="S5" s="3"/>
      <c r="T5" s="29" t="s">
        <v>530</v>
      </c>
      <c r="U5" s="29">
        <v>250</v>
      </c>
      <c r="V5" s="31">
        <v>268</v>
      </c>
      <c r="W5" s="35">
        <v>0.38505747126436779</v>
      </c>
      <c r="X5" s="3"/>
      <c r="Y5" s="3"/>
      <c r="Z5" s="3"/>
      <c r="AA5" s="29" t="s">
        <v>15</v>
      </c>
      <c r="AB5" s="30">
        <v>106</v>
      </c>
      <c r="AC5" s="36">
        <v>0.15229885057471265</v>
      </c>
      <c r="AD5" s="3"/>
      <c r="AE5" s="37">
        <v>42339</v>
      </c>
      <c r="AF5">
        <v>67</v>
      </c>
      <c r="AG5" s="38">
        <v>9.6264367816091947E-2</v>
      </c>
      <c r="AH5" s="3"/>
      <c r="AI5" s="3" t="s">
        <v>536</v>
      </c>
      <c r="AJ5" s="5">
        <v>73</v>
      </c>
      <c r="AK5" s="38">
        <v>0.10488505747126436</v>
      </c>
      <c r="AM5" s="29" t="s">
        <v>528</v>
      </c>
      <c r="AN5" s="31">
        <v>177</v>
      </c>
      <c r="AO5" s="35">
        <v>0.25431034482758619</v>
      </c>
      <c r="AQ5" s="29" t="s">
        <v>98</v>
      </c>
      <c r="AR5" s="31">
        <v>165</v>
      </c>
      <c r="AS5" s="35">
        <v>0.23706896551724138</v>
      </c>
      <c r="AV5">
        <v>2</v>
      </c>
      <c r="AW5" t="s">
        <v>61</v>
      </c>
      <c r="AX5">
        <v>11.778</v>
      </c>
      <c r="AY5">
        <v>5</v>
      </c>
      <c r="AZ5">
        <f t="shared" ref="AZ5:AZ68" si="0">AX5*AY5</f>
        <v>58.89</v>
      </c>
    </row>
    <row r="6" spans="1:52" x14ac:dyDescent="0.35">
      <c r="A6" s="3" t="s">
        <v>7</v>
      </c>
      <c r="B6">
        <v>57</v>
      </c>
      <c r="C6" s="21">
        <v>8.1896551724137928E-2</v>
      </c>
      <c r="D6" s="3"/>
      <c r="E6" s="3" t="s">
        <v>8</v>
      </c>
      <c r="F6">
        <v>57</v>
      </c>
      <c r="G6" s="21">
        <v>8.1896551724137928E-2</v>
      </c>
      <c r="H6" s="3"/>
      <c r="I6" s="3" t="s">
        <v>555</v>
      </c>
      <c r="J6" s="5">
        <v>50</v>
      </c>
      <c r="K6" s="33">
        <v>7.183908045977011E-2</v>
      </c>
      <c r="L6" s="3"/>
      <c r="M6" s="3" t="s">
        <v>11</v>
      </c>
      <c r="N6" s="5">
        <v>50</v>
      </c>
      <c r="O6" s="33">
        <v>7.183908045977011E-2</v>
      </c>
      <c r="P6" s="3" t="s">
        <v>649</v>
      </c>
      <c r="Q6" s="3" t="s">
        <v>650</v>
      </c>
      <c r="R6" s="3"/>
      <c r="S6" s="3"/>
      <c r="T6" s="3" t="s">
        <v>533</v>
      </c>
      <c r="U6" s="3">
        <v>750</v>
      </c>
      <c r="V6" s="5">
        <v>29</v>
      </c>
      <c r="W6" s="38">
        <v>4.1666666666666664E-2</v>
      </c>
      <c r="X6" s="3"/>
      <c r="Y6" s="3"/>
      <c r="Z6" s="3"/>
      <c r="AA6" s="3" t="s">
        <v>33</v>
      </c>
      <c r="AB6">
        <v>6</v>
      </c>
      <c r="AC6" s="22">
        <v>8.6206896551724137E-3</v>
      </c>
      <c r="AD6" s="3"/>
      <c r="AE6" s="37">
        <v>42370</v>
      </c>
      <c r="AF6">
        <v>66</v>
      </c>
      <c r="AG6" s="38">
        <v>9.4827586206896547E-2</v>
      </c>
      <c r="AH6" s="3"/>
      <c r="AI6" s="3" t="s">
        <v>12</v>
      </c>
      <c r="AJ6" s="5">
        <v>68</v>
      </c>
      <c r="AK6" s="38">
        <v>9.7701149425287362E-2</v>
      </c>
      <c r="AM6" s="29" t="s">
        <v>534</v>
      </c>
      <c r="AN6" s="31">
        <v>164</v>
      </c>
      <c r="AO6" s="35">
        <v>0.23563218390804597</v>
      </c>
      <c r="AQ6" s="29" t="s">
        <v>97</v>
      </c>
      <c r="AR6" s="31">
        <v>147</v>
      </c>
      <c r="AS6" s="35">
        <v>0.21120689655172414</v>
      </c>
      <c r="AV6">
        <v>3</v>
      </c>
      <c r="AW6" t="s">
        <v>11</v>
      </c>
      <c r="AX6">
        <v>13.646504999999999</v>
      </c>
      <c r="AY6">
        <v>50</v>
      </c>
      <c r="AZ6">
        <f t="shared" si="0"/>
        <v>682.32524999999998</v>
      </c>
    </row>
    <row r="7" spans="1:52" x14ac:dyDescent="0.35">
      <c r="A7" s="3" t="s">
        <v>23</v>
      </c>
      <c r="B7">
        <v>37</v>
      </c>
      <c r="C7" s="21">
        <v>5.3160919540229883E-2</v>
      </c>
      <c r="D7" s="3"/>
      <c r="E7" s="3" t="s">
        <v>24</v>
      </c>
      <c r="F7">
        <v>34</v>
      </c>
      <c r="G7" s="21">
        <v>4.8850574712643681E-2</v>
      </c>
      <c r="H7" s="3"/>
      <c r="I7" s="3" t="s">
        <v>527</v>
      </c>
      <c r="J7" s="5">
        <v>41</v>
      </c>
      <c r="K7" s="33">
        <v>5.8908045977011492E-2</v>
      </c>
      <c r="L7" s="3"/>
      <c r="M7" s="3" t="s">
        <v>30</v>
      </c>
      <c r="N7" s="5">
        <v>45</v>
      </c>
      <c r="O7" s="33">
        <v>6.4655172413793108E-2</v>
      </c>
      <c r="P7" s="3" t="s">
        <v>651</v>
      </c>
      <c r="Q7" s="34" t="s">
        <v>647</v>
      </c>
      <c r="R7" s="3"/>
      <c r="S7" s="3"/>
      <c r="T7" s="3" t="s">
        <v>547</v>
      </c>
      <c r="U7" s="3">
        <v>300</v>
      </c>
      <c r="V7" s="5">
        <v>22</v>
      </c>
      <c r="W7" s="38">
        <v>3.1609195402298854E-2</v>
      </c>
      <c r="X7" s="3"/>
      <c r="Y7" s="3"/>
      <c r="Z7" s="3"/>
      <c r="AA7" s="3"/>
      <c r="AB7" s="3"/>
      <c r="AC7" s="3"/>
      <c r="AD7" s="3"/>
      <c r="AE7" s="39">
        <v>42401</v>
      </c>
      <c r="AF7">
        <v>52</v>
      </c>
      <c r="AG7" s="38">
        <v>7.4712643678160925E-2</v>
      </c>
      <c r="AH7" s="3"/>
      <c r="AI7" s="3" t="s">
        <v>17</v>
      </c>
      <c r="AJ7" s="5">
        <v>29</v>
      </c>
      <c r="AK7" s="38">
        <v>4.1666666666666664E-2</v>
      </c>
      <c r="AM7" s="3" t="s">
        <v>546</v>
      </c>
      <c r="AN7" s="5">
        <v>44</v>
      </c>
      <c r="AO7" s="38">
        <v>6.3218390804597707E-2</v>
      </c>
      <c r="AQ7" s="29" t="s">
        <v>96</v>
      </c>
      <c r="AR7" s="31">
        <v>122</v>
      </c>
      <c r="AS7" s="35">
        <v>0.17528735632183909</v>
      </c>
      <c r="AV7">
        <v>4</v>
      </c>
      <c r="AW7" t="s">
        <v>13</v>
      </c>
      <c r="AX7">
        <v>9.8922989999999995</v>
      </c>
      <c r="AY7">
        <v>31</v>
      </c>
      <c r="AZ7">
        <f t="shared" si="0"/>
        <v>306.661269</v>
      </c>
    </row>
    <row r="8" spans="1:52" x14ac:dyDescent="0.35">
      <c r="A8" s="3" t="s">
        <v>18</v>
      </c>
      <c r="B8">
        <v>13</v>
      </c>
      <c r="C8" s="21">
        <v>1.8678160919540231E-2</v>
      </c>
      <c r="D8" s="3"/>
      <c r="E8" s="3" t="s">
        <v>568</v>
      </c>
      <c r="F8">
        <v>15</v>
      </c>
      <c r="G8" s="21">
        <v>2.1551724137931036E-2</v>
      </c>
      <c r="H8" s="3"/>
      <c r="I8" s="3" t="s">
        <v>564</v>
      </c>
      <c r="J8" s="5">
        <v>35</v>
      </c>
      <c r="K8" s="33">
        <v>5.0287356321839081E-2</v>
      </c>
      <c r="L8" s="3"/>
      <c r="M8" s="3" t="s">
        <v>25</v>
      </c>
      <c r="N8" s="5">
        <v>41</v>
      </c>
      <c r="O8" s="33">
        <v>5.8908045977011492E-2</v>
      </c>
      <c r="P8" s="34" t="s">
        <v>646</v>
      </c>
      <c r="Q8" s="3" t="s">
        <v>652</v>
      </c>
      <c r="R8" s="3"/>
      <c r="S8" s="3"/>
      <c r="T8" s="3" t="s">
        <v>557</v>
      </c>
      <c r="U8" s="3">
        <v>60</v>
      </c>
      <c r="V8" s="5">
        <v>17</v>
      </c>
      <c r="W8" s="38">
        <v>2.442528735632184E-2</v>
      </c>
      <c r="X8" s="3"/>
      <c r="Y8" s="3"/>
      <c r="Z8" s="3"/>
      <c r="AA8" s="3"/>
      <c r="AB8" s="3"/>
      <c r="AC8" s="3"/>
      <c r="AD8" s="3"/>
      <c r="AE8" s="39">
        <v>42430</v>
      </c>
      <c r="AF8">
        <v>53</v>
      </c>
      <c r="AG8" s="38">
        <v>7.6149425287356326E-2</v>
      </c>
      <c r="AH8" s="3"/>
      <c r="AI8" s="3" t="s">
        <v>22</v>
      </c>
      <c r="AJ8" s="5">
        <v>12</v>
      </c>
      <c r="AK8" s="38">
        <v>1.7241379310344827E-2</v>
      </c>
      <c r="AL8" s="38"/>
      <c r="AM8" s="3" t="s">
        <v>540</v>
      </c>
      <c r="AN8" s="5">
        <v>33</v>
      </c>
      <c r="AO8" s="38">
        <v>4.7413793103448273E-2</v>
      </c>
      <c r="AQ8" s="3" t="s">
        <v>95</v>
      </c>
      <c r="AR8" s="5">
        <v>30</v>
      </c>
      <c r="AS8" s="38">
        <v>4.3103448275862072E-2</v>
      </c>
      <c r="AV8">
        <v>5</v>
      </c>
      <c r="AW8" t="s">
        <v>59</v>
      </c>
      <c r="AX8">
        <v>9.8800000000000008</v>
      </c>
      <c r="AY8">
        <v>1</v>
      </c>
      <c r="AZ8">
        <f t="shared" si="0"/>
        <v>9.8800000000000008</v>
      </c>
    </row>
    <row r="9" spans="1:52" x14ac:dyDescent="0.35">
      <c r="A9" s="3" t="s">
        <v>26</v>
      </c>
      <c r="B9">
        <v>10</v>
      </c>
      <c r="C9" s="21">
        <v>1.4367816091954023E-2</v>
      </c>
      <c r="D9" s="3"/>
      <c r="E9" s="3" t="s">
        <v>18</v>
      </c>
      <c r="F9">
        <v>12</v>
      </c>
      <c r="G9" s="21">
        <v>1.7241379310344827E-2</v>
      </c>
      <c r="H9" s="3"/>
      <c r="I9" s="3" t="s">
        <v>535</v>
      </c>
      <c r="J9" s="5">
        <v>35</v>
      </c>
      <c r="K9" s="33">
        <v>5.0287356321839081E-2</v>
      </c>
      <c r="L9" s="3"/>
      <c r="M9" s="3" t="s">
        <v>6</v>
      </c>
      <c r="N9" s="5">
        <v>34</v>
      </c>
      <c r="O9" s="33">
        <v>4.8850574712643681E-2</v>
      </c>
      <c r="P9" s="34" t="s">
        <v>653</v>
      </c>
      <c r="Q9" s="34" t="s">
        <v>647</v>
      </c>
      <c r="R9" s="3"/>
      <c r="S9" s="3"/>
      <c r="T9" s="3" t="s">
        <v>545</v>
      </c>
      <c r="U9" s="3">
        <v>1000</v>
      </c>
      <c r="V9" s="5">
        <v>16</v>
      </c>
      <c r="W9" s="38">
        <v>2.2988505747126436E-2</v>
      </c>
      <c r="X9" s="3"/>
      <c r="Y9" s="3"/>
      <c r="Z9" s="3"/>
      <c r="AA9" s="3"/>
      <c r="AB9" s="3"/>
      <c r="AC9" s="3"/>
      <c r="AD9" s="3"/>
      <c r="AE9" s="39">
        <v>42461</v>
      </c>
      <c r="AF9">
        <v>55</v>
      </c>
      <c r="AG9" s="38">
        <v>7.9022988505747127E-2</v>
      </c>
      <c r="AH9" s="3"/>
      <c r="AI9" s="3" t="s">
        <v>47</v>
      </c>
      <c r="AJ9" s="5">
        <v>7</v>
      </c>
      <c r="AK9" s="38">
        <v>1.0057471264367816E-2</v>
      </c>
      <c r="AL9" s="38"/>
      <c r="AM9" s="3" t="s">
        <v>553</v>
      </c>
      <c r="AN9" s="5">
        <v>21</v>
      </c>
      <c r="AO9" s="38">
        <v>3.017241379310345E-2</v>
      </c>
      <c r="AV9">
        <v>6</v>
      </c>
      <c r="AW9" t="s">
        <v>69</v>
      </c>
      <c r="AX9">
        <v>8.6033329999999992</v>
      </c>
      <c r="AY9">
        <v>3</v>
      </c>
      <c r="AZ9">
        <f t="shared" si="0"/>
        <v>25.809998999999998</v>
      </c>
    </row>
    <row r="10" spans="1:52" x14ac:dyDescent="0.35">
      <c r="A10" s="3" t="s">
        <v>51</v>
      </c>
      <c r="B10">
        <v>10</v>
      </c>
      <c r="C10" s="21">
        <v>1.4367816091954023E-2</v>
      </c>
      <c r="D10" s="3"/>
      <c r="E10" s="3" t="s">
        <v>543</v>
      </c>
      <c r="F10">
        <v>10</v>
      </c>
      <c r="G10" s="21">
        <v>1.4367816091954023E-2</v>
      </c>
      <c r="H10" s="3"/>
      <c r="I10" s="3" t="s">
        <v>531</v>
      </c>
      <c r="J10" s="5">
        <v>30</v>
      </c>
      <c r="K10" s="33">
        <v>4.3103448275862072E-2</v>
      </c>
      <c r="L10" s="3"/>
      <c r="M10" s="3" t="s">
        <v>20</v>
      </c>
      <c r="N10" s="5">
        <v>33</v>
      </c>
      <c r="O10" s="33">
        <v>4.7413793103448273E-2</v>
      </c>
      <c r="P10" s="34" t="s">
        <v>646</v>
      </c>
      <c r="Q10" s="3" t="s">
        <v>654</v>
      </c>
      <c r="R10" s="3"/>
      <c r="S10" s="3"/>
      <c r="T10" s="3" t="s">
        <v>567</v>
      </c>
      <c r="U10" s="3">
        <v>600</v>
      </c>
      <c r="V10" s="5">
        <v>11</v>
      </c>
      <c r="W10" s="38">
        <v>1.5804597701149427E-2</v>
      </c>
      <c r="X10" s="3"/>
      <c r="Y10" s="3"/>
      <c r="Z10" s="3"/>
      <c r="AA10" s="3"/>
      <c r="AB10" s="3"/>
      <c r="AC10" s="3"/>
      <c r="AD10" s="3"/>
      <c r="AE10" s="39">
        <v>42491</v>
      </c>
      <c r="AF10">
        <v>54</v>
      </c>
      <c r="AG10" s="38">
        <v>7.7586206896551727E-2</v>
      </c>
      <c r="AH10" s="3"/>
      <c r="AM10" s="3" t="s">
        <v>571</v>
      </c>
      <c r="AN10" s="5">
        <v>20</v>
      </c>
      <c r="AO10" s="38">
        <v>2.8735632183908046E-2</v>
      </c>
      <c r="AV10">
        <v>7</v>
      </c>
      <c r="AW10" t="s">
        <v>52</v>
      </c>
      <c r="AX10">
        <v>11.95125</v>
      </c>
      <c r="AY10">
        <v>8</v>
      </c>
      <c r="AZ10">
        <f t="shared" si="0"/>
        <v>95.61</v>
      </c>
    </row>
    <row r="11" spans="1:52" x14ac:dyDescent="0.35">
      <c r="A11" s="3" t="s">
        <v>55</v>
      </c>
      <c r="B11">
        <v>7</v>
      </c>
      <c r="C11" s="21">
        <v>1.0057471264367816E-2</v>
      </c>
      <c r="D11" s="3"/>
      <c r="E11" s="3" t="s">
        <v>572</v>
      </c>
      <c r="F11">
        <v>10</v>
      </c>
      <c r="G11" s="21">
        <v>1.4367816091954023E-2</v>
      </c>
      <c r="H11" s="3"/>
      <c r="I11" s="3" t="s">
        <v>529</v>
      </c>
      <c r="J11" s="5">
        <v>20</v>
      </c>
      <c r="K11" s="33">
        <v>2.8735632183908046E-2</v>
      </c>
      <c r="L11" s="3"/>
      <c r="M11" s="3" t="s">
        <v>36</v>
      </c>
      <c r="N11" s="5">
        <v>31</v>
      </c>
      <c r="O11" s="33">
        <v>4.4540229885057472E-2</v>
      </c>
      <c r="P11" s="34" t="s">
        <v>646</v>
      </c>
      <c r="Q11" s="34" t="s">
        <v>650</v>
      </c>
      <c r="R11" s="3"/>
      <c r="S11" s="3"/>
      <c r="T11" s="3" t="s">
        <v>538</v>
      </c>
      <c r="U11" s="3">
        <v>600</v>
      </c>
      <c r="V11" s="5">
        <v>11</v>
      </c>
      <c r="W11" s="38">
        <v>1.5804597701149427E-2</v>
      </c>
      <c r="X11" s="3"/>
      <c r="Y11" s="3"/>
      <c r="Z11" s="3"/>
      <c r="AA11" s="3"/>
      <c r="AB11" s="3"/>
      <c r="AC11" s="3"/>
      <c r="AD11" s="3"/>
      <c r="AE11" s="40">
        <v>42522</v>
      </c>
      <c r="AF11">
        <v>44</v>
      </c>
      <c r="AG11" s="38">
        <v>6.3218390804597707E-2</v>
      </c>
      <c r="AH11" s="3"/>
      <c r="AM11" s="3" t="s">
        <v>587</v>
      </c>
      <c r="AN11" s="5">
        <v>1</v>
      </c>
      <c r="AO11" s="38">
        <v>1.4367816091954023E-3</v>
      </c>
      <c r="AV11">
        <v>8</v>
      </c>
      <c r="AW11" t="s">
        <v>72</v>
      </c>
      <c r="AX11">
        <v>11.765385</v>
      </c>
      <c r="AY11">
        <v>13</v>
      </c>
      <c r="AZ11">
        <f t="shared" si="0"/>
        <v>152.950005</v>
      </c>
    </row>
    <row r="12" spans="1:52" x14ac:dyDescent="0.35">
      <c r="A12" s="3" t="s">
        <v>60</v>
      </c>
      <c r="B12">
        <v>6</v>
      </c>
      <c r="C12" s="21">
        <v>8.6206896551724137E-3</v>
      </c>
      <c r="D12" s="3"/>
      <c r="E12" s="3" t="s">
        <v>574</v>
      </c>
      <c r="F12">
        <v>7</v>
      </c>
      <c r="G12" s="21">
        <v>1.0057471264367816E-2</v>
      </c>
      <c r="H12" s="3"/>
      <c r="I12" s="3" t="s">
        <v>569</v>
      </c>
      <c r="J12" s="5">
        <v>20</v>
      </c>
      <c r="K12" s="33">
        <v>2.8735632183908046E-2</v>
      </c>
      <c r="L12" s="3"/>
      <c r="M12" s="3" t="s">
        <v>41</v>
      </c>
      <c r="N12" s="5">
        <v>30</v>
      </c>
      <c r="O12" s="33">
        <v>4.3103448275862072E-2</v>
      </c>
      <c r="P12" s="34" t="s">
        <v>655</v>
      </c>
      <c r="Q12" s="34" t="s">
        <v>648</v>
      </c>
      <c r="R12" s="3"/>
      <c r="S12" s="3"/>
      <c r="T12" s="3" t="s">
        <v>563</v>
      </c>
      <c r="U12" s="3">
        <v>473</v>
      </c>
      <c r="V12" s="5">
        <v>8</v>
      </c>
      <c r="W12" s="38">
        <v>1.1494252873563218E-2</v>
      </c>
      <c r="X12" s="3"/>
      <c r="Y12" s="3"/>
      <c r="Z12" s="3"/>
      <c r="AA12" s="3"/>
      <c r="AB12" s="3"/>
      <c r="AC12" s="3"/>
      <c r="AD12" s="3"/>
      <c r="AE12" s="39">
        <v>42552</v>
      </c>
      <c r="AF12">
        <v>54</v>
      </c>
      <c r="AG12" s="38">
        <v>7.7586206896551727E-2</v>
      </c>
      <c r="AH12" s="3"/>
      <c r="AV12">
        <v>9</v>
      </c>
      <c r="AW12" t="s">
        <v>30</v>
      </c>
      <c r="AX12">
        <v>13.361389000000001</v>
      </c>
      <c r="AY12">
        <v>48</v>
      </c>
      <c r="AZ12">
        <f t="shared" si="0"/>
        <v>641.34667200000001</v>
      </c>
    </row>
    <row r="13" spans="1:52" x14ac:dyDescent="0.35">
      <c r="A13" s="3" t="s">
        <v>5</v>
      </c>
      <c r="B13">
        <v>5</v>
      </c>
      <c r="C13" s="21">
        <v>7.1839080459770114E-3</v>
      </c>
      <c r="D13" s="3"/>
      <c r="E13" s="3" t="s">
        <v>579</v>
      </c>
      <c r="F13">
        <v>6</v>
      </c>
      <c r="G13" s="21">
        <v>8.6206896551724137E-3</v>
      </c>
      <c r="H13" s="3"/>
      <c r="I13" s="3" t="s">
        <v>562</v>
      </c>
      <c r="J13" s="5">
        <v>20</v>
      </c>
      <c r="K13" s="33">
        <v>2.8735632183908046E-2</v>
      </c>
      <c r="L13" s="3"/>
      <c r="M13" s="3" t="s">
        <v>13</v>
      </c>
      <c r="N13" s="5">
        <v>29</v>
      </c>
      <c r="O13" s="33">
        <v>4.1666666666666664E-2</v>
      </c>
      <c r="P13" s="34" t="s">
        <v>656</v>
      </c>
      <c r="Q13" s="34" t="s">
        <v>650</v>
      </c>
      <c r="R13" s="3"/>
      <c r="S13" s="3"/>
      <c r="T13" s="3" t="s">
        <v>590</v>
      </c>
      <c r="U13" s="3">
        <v>236</v>
      </c>
      <c r="V13" s="5">
        <v>4</v>
      </c>
      <c r="W13" s="38">
        <v>5.7471264367816091E-3</v>
      </c>
      <c r="X13" s="3"/>
      <c r="Y13" s="3"/>
      <c r="Z13" s="3"/>
      <c r="AA13" s="3"/>
      <c r="AB13" s="3"/>
      <c r="AC13" s="3"/>
      <c r="AD13" s="3"/>
      <c r="AE13" s="37">
        <v>42583</v>
      </c>
      <c r="AF13">
        <v>68</v>
      </c>
      <c r="AG13" s="38">
        <v>9.7701149425287362E-2</v>
      </c>
      <c r="AH13" s="3"/>
      <c r="AV13">
        <v>10</v>
      </c>
      <c r="AW13" t="s">
        <v>83</v>
      </c>
      <c r="AX13">
        <v>20.700832999999999</v>
      </c>
      <c r="AY13">
        <v>2</v>
      </c>
      <c r="AZ13">
        <f t="shared" si="0"/>
        <v>41.401665999999999</v>
      </c>
    </row>
    <row r="14" spans="1:52" x14ac:dyDescent="0.35">
      <c r="A14" s="3" t="s">
        <v>6</v>
      </c>
      <c r="B14">
        <v>4</v>
      </c>
      <c r="C14" s="21">
        <v>5.7471264367816091E-3</v>
      </c>
      <c r="D14" s="3"/>
      <c r="E14" s="3" t="s">
        <v>526</v>
      </c>
      <c r="F14">
        <v>5</v>
      </c>
      <c r="G14" s="21">
        <v>7.1839080459770114E-3</v>
      </c>
      <c r="H14" s="3"/>
      <c r="I14" s="3" t="s">
        <v>539</v>
      </c>
      <c r="J14" s="5">
        <v>19</v>
      </c>
      <c r="K14" s="33">
        <v>2.7298850574712645E-2</v>
      </c>
      <c r="L14" s="3"/>
      <c r="M14" s="3" t="s">
        <v>32</v>
      </c>
      <c r="N14" s="5">
        <v>26</v>
      </c>
      <c r="O14" s="33">
        <v>3.7356321839080463E-2</v>
      </c>
      <c r="P14" s="34" t="s">
        <v>657</v>
      </c>
      <c r="Q14" s="34" t="s">
        <v>647</v>
      </c>
      <c r="R14" s="3"/>
      <c r="S14" s="3"/>
      <c r="T14" s="3" t="s">
        <v>541</v>
      </c>
      <c r="U14" s="3">
        <v>350</v>
      </c>
      <c r="V14" s="5">
        <v>3</v>
      </c>
      <c r="W14" s="38">
        <v>4.3103448275862068E-3</v>
      </c>
      <c r="X14" s="3"/>
      <c r="Y14" s="3"/>
      <c r="Z14" s="3"/>
      <c r="AA14" s="3"/>
      <c r="AB14" s="3"/>
      <c r="AC14" s="3"/>
      <c r="AD14" s="3"/>
      <c r="AE14" s="37">
        <v>42614</v>
      </c>
      <c r="AF14">
        <v>67</v>
      </c>
      <c r="AG14" s="38">
        <v>9.6264367816091947E-2</v>
      </c>
      <c r="AH14" s="3"/>
      <c r="AV14">
        <v>11</v>
      </c>
      <c r="AW14" t="s">
        <v>29</v>
      </c>
      <c r="AX14">
        <v>13.478332999999999</v>
      </c>
      <c r="AY14">
        <v>3</v>
      </c>
      <c r="AZ14">
        <f t="shared" si="0"/>
        <v>40.434998999999998</v>
      </c>
    </row>
    <row r="15" spans="1:52" x14ac:dyDescent="0.35">
      <c r="A15" s="3" t="s">
        <v>39</v>
      </c>
      <c r="B15">
        <v>4</v>
      </c>
      <c r="C15" s="21">
        <v>5.7471264367816091E-3</v>
      </c>
      <c r="D15" s="3"/>
      <c r="E15" s="3" t="s">
        <v>558</v>
      </c>
      <c r="F15">
        <v>4</v>
      </c>
      <c r="G15" s="21">
        <v>5.7471264367816091E-3</v>
      </c>
      <c r="H15" s="3"/>
      <c r="I15" s="3" t="s">
        <v>542</v>
      </c>
      <c r="J15" s="5">
        <v>15</v>
      </c>
      <c r="K15" s="33">
        <v>2.1551724137931036E-2</v>
      </c>
      <c r="L15" s="3"/>
      <c r="M15" s="3" t="s">
        <v>45</v>
      </c>
      <c r="N15" s="5">
        <v>23</v>
      </c>
      <c r="O15" s="33">
        <v>3.3045977011494254E-2</v>
      </c>
      <c r="P15" s="34" t="s">
        <v>658</v>
      </c>
      <c r="Q15" s="34" t="s">
        <v>647</v>
      </c>
      <c r="AE15" s="39">
        <v>42644</v>
      </c>
      <c r="AF15">
        <v>56</v>
      </c>
      <c r="AG15" s="38">
        <v>8.0459770114942528E-2</v>
      </c>
      <c r="AV15">
        <v>12</v>
      </c>
      <c r="AW15" t="s">
        <v>56</v>
      </c>
      <c r="AX15">
        <v>12.751429</v>
      </c>
      <c r="AY15">
        <v>14</v>
      </c>
      <c r="AZ15">
        <f t="shared" si="0"/>
        <v>178.520006</v>
      </c>
    </row>
    <row r="16" spans="1:52" x14ac:dyDescent="0.35">
      <c r="A16" s="3" t="s">
        <v>73</v>
      </c>
      <c r="B16">
        <v>3</v>
      </c>
      <c r="C16" s="21">
        <v>4.3103448275862068E-3</v>
      </c>
      <c r="D16" s="3"/>
      <c r="E16" s="3" t="s">
        <v>548</v>
      </c>
      <c r="F16">
        <v>3</v>
      </c>
      <c r="G16" s="21">
        <v>4.3103448275862068E-3</v>
      </c>
      <c r="H16" s="3"/>
      <c r="I16" s="3" t="s">
        <v>554</v>
      </c>
      <c r="J16" s="5">
        <v>14</v>
      </c>
      <c r="K16" s="33">
        <v>2.0114942528735632E-2</v>
      </c>
      <c r="L16" s="3"/>
      <c r="M16" s="3" t="s">
        <v>48</v>
      </c>
      <c r="N16" s="5">
        <v>15</v>
      </c>
      <c r="O16" s="33">
        <v>2.1551724137931036E-2</v>
      </c>
      <c r="P16" s="34" t="s">
        <v>659</v>
      </c>
      <c r="Q16" s="34" t="s">
        <v>647</v>
      </c>
      <c r="AV16">
        <v>13</v>
      </c>
      <c r="AW16" t="s">
        <v>80</v>
      </c>
      <c r="AX16">
        <v>4.99</v>
      </c>
      <c r="AY16">
        <v>1</v>
      </c>
      <c r="AZ16">
        <f t="shared" si="0"/>
        <v>4.99</v>
      </c>
    </row>
    <row r="17" spans="1:52" x14ac:dyDescent="0.35">
      <c r="A17" s="3" t="s">
        <v>87</v>
      </c>
      <c r="B17">
        <v>2</v>
      </c>
      <c r="C17" s="21">
        <v>2.8735632183908046E-3</v>
      </c>
      <c r="D17" s="3"/>
      <c r="E17" s="3" t="s">
        <v>582</v>
      </c>
      <c r="F17">
        <v>3</v>
      </c>
      <c r="G17" s="21">
        <v>4.3103448275862068E-3</v>
      </c>
      <c r="H17" s="3"/>
      <c r="I17" s="3" t="s">
        <v>551</v>
      </c>
      <c r="J17" s="5">
        <v>12</v>
      </c>
      <c r="K17" s="33">
        <v>1.7241379310344827E-2</v>
      </c>
      <c r="L17" s="3"/>
      <c r="M17" s="3" t="s">
        <v>56</v>
      </c>
      <c r="N17" s="5">
        <v>14</v>
      </c>
      <c r="O17" s="33">
        <v>2.0114942528735632E-2</v>
      </c>
      <c r="P17" s="34" t="s">
        <v>646</v>
      </c>
      <c r="Q17" s="34" t="s">
        <v>647</v>
      </c>
      <c r="AV17">
        <v>14</v>
      </c>
      <c r="AW17" t="s">
        <v>92</v>
      </c>
      <c r="AX17">
        <v>8.99</v>
      </c>
      <c r="AY17">
        <v>1</v>
      </c>
      <c r="AZ17">
        <f t="shared" si="0"/>
        <v>8.99</v>
      </c>
    </row>
    <row r="18" spans="1:52" x14ac:dyDescent="0.35">
      <c r="A18" s="3" t="s">
        <v>78</v>
      </c>
      <c r="B18">
        <v>2</v>
      </c>
      <c r="C18" s="21">
        <v>2.8735632183908046E-3</v>
      </c>
      <c r="D18" s="3"/>
      <c r="E18" s="3" t="s">
        <v>584</v>
      </c>
      <c r="F18">
        <v>2</v>
      </c>
      <c r="G18" s="21">
        <v>2.8735632183908046E-3</v>
      </c>
      <c r="H18" s="3"/>
      <c r="I18" s="3" t="s">
        <v>565</v>
      </c>
      <c r="J18" s="5">
        <v>12</v>
      </c>
      <c r="K18" s="33">
        <v>1.7241379310344827E-2</v>
      </c>
      <c r="L18" s="3"/>
      <c r="M18" s="3" t="s">
        <v>72</v>
      </c>
      <c r="N18" s="5">
        <v>13</v>
      </c>
      <c r="O18" s="33">
        <v>1.8678160919540231E-2</v>
      </c>
      <c r="P18" s="34" t="s">
        <v>646</v>
      </c>
      <c r="Q18" s="34" t="s">
        <v>647</v>
      </c>
      <c r="AV18">
        <v>15</v>
      </c>
      <c r="AW18" t="s">
        <v>94</v>
      </c>
      <c r="AX18">
        <v>14.945</v>
      </c>
      <c r="AY18">
        <v>2</v>
      </c>
      <c r="AZ18">
        <f t="shared" si="0"/>
        <v>29.89</v>
      </c>
    </row>
    <row r="19" spans="1:52" x14ac:dyDescent="0.35">
      <c r="A19" s="3" t="s">
        <v>76</v>
      </c>
      <c r="B19">
        <v>1</v>
      </c>
      <c r="C19" s="21">
        <v>1.4367816091954023E-3</v>
      </c>
      <c r="D19" s="3"/>
      <c r="E19" s="3" t="s">
        <v>591</v>
      </c>
      <c r="F19">
        <v>2</v>
      </c>
      <c r="G19" s="21">
        <v>2.8735632183908046E-3</v>
      </c>
      <c r="H19" s="3"/>
      <c r="I19" s="3" t="s">
        <v>556</v>
      </c>
      <c r="J19" s="5">
        <v>10</v>
      </c>
      <c r="K19" s="33">
        <v>1.4367816091954023E-2</v>
      </c>
      <c r="L19" s="3"/>
      <c r="M19" s="3" t="s">
        <v>49</v>
      </c>
      <c r="N19" s="5">
        <v>10</v>
      </c>
      <c r="O19" s="33">
        <v>1.4367816091954023E-2</v>
      </c>
      <c r="P19" s="34" t="s">
        <v>646</v>
      </c>
      <c r="Q19" s="34" t="s">
        <v>648</v>
      </c>
      <c r="AV19">
        <v>16</v>
      </c>
      <c r="AW19" t="s">
        <v>6</v>
      </c>
      <c r="AX19">
        <v>12.340176</v>
      </c>
      <c r="AY19">
        <v>36</v>
      </c>
      <c r="AZ19">
        <f t="shared" si="0"/>
        <v>444.24633599999999</v>
      </c>
    </row>
    <row r="20" spans="1:52" x14ac:dyDescent="0.35">
      <c r="A20" s="3" t="s">
        <v>57</v>
      </c>
      <c r="B20">
        <v>1</v>
      </c>
      <c r="C20" s="21">
        <v>1.4367816091954023E-3</v>
      </c>
      <c r="D20" s="3"/>
      <c r="E20" s="3" t="s">
        <v>596</v>
      </c>
      <c r="F20">
        <v>2</v>
      </c>
      <c r="G20" s="21">
        <v>2.8735632183908046E-3</v>
      </c>
      <c r="H20" s="3"/>
      <c r="I20" s="3" t="s">
        <v>578</v>
      </c>
      <c r="J20" s="5">
        <v>10</v>
      </c>
      <c r="K20" s="33">
        <v>1.4367816091954023E-2</v>
      </c>
      <c r="L20" s="3"/>
      <c r="M20" s="3" t="s">
        <v>66</v>
      </c>
      <c r="N20" s="5">
        <v>10</v>
      </c>
      <c r="O20" s="33">
        <v>1.4367816091954023E-2</v>
      </c>
      <c r="P20" s="34" t="s">
        <v>646</v>
      </c>
      <c r="Q20" s="3" t="s">
        <v>654</v>
      </c>
      <c r="AV20">
        <v>17</v>
      </c>
      <c r="AW20" t="s">
        <v>81</v>
      </c>
      <c r="AX20">
        <v>13.306666999999999</v>
      </c>
      <c r="AY20">
        <v>5</v>
      </c>
      <c r="AZ20">
        <f t="shared" si="0"/>
        <v>66.533334999999994</v>
      </c>
    </row>
    <row r="21" spans="1:52" x14ac:dyDescent="0.35">
      <c r="E21" s="3" t="s">
        <v>600</v>
      </c>
      <c r="F21">
        <v>1</v>
      </c>
      <c r="G21" s="21">
        <v>1.4367816091954023E-3</v>
      </c>
      <c r="H21" s="3"/>
      <c r="I21" s="3" t="s">
        <v>552</v>
      </c>
      <c r="J21" s="5">
        <v>9</v>
      </c>
      <c r="K21" s="33">
        <v>1.2931034482758621E-2</v>
      </c>
      <c r="L21" s="3"/>
      <c r="M21" s="3" t="s">
        <v>40</v>
      </c>
      <c r="N21" s="5">
        <v>10</v>
      </c>
      <c r="O21" s="33">
        <v>1.4367816091954023E-2</v>
      </c>
      <c r="P21" s="34" t="s">
        <v>660</v>
      </c>
      <c r="Q21" s="34" t="s">
        <v>647</v>
      </c>
      <c r="AV21">
        <v>18</v>
      </c>
      <c r="AW21" t="s">
        <v>14</v>
      </c>
      <c r="AX21">
        <v>11.994999999999999</v>
      </c>
      <c r="AY21">
        <v>2</v>
      </c>
      <c r="AZ21">
        <f t="shared" si="0"/>
        <v>23.99</v>
      </c>
    </row>
    <row r="22" spans="1:52" x14ac:dyDescent="0.35">
      <c r="E22" s="3" t="s">
        <v>589</v>
      </c>
      <c r="F22">
        <v>1</v>
      </c>
      <c r="G22" s="21">
        <v>1.4367816091954023E-3</v>
      </c>
      <c r="H22" s="3"/>
      <c r="I22" s="3" t="s">
        <v>588</v>
      </c>
      <c r="J22" s="5">
        <v>8</v>
      </c>
      <c r="K22" s="33">
        <v>1.1494252873563218E-2</v>
      </c>
      <c r="L22" s="3"/>
      <c r="M22" s="3" t="s">
        <v>70</v>
      </c>
      <c r="N22" s="5">
        <v>9</v>
      </c>
      <c r="O22" s="33">
        <v>1.2931034482758621E-2</v>
      </c>
      <c r="P22" s="34" t="s">
        <v>661</v>
      </c>
      <c r="Q22" s="34" t="s">
        <v>648</v>
      </c>
      <c r="AV22">
        <v>19</v>
      </c>
      <c r="AW22" t="s">
        <v>54</v>
      </c>
      <c r="AX22">
        <v>14.590952</v>
      </c>
      <c r="AY22">
        <v>7</v>
      </c>
      <c r="AZ22">
        <f t="shared" si="0"/>
        <v>102.136664</v>
      </c>
    </row>
    <row r="23" spans="1:52" x14ac:dyDescent="0.35">
      <c r="E23" s="3" t="s">
        <v>595</v>
      </c>
      <c r="F23">
        <v>1</v>
      </c>
      <c r="G23" s="21">
        <v>1.4367816091954023E-3</v>
      </c>
      <c r="H23" s="3"/>
      <c r="I23" s="3" t="s">
        <v>544</v>
      </c>
      <c r="J23" s="5">
        <v>7</v>
      </c>
      <c r="K23" s="33">
        <v>1.0057471264367816E-2</v>
      </c>
      <c r="L23" s="3"/>
      <c r="M23" s="3" t="s">
        <v>28</v>
      </c>
      <c r="N23" s="5">
        <v>8</v>
      </c>
      <c r="O23" s="33">
        <v>1.1494252873563218E-2</v>
      </c>
      <c r="P23" s="34" t="s">
        <v>658</v>
      </c>
      <c r="Q23" s="34" t="s">
        <v>647</v>
      </c>
      <c r="AV23">
        <v>20</v>
      </c>
      <c r="AW23" t="s">
        <v>41</v>
      </c>
      <c r="AX23">
        <v>14.302</v>
      </c>
      <c r="AY23">
        <v>30</v>
      </c>
      <c r="AZ23">
        <f t="shared" si="0"/>
        <v>429.06</v>
      </c>
    </row>
    <row r="24" spans="1:52" x14ac:dyDescent="0.35">
      <c r="E24" s="3" t="s">
        <v>576</v>
      </c>
      <c r="F24">
        <v>1</v>
      </c>
      <c r="G24" s="21">
        <v>1.4367816091954023E-3</v>
      </c>
      <c r="H24" s="3"/>
      <c r="I24" s="3" t="s">
        <v>573</v>
      </c>
      <c r="J24" s="5">
        <v>7</v>
      </c>
      <c r="K24" s="33">
        <v>1.0057471264367816E-2</v>
      </c>
      <c r="L24" s="3"/>
      <c r="M24" s="3" t="s">
        <v>52</v>
      </c>
      <c r="N24" s="5">
        <v>8</v>
      </c>
      <c r="O24" s="33">
        <v>1.1494252873563218E-2</v>
      </c>
      <c r="P24" s="34" t="s">
        <v>646</v>
      </c>
      <c r="Q24" s="34" t="s">
        <v>647</v>
      </c>
      <c r="AV24">
        <v>21</v>
      </c>
      <c r="AW24" t="s">
        <v>70</v>
      </c>
      <c r="AX24">
        <v>15.6</v>
      </c>
      <c r="AY24">
        <v>10</v>
      </c>
      <c r="AZ24">
        <f t="shared" si="0"/>
        <v>156</v>
      </c>
    </row>
    <row r="25" spans="1:52" x14ac:dyDescent="0.35">
      <c r="E25" s="3" t="s">
        <v>603</v>
      </c>
      <c r="F25">
        <v>1</v>
      </c>
      <c r="G25" s="21">
        <v>1.4367816091954023E-3</v>
      </c>
      <c r="H25" s="3"/>
      <c r="I25" s="3" t="s">
        <v>586</v>
      </c>
      <c r="J25" s="5">
        <v>6</v>
      </c>
      <c r="K25" s="33">
        <v>8.6206896551724137E-3</v>
      </c>
      <c r="L25" s="3"/>
      <c r="M25" s="3" t="s">
        <v>35</v>
      </c>
      <c r="N25" s="5">
        <v>8</v>
      </c>
      <c r="O25" s="33">
        <v>1.1494252873563218E-2</v>
      </c>
      <c r="P25" s="34" t="s">
        <v>646</v>
      </c>
      <c r="Q25" s="34" t="s">
        <v>647</v>
      </c>
      <c r="AV25">
        <v>22</v>
      </c>
      <c r="AW25" t="s">
        <v>93</v>
      </c>
      <c r="AX25">
        <v>12.99</v>
      </c>
      <c r="AY25">
        <v>2</v>
      </c>
      <c r="AZ25">
        <f t="shared" si="0"/>
        <v>25.98</v>
      </c>
    </row>
    <row r="26" spans="1:52" x14ac:dyDescent="0.35">
      <c r="E26" s="3" t="s">
        <v>599</v>
      </c>
      <c r="F26">
        <v>1</v>
      </c>
      <c r="G26" s="21">
        <v>1.4367816091954023E-3</v>
      </c>
      <c r="H26" s="3"/>
      <c r="I26" s="3" t="s">
        <v>550</v>
      </c>
      <c r="J26" s="5">
        <v>6</v>
      </c>
      <c r="K26" s="33">
        <v>8.6206896551724137E-3</v>
      </c>
      <c r="L26" s="3"/>
      <c r="M26" s="3" t="s">
        <v>54</v>
      </c>
      <c r="N26" s="5">
        <v>7</v>
      </c>
      <c r="O26" s="33">
        <v>1.0057471264367816E-2</v>
      </c>
      <c r="P26" s="34" t="s">
        <v>646</v>
      </c>
      <c r="Q26" s="34" t="s">
        <v>648</v>
      </c>
      <c r="AV26">
        <v>23</v>
      </c>
      <c r="AW26" t="s">
        <v>45</v>
      </c>
      <c r="AX26">
        <v>12.275102</v>
      </c>
      <c r="AY26">
        <v>25</v>
      </c>
      <c r="AZ26">
        <f t="shared" si="0"/>
        <v>306.87754999999999</v>
      </c>
    </row>
    <row r="27" spans="1:52" x14ac:dyDescent="0.35">
      <c r="I27" s="3" t="s">
        <v>594</v>
      </c>
      <c r="J27" s="5">
        <v>6</v>
      </c>
      <c r="K27" s="33">
        <v>8.6206896551724137E-3</v>
      </c>
      <c r="L27" s="3"/>
      <c r="M27" s="3" t="s">
        <v>37</v>
      </c>
      <c r="N27" s="5">
        <v>6</v>
      </c>
      <c r="O27" s="33">
        <v>8.6206896551724137E-3</v>
      </c>
      <c r="P27" s="34" t="s">
        <v>646</v>
      </c>
      <c r="Q27" s="34" t="s">
        <v>647</v>
      </c>
      <c r="AV27">
        <v>24</v>
      </c>
      <c r="AW27" t="s">
        <v>28</v>
      </c>
      <c r="AX27">
        <v>12.527856999999999</v>
      </c>
      <c r="AY27">
        <v>9</v>
      </c>
      <c r="AZ27">
        <f t="shared" si="0"/>
        <v>112.75071299999999</v>
      </c>
    </row>
    <row r="28" spans="1:52" x14ac:dyDescent="0.35">
      <c r="I28" s="3" t="s">
        <v>593</v>
      </c>
      <c r="J28" s="5">
        <v>5</v>
      </c>
      <c r="K28" s="33">
        <v>7.1839080459770114E-3</v>
      </c>
      <c r="L28" s="3"/>
      <c r="M28" s="3" t="s">
        <v>42</v>
      </c>
      <c r="N28" s="5">
        <v>6</v>
      </c>
      <c r="O28" s="33">
        <v>8.6206896551724137E-3</v>
      </c>
      <c r="P28" s="34" t="s">
        <v>646</v>
      </c>
      <c r="Q28" s="34" t="s">
        <v>647</v>
      </c>
      <c r="AV28">
        <v>25</v>
      </c>
      <c r="AW28" t="s">
        <v>82</v>
      </c>
      <c r="AX28">
        <v>16.061667</v>
      </c>
      <c r="AY28">
        <v>2</v>
      </c>
      <c r="AZ28">
        <f t="shared" si="0"/>
        <v>32.123334</v>
      </c>
    </row>
    <row r="29" spans="1:52" x14ac:dyDescent="0.35">
      <c r="I29" s="3" t="s">
        <v>580</v>
      </c>
      <c r="J29" s="5">
        <v>4</v>
      </c>
      <c r="K29" s="33">
        <v>5.7471264367816091E-3</v>
      </c>
      <c r="L29" s="3"/>
      <c r="M29" s="3" t="s">
        <v>61</v>
      </c>
      <c r="N29" s="5">
        <v>5</v>
      </c>
      <c r="O29" s="33">
        <v>7.1839080459770114E-3</v>
      </c>
      <c r="P29" s="34" t="s">
        <v>646</v>
      </c>
      <c r="Q29" s="34" t="s">
        <v>654</v>
      </c>
      <c r="AV29">
        <v>26</v>
      </c>
      <c r="AW29" t="s">
        <v>64</v>
      </c>
      <c r="AX29">
        <v>8.9</v>
      </c>
      <c r="AY29">
        <v>4</v>
      </c>
      <c r="AZ29">
        <f t="shared" si="0"/>
        <v>35.6</v>
      </c>
    </row>
    <row r="30" spans="1:52" x14ac:dyDescent="0.35">
      <c r="I30" s="3" t="s">
        <v>559</v>
      </c>
      <c r="J30" s="5">
        <v>4</v>
      </c>
      <c r="K30" s="33">
        <v>5.7471264367816091E-3</v>
      </c>
      <c r="L30" s="3"/>
      <c r="M30" s="3" t="s">
        <v>63</v>
      </c>
      <c r="N30" s="5">
        <v>5</v>
      </c>
      <c r="O30" s="33">
        <v>7.1839080459770114E-3</v>
      </c>
      <c r="P30" s="34" t="s">
        <v>646</v>
      </c>
      <c r="Q30" s="34" t="s">
        <v>647</v>
      </c>
      <c r="AV30">
        <v>27</v>
      </c>
      <c r="AW30" t="s">
        <v>91</v>
      </c>
      <c r="AX30">
        <v>13.6</v>
      </c>
      <c r="AY30">
        <v>2</v>
      </c>
      <c r="AZ30">
        <f t="shared" si="0"/>
        <v>27.2</v>
      </c>
    </row>
    <row r="31" spans="1:52" x14ac:dyDescent="0.35">
      <c r="I31" s="3" t="s">
        <v>560</v>
      </c>
      <c r="J31" s="5">
        <v>4</v>
      </c>
      <c r="K31" s="33">
        <v>5.7471264367816091E-3</v>
      </c>
      <c r="L31" s="3"/>
      <c r="M31" s="3" t="s">
        <v>44</v>
      </c>
      <c r="N31" s="5">
        <v>5</v>
      </c>
      <c r="O31" s="33">
        <v>7.1839080459770114E-3</v>
      </c>
      <c r="P31" s="34" t="s">
        <v>646</v>
      </c>
      <c r="Q31" s="34" t="s">
        <v>647</v>
      </c>
      <c r="AV31">
        <v>28</v>
      </c>
      <c r="AW31" t="s">
        <v>77</v>
      </c>
      <c r="AX31">
        <v>7.98</v>
      </c>
      <c r="AY31">
        <v>1</v>
      </c>
      <c r="AZ31">
        <f t="shared" si="0"/>
        <v>7.98</v>
      </c>
    </row>
    <row r="32" spans="1:52" x14ac:dyDescent="0.35">
      <c r="I32" s="3" t="s">
        <v>566</v>
      </c>
      <c r="J32" s="5">
        <v>4</v>
      </c>
      <c r="K32" s="33">
        <v>5.7471264367816091E-3</v>
      </c>
      <c r="L32" s="3"/>
      <c r="M32" s="3" t="s">
        <v>74</v>
      </c>
      <c r="N32" s="5">
        <v>5</v>
      </c>
      <c r="O32" s="33">
        <v>7.1839080459770114E-3</v>
      </c>
      <c r="P32" s="34" t="s">
        <v>646</v>
      </c>
      <c r="Q32" s="34" t="s">
        <v>647</v>
      </c>
      <c r="AV32">
        <v>29</v>
      </c>
      <c r="AW32" t="s">
        <v>37</v>
      </c>
      <c r="AX32">
        <v>14.696667</v>
      </c>
      <c r="AY32">
        <v>6</v>
      </c>
      <c r="AZ32">
        <f t="shared" si="0"/>
        <v>88.180002000000002</v>
      </c>
    </row>
    <row r="33" spans="9:52" x14ac:dyDescent="0.35">
      <c r="I33" s="3" t="s">
        <v>561</v>
      </c>
      <c r="J33" s="5">
        <v>3</v>
      </c>
      <c r="K33" s="33">
        <v>4.3103448275862068E-3</v>
      </c>
      <c r="L33" s="3"/>
      <c r="M33" s="3" t="s">
        <v>43</v>
      </c>
      <c r="N33" s="5">
        <v>4</v>
      </c>
      <c r="O33" s="33">
        <v>5.7471264367816091E-3</v>
      </c>
      <c r="P33" s="34" t="s">
        <v>646</v>
      </c>
      <c r="Q33" s="34" t="s">
        <v>648</v>
      </c>
      <c r="AV33">
        <v>30</v>
      </c>
      <c r="AW33" t="s">
        <v>65</v>
      </c>
      <c r="AX33">
        <v>12.1625</v>
      </c>
      <c r="AY33">
        <v>4</v>
      </c>
      <c r="AZ33">
        <f t="shared" si="0"/>
        <v>48.65</v>
      </c>
    </row>
    <row r="34" spans="9:52" x14ac:dyDescent="0.35">
      <c r="I34" s="3" t="s">
        <v>577</v>
      </c>
      <c r="J34" s="5">
        <v>3</v>
      </c>
      <c r="K34" s="33">
        <v>4.3103448275862068E-3</v>
      </c>
      <c r="L34" s="3"/>
      <c r="M34" s="3" t="s">
        <v>46</v>
      </c>
      <c r="N34" s="5">
        <v>4</v>
      </c>
      <c r="O34" s="33">
        <v>5.7471264367816091E-3</v>
      </c>
      <c r="P34" s="34" t="s">
        <v>662</v>
      </c>
      <c r="Q34" s="34" t="s">
        <v>654</v>
      </c>
      <c r="AV34">
        <v>31</v>
      </c>
      <c r="AW34" t="s">
        <v>58</v>
      </c>
      <c r="AX34">
        <v>8</v>
      </c>
      <c r="AY34">
        <v>1</v>
      </c>
      <c r="AZ34">
        <f t="shared" si="0"/>
        <v>8</v>
      </c>
    </row>
    <row r="35" spans="9:52" x14ac:dyDescent="0.35">
      <c r="I35" s="3" t="s">
        <v>583</v>
      </c>
      <c r="J35" s="5">
        <v>3</v>
      </c>
      <c r="K35" s="33">
        <v>4.3103448275862068E-3</v>
      </c>
      <c r="L35" s="3"/>
      <c r="M35" s="3" t="s">
        <v>65</v>
      </c>
      <c r="N35" s="5">
        <v>4</v>
      </c>
      <c r="O35" s="33">
        <v>5.7471264367816091E-3</v>
      </c>
      <c r="P35" s="34" t="s">
        <v>646</v>
      </c>
      <c r="Q35" s="34" t="s">
        <v>647</v>
      </c>
      <c r="AV35">
        <v>32</v>
      </c>
      <c r="AW35" t="s">
        <v>46</v>
      </c>
      <c r="AX35">
        <v>12.265000000000001</v>
      </c>
      <c r="AY35">
        <v>4</v>
      </c>
      <c r="AZ35">
        <f t="shared" si="0"/>
        <v>49.06</v>
      </c>
    </row>
    <row r="36" spans="9:52" x14ac:dyDescent="0.35">
      <c r="I36" s="3" t="s">
        <v>549</v>
      </c>
      <c r="J36" s="5">
        <v>3</v>
      </c>
      <c r="K36" s="33">
        <v>4.3103448275862068E-3</v>
      </c>
      <c r="L36" s="3"/>
      <c r="M36" s="3" t="s">
        <v>75</v>
      </c>
      <c r="N36" s="5">
        <v>4</v>
      </c>
      <c r="O36" s="33">
        <v>5.7471264367816091E-3</v>
      </c>
      <c r="P36" s="34" t="s">
        <v>646</v>
      </c>
      <c r="Q36" s="34" t="s">
        <v>647</v>
      </c>
      <c r="AV36">
        <v>33</v>
      </c>
      <c r="AW36" t="s">
        <v>38</v>
      </c>
      <c r="AX36">
        <v>3.93</v>
      </c>
      <c r="AY36">
        <v>1</v>
      </c>
      <c r="AZ36">
        <f t="shared" si="0"/>
        <v>3.93</v>
      </c>
    </row>
    <row r="37" spans="9:52" x14ac:dyDescent="0.35">
      <c r="I37" s="3" t="s">
        <v>570</v>
      </c>
      <c r="J37" s="5">
        <v>3</v>
      </c>
      <c r="K37" s="33">
        <v>4.3103448275862068E-3</v>
      </c>
      <c r="L37" s="3"/>
      <c r="M37" s="3" t="s">
        <v>27</v>
      </c>
      <c r="N37" s="5">
        <v>4</v>
      </c>
      <c r="O37" s="33">
        <v>5.7471264367816091E-3</v>
      </c>
      <c r="P37" s="34" t="s">
        <v>646</v>
      </c>
      <c r="Q37" s="34" t="s">
        <v>647</v>
      </c>
      <c r="AV37">
        <v>34</v>
      </c>
      <c r="AW37" t="s">
        <v>71</v>
      </c>
      <c r="AX37">
        <v>26.553332999999999</v>
      </c>
      <c r="AY37">
        <v>3</v>
      </c>
      <c r="AZ37">
        <f t="shared" si="0"/>
        <v>79.659998999999999</v>
      </c>
    </row>
    <row r="38" spans="9:52" x14ac:dyDescent="0.35">
      <c r="I38" s="3" t="s">
        <v>597</v>
      </c>
      <c r="J38" s="5">
        <v>2</v>
      </c>
      <c r="K38" s="33">
        <v>2.8735632183908046E-3</v>
      </c>
      <c r="L38" s="3"/>
      <c r="M38" s="3" t="s">
        <v>89</v>
      </c>
      <c r="N38" s="5">
        <v>4</v>
      </c>
      <c r="O38" s="33">
        <v>5.7471264367816091E-3</v>
      </c>
      <c r="P38" s="34" t="s">
        <v>646</v>
      </c>
      <c r="Q38" s="34" t="s">
        <v>647</v>
      </c>
      <c r="AV38">
        <v>35</v>
      </c>
      <c r="AW38" t="s">
        <v>67</v>
      </c>
      <c r="AX38">
        <v>13.846667</v>
      </c>
      <c r="AY38">
        <v>3</v>
      </c>
      <c r="AZ38">
        <f t="shared" si="0"/>
        <v>41.540001000000004</v>
      </c>
    </row>
    <row r="39" spans="9:52" x14ac:dyDescent="0.35">
      <c r="I39" s="3" t="s">
        <v>575</v>
      </c>
      <c r="J39" s="5">
        <v>2</v>
      </c>
      <c r="K39" s="33">
        <v>2.8735632183908046E-3</v>
      </c>
      <c r="L39" s="3"/>
      <c r="M39" s="3" t="s">
        <v>81</v>
      </c>
      <c r="N39" s="5">
        <v>3</v>
      </c>
      <c r="O39" s="33">
        <v>4.3103448275862068E-3</v>
      </c>
      <c r="P39" s="34" t="s">
        <v>646</v>
      </c>
      <c r="Q39" s="34" t="s">
        <v>650</v>
      </c>
      <c r="AV39">
        <v>36</v>
      </c>
      <c r="AW39" t="s">
        <v>79</v>
      </c>
      <c r="AX39">
        <v>6.49</v>
      </c>
      <c r="AY39">
        <v>3</v>
      </c>
      <c r="AZ39">
        <f t="shared" si="0"/>
        <v>19.47</v>
      </c>
    </row>
    <row r="40" spans="9:52" x14ac:dyDescent="0.35">
      <c r="I40" s="3" t="s">
        <v>598</v>
      </c>
      <c r="J40" s="5">
        <v>2</v>
      </c>
      <c r="K40" s="33">
        <v>2.8735632183908046E-3</v>
      </c>
      <c r="L40" s="3"/>
      <c r="M40" s="3" t="s">
        <v>71</v>
      </c>
      <c r="N40" s="5">
        <v>3</v>
      </c>
      <c r="O40" s="33">
        <v>4.3103448275862068E-3</v>
      </c>
      <c r="P40" s="34" t="s">
        <v>646</v>
      </c>
      <c r="Q40" s="34" t="s">
        <v>650</v>
      </c>
      <c r="AV40">
        <v>37</v>
      </c>
      <c r="AW40" t="s">
        <v>75</v>
      </c>
      <c r="AX40">
        <v>12.12</v>
      </c>
      <c r="AY40">
        <v>4</v>
      </c>
      <c r="AZ40">
        <f t="shared" si="0"/>
        <v>48.48</v>
      </c>
    </row>
    <row r="41" spans="9:52" x14ac:dyDescent="0.35">
      <c r="I41" s="3" t="s">
        <v>585</v>
      </c>
      <c r="J41" s="5">
        <v>2</v>
      </c>
      <c r="K41" s="33">
        <v>2.8735632183908046E-3</v>
      </c>
      <c r="L41" s="3"/>
      <c r="M41" s="3" t="s">
        <v>79</v>
      </c>
      <c r="N41" s="5">
        <v>3</v>
      </c>
      <c r="O41" s="33">
        <v>4.3103448275862068E-3</v>
      </c>
      <c r="P41" s="34" t="s">
        <v>646</v>
      </c>
      <c r="Q41" s="34" t="s">
        <v>650</v>
      </c>
      <c r="AV41">
        <v>38</v>
      </c>
      <c r="AW41" t="s">
        <v>25</v>
      </c>
      <c r="AX41">
        <v>10.242927</v>
      </c>
      <c r="AY41">
        <v>42</v>
      </c>
      <c r="AZ41">
        <f t="shared" si="0"/>
        <v>430.20293399999997</v>
      </c>
    </row>
    <row r="42" spans="9:52" x14ac:dyDescent="0.35">
      <c r="I42" s="3" t="s">
        <v>581</v>
      </c>
      <c r="J42" s="5">
        <v>2</v>
      </c>
      <c r="K42" s="33">
        <v>2.8735632183908046E-3</v>
      </c>
      <c r="L42" s="3"/>
      <c r="M42" s="3" t="s">
        <v>53</v>
      </c>
      <c r="N42" s="5">
        <v>3</v>
      </c>
      <c r="O42" s="33">
        <v>4.3103448275862068E-3</v>
      </c>
      <c r="P42" s="34" t="s">
        <v>646</v>
      </c>
      <c r="Q42" s="34" t="s">
        <v>647</v>
      </c>
      <c r="AV42">
        <v>39</v>
      </c>
      <c r="AW42" t="s">
        <v>50</v>
      </c>
      <c r="AX42">
        <v>10.994999999999999</v>
      </c>
      <c r="AY42">
        <v>2</v>
      </c>
      <c r="AZ42">
        <f t="shared" si="0"/>
        <v>21.99</v>
      </c>
    </row>
    <row r="43" spans="9:52" x14ac:dyDescent="0.35">
      <c r="I43" s="3" t="s">
        <v>607</v>
      </c>
      <c r="J43" s="5">
        <v>2</v>
      </c>
      <c r="K43" s="33">
        <v>2.8735632183908046E-3</v>
      </c>
      <c r="L43" s="3"/>
      <c r="M43" s="3" t="s">
        <v>69</v>
      </c>
      <c r="N43" s="5">
        <v>3</v>
      </c>
      <c r="O43" s="33">
        <v>4.3103448275862068E-3</v>
      </c>
      <c r="P43" s="34" t="s">
        <v>646</v>
      </c>
      <c r="Q43" s="34" t="s">
        <v>647</v>
      </c>
      <c r="AV43">
        <v>40</v>
      </c>
      <c r="AW43" t="s">
        <v>35</v>
      </c>
      <c r="AX43">
        <v>13.338749999999999</v>
      </c>
      <c r="AY43">
        <v>8</v>
      </c>
      <c r="AZ43">
        <f t="shared" si="0"/>
        <v>106.71</v>
      </c>
    </row>
    <row r="44" spans="9:52" x14ac:dyDescent="0.35">
      <c r="I44" s="3" t="s">
        <v>606</v>
      </c>
      <c r="J44" s="5">
        <v>1</v>
      </c>
      <c r="K44" s="33">
        <v>1.4367816091954023E-3</v>
      </c>
      <c r="L44" s="3"/>
      <c r="M44" s="3" t="s">
        <v>29</v>
      </c>
      <c r="N44" s="5">
        <v>3</v>
      </c>
      <c r="O44" s="33">
        <v>4.3103448275862068E-3</v>
      </c>
      <c r="P44" s="34" t="s">
        <v>646</v>
      </c>
      <c r="Q44" s="34" t="s">
        <v>647</v>
      </c>
      <c r="AV44">
        <v>41</v>
      </c>
      <c r="AW44" t="s">
        <v>85</v>
      </c>
      <c r="AX44">
        <v>14.98</v>
      </c>
      <c r="AY44">
        <v>1</v>
      </c>
      <c r="AZ44">
        <f t="shared" si="0"/>
        <v>14.98</v>
      </c>
    </row>
    <row r="45" spans="9:52" x14ac:dyDescent="0.35">
      <c r="I45" s="3" t="s">
        <v>601</v>
      </c>
      <c r="J45" s="5">
        <v>1</v>
      </c>
      <c r="K45" s="33">
        <v>1.4367816091954023E-3</v>
      </c>
      <c r="L45" s="3"/>
      <c r="M45" s="3" t="s">
        <v>67</v>
      </c>
      <c r="N45" s="5">
        <v>3</v>
      </c>
      <c r="O45" s="33">
        <v>4.3103448275862068E-3</v>
      </c>
      <c r="P45" s="34" t="s">
        <v>646</v>
      </c>
      <c r="Q45" s="34" t="s">
        <v>647</v>
      </c>
      <c r="AV45">
        <v>42</v>
      </c>
      <c r="AW45" t="s">
        <v>62</v>
      </c>
      <c r="AX45">
        <v>10.99</v>
      </c>
      <c r="AY45">
        <v>1</v>
      </c>
      <c r="AZ45">
        <f t="shared" si="0"/>
        <v>10.99</v>
      </c>
    </row>
    <row r="46" spans="9:52" x14ac:dyDescent="0.35">
      <c r="I46" s="3" t="s">
        <v>604</v>
      </c>
      <c r="J46" s="5">
        <v>1</v>
      </c>
      <c r="K46" s="33">
        <v>1.4367816091954023E-3</v>
      </c>
      <c r="L46" s="3"/>
      <c r="M46" s="3" t="s">
        <v>68</v>
      </c>
      <c r="N46" s="5">
        <v>3</v>
      </c>
      <c r="O46" s="33">
        <v>4.3103448275862068E-3</v>
      </c>
      <c r="P46" s="34" t="s">
        <v>646</v>
      </c>
      <c r="Q46" s="34" t="s">
        <v>654</v>
      </c>
      <c r="AV46">
        <v>43</v>
      </c>
      <c r="AW46" t="s">
        <v>49</v>
      </c>
      <c r="AX46">
        <v>11.167999999999999</v>
      </c>
      <c r="AY46">
        <v>10</v>
      </c>
      <c r="AZ46">
        <f t="shared" si="0"/>
        <v>111.67999999999999</v>
      </c>
    </row>
    <row r="47" spans="9:52" x14ac:dyDescent="0.35">
      <c r="I47" s="3" t="s">
        <v>602</v>
      </c>
      <c r="J47" s="5">
        <v>1</v>
      </c>
      <c r="K47" s="33">
        <v>1.4367816091954023E-3</v>
      </c>
      <c r="L47" s="3"/>
      <c r="M47" s="3" t="s">
        <v>31</v>
      </c>
      <c r="N47" s="5">
        <v>3</v>
      </c>
      <c r="O47" s="33">
        <v>4.3103448275862068E-3</v>
      </c>
      <c r="P47" s="34" t="s">
        <v>646</v>
      </c>
      <c r="Q47" s="34" t="s">
        <v>647</v>
      </c>
      <c r="AV47">
        <v>44</v>
      </c>
      <c r="AW47" t="s">
        <v>88</v>
      </c>
      <c r="AX47">
        <v>10.9</v>
      </c>
      <c r="AY47">
        <v>1</v>
      </c>
      <c r="AZ47">
        <f t="shared" si="0"/>
        <v>10.9</v>
      </c>
    </row>
    <row r="48" spans="9:52" x14ac:dyDescent="0.35">
      <c r="I48" s="3" t="s">
        <v>537</v>
      </c>
      <c r="J48" s="5">
        <v>1</v>
      </c>
      <c r="K48" s="33">
        <v>1.4367816091954023E-3</v>
      </c>
      <c r="L48" s="3"/>
      <c r="M48" s="3" t="s">
        <v>16</v>
      </c>
      <c r="N48" s="5">
        <v>3</v>
      </c>
      <c r="O48" s="33">
        <v>4.3103448275862068E-3</v>
      </c>
      <c r="P48" s="34" t="s">
        <v>646</v>
      </c>
      <c r="Q48" s="3" t="s">
        <v>652</v>
      </c>
      <c r="AV48">
        <v>45</v>
      </c>
      <c r="AW48" t="s">
        <v>36</v>
      </c>
      <c r="AX48">
        <v>11.895313</v>
      </c>
      <c r="AY48">
        <v>33</v>
      </c>
      <c r="AZ48">
        <f t="shared" si="0"/>
        <v>392.54532899999998</v>
      </c>
    </row>
    <row r="49" spans="9:52" x14ac:dyDescent="0.35">
      <c r="I49" s="3" t="s">
        <v>592</v>
      </c>
      <c r="J49" s="5">
        <v>1</v>
      </c>
      <c r="K49" s="33">
        <v>1.4367816091954023E-3</v>
      </c>
      <c r="L49" s="3"/>
      <c r="M49" s="3" t="s">
        <v>83</v>
      </c>
      <c r="N49" s="5">
        <v>2</v>
      </c>
      <c r="O49" s="33">
        <v>2.8735632183908046E-3</v>
      </c>
      <c r="P49" s="34" t="s">
        <v>646</v>
      </c>
      <c r="Q49" s="34" t="s">
        <v>647</v>
      </c>
      <c r="AV49">
        <v>46</v>
      </c>
      <c r="AW49" t="s">
        <v>66</v>
      </c>
      <c r="AX49">
        <v>11.210750000000001</v>
      </c>
      <c r="AY49">
        <v>10</v>
      </c>
      <c r="AZ49">
        <f t="shared" si="0"/>
        <v>112.10750000000002</v>
      </c>
    </row>
    <row r="50" spans="9:52" x14ac:dyDescent="0.35">
      <c r="I50" s="3" t="s">
        <v>605</v>
      </c>
      <c r="J50" s="5">
        <v>1</v>
      </c>
      <c r="K50" s="33">
        <v>1.4367816091954023E-3</v>
      </c>
      <c r="L50" s="3"/>
      <c r="M50" s="3" t="s">
        <v>94</v>
      </c>
      <c r="N50" s="5">
        <v>2</v>
      </c>
      <c r="O50" s="33">
        <v>2.8735632183908046E-3</v>
      </c>
      <c r="P50" s="34" t="s">
        <v>646</v>
      </c>
      <c r="Q50" s="34" t="s">
        <v>647</v>
      </c>
      <c r="AV50">
        <v>47</v>
      </c>
      <c r="AW50" t="s">
        <v>2</v>
      </c>
      <c r="AX50">
        <v>12.978643</v>
      </c>
      <c r="AY50">
        <v>69</v>
      </c>
      <c r="AZ50">
        <f t="shared" si="0"/>
        <v>895.52636700000005</v>
      </c>
    </row>
    <row r="51" spans="9:52" x14ac:dyDescent="0.35">
      <c r="I51" s="3" t="s">
        <v>608</v>
      </c>
      <c r="J51" s="5">
        <v>1</v>
      </c>
      <c r="K51" s="33">
        <v>1.4367816091954023E-3</v>
      </c>
      <c r="L51" s="3"/>
      <c r="M51" s="3" t="s">
        <v>14</v>
      </c>
      <c r="N51" s="5">
        <v>2</v>
      </c>
      <c r="O51" s="33">
        <v>2.8735632183908046E-3</v>
      </c>
      <c r="P51" s="34" t="s">
        <v>646</v>
      </c>
      <c r="Q51" s="34" t="s">
        <v>648</v>
      </c>
      <c r="AV51">
        <v>48</v>
      </c>
      <c r="AW51" t="s">
        <v>84</v>
      </c>
      <c r="AX51">
        <v>14.36</v>
      </c>
      <c r="AY51">
        <v>1</v>
      </c>
      <c r="AZ51">
        <f t="shared" si="0"/>
        <v>14.36</v>
      </c>
    </row>
    <row r="52" spans="9:52" x14ac:dyDescent="0.35">
      <c r="L52" s="3"/>
      <c r="M52" s="3" t="s">
        <v>93</v>
      </c>
      <c r="N52" s="5">
        <v>2</v>
      </c>
      <c r="O52" s="33">
        <v>2.8735632183908046E-3</v>
      </c>
      <c r="P52" s="34" t="s">
        <v>646</v>
      </c>
      <c r="Q52" s="34" t="s">
        <v>647</v>
      </c>
      <c r="AV52">
        <v>49</v>
      </c>
      <c r="AW52" t="s">
        <v>43</v>
      </c>
      <c r="AX52">
        <v>15.295</v>
      </c>
      <c r="AY52">
        <v>4</v>
      </c>
      <c r="AZ52">
        <f t="shared" si="0"/>
        <v>61.18</v>
      </c>
    </row>
    <row r="53" spans="9:52" x14ac:dyDescent="0.35">
      <c r="L53" s="3"/>
      <c r="M53" s="3" t="s">
        <v>82</v>
      </c>
      <c r="N53" s="5">
        <v>2</v>
      </c>
      <c r="O53" s="33">
        <v>2.8735632183908046E-3</v>
      </c>
      <c r="P53" s="34" t="s">
        <v>646</v>
      </c>
      <c r="Q53" s="34" t="s">
        <v>648</v>
      </c>
      <c r="AV53">
        <v>50</v>
      </c>
      <c r="AW53" t="s">
        <v>40</v>
      </c>
      <c r="AX53">
        <v>12.266</v>
      </c>
      <c r="AY53">
        <v>10</v>
      </c>
      <c r="AZ53">
        <f t="shared" si="0"/>
        <v>122.66</v>
      </c>
    </row>
    <row r="54" spans="9:52" x14ac:dyDescent="0.35">
      <c r="L54" s="3"/>
      <c r="M54" s="3" t="s">
        <v>64</v>
      </c>
      <c r="N54" s="5">
        <v>2</v>
      </c>
      <c r="O54" s="33">
        <v>2.8735632183908046E-3</v>
      </c>
      <c r="P54" s="34" t="s">
        <v>646</v>
      </c>
      <c r="Q54" s="34" t="s">
        <v>650</v>
      </c>
      <c r="AV54">
        <v>51</v>
      </c>
      <c r="AW54" t="s">
        <v>63</v>
      </c>
      <c r="AX54">
        <v>10.172000000000001</v>
      </c>
      <c r="AY54">
        <v>5</v>
      </c>
      <c r="AZ54">
        <f t="shared" si="0"/>
        <v>50.86</v>
      </c>
    </row>
    <row r="55" spans="9:52" x14ac:dyDescent="0.35">
      <c r="L55" s="3"/>
      <c r="M55" s="3" t="s">
        <v>50</v>
      </c>
      <c r="N55" s="5">
        <v>2</v>
      </c>
      <c r="O55" s="33">
        <v>2.8735632183908046E-3</v>
      </c>
      <c r="P55" s="34" t="s">
        <v>646</v>
      </c>
      <c r="Q55" s="3" t="s">
        <v>652</v>
      </c>
      <c r="AV55">
        <v>52</v>
      </c>
      <c r="AW55" t="s">
        <v>21</v>
      </c>
      <c r="AX55">
        <v>11.695485</v>
      </c>
      <c r="AY55">
        <v>60</v>
      </c>
      <c r="AZ55">
        <f t="shared" si="0"/>
        <v>701.72910000000002</v>
      </c>
    </row>
    <row r="56" spans="9:52" x14ac:dyDescent="0.35">
      <c r="L56" s="3"/>
      <c r="M56" s="3" t="s">
        <v>34</v>
      </c>
      <c r="N56" s="5">
        <v>2</v>
      </c>
      <c r="O56" s="33">
        <v>2.8735632183908046E-3</v>
      </c>
      <c r="P56" s="34" t="s">
        <v>646</v>
      </c>
      <c r="Q56" s="34" t="s">
        <v>650</v>
      </c>
      <c r="AV56">
        <v>53</v>
      </c>
      <c r="AW56" t="s">
        <v>68</v>
      </c>
      <c r="AX56">
        <v>14.115729</v>
      </c>
      <c r="AY56">
        <v>3</v>
      </c>
      <c r="AZ56">
        <f t="shared" si="0"/>
        <v>42.347186999999998</v>
      </c>
    </row>
    <row r="57" spans="9:52" x14ac:dyDescent="0.35">
      <c r="L57" s="3"/>
      <c r="M57" s="3" t="s">
        <v>59</v>
      </c>
      <c r="N57" s="5">
        <v>1</v>
      </c>
      <c r="O57" s="33">
        <v>1.4367816091954023E-3</v>
      </c>
      <c r="P57" s="34" t="s">
        <v>646</v>
      </c>
      <c r="Q57" s="34" t="s">
        <v>647</v>
      </c>
      <c r="AV57">
        <v>54</v>
      </c>
      <c r="AW57" t="s">
        <v>20</v>
      </c>
      <c r="AX57">
        <v>12.46956</v>
      </c>
      <c r="AY57">
        <v>34</v>
      </c>
      <c r="AZ57">
        <f t="shared" si="0"/>
        <v>423.96503999999999</v>
      </c>
    </row>
    <row r="58" spans="9:52" x14ac:dyDescent="0.35">
      <c r="L58" s="3"/>
      <c r="M58" s="3" t="s">
        <v>80</v>
      </c>
      <c r="N58" s="5">
        <v>1</v>
      </c>
      <c r="O58" s="33">
        <v>1.4367816091954023E-3</v>
      </c>
      <c r="P58" s="34" t="s">
        <v>646</v>
      </c>
      <c r="Q58" s="34" t="s">
        <v>654</v>
      </c>
      <c r="AV58">
        <v>55</v>
      </c>
      <c r="AW58" t="s">
        <v>44</v>
      </c>
      <c r="AX58">
        <v>10.853999999999999</v>
      </c>
      <c r="AY58">
        <v>6</v>
      </c>
      <c r="AZ58">
        <f t="shared" si="0"/>
        <v>65.123999999999995</v>
      </c>
    </row>
    <row r="59" spans="9:52" x14ac:dyDescent="0.35">
      <c r="L59" s="3"/>
      <c r="M59" s="3" t="s">
        <v>92</v>
      </c>
      <c r="N59" s="5">
        <v>1</v>
      </c>
      <c r="O59" s="33">
        <v>1.4367816091954023E-3</v>
      </c>
      <c r="P59" s="34" t="s">
        <v>646</v>
      </c>
      <c r="Q59" s="34" t="s">
        <v>647</v>
      </c>
      <c r="AV59">
        <v>56</v>
      </c>
      <c r="AW59" t="s">
        <v>74</v>
      </c>
      <c r="AX59">
        <v>13.202</v>
      </c>
      <c r="AY59">
        <v>7</v>
      </c>
      <c r="AZ59">
        <f t="shared" si="0"/>
        <v>92.414000000000001</v>
      </c>
    </row>
    <row r="60" spans="9:52" x14ac:dyDescent="0.35">
      <c r="L60" s="3"/>
      <c r="M60" s="3" t="s">
        <v>91</v>
      </c>
      <c r="N60" s="5">
        <v>1</v>
      </c>
      <c r="O60" s="33">
        <v>1.4367816091954023E-3</v>
      </c>
      <c r="P60" s="34" t="s">
        <v>646</v>
      </c>
      <c r="Q60" s="34" t="s">
        <v>647</v>
      </c>
      <c r="AV60">
        <v>57</v>
      </c>
      <c r="AW60" t="s">
        <v>31</v>
      </c>
      <c r="AX60">
        <v>11.89</v>
      </c>
      <c r="AY60">
        <v>3</v>
      </c>
      <c r="AZ60">
        <f t="shared" si="0"/>
        <v>35.67</v>
      </c>
    </row>
    <row r="61" spans="9:52" x14ac:dyDescent="0.35">
      <c r="L61" s="3"/>
      <c r="M61" s="3" t="s">
        <v>77</v>
      </c>
      <c r="N61" s="5">
        <v>1</v>
      </c>
      <c r="O61" s="33">
        <v>1.4367816091954023E-3</v>
      </c>
      <c r="P61" s="34" t="s">
        <v>646</v>
      </c>
      <c r="Q61" s="34" t="s">
        <v>647</v>
      </c>
      <c r="AV61">
        <v>58</v>
      </c>
      <c r="AW61" t="s">
        <v>90</v>
      </c>
      <c r="AX61">
        <v>10.74</v>
      </c>
      <c r="AY61">
        <v>1</v>
      </c>
      <c r="AZ61">
        <f t="shared" si="0"/>
        <v>10.74</v>
      </c>
    </row>
    <row r="62" spans="9:52" x14ac:dyDescent="0.35">
      <c r="L62" s="3"/>
      <c r="M62" s="3" t="s">
        <v>58</v>
      </c>
      <c r="N62" s="5">
        <v>1</v>
      </c>
      <c r="O62" s="33">
        <v>1.4367816091954023E-3</v>
      </c>
      <c r="P62" s="34" t="s">
        <v>646</v>
      </c>
      <c r="Q62" s="34" t="s">
        <v>654</v>
      </c>
      <c r="AV62">
        <v>59</v>
      </c>
      <c r="AW62" t="s">
        <v>19</v>
      </c>
      <c r="AX62">
        <v>11.89</v>
      </c>
      <c r="AY62">
        <v>1</v>
      </c>
      <c r="AZ62">
        <f t="shared" si="0"/>
        <v>11.89</v>
      </c>
    </row>
    <row r="63" spans="9:52" x14ac:dyDescent="0.35">
      <c r="L63" s="3"/>
      <c r="M63" s="3" t="s">
        <v>38</v>
      </c>
      <c r="N63" s="5">
        <v>1</v>
      </c>
      <c r="O63" s="33">
        <v>1.4367816091954023E-3</v>
      </c>
      <c r="P63" s="34" t="s">
        <v>646</v>
      </c>
      <c r="Q63" s="3" t="s">
        <v>652</v>
      </c>
      <c r="AV63">
        <v>60</v>
      </c>
      <c r="AW63" t="s">
        <v>27</v>
      </c>
      <c r="AX63">
        <v>11.984999999999999</v>
      </c>
      <c r="AY63">
        <v>4</v>
      </c>
      <c r="AZ63">
        <f t="shared" si="0"/>
        <v>47.94</v>
      </c>
    </row>
    <row r="64" spans="9:52" x14ac:dyDescent="0.35">
      <c r="L64" s="3"/>
      <c r="M64" s="3" t="s">
        <v>85</v>
      </c>
      <c r="N64" s="5">
        <v>1</v>
      </c>
      <c r="O64" s="33">
        <v>1.4367816091954023E-3</v>
      </c>
      <c r="P64" s="34" t="s">
        <v>646</v>
      </c>
      <c r="Q64" s="34" t="s">
        <v>648</v>
      </c>
      <c r="AV64">
        <v>61</v>
      </c>
      <c r="AW64" t="s">
        <v>48</v>
      </c>
      <c r="AX64">
        <v>11.111183</v>
      </c>
      <c r="AY64">
        <v>15</v>
      </c>
      <c r="AZ64">
        <f t="shared" si="0"/>
        <v>166.667745</v>
      </c>
    </row>
    <row r="65" spans="12:52" x14ac:dyDescent="0.35">
      <c r="L65" s="3"/>
      <c r="M65" s="3" t="s">
        <v>62</v>
      </c>
      <c r="N65" s="5">
        <v>1</v>
      </c>
      <c r="O65" s="33">
        <v>1.4367816091954023E-3</v>
      </c>
      <c r="P65" s="34" t="s">
        <v>646</v>
      </c>
      <c r="Q65" s="3" t="s">
        <v>652</v>
      </c>
      <c r="AV65">
        <v>62</v>
      </c>
      <c r="AW65" t="s">
        <v>34</v>
      </c>
      <c r="AX65">
        <v>13.994999999999999</v>
      </c>
      <c r="AY65">
        <v>2</v>
      </c>
      <c r="AZ65">
        <f t="shared" si="0"/>
        <v>27.99</v>
      </c>
    </row>
    <row r="66" spans="12:52" x14ac:dyDescent="0.35">
      <c r="L66" s="3"/>
      <c r="M66" s="3" t="s">
        <v>88</v>
      </c>
      <c r="N66" s="5">
        <v>1</v>
      </c>
      <c r="O66" s="33">
        <v>1.4367816091954023E-3</v>
      </c>
      <c r="P66" s="34" t="s">
        <v>646</v>
      </c>
      <c r="Q66" s="34" t="s">
        <v>654</v>
      </c>
      <c r="AV66">
        <v>63</v>
      </c>
      <c r="AW66" t="s">
        <v>89</v>
      </c>
      <c r="AX66">
        <v>12.32625</v>
      </c>
      <c r="AY66">
        <v>4</v>
      </c>
      <c r="AZ66">
        <f t="shared" si="0"/>
        <v>49.305</v>
      </c>
    </row>
    <row r="67" spans="12:52" x14ac:dyDescent="0.35">
      <c r="L67" s="3"/>
      <c r="M67" s="3" t="s">
        <v>84</v>
      </c>
      <c r="N67" s="5">
        <v>1</v>
      </c>
      <c r="O67" s="33">
        <v>1.4367816091954023E-3</v>
      </c>
      <c r="P67" s="34" t="s">
        <v>646</v>
      </c>
      <c r="Q67" s="34" t="s">
        <v>648</v>
      </c>
      <c r="AV67">
        <v>64</v>
      </c>
      <c r="AW67" t="s">
        <v>16</v>
      </c>
      <c r="AX67">
        <v>11.758796</v>
      </c>
      <c r="AY67">
        <v>3</v>
      </c>
      <c r="AZ67">
        <f t="shared" si="0"/>
        <v>35.276387999999997</v>
      </c>
    </row>
    <row r="68" spans="12:52" x14ac:dyDescent="0.35">
      <c r="L68" s="3"/>
      <c r="M68" s="3" t="s">
        <v>90</v>
      </c>
      <c r="N68" s="5">
        <v>1</v>
      </c>
      <c r="O68" s="33">
        <v>1.4367816091954023E-3</v>
      </c>
      <c r="P68" s="34" t="s">
        <v>646</v>
      </c>
      <c r="Q68" s="34" t="s">
        <v>650</v>
      </c>
      <c r="AV68">
        <v>65</v>
      </c>
      <c r="AW68" t="s">
        <v>42</v>
      </c>
      <c r="AX68">
        <v>12.46</v>
      </c>
      <c r="AY68">
        <v>6</v>
      </c>
      <c r="AZ68">
        <f t="shared" si="0"/>
        <v>74.760000000000005</v>
      </c>
    </row>
    <row r="69" spans="12:52" x14ac:dyDescent="0.35">
      <c r="L69" s="3"/>
      <c r="M69" s="3" t="s">
        <v>19</v>
      </c>
      <c r="N69" s="5">
        <v>1</v>
      </c>
      <c r="O69" s="33">
        <v>1.4367816091954023E-3</v>
      </c>
      <c r="P69" s="34" t="s">
        <v>646</v>
      </c>
      <c r="Q69" s="3" t="s">
        <v>652</v>
      </c>
      <c r="AV69">
        <v>66</v>
      </c>
      <c r="AW69" t="s">
        <v>32</v>
      </c>
      <c r="AX69">
        <v>13.702090999999999</v>
      </c>
      <c r="AY69">
        <v>27</v>
      </c>
      <c r="AZ69">
        <f t="shared" ref="AZ69:AZ132" si="1">AX69*AY69</f>
        <v>369.956457</v>
      </c>
    </row>
    <row r="70" spans="12:52" x14ac:dyDescent="0.35">
      <c r="L70" s="3"/>
      <c r="M70" s="3" t="s">
        <v>86</v>
      </c>
      <c r="N70" s="5">
        <v>1</v>
      </c>
      <c r="O70" s="33">
        <v>1.4367816091954023E-3</v>
      </c>
      <c r="P70" s="34" t="s">
        <v>646</v>
      </c>
      <c r="Q70" s="3" t="s">
        <v>663</v>
      </c>
      <c r="AV70">
        <v>67</v>
      </c>
      <c r="AW70" t="s">
        <v>86</v>
      </c>
      <c r="AX70">
        <v>17.97</v>
      </c>
      <c r="AY70">
        <v>1</v>
      </c>
      <c r="AZ70">
        <f t="shared" si="1"/>
        <v>17.97</v>
      </c>
    </row>
    <row r="71" spans="12:52" x14ac:dyDescent="0.35">
      <c r="AY71">
        <f>SUM(AY4:AY70)</f>
        <v>725</v>
      </c>
      <c r="AZ71">
        <f>SUM(AZ4:AZ70)</f>
        <v>9029.7515119999989</v>
      </c>
    </row>
    <row r="72" spans="12:52" x14ac:dyDescent="0.35">
      <c r="AZ72">
        <f>AZ71/AY71</f>
        <v>12.454829671724136</v>
      </c>
    </row>
  </sheetData>
  <autoFilter ref="M3:Q3" xr:uid="{82C9D4EF-D17A-44BF-B725-1C8382FB3078}"/>
  <conditionalFormatting sqref="AG4:AG15">
    <cfRule type="colorScale" priority="1">
      <colorScale>
        <cfvo type="min"/>
        <cfvo type="percentile" val="50"/>
        <cfvo type="max"/>
        <color rgb="FFF8696B"/>
        <color rgb="FFFCFCFF"/>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A039D-4902-4EF6-9CEE-AFD85FB786B0}">
  <dimension ref="A3:C21"/>
  <sheetViews>
    <sheetView workbookViewId="0">
      <selection activeCell="A4" sqref="A4:C20"/>
    </sheetView>
  </sheetViews>
  <sheetFormatPr defaultRowHeight="14.5" x14ac:dyDescent="0.35"/>
  <cols>
    <col min="1" max="1" width="28.7265625" bestFit="1" customWidth="1"/>
    <col min="2" max="2" width="14" bestFit="1" customWidth="1"/>
    <col min="3" max="3" width="15" bestFit="1" customWidth="1"/>
  </cols>
  <sheetData>
    <row r="3" spans="1:3" x14ac:dyDescent="0.35">
      <c r="A3" s="13" t="s">
        <v>450</v>
      </c>
      <c r="B3" t="s">
        <v>483</v>
      </c>
      <c r="C3" t="s">
        <v>484</v>
      </c>
    </row>
    <row r="4" spans="1:3" x14ac:dyDescent="0.35">
      <c r="A4" s="3" t="s">
        <v>9</v>
      </c>
      <c r="B4" s="14">
        <v>223</v>
      </c>
      <c r="C4" s="20">
        <v>0.3204022988505747</v>
      </c>
    </row>
    <row r="5" spans="1:3" x14ac:dyDescent="0.35">
      <c r="A5" s="3" t="s">
        <v>18</v>
      </c>
      <c r="B5" s="14">
        <v>13</v>
      </c>
      <c r="C5" s="20">
        <v>1.8678160919540231E-2</v>
      </c>
    </row>
    <row r="6" spans="1:3" x14ac:dyDescent="0.35">
      <c r="A6" s="3" t="s">
        <v>6</v>
      </c>
      <c r="B6" s="14">
        <v>4</v>
      </c>
      <c r="C6" s="20">
        <v>5.7471264367816091E-3</v>
      </c>
    </row>
    <row r="7" spans="1:3" x14ac:dyDescent="0.35">
      <c r="A7" s="3" t="s">
        <v>73</v>
      </c>
      <c r="B7" s="14">
        <v>3</v>
      </c>
      <c r="C7" s="20">
        <v>4.3103448275862068E-3</v>
      </c>
    </row>
    <row r="8" spans="1:3" x14ac:dyDescent="0.35">
      <c r="A8" s="3" t="s">
        <v>60</v>
      </c>
      <c r="B8" s="14">
        <v>6</v>
      </c>
      <c r="C8" s="20">
        <v>8.6206896551724137E-3</v>
      </c>
    </row>
    <row r="9" spans="1:3" x14ac:dyDescent="0.35">
      <c r="A9" s="3" t="s">
        <v>5</v>
      </c>
      <c r="B9" s="14">
        <v>5</v>
      </c>
      <c r="C9" s="20">
        <v>7.1839080459770114E-3</v>
      </c>
    </row>
    <row r="10" spans="1:3" x14ac:dyDescent="0.35">
      <c r="A10" s="3" t="s">
        <v>0</v>
      </c>
      <c r="B10" s="14">
        <v>311</v>
      </c>
      <c r="C10" s="20">
        <v>0.44683908045977011</v>
      </c>
    </row>
    <row r="11" spans="1:3" x14ac:dyDescent="0.35">
      <c r="A11" s="3" t="s">
        <v>87</v>
      </c>
      <c r="B11" s="14">
        <v>2</v>
      </c>
      <c r="C11" s="20">
        <v>2.8735632183908046E-3</v>
      </c>
    </row>
    <row r="12" spans="1:3" x14ac:dyDescent="0.35">
      <c r="A12" s="3" t="s">
        <v>26</v>
      </c>
      <c r="B12" s="14">
        <v>10</v>
      </c>
      <c r="C12" s="20">
        <v>1.4367816091954023E-2</v>
      </c>
    </row>
    <row r="13" spans="1:3" x14ac:dyDescent="0.35">
      <c r="A13" s="3" t="s">
        <v>76</v>
      </c>
      <c r="B13" s="14">
        <v>1</v>
      </c>
      <c r="C13" s="20">
        <v>1.4367816091954023E-3</v>
      </c>
    </row>
    <row r="14" spans="1:3" x14ac:dyDescent="0.35">
      <c r="A14" s="3" t="s">
        <v>7</v>
      </c>
      <c r="B14" s="14">
        <v>57</v>
      </c>
      <c r="C14" s="20">
        <v>8.1896551724137928E-2</v>
      </c>
    </row>
    <row r="15" spans="1:3" x14ac:dyDescent="0.35">
      <c r="A15" s="3" t="s">
        <v>78</v>
      </c>
      <c r="B15" s="14">
        <v>2</v>
      </c>
      <c r="C15" s="20">
        <v>2.8735632183908046E-3</v>
      </c>
    </row>
    <row r="16" spans="1:3" x14ac:dyDescent="0.35">
      <c r="A16" s="3" t="s">
        <v>51</v>
      </c>
      <c r="B16" s="14">
        <v>10</v>
      </c>
      <c r="C16" s="20">
        <v>1.4367816091954023E-2</v>
      </c>
    </row>
    <row r="17" spans="1:3" x14ac:dyDescent="0.35">
      <c r="A17" s="3" t="s">
        <v>23</v>
      </c>
      <c r="B17" s="14">
        <v>37</v>
      </c>
      <c r="C17" s="20">
        <v>5.3160919540229883E-2</v>
      </c>
    </row>
    <row r="18" spans="1:3" x14ac:dyDescent="0.35">
      <c r="A18" s="3" t="s">
        <v>57</v>
      </c>
      <c r="B18" s="14">
        <v>1</v>
      </c>
      <c r="C18" s="20">
        <v>1.4367816091954023E-3</v>
      </c>
    </row>
    <row r="19" spans="1:3" x14ac:dyDescent="0.35">
      <c r="A19" s="3" t="s">
        <v>39</v>
      </c>
      <c r="B19" s="14">
        <v>4</v>
      </c>
      <c r="C19" s="20">
        <v>5.7471264367816091E-3</v>
      </c>
    </row>
    <row r="20" spans="1:3" x14ac:dyDescent="0.35">
      <c r="A20" s="3" t="s">
        <v>55</v>
      </c>
      <c r="B20" s="14">
        <v>7</v>
      </c>
      <c r="C20" s="20">
        <v>1.0057471264367816E-2</v>
      </c>
    </row>
    <row r="21" spans="1:3" x14ac:dyDescent="0.35">
      <c r="A21" s="3" t="s">
        <v>451</v>
      </c>
      <c r="B21" s="14">
        <v>696</v>
      </c>
      <c r="C21" s="20">
        <v>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CA2B-448D-4C33-A073-A07A67A81ABC}">
  <dimension ref="B1:O699"/>
  <sheetViews>
    <sheetView zoomScale="70" zoomScaleNormal="70" workbookViewId="0">
      <selection activeCell="K14" sqref="K14"/>
    </sheetView>
  </sheetViews>
  <sheetFormatPr defaultRowHeight="14.5" x14ac:dyDescent="0.35"/>
  <cols>
    <col min="8" max="8" width="11.7265625" bestFit="1" customWidth="1"/>
    <col min="9" max="9" width="11.7265625" customWidth="1"/>
    <col min="10" max="10" width="4.1796875" customWidth="1"/>
    <col min="11" max="11" width="13.81640625" bestFit="1" customWidth="1"/>
  </cols>
  <sheetData>
    <row r="1" spans="2:15" x14ac:dyDescent="0.35">
      <c r="B1" s="6" t="s">
        <v>470</v>
      </c>
      <c r="L1" s="6" t="s">
        <v>472</v>
      </c>
    </row>
    <row r="2" spans="2:15" x14ac:dyDescent="0.35">
      <c r="M2" t="s">
        <v>461</v>
      </c>
      <c r="N2">
        <v>0.85</v>
      </c>
      <c r="O2" t="s">
        <v>462</v>
      </c>
    </row>
    <row r="3" spans="2:15" x14ac:dyDescent="0.35">
      <c r="B3" s="1" t="s">
        <v>119</v>
      </c>
      <c r="C3" s="4" t="s">
        <v>449</v>
      </c>
      <c r="D3" s="4" t="s">
        <v>103</v>
      </c>
      <c r="E3" s="4" t="s">
        <v>120</v>
      </c>
      <c r="F3" s="4" t="s">
        <v>453</v>
      </c>
      <c r="G3" s="4" t="s">
        <v>454</v>
      </c>
      <c r="H3" s="4" t="s">
        <v>455</v>
      </c>
      <c r="K3" s="16"/>
      <c r="L3" s="4" t="s">
        <v>471</v>
      </c>
      <c r="M3" s="4" t="s">
        <v>452</v>
      </c>
      <c r="N3" s="4" t="s">
        <v>459</v>
      </c>
      <c r="O3" s="4" t="s">
        <v>460</v>
      </c>
    </row>
    <row r="4" spans="2:15" x14ac:dyDescent="0.35">
      <c r="B4" s="2">
        <v>38445</v>
      </c>
      <c r="C4">
        <v>1</v>
      </c>
      <c r="D4">
        <v>29.8</v>
      </c>
      <c r="E4" s="2">
        <v>1</v>
      </c>
      <c r="F4" s="2">
        <v>1500</v>
      </c>
      <c r="G4" s="2">
        <f t="shared" ref="G4:G67" si="0">(F4*E4)/1000</f>
        <v>1.5</v>
      </c>
      <c r="H4">
        <f t="shared" ref="H4:H67" si="1">(D4/F4)*1000</f>
        <v>19.866666666666667</v>
      </c>
      <c r="L4">
        <v>42957</v>
      </c>
      <c r="M4">
        <v>14</v>
      </c>
      <c r="N4" s="15">
        <v>5.25</v>
      </c>
      <c r="O4" s="15">
        <v>30.928571428571423</v>
      </c>
    </row>
    <row r="5" spans="2:15" x14ac:dyDescent="0.35">
      <c r="B5" s="2">
        <v>22721</v>
      </c>
      <c r="C5">
        <v>1</v>
      </c>
      <c r="D5">
        <v>26.8</v>
      </c>
      <c r="E5" s="2">
        <v>1</v>
      </c>
      <c r="F5" s="2">
        <v>1500</v>
      </c>
      <c r="G5" s="2">
        <f t="shared" si="0"/>
        <v>1.5</v>
      </c>
      <c r="H5">
        <f t="shared" si="1"/>
        <v>17.866666666666667</v>
      </c>
      <c r="L5">
        <v>34220</v>
      </c>
      <c r="M5">
        <v>13</v>
      </c>
      <c r="N5" s="15">
        <v>5.75</v>
      </c>
      <c r="O5" s="15">
        <v>30.227692307692305</v>
      </c>
    </row>
    <row r="6" spans="2:15" x14ac:dyDescent="0.35">
      <c r="B6" s="2">
        <v>45182</v>
      </c>
      <c r="C6">
        <v>1</v>
      </c>
      <c r="D6">
        <v>31.9</v>
      </c>
      <c r="E6" s="2">
        <v>1</v>
      </c>
      <c r="F6" s="2">
        <v>1500</v>
      </c>
      <c r="G6" s="2">
        <f t="shared" si="0"/>
        <v>1.5</v>
      </c>
      <c r="H6">
        <f t="shared" si="1"/>
        <v>21.266666666666666</v>
      </c>
      <c r="L6">
        <v>45893</v>
      </c>
      <c r="M6">
        <v>12</v>
      </c>
      <c r="N6" s="15">
        <v>8.5</v>
      </c>
      <c r="O6" s="15">
        <v>22.606666666666669</v>
      </c>
    </row>
    <row r="7" spans="2:15" x14ac:dyDescent="0.35">
      <c r="B7" s="2">
        <v>22721</v>
      </c>
      <c r="C7">
        <v>1</v>
      </c>
      <c r="D7">
        <v>26.8</v>
      </c>
      <c r="E7" s="2">
        <v>1</v>
      </c>
      <c r="F7" s="2">
        <v>1500</v>
      </c>
      <c r="G7" s="2">
        <f t="shared" si="0"/>
        <v>1.5</v>
      </c>
      <c r="H7">
        <f t="shared" si="1"/>
        <v>17.866666666666667</v>
      </c>
      <c r="L7">
        <v>30499</v>
      </c>
      <c r="M7">
        <v>9</v>
      </c>
      <c r="N7" s="15">
        <v>4.5</v>
      </c>
      <c r="O7" s="15">
        <v>30.773333333333337</v>
      </c>
    </row>
    <row r="8" spans="2:15" x14ac:dyDescent="0.35">
      <c r="B8" s="2">
        <v>33339</v>
      </c>
      <c r="C8">
        <v>1</v>
      </c>
      <c r="D8">
        <v>29</v>
      </c>
      <c r="E8" s="2">
        <v>1</v>
      </c>
      <c r="F8" s="2">
        <v>1500</v>
      </c>
      <c r="G8" s="2">
        <f t="shared" si="0"/>
        <v>1.5</v>
      </c>
      <c r="H8">
        <f t="shared" si="1"/>
        <v>19.333333333333336</v>
      </c>
      <c r="L8">
        <v>42010</v>
      </c>
      <c r="M8">
        <v>9</v>
      </c>
      <c r="N8" s="15">
        <v>4.25</v>
      </c>
      <c r="O8" s="15">
        <v>32.375555555555557</v>
      </c>
    </row>
    <row r="9" spans="2:15" x14ac:dyDescent="0.35">
      <c r="B9" s="2">
        <v>45043</v>
      </c>
      <c r="C9">
        <v>1</v>
      </c>
      <c r="D9">
        <v>13.99</v>
      </c>
      <c r="E9" s="2">
        <v>2</v>
      </c>
      <c r="F9" s="2">
        <v>750</v>
      </c>
      <c r="G9" s="2">
        <f t="shared" si="0"/>
        <v>1.5</v>
      </c>
      <c r="H9">
        <f t="shared" si="1"/>
        <v>18.653333333333336</v>
      </c>
      <c r="L9">
        <v>45670</v>
      </c>
      <c r="M9">
        <v>9</v>
      </c>
      <c r="N9" s="15">
        <v>4</v>
      </c>
      <c r="O9" s="15">
        <v>21.94962962962963</v>
      </c>
    </row>
    <row r="10" spans="2:15" x14ac:dyDescent="0.35">
      <c r="B10" s="2">
        <v>45043</v>
      </c>
      <c r="C10">
        <v>1</v>
      </c>
      <c r="D10">
        <v>13.99</v>
      </c>
      <c r="E10" s="2">
        <v>2</v>
      </c>
      <c r="F10" s="2">
        <v>750</v>
      </c>
      <c r="G10" s="2">
        <f t="shared" si="0"/>
        <v>1.5</v>
      </c>
      <c r="H10">
        <f t="shared" si="1"/>
        <v>18.653333333333336</v>
      </c>
      <c r="L10">
        <v>29350</v>
      </c>
      <c r="M10">
        <v>8</v>
      </c>
      <c r="N10" s="15">
        <v>4.25</v>
      </c>
      <c r="O10" s="15">
        <v>32.25</v>
      </c>
    </row>
    <row r="11" spans="2:15" x14ac:dyDescent="0.35">
      <c r="B11" s="2">
        <v>46245</v>
      </c>
      <c r="C11">
        <v>1</v>
      </c>
      <c r="D11">
        <v>35.69</v>
      </c>
      <c r="E11" s="2">
        <v>1</v>
      </c>
      <c r="F11" s="2">
        <v>1500</v>
      </c>
      <c r="G11" s="2">
        <f t="shared" si="0"/>
        <v>1.5</v>
      </c>
      <c r="H11">
        <f t="shared" si="1"/>
        <v>23.793333333333333</v>
      </c>
      <c r="L11">
        <v>45291</v>
      </c>
      <c r="M11">
        <v>8</v>
      </c>
      <c r="N11" s="15">
        <v>3.7219999999999995</v>
      </c>
      <c r="O11" s="15">
        <v>39.321271186440676</v>
      </c>
    </row>
    <row r="12" spans="2:15" x14ac:dyDescent="0.35">
      <c r="B12" s="2">
        <v>45893</v>
      </c>
      <c r="C12">
        <v>1</v>
      </c>
      <c r="D12">
        <v>0</v>
      </c>
      <c r="E12" s="2">
        <v>1</v>
      </c>
      <c r="F12" s="2">
        <v>1500</v>
      </c>
      <c r="G12" s="2">
        <f t="shared" si="0"/>
        <v>1.5</v>
      </c>
      <c r="H12">
        <f t="shared" si="1"/>
        <v>0</v>
      </c>
      <c r="L12">
        <v>34792</v>
      </c>
      <c r="M12">
        <v>8</v>
      </c>
      <c r="N12" s="15">
        <v>3.6</v>
      </c>
      <c r="O12" s="15">
        <v>30.907499999999995</v>
      </c>
    </row>
    <row r="13" spans="2:15" x14ac:dyDescent="0.35">
      <c r="B13" s="2">
        <v>47188</v>
      </c>
      <c r="C13">
        <v>1</v>
      </c>
      <c r="D13">
        <v>33.86</v>
      </c>
      <c r="E13" s="2">
        <v>1</v>
      </c>
      <c r="F13" s="2">
        <v>1500</v>
      </c>
      <c r="G13" s="2">
        <f t="shared" si="0"/>
        <v>1.5</v>
      </c>
      <c r="H13">
        <f t="shared" si="1"/>
        <v>22.573333333333334</v>
      </c>
      <c r="L13">
        <v>28420</v>
      </c>
      <c r="M13">
        <v>7</v>
      </c>
      <c r="N13" s="15">
        <v>3.101</v>
      </c>
      <c r="O13" s="15">
        <v>39.068485121500494</v>
      </c>
    </row>
    <row r="14" spans="2:15" x14ac:dyDescent="0.35">
      <c r="B14" s="2">
        <v>33339</v>
      </c>
      <c r="C14">
        <v>1</v>
      </c>
      <c r="D14">
        <v>32.97</v>
      </c>
      <c r="E14" s="2">
        <v>1</v>
      </c>
      <c r="F14" s="2">
        <v>1500</v>
      </c>
      <c r="G14" s="2">
        <f t="shared" si="0"/>
        <v>1.5</v>
      </c>
      <c r="H14">
        <f t="shared" si="1"/>
        <v>21.98</v>
      </c>
      <c r="L14">
        <v>44685</v>
      </c>
      <c r="M14">
        <v>7</v>
      </c>
      <c r="N14" s="15">
        <v>3</v>
      </c>
      <c r="O14" s="15">
        <v>30.842857142857138</v>
      </c>
    </row>
    <row r="15" spans="2:15" x14ac:dyDescent="0.35">
      <c r="B15" s="2">
        <v>22097</v>
      </c>
      <c r="C15">
        <v>1</v>
      </c>
      <c r="D15">
        <v>34.97</v>
      </c>
      <c r="E15" s="2">
        <v>1</v>
      </c>
      <c r="F15" s="2">
        <v>1500</v>
      </c>
      <c r="G15" s="2">
        <f t="shared" si="0"/>
        <v>1.5</v>
      </c>
      <c r="H15">
        <f t="shared" si="1"/>
        <v>23.313333333333333</v>
      </c>
      <c r="L15">
        <v>34755</v>
      </c>
      <c r="M15">
        <v>6</v>
      </c>
      <c r="N15" s="15">
        <v>3</v>
      </c>
      <c r="O15" s="15">
        <v>23.8</v>
      </c>
    </row>
    <row r="16" spans="2:15" x14ac:dyDescent="0.35">
      <c r="B16" s="2">
        <v>35692</v>
      </c>
      <c r="C16">
        <v>1</v>
      </c>
      <c r="D16">
        <v>30.8</v>
      </c>
      <c r="E16" s="2">
        <v>1</v>
      </c>
      <c r="F16" s="2">
        <v>1500</v>
      </c>
      <c r="G16" s="2">
        <f t="shared" si="0"/>
        <v>1.5</v>
      </c>
      <c r="H16">
        <f t="shared" si="1"/>
        <v>20.533333333333335</v>
      </c>
      <c r="L16">
        <v>44865</v>
      </c>
      <c r="M16">
        <v>6</v>
      </c>
      <c r="N16" s="15">
        <v>2.5</v>
      </c>
      <c r="O16" s="15">
        <v>34.92</v>
      </c>
    </row>
    <row r="17" spans="2:15" x14ac:dyDescent="0.35">
      <c r="B17" s="2">
        <v>29003</v>
      </c>
      <c r="C17">
        <v>1</v>
      </c>
      <c r="D17">
        <v>19</v>
      </c>
      <c r="E17" s="2">
        <v>1</v>
      </c>
      <c r="F17" s="2">
        <v>1000</v>
      </c>
      <c r="G17" s="2">
        <f t="shared" si="0"/>
        <v>1</v>
      </c>
      <c r="H17">
        <f t="shared" si="1"/>
        <v>19</v>
      </c>
      <c r="L17">
        <v>29171</v>
      </c>
      <c r="M17">
        <v>6</v>
      </c>
      <c r="N17" s="15">
        <v>2.3499999999999996</v>
      </c>
      <c r="O17" s="15">
        <v>29.606666666666669</v>
      </c>
    </row>
    <row r="18" spans="2:15" x14ac:dyDescent="0.35">
      <c r="B18" s="2">
        <v>35835</v>
      </c>
      <c r="C18">
        <v>1</v>
      </c>
      <c r="D18">
        <v>13.84</v>
      </c>
      <c r="E18" s="2">
        <v>2</v>
      </c>
      <c r="F18" s="2">
        <v>500</v>
      </c>
      <c r="G18" s="2">
        <f t="shared" si="0"/>
        <v>1</v>
      </c>
      <c r="H18">
        <f t="shared" si="1"/>
        <v>27.68</v>
      </c>
      <c r="L18">
        <v>23103</v>
      </c>
      <c r="M18">
        <v>6</v>
      </c>
      <c r="N18" s="15">
        <v>2.25</v>
      </c>
      <c r="O18" s="15">
        <v>35.51</v>
      </c>
    </row>
    <row r="19" spans="2:15" x14ac:dyDescent="0.35">
      <c r="B19" s="2">
        <v>44748</v>
      </c>
      <c r="C19">
        <v>1</v>
      </c>
      <c r="D19">
        <v>21.8</v>
      </c>
      <c r="E19" s="2">
        <v>1</v>
      </c>
      <c r="F19" s="2">
        <v>1000</v>
      </c>
      <c r="G19" s="2">
        <f t="shared" si="0"/>
        <v>1</v>
      </c>
      <c r="H19">
        <f t="shared" si="1"/>
        <v>21.8</v>
      </c>
      <c r="L19">
        <v>43837</v>
      </c>
      <c r="M19">
        <v>6</v>
      </c>
      <c r="N19" s="15">
        <v>2.1</v>
      </c>
      <c r="O19" s="15">
        <v>35.616111111111117</v>
      </c>
    </row>
    <row r="20" spans="2:15" x14ac:dyDescent="0.35">
      <c r="B20" s="2">
        <v>46267</v>
      </c>
      <c r="C20">
        <v>1</v>
      </c>
      <c r="D20">
        <v>19</v>
      </c>
      <c r="E20" s="2">
        <v>1</v>
      </c>
      <c r="F20" s="2">
        <v>1000</v>
      </c>
      <c r="G20" s="2">
        <f t="shared" si="0"/>
        <v>1</v>
      </c>
      <c r="H20">
        <f t="shared" si="1"/>
        <v>19</v>
      </c>
      <c r="L20">
        <v>33339</v>
      </c>
      <c r="M20">
        <v>5</v>
      </c>
      <c r="N20" s="15">
        <v>4.5600000000000005</v>
      </c>
      <c r="O20" s="15">
        <v>29.203999999999997</v>
      </c>
    </row>
    <row r="21" spans="2:15" x14ac:dyDescent="0.35">
      <c r="B21" s="2">
        <v>22721</v>
      </c>
      <c r="C21">
        <v>1</v>
      </c>
      <c r="D21">
        <v>19</v>
      </c>
      <c r="E21" s="2">
        <v>1</v>
      </c>
      <c r="F21" s="2">
        <v>1000</v>
      </c>
      <c r="G21" s="2">
        <f t="shared" si="0"/>
        <v>1</v>
      </c>
      <c r="H21">
        <f t="shared" si="1"/>
        <v>19</v>
      </c>
      <c r="L21">
        <v>47058</v>
      </c>
      <c r="M21">
        <v>5</v>
      </c>
      <c r="N21" s="15">
        <v>2.25</v>
      </c>
      <c r="O21" s="15">
        <v>32.052</v>
      </c>
    </row>
    <row r="22" spans="2:15" x14ac:dyDescent="0.35">
      <c r="B22" s="2">
        <v>29350</v>
      </c>
      <c r="C22">
        <v>1</v>
      </c>
      <c r="D22">
        <v>12.44</v>
      </c>
      <c r="E22" s="2">
        <v>2</v>
      </c>
      <c r="F22" s="2">
        <v>500</v>
      </c>
      <c r="G22" s="2">
        <f t="shared" si="0"/>
        <v>1</v>
      </c>
      <c r="H22">
        <f t="shared" si="1"/>
        <v>24.88</v>
      </c>
      <c r="L22">
        <v>43058</v>
      </c>
      <c r="M22">
        <v>5</v>
      </c>
      <c r="N22" s="15">
        <v>2</v>
      </c>
      <c r="O22" s="15">
        <v>29.107999999999997</v>
      </c>
    </row>
    <row r="23" spans="2:15" x14ac:dyDescent="0.35">
      <c r="B23" s="2">
        <v>43548</v>
      </c>
      <c r="C23">
        <v>1</v>
      </c>
      <c r="D23">
        <v>15.11</v>
      </c>
      <c r="E23" s="2">
        <v>2</v>
      </c>
      <c r="F23" s="2">
        <v>500</v>
      </c>
      <c r="G23" s="2">
        <f t="shared" si="0"/>
        <v>1</v>
      </c>
      <c r="H23">
        <f t="shared" si="1"/>
        <v>30.22</v>
      </c>
      <c r="L23">
        <v>22144</v>
      </c>
      <c r="M23">
        <v>5</v>
      </c>
      <c r="N23" s="15">
        <v>1.1200000000000001</v>
      </c>
      <c r="O23" s="15">
        <v>45.506666666666675</v>
      </c>
    </row>
    <row r="24" spans="2:15" x14ac:dyDescent="0.35">
      <c r="B24" s="2">
        <v>43554</v>
      </c>
      <c r="C24">
        <v>1</v>
      </c>
      <c r="D24">
        <v>12.07</v>
      </c>
      <c r="E24" s="2">
        <v>1</v>
      </c>
      <c r="F24" s="2">
        <v>1000</v>
      </c>
      <c r="G24" s="2">
        <f t="shared" si="0"/>
        <v>1</v>
      </c>
      <c r="H24">
        <f t="shared" si="1"/>
        <v>12.07</v>
      </c>
      <c r="L24">
        <v>46245</v>
      </c>
      <c r="M24">
        <v>4</v>
      </c>
      <c r="N24" s="15">
        <v>3</v>
      </c>
      <c r="O24" s="15">
        <v>25.648333333333333</v>
      </c>
    </row>
    <row r="25" spans="2:15" x14ac:dyDescent="0.35">
      <c r="B25" s="2">
        <v>46941</v>
      </c>
      <c r="C25">
        <v>1</v>
      </c>
      <c r="D25">
        <v>12</v>
      </c>
      <c r="E25" s="2">
        <v>2</v>
      </c>
      <c r="F25" s="2">
        <v>500</v>
      </c>
      <c r="G25" s="2">
        <f t="shared" si="0"/>
        <v>1</v>
      </c>
      <c r="H25">
        <f t="shared" si="1"/>
        <v>24</v>
      </c>
      <c r="L25">
        <v>39923</v>
      </c>
      <c r="M25">
        <v>4</v>
      </c>
      <c r="N25" s="15">
        <v>2.25</v>
      </c>
      <c r="O25" s="15">
        <v>40.774999999999999</v>
      </c>
    </row>
    <row r="26" spans="2:15" x14ac:dyDescent="0.35">
      <c r="B26" s="2">
        <v>45291</v>
      </c>
      <c r="C26">
        <v>1</v>
      </c>
      <c r="D26">
        <v>15.8</v>
      </c>
      <c r="E26" s="2">
        <v>1</v>
      </c>
      <c r="F26" s="2">
        <v>1000</v>
      </c>
      <c r="G26" s="2">
        <f t="shared" si="0"/>
        <v>1</v>
      </c>
      <c r="H26">
        <f t="shared" si="1"/>
        <v>15.8</v>
      </c>
      <c r="L26">
        <v>43809</v>
      </c>
      <c r="M26">
        <v>4</v>
      </c>
      <c r="N26" s="15">
        <v>2.25</v>
      </c>
      <c r="O26" s="15">
        <v>29.446666666666665</v>
      </c>
    </row>
    <row r="27" spans="2:15" x14ac:dyDescent="0.35">
      <c r="B27" s="2">
        <v>24393</v>
      </c>
      <c r="C27">
        <v>1</v>
      </c>
      <c r="D27">
        <v>34.270000000000003</v>
      </c>
      <c r="E27" s="2">
        <v>1</v>
      </c>
      <c r="F27" s="2">
        <v>1000</v>
      </c>
      <c r="G27" s="2">
        <f t="shared" si="0"/>
        <v>1</v>
      </c>
      <c r="H27">
        <f t="shared" si="1"/>
        <v>34.270000000000003</v>
      </c>
      <c r="L27">
        <v>592</v>
      </c>
      <c r="M27">
        <v>4</v>
      </c>
      <c r="N27" s="15">
        <v>2.25</v>
      </c>
      <c r="O27" s="15">
        <v>4.8966666666666665</v>
      </c>
    </row>
    <row r="28" spans="2:15" x14ac:dyDescent="0.35">
      <c r="B28" s="2">
        <v>20338</v>
      </c>
      <c r="C28">
        <v>1</v>
      </c>
      <c r="D28">
        <v>10.99</v>
      </c>
      <c r="E28" s="2">
        <v>2</v>
      </c>
      <c r="F28" s="2">
        <v>500</v>
      </c>
      <c r="G28" s="2">
        <f t="shared" si="0"/>
        <v>1</v>
      </c>
      <c r="H28">
        <f t="shared" si="1"/>
        <v>21.98</v>
      </c>
      <c r="L28">
        <v>42915</v>
      </c>
      <c r="M28">
        <v>4</v>
      </c>
      <c r="N28" s="15">
        <v>2</v>
      </c>
      <c r="O28" s="15">
        <v>29.489999999999995</v>
      </c>
    </row>
    <row r="29" spans="2:15" x14ac:dyDescent="0.35">
      <c r="B29" s="2">
        <v>11052</v>
      </c>
      <c r="C29">
        <v>1</v>
      </c>
      <c r="D29">
        <v>13.9</v>
      </c>
      <c r="E29" s="2">
        <v>2</v>
      </c>
      <c r="F29" s="2">
        <v>500</v>
      </c>
      <c r="G29" s="2">
        <f t="shared" si="0"/>
        <v>1</v>
      </c>
      <c r="H29">
        <f t="shared" si="1"/>
        <v>27.8</v>
      </c>
      <c r="L29">
        <v>10487</v>
      </c>
      <c r="M29">
        <v>4</v>
      </c>
      <c r="N29" s="15">
        <v>2</v>
      </c>
      <c r="O29" s="15">
        <v>27.564999999999998</v>
      </c>
    </row>
    <row r="30" spans="2:15" x14ac:dyDescent="0.35">
      <c r="B30" s="2">
        <v>29897</v>
      </c>
      <c r="C30">
        <v>1</v>
      </c>
      <c r="D30">
        <v>19</v>
      </c>
      <c r="E30" s="2">
        <v>1</v>
      </c>
      <c r="F30" s="2">
        <v>1000</v>
      </c>
      <c r="G30" s="2">
        <f t="shared" si="0"/>
        <v>1</v>
      </c>
      <c r="H30">
        <f t="shared" si="1"/>
        <v>19</v>
      </c>
      <c r="L30">
        <v>30008</v>
      </c>
      <c r="M30">
        <v>4</v>
      </c>
      <c r="N30" s="15">
        <v>2</v>
      </c>
      <c r="O30" s="15">
        <v>27.29</v>
      </c>
    </row>
    <row r="31" spans="2:15" x14ac:dyDescent="0.35">
      <c r="B31" s="2">
        <v>31074</v>
      </c>
      <c r="C31">
        <v>1</v>
      </c>
      <c r="D31">
        <v>18.989999999999998</v>
      </c>
      <c r="E31" s="2">
        <v>1</v>
      </c>
      <c r="F31" s="2">
        <v>1000</v>
      </c>
      <c r="G31" s="2">
        <f t="shared" si="0"/>
        <v>1</v>
      </c>
      <c r="H31">
        <f t="shared" si="1"/>
        <v>18.989999999999998</v>
      </c>
      <c r="L31">
        <v>43829</v>
      </c>
      <c r="M31">
        <v>4</v>
      </c>
      <c r="N31" s="15">
        <v>2</v>
      </c>
      <c r="O31" s="15">
        <v>26.59</v>
      </c>
    </row>
    <row r="32" spans="2:15" x14ac:dyDescent="0.35">
      <c r="B32" s="2">
        <v>29003</v>
      </c>
      <c r="C32">
        <v>1</v>
      </c>
      <c r="D32">
        <v>12.39</v>
      </c>
      <c r="E32" s="2">
        <v>1</v>
      </c>
      <c r="F32" s="2">
        <v>1000</v>
      </c>
      <c r="G32" s="2">
        <f t="shared" si="0"/>
        <v>1</v>
      </c>
      <c r="H32">
        <f t="shared" si="1"/>
        <v>12.39</v>
      </c>
      <c r="L32">
        <v>46082</v>
      </c>
      <c r="M32">
        <v>4</v>
      </c>
      <c r="N32" s="15">
        <v>1.75</v>
      </c>
      <c r="O32" s="15">
        <v>36.604999999999997</v>
      </c>
    </row>
    <row r="33" spans="2:15" x14ac:dyDescent="0.35">
      <c r="B33" s="2">
        <v>1141</v>
      </c>
      <c r="C33">
        <v>1</v>
      </c>
      <c r="D33">
        <v>19</v>
      </c>
      <c r="E33" s="2">
        <v>1</v>
      </c>
      <c r="F33" s="2">
        <v>1000</v>
      </c>
      <c r="G33" s="2">
        <f t="shared" si="0"/>
        <v>1</v>
      </c>
      <c r="H33">
        <f t="shared" si="1"/>
        <v>19</v>
      </c>
      <c r="L33">
        <v>42431</v>
      </c>
      <c r="M33">
        <v>4</v>
      </c>
      <c r="N33" s="15">
        <v>1.75</v>
      </c>
      <c r="O33" s="15">
        <v>35.380000000000003</v>
      </c>
    </row>
    <row r="34" spans="2:15" x14ac:dyDescent="0.35">
      <c r="B34" s="2">
        <v>47583</v>
      </c>
      <c r="C34">
        <v>1</v>
      </c>
      <c r="D34">
        <v>15.99</v>
      </c>
      <c r="E34" s="2">
        <v>2</v>
      </c>
      <c r="F34" s="2">
        <v>500</v>
      </c>
      <c r="G34" s="2">
        <f t="shared" si="0"/>
        <v>1</v>
      </c>
      <c r="H34">
        <f t="shared" si="1"/>
        <v>31.98</v>
      </c>
      <c r="L34">
        <v>45177</v>
      </c>
      <c r="M34">
        <v>4</v>
      </c>
      <c r="N34" s="15">
        <v>1.75</v>
      </c>
      <c r="O34" s="15">
        <v>34.884999999999998</v>
      </c>
    </row>
    <row r="35" spans="2:15" x14ac:dyDescent="0.35">
      <c r="B35" s="2">
        <v>44554</v>
      </c>
      <c r="C35">
        <v>1</v>
      </c>
      <c r="D35">
        <v>22</v>
      </c>
      <c r="E35" s="2">
        <v>1</v>
      </c>
      <c r="F35" s="2">
        <v>1000</v>
      </c>
      <c r="G35" s="2">
        <f t="shared" si="0"/>
        <v>1</v>
      </c>
      <c r="H35">
        <f t="shared" si="1"/>
        <v>22</v>
      </c>
      <c r="L35">
        <v>12991</v>
      </c>
      <c r="M35">
        <v>4</v>
      </c>
      <c r="N35" s="15">
        <v>1.75</v>
      </c>
      <c r="O35" s="15">
        <v>32.49</v>
      </c>
    </row>
    <row r="36" spans="2:15" x14ac:dyDescent="0.35">
      <c r="B36" s="2">
        <v>33339</v>
      </c>
      <c r="C36">
        <v>1</v>
      </c>
      <c r="D36">
        <v>10.74</v>
      </c>
      <c r="E36" s="2">
        <v>1</v>
      </c>
      <c r="F36" s="2">
        <v>1000</v>
      </c>
      <c r="G36" s="2">
        <f t="shared" si="0"/>
        <v>1</v>
      </c>
      <c r="H36">
        <f t="shared" si="1"/>
        <v>10.74</v>
      </c>
      <c r="L36">
        <v>44041</v>
      </c>
      <c r="M36">
        <v>4</v>
      </c>
      <c r="N36" s="15">
        <v>1.75</v>
      </c>
      <c r="O36" s="15">
        <v>30.400000000000002</v>
      </c>
    </row>
    <row r="37" spans="2:15" x14ac:dyDescent="0.35">
      <c r="B37" s="2">
        <v>29003</v>
      </c>
      <c r="C37">
        <v>1</v>
      </c>
      <c r="D37">
        <v>19</v>
      </c>
      <c r="E37" s="2">
        <v>1</v>
      </c>
      <c r="F37" s="2">
        <v>1000</v>
      </c>
      <c r="G37" s="2">
        <f t="shared" si="0"/>
        <v>1</v>
      </c>
      <c r="H37">
        <f t="shared" si="1"/>
        <v>19</v>
      </c>
      <c r="L37">
        <v>42523</v>
      </c>
      <c r="M37">
        <v>4</v>
      </c>
      <c r="N37" s="15">
        <v>1.75</v>
      </c>
      <c r="O37" s="15">
        <v>29.434999999999999</v>
      </c>
    </row>
    <row r="38" spans="2:15" x14ac:dyDescent="0.35">
      <c r="B38" s="2">
        <v>47657</v>
      </c>
      <c r="C38">
        <v>1</v>
      </c>
      <c r="D38">
        <v>15.56</v>
      </c>
      <c r="E38" s="2">
        <v>2</v>
      </c>
      <c r="F38" s="2">
        <v>500</v>
      </c>
      <c r="G38" s="2">
        <f t="shared" si="0"/>
        <v>1</v>
      </c>
      <c r="H38">
        <f t="shared" si="1"/>
        <v>31.12</v>
      </c>
      <c r="L38">
        <v>31125</v>
      </c>
      <c r="M38">
        <v>4</v>
      </c>
      <c r="N38" s="15">
        <v>1.75</v>
      </c>
      <c r="O38" s="15">
        <v>23.313333333333333</v>
      </c>
    </row>
    <row r="39" spans="2:15" x14ac:dyDescent="0.35">
      <c r="B39" s="2">
        <v>39923</v>
      </c>
      <c r="C39">
        <v>1</v>
      </c>
      <c r="D39">
        <v>17.899999999999999</v>
      </c>
      <c r="E39" s="2">
        <v>2</v>
      </c>
      <c r="F39" s="2">
        <v>500</v>
      </c>
      <c r="G39" s="2">
        <f t="shared" si="0"/>
        <v>1</v>
      </c>
      <c r="H39">
        <f t="shared" si="1"/>
        <v>35.799999999999997</v>
      </c>
      <c r="L39">
        <v>44659</v>
      </c>
      <c r="M39">
        <v>4</v>
      </c>
      <c r="N39" s="15">
        <v>1.75</v>
      </c>
      <c r="O39" s="15">
        <v>21.475000000000001</v>
      </c>
    </row>
    <row r="40" spans="2:15" x14ac:dyDescent="0.35">
      <c r="B40" s="2">
        <v>14933</v>
      </c>
      <c r="C40">
        <v>1</v>
      </c>
      <c r="D40">
        <v>10.3</v>
      </c>
      <c r="E40" s="2">
        <v>2</v>
      </c>
      <c r="F40" s="2">
        <v>500</v>
      </c>
      <c r="G40" s="2">
        <f t="shared" si="0"/>
        <v>1</v>
      </c>
      <c r="H40">
        <f t="shared" si="1"/>
        <v>20.6</v>
      </c>
      <c r="L40">
        <v>37172</v>
      </c>
      <c r="M40">
        <v>4</v>
      </c>
      <c r="N40" s="15">
        <v>1.5</v>
      </c>
      <c r="O40" s="15">
        <v>36.585000000000001</v>
      </c>
    </row>
    <row r="41" spans="2:15" x14ac:dyDescent="0.35">
      <c r="B41" s="2">
        <v>44687</v>
      </c>
      <c r="C41">
        <v>1</v>
      </c>
      <c r="D41">
        <v>25.4</v>
      </c>
      <c r="E41" s="2">
        <v>1</v>
      </c>
      <c r="F41" s="2">
        <v>1000</v>
      </c>
      <c r="G41" s="2">
        <f t="shared" si="0"/>
        <v>1</v>
      </c>
      <c r="H41">
        <f t="shared" si="1"/>
        <v>25.4</v>
      </c>
      <c r="L41">
        <v>43545</v>
      </c>
      <c r="M41">
        <v>4</v>
      </c>
      <c r="N41" s="15">
        <v>1.3</v>
      </c>
      <c r="O41" s="15">
        <v>26.105</v>
      </c>
    </row>
    <row r="42" spans="2:15" x14ac:dyDescent="0.35">
      <c r="B42" s="2">
        <v>47657</v>
      </c>
      <c r="C42">
        <v>1</v>
      </c>
      <c r="D42">
        <v>15.56</v>
      </c>
      <c r="E42" s="2">
        <v>2</v>
      </c>
      <c r="F42" s="2">
        <v>500</v>
      </c>
      <c r="G42" s="2">
        <f t="shared" si="0"/>
        <v>1</v>
      </c>
      <c r="H42">
        <f t="shared" si="1"/>
        <v>31.12</v>
      </c>
      <c r="L42">
        <v>46061</v>
      </c>
      <c r="M42">
        <v>4</v>
      </c>
      <c r="N42" s="15">
        <v>1.1000000000000001</v>
      </c>
      <c r="O42" s="15">
        <v>23.497142857142858</v>
      </c>
    </row>
    <row r="43" spans="2:15" x14ac:dyDescent="0.35">
      <c r="B43" s="2">
        <v>29350</v>
      </c>
      <c r="C43">
        <v>1</v>
      </c>
      <c r="D43">
        <v>13.66</v>
      </c>
      <c r="E43" s="2">
        <v>2</v>
      </c>
      <c r="F43" s="2">
        <v>500</v>
      </c>
      <c r="G43" s="2">
        <f t="shared" si="0"/>
        <v>1</v>
      </c>
      <c r="H43">
        <f t="shared" si="1"/>
        <v>27.32</v>
      </c>
      <c r="L43">
        <v>22721</v>
      </c>
      <c r="M43">
        <v>3</v>
      </c>
      <c r="N43" s="15">
        <v>4</v>
      </c>
      <c r="O43" s="15">
        <v>18.244444444444444</v>
      </c>
    </row>
    <row r="44" spans="2:15" x14ac:dyDescent="0.35">
      <c r="B44" s="2">
        <v>38458</v>
      </c>
      <c r="C44">
        <v>1</v>
      </c>
      <c r="D44">
        <v>15.33</v>
      </c>
      <c r="E44" s="2">
        <v>1</v>
      </c>
      <c r="F44" s="2">
        <v>1000</v>
      </c>
      <c r="G44" s="2">
        <f t="shared" si="0"/>
        <v>1</v>
      </c>
      <c r="H44">
        <f t="shared" si="1"/>
        <v>15.33</v>
      </c>
      <c r="L44">
        <v>29003</v>
      </c>
      <c r="M44">
        <v>3</v>
      </c>
      <c r="N44" s="15">
        <v>3</v>
      </c>
      <c r="O44" s="15">
        <v>16.796666666666667</v>
      </c>
    </row>
    <row r="45" spans="2:15" x14ac:dyDescent="0.35">
      <c r="B45" s="2">
        <v>9199</v>
      </c>
      <c r="C45">
        <v>1</v>
      </c>
      <c r="D45">
        <v>12.98</v>
      </c>
      <c r="E45" s="2">
        <v>1</v>
      </c>
      <c r="F45" s="2">
        <v>750</v>
      </c>
      <c r="G45" s="2">
        <f t="shared" si="0"/>
        <v>0.75</v>
      </c>
      <c r="H45">
        <f t="shared" si="1"/>
        <v>17.306666666666668</v>
      </c>
      <c r="L45">
        <v>45182</v>
      </c>
      <c r="M45">
        <v>3</v>
      </c>
      <c r="N45" s="15">
        <v>2.75</v>
      </c>
      <c r="O45" s="15">
        <v>26.304444444444446</v>
      </c>
    </row>
    <row r="46" spans="2:15" x14ac:dyDescent="0.35">
      <c r="B46" s="2">
        <v>23194</v>
      </c>
      <c r="C46">
        <v>1</v>
      </c>
      <c r="D46">
        <v>0</v>
      </c>
      <c r="E46" s="2">
        <v>1</v>
      </c>
      <c r="F46" s="2">
        <v>750</v>
      </c>
      <c r="G46" s="2">
        <f t="shared" si="0"/>
        <v>0.75</v>
      </c>
      <c r="H46">
        <f t="shared" si="1"/>
        <v>0</v>
      </c>
      <c r="L46">
        <v>47657</v>
      </c>
      <c r="M46">
        <v>3</v>
      </c>
      <c r="N46" s="15">
        <v>2.25</v>
      </c>
      <c r="O46" s="15">
        <v>40.173333333333339</v>
      </c>
    </row>
    <row r="47" spans="2:15" x14ac:dyDescent="0.35">
      <c r="B47" s="2">
        <v>25356</v>
      </c>
      <c r="C47">
        <v>1</v>
      </c>
      <c r="D47">
        <v>14.38</v>
      </c>
      <c r="E47" s="2">
        <v>1</v>
      </c>
      <c r="F47" s="2">
        <v>750</v>
      </c>
      <c r="G47" s="2">
        <f t="shared" si="0"/>
        <v>0.75</v>
      </c>
      <c r="H47">
        <f t="shared" si="1"/>
        <v>19.173333333333336</v>
      </c>
      <c r="L47">
        <v>20338</v>
      </c>
      <c r="M47">
        <v>3</v>
      </c>
      <c r="N47" s="15">
        <v>2</v>
      </c>
      <c r="O47" s="15">
        <v>22.06</v>
      </c>
    </row>
    <row r="48" spans="2:15" x14ac:dyDescent="0.35">
      <c r="B48" s="2">
        <v>34749</v>
      </c>
      <c r="C48">
        <v>1</v>
      </c>
      <c r="D48">
        <v>15</v>
      </c>
      <c r="E48" s="2">
        <v>1</v>
      </c>
      <c r="F48" s="2">
        <v>750</v>
      </c>
      <c r="G48" s="2">
        <f t="shared" si="0"/>
        <v>0.75</v>
      </c>
      <c r="H48">
        <f t="shared" si="1"/>
        <v>20</v>
      </c>
      <c r="L48">
        <v>47656</v>
      </c>
      <c r="M48">
        <v>3</v>
      </c>
      <c r="N48" s="15">
        <v>1.7999999999999998</v>
      </c>
      <c r="O48" s="15">
        <v>16.638888888888889</v>
      </c>
    </row>
    <row r="49" spans="2:15" x14ac:dyDescent="0.35">
      <c r="B49" s="2">
        <v>45893</v>
      </c>
      <c r="C49">
        <v>1</v>
      </c>
      <c r="D49">
        <v>15.35</v>
      </c>
      <c r="E49" s="2">
        <v>1</v>
      </c>
      <c r="F49" s="2">
        <v>750</v>
      </c>
      <c r="G49" s="2">
        <f t="shared" si="0"/>
        <v>0.75</v>
      </c>
      <c r="H49">
        <f t="shared" si="1"/>
        <v>20.466666666666669</v>
      </c>
      <c r="L49">
        <v>45296</v>
      </c>
      <c r="M49">
        <v>3</v>
      </c>
      <c r="N49" s="15">
        <v>1.7999999999999998</v>
      </c>
      <c r="O49" s="15">
        <v>12.916666666666666</v>
      </c>
    </row>
    <row r="50" spans="2:15" x14ac:dyDescent="0.35">
      <c r="B50" s="2">
        <v>45893</v>
      </c>
      <c r="C50">
        <v>1</v>
      </c>
      <c r="D50">
        <v>15</v>
      </c>
      <c r="E50" s="2">
        <v>1</v>
      </c>
      <c r="F50" s="2">
        <v>750</v>
      </c>
      <c r="G50" s="2">
        <f t="shared" si="0"/>
        <v>0.75</v>
      </c>
      <c r="H50">
        <f t="shared" si="1"/>
        <v>20</v>
      </c>
      <c r="L50">
        <v>37794</v>
      </c>
      <c r="M50">
        <v>3</v>
      </c>
      <c r="N50" s="15">
        <v>1.5</v>
      </c>
      <c r="O50" s="15">
        <v>30.113333333333333</v>
      </c>
    </row>
    <row r="51" spans="2:15" x14ac:dyDescent="0.35">
      <c r="B51" s="2">
        <v>592</v>
      </c>
      <c r="C51">
        <v>1</v>
      </c>
      <c r="D51">
        <v>14.69</v>
      </c>
      <c r="E51" s="2">
        <v>1</v>
      </c>
      <c r="F51" s="2">
        <v>750</v>
      </c>
      <c r="G51" s="2">
        <f t="shared" si="0"/>
        <v>0.75</v>
      </c>
      <c r="H51">
        <f t="shared" si="1"/>
        <v>19.586666666666666</v>
      </c>
      <c r="L51">
        <v>22138</v>
      </c>
      <c r="M51">
        <v>3</v>
      </c>
      <c r="N51" s="15">
        <v>1.5</v>
      </c>
      <c r="O51" s="15">
        <v>29.446666666666669</v>
      </c>
    </row>
    <row r="52" spans="2:15" x14ac:dyDescent="0.35">
      <c r="B52" s="2">
        <v>43849</v>
      </c>
      <c r="C52">
        <v>1</v>
      </c>
      <c r="D52">
        <v>12.98</v>
      </c>
      <c r="E52" s="2">
        <v>1</v>
      </c>
      <c r="F52" s="2">
        <v>750</v>
      </c>
      <c r="G52" s="2">
        <f t="shared" si="0"/>
        <v>0.75</v>
      </c>
      <c r="H52">
        <f t="shared" si="1"/>
        <v>17.306666666666668</v>
      </c>
      <c r="L52">
        <v>46381</v>
      </c>
      <c r="M52">
        <v>3</v>
      </c>
      <c r="N52" s="15">
        <v>1.5</v>
      </c>
      <c r="O52" s="15">
        <v>29.026666666666667</v>
      </c>
    </row>
    <row r="53" spans="2:15" x14ac:dyDescent="0.35">
      <c r="B53" s="2">
        <v>44814</v>
      </c>
      <c r="C53">
        <v>1</v>
      </c>
      <c r="D53">
        <v>15</v>
      </c>
      <c r="E53" s="2">
        <v>1</v>
      </c>
      <c r="F53" s="2">
        <v>750</v>
      </c>
      <c r="G53" s="2">
        <f t="shared" si="0"/>
        <v>0.75</v>
      </c>
      <c r="H53">
        <f t="shared" si="1"/>
        <v>20</v>
      </c>
      <c r="L53">
        <v>39358</v>
      </c>
      <c r="M53">
        <v>3</v>
      </c>
      <c r="N53" s="15">
        <v>1.5</v>
      </c>
      <c r="O53" s="15">
        <v>25.2</v>
      </c>
    </row>
    <row r="54" spans="2:15" x14ac:dyDescent="0.35">
      <c r="B54" s="2">
        <v>45893</v>
      </c>
      <c r="C54">
        <v>1</v>
      </c>
      <c r="D54">
        <v>15.68</v>
      </c>
      <c r="E54" s="2">
        <v>1</v>
      </c>
      <c r="F54" s="2">
        <v>750</v>
      </c>
      <c r="G54" s="2">
        <f t="shared" si="0"/>
        <v>0.75</v>
      </c>
      <c r="H54">
        <f t="shared" si="1"/>
        <v>20.906666666666666</v>
      </c>
      <c r="L54">
        <v>45035</v>
      </c>
      <c r="M54">
        <v>3</v>
      </c>
      <c r="N54" s="15">
        <v>1.5</v>
      </c>
      <c r="O54" s="15">
        <v>17.599999999999998</v>
      </c>
    </row>
    <row r="55" spans="2:15" x14ac:dyDescent="0.35">
      <c r="B55" s="2">
        <v>22073</v>
      </c>
      <c r="C55">
        <v>1</v>
      </c>
      <c r="D55">
        <v>14.99</v>
      </c>
      <c r="E55" s="2">
        <v>1</v>
      </c>
      <c r="F55" s="2">
        <v>750</v>
      </c>
      <c r="G55" s="2">
        <f t="shared" si="0"/>
        <v>0.75</v>
      </c>
      <c r="H55">
        <f t="shared" si="1"/>
        <v>19.986666666666668</v>
      </c>
      <c r="L55">
        <v>33923</v>
      </c>
      <c r="M55">
        <v>3</v>
      </c>
      <c r="N55" s="15">
        <v>1.25</v>
      </c>
      <c r="O55" s="15">
        <v>35.853333333333332</v>
      </c>
    </row>
    <row r="56" spans="2:15" x14ac:dyDescent="0.35">
      <c r="B56" s="2">
        <v>34220</v>
      </c>
      <c r="C56">
        <v>1</v>
      </c>
      <c r="D56">
        <v>13.83</v>
      </c>
      <c r="E56" s="2">
        <v>1</v>
      </c>
      <c r="F56" s="2">
        <v>750</v>
      </c>
      <c r="G56" s="2">
        <f t="shared" si="0"/>
        <v>0.75</v>
      </c>
      <c r="H56">
        <f t="shared" si="1"/>
        <v>18.440000000000001</v>
      </c>
      <c r="L56">
        <v>32433</v>
      </c>
      <c r="M56">
        <v>3</v>
      </c>
      <c r="N56" s="15">
        <v>1.25</v>
      </c>
      <c r="O56" s="15">
        <v>34.32</v>
      </c>
    </row>
    <row r="57" spans="2:15" x14ac:dyDescent="0.35">
      <c r="B57" s="2">
        <v>34220</v>
      </c>
      <c r="C57">
        <v>1</v>
      </c>
      <c r="D57">
        <v>13.83</v>
      </c>
      <c r="E57" s="2">
        <v>1</v>
      </c>
      <c r="F57" s="2">
        <v>750</v>
      </c>
      <c r="G57" s="2">
        <f t="shared" si="0"/>
        <v>0.75</v>
      </c>
      <c r="H57">
        <f t="shared" si="1"/>
        <v>18.440000000000001</v>
      </c>
      <c r="L57">
        <v>44782</v>
      </c>
      <c r="M57">
        <v>3</v>
      </c>
      <c r="N57" s="15">
        <v>1.25</v>
      </c>
      <c r="O57" s="15">
        <v>33.06666666666667</v>
      </c>
    </row>
    <row r="58" spans="2:15" x14ac:dyDescent="0.35">
      <c r="B58" s="2">
        <v>45893</v>
      </c>
      <c r="C58">
        <v>1</v>
      </c>
      <c r="D58">
        <v>14.69</v>
      </c>
      <c r="E58" s="2">
        <v>1</v>
      </c>
      <c r="F58" s="2">
        <v>750</v>
      </c>
      <c r="G58" s="2">
        <f t="shared" si="0"/>
        <v>0.75</v>
      </c>
      <c r="H58">
        <f t="shared" si="1"/>
        <v>19.586666666666666</v>
      </c>
      <c r="L58">
        <v>44744</v>
      </c>
      <c r="M58">
        <v>3</v>
      </c>
      <c r="N58" s="15">
        <v>1.25</v>
      </c>
      <c r="O58" s="15">
        <v>32.5</v>
      </c>
    </row>
    <row r="59" spans="2:15" x14ac:dyDescent="0.35">
      <c r="B59" s="2">
        <v>43809</v>
      </c>
      <c r="C59">
        <v>1</v>
      </c>
      <c r="D59">
        <v>16.489999999999998</v>
      </c>
      <c r="E59" s="2">
        <v>1</v>
      </c>
      <c r="F59" s="2">
        <v>750</v>
      </c>
      <c r="G59" s="2">
        <f t="shared" si="0"/>
        <v>0.75</v>
      </c>
      <c r="H59">
        <f t="shared" si="1"/>
        <v>21.986666666666665</v>
      </c>
      <c r="L59">
        <v>28770</v>
      </c>
      <c r="M59">
        <v>3</v>
      </c>
      <c r="N59" s="15">
        <v>1.25</v>
      </c>
      <c r="O59" s="15">
        <v>31.693333333333332</v>
      </c>
    </row>
    <row r="60" spans="2:15" x14ac:dyDescent="0.35">
      <c r="B60" s="2">
        <v>19647</v>
      </c>
      <c r="C60">
        <v>1</v>
      </c>
      <c r="D60">
        <v>13.99</v>
      </c>
      <c r="E60" s="2">
        <v>1</v>
      </c>
      <c r="F60" s="2">
        <v>750</v>
      </c>
      <c r="G60" s="2">
        <f t="shared" si="0"/>
        <v>0.75</v>
      </c>
      <c r="H60">
        <f t="shared" si="1"/>
        <v>18.653333333333336</v>
      </c>
      <c r="L60">
        <v>46249</v>
      </c>
      <c r="M60">
        <v>3</v>
      </c>
      <c r="N60" s="15">
        <v>1.25</v>
      </c>
      <c r="O60" s="15">
        <v>29.540000000000003</v>
      </c>
    </row>
    <row r="61" spans="2:15" x14ac:dyDescent="0.35">
      <c r="B61" s="2">
        <v>19647</v>
      </c>
      <c r="C61">
        <v>1</v>
      </c>
      <c r="D61">
        <v>13.59</v>
      </c>
      <c r="E61" s="2">
        <v>1</v>
      </c>
      <c r="F61" s="2">
        <v>750</v>
      </c>
      <c r="G61" s="2">
        <f t="shared" si="0"/>
        <v>0.75</v>
      </c>
      <c r="H61">
        <f t="shared" si="1"/>
        <v>18.12</v>
      </c>
      <c r="L61">
        <v>44743</v>
      </c>
      <c r="M61">
        <v>3</v>
      </c>
      <c r="N61" s="15">
        <v>1.25</v>
      </c>
      <c r="O61" s="15">
        <v>28.053333333333331</v>
      </c>
    </row>
    <row r="62" spans="2:15" x14ac:dyDescent="0.35">
      <c r="B62" s="2">
        <v>28090</v>
      </c>
      <c r="C62">
        <v>1</v>
      </c>
      <c r="D62">
        <v>13.99</v>
      </c>
      <c r="E62" s="2">
        <v>1</v>
      </c>
      <c r="F62" s="2">
        <v>750</v>
      </c>
      <c r="G62" s="2">
        <f t="shared" si="0"/>
        <v>0.75</v>
      </c>
      <c r="H62">
        <f t="shared" si="1"/>
        <v>18.653333333333336</v>
      </c>
      <c r="L62">
        <v>42378</v>
      </c>
      <c r="M62">
        <v>3</v>
      </c>
      <c r="N62" s="15">
        <v>1.05</v>
      </c>
      <c r="O62" s="15">
        <v>29.257777777777779</v>
      </c>
    </row>
    <row r="63" spans="2:15" x14ac:dyDescent="0.35">
      <c r="B63" s="2">
        <v>29171</v>
      </c>
      <c r="C63">
        <v>1</v>
      </c>
      <c r="D63">
        <v>6.99</v>
      </c>
      <c r="E63" s="2">
        <v>3</v>
      </c>
      <c r="F63" s="2">
        <v>250</v>
      </c>
      <c r="G63" s="2">
        <f t="shared" si="0"/>
        <v>0.75</v>
      </c>
      <c r="H63">
        <f t="shared" si="1"/>
        <v>27.96</v>
      </c>
      <c r="L63">
        <v>8919</v>
      </c>
      <c r="M63">
        <v>3</v>
      </c>
      <c r="N63" s="15">
        <v>1</v>
      </c>
      <c r="O63" s="15">
        <v>46.066666666666663</v>
      </c>
    </row>
    <row r="64" spans="2:15" x14ac:dyDescent="0.35">
      <c r="B64" s="2">
        <v>45893</v>
      </c>
      <c r="C64">
        <v>1</v>
      </c>
      <c r="D64">
        <v>16.8</v>
      </c>
      <c r="E64" s="2">
        <v>1</v>
      </c>
      <c r="F64" s="2">
        <v>750</v>
      </c>
      <c r="G64" s="2">
        <f t="shared" si="0"/>
        <v>0.75</v>
      </c>
      <c r="H64">
        <f t="shared" si="1"/>
        <v>22.4</v>
      </c>
      <c r="L64">
        <v>45026</v>
      </c>
      <c r="M64">
        <v>3</v>
      </c>
      <c r="N64" s="15">
        <v>1</v>
      </c>
      <c r="O64" s="15">
        <v>41.666666666666664</v>
      </c>
    </row>
    <row r="65" spans="2:15" x14ac:dyDescent="0.35">
      <c r="B65" s="2">
        <v>45893</v>
      </c>
      <c r="C65">
        <v>1</v>
      </c>
      <c r="D65">
        <v>16.05</v>
      </c>
      <c r="E65" s="2">
        <v>1</v>
      </c>
      <c r="F65" s="2">
        <v>750</v>
      </c>
      <c r="G65" s="2">
        <f t="shared" si="0"/>
        <v>0.75</v>
      </c>
      <c r="H65">
        <f t="shared" si="1"/>
        <v>21.400000000000002</v>
      </c>
      <c r="L65">
        <v>43790</v>
      </c>
      <c r="M65">
        <v>3</v>
      </c>
      <c r="N65" s="15">
        <v>1</v>
      </c>
      <c r="O65" s="15">
        <v>37.840000000000003</v>
      </c>
    </row>
    <row r="66" spans="2:15" x14ac:dyDescent="0.35">
      <c r="B66" s="2">
        <v>155</v>
      </c>
      <c r="C66">
        <v>1</v>
      </c>
      <c r="D66">
        <v>18.97</v>
      </c>
      <c r="E66" s="2">
        <v>1</v>
      </c>
      <c r="F66" s="2">
        <v>750</v>
      </c>
      <c r="G66" s="2">
        <f t="shared" si="0"/>
        <v>0.75</v>
      </c>
      <c r="H66">
        <f t="shared" si="1"/>
        <v>25.293333333333329</v>
      </c>
      <c r="L66">
        <v>37344</v>
      </c>
      <c r="M66">
        <v>3</v>
      </c>
      <c r="N66" s="15">
        <v>1</v>
      </c>
      <c r="O66" s="15">
        <v>26.306666666666668</v>
      </c>
    </row>
    <row r="67" spans="2:15" x14ac:dyDescent="0.35">
      <c r="B67" s="2">
        <v>45182</v>
      </c>
      <c r="C67">
        <v>1</v>
      </c>
      <c r="D67">
        <v>18.98</v>
      </c>
      <c r="E67" s="2">
        <v>1</v>
      </c>
      <c r="F67" s="2">
        <v>750</v>
      </c>
      <c r="G67" s="2">
        <f t="shared" si="0"/>
        <v>0.75</v>
      </c>
      <c r="H67">
        <f t="shared" si="1"/>
        <v>25.306666666666668</v>
      </c>
      <c r="L67">
        <v>46923</v>
      </c>
      <c r="M67">
        <v>3</v>
      </c>
      <c r="N67" s="15">
        <v>0.85</v>
      </c>
      <c r="O67" s="15">
        <v>40.253333333333337</v>
      </c>
    </row>
    <row r="68" spans="2:15" x14ac:dyDescent="0.35">
      <c r="B68" s="2">
        <v>14709</v>
      </c>
      <c r="C68">
        <v>1</v>
      </c>
      <c r="D68">
        <v>15.75</v>
      </c>
      <c r="E68" s="2">
        <v>1</v>
      </c>
      <c r="F68" s="2">
        <v>750</v>
      </c>
      <c r="G68" s="2">
        <f t="shared" ref="G68:G131" si="2">(F68*E68)/1000</f>
        <v>0.75</v>
      </c>
      <c r="H68">
        <f t="shared" ref="H68:H131" si="3">(D68/F68)*1000</f>
        <v>21</v>
      </c>
      <c r="L68">
        <v>19937</v>
      </c>
      <c r="M68">
        <v>3</v>
      </c>
      <c r="N68" s="15">
        <v>0.8</v>
      </c>
      <c r="O68" s="15">
        <v>27.695555555555558</v>
      </c>
    </row>
    <row r="69" spans="2:15" x14ac:dyDescent="0.35">
      <c r="B69" s="2">
        <v>43563</v>
      </c>
      <c r="C69">
        <v>1</v>
      </c>
      <c r="D69">
        <v>14.38</v>
      </c>
      <c r="E69" s="2">
        <v>1</v>
      </c>
      <c r="F69" s="2">
        <v>750</v>
      </c>
      <c r="G69" s="2">
        <f t="shared" si="2"/>
        <v>0.75</v>
      </c>
      <c r="H69">
        <f t="shared" si="3"/>
        <v>19.173333333333336</v>
      </c>
      <c r="L69">
        <v>33813</v>
      </c>
      <c r="M69">
        <v>3</v>
      </c>
      <c r="N69" s="15">
        <v>0.8</v>
      </c>
      <c r="O69" s="15">
        <v>23.973333333333333</v>
      </c>
    </row>
    <row r="70" spans="2:15" x14ac:dyDescent="0.35">
      <c r="B70" s="2">
        <v>47578</v>
      </c>
      <c r="C70">
        <v>1</v>
      </c>
      <c r="D70">
        <v>13.98</v>
      </c>
      <c r="E70" s="2">
        <v>1</v>
      </c>
      <c r="F70" s="2">
        <v>750</v>
      </c>
      <c r="G70" s="2">
        <f t="shared" si="2"/>
        <v>0.75</v>
      </c>
      <c r="H70">
        <f t="shared" si="3"/>
        <v>18.64</v>
      </c>
      <c r="L70">
        <v>20064</v>
      </c>
      <c r="M70">
        <v>3</v>
      </c>
      <c r="N70" s="15">
        <v>0.75</v>
      </c>
      <c r="O70" s="15">
        <v>40.919999999999995</v>
      </c>
    </row>
    <row r="71" spans="2:15" x14ac:dyDescent="0.35">
      <c r="B71" s="2">
        <v>44662</v>
      </c>
      <c r="C71">
        <v>1</v>
      </c>
      <c r="D71">
        <v>14.9</v>
      </c>
      <c r="E71" s="2">
        <v>1</v>
      </c>
      <c r="F71" s="2">
        <v>750</v>
      </c>
      <c r="G71" s="2">
        <f t="shared" si="2"/>
        <v>0.75</v>
      </c>
      <c r="H71">
        <f t="shared" si="3"/>
        <v>19.866666666666667</v>
      </c>
      <c r="L71">
        <v>43660</v>
      </c>
      <c r="M71">
        <v>3</v>
      </c>
      <c r="N71" s="15">
        <v>0.75</v>
      </c>
      <c r="O71" s="15">
        <v>34.133333333333333</v>
      </c>
    </row>
    <row r="72" spans="2:15" x14ac:dyDescent="0.35">
      <c r="B72" s="2">
        <v>45670</v>
      </c>
      <c r="C72">
        <v>1</v>
      </c>
      <c r="D72">
        <v>14.9</v>
      </c>
      <c r="E72" s="2">
        <v>1</v>
      </c>
      <c r="F72" s="2">
        <v>750</v>
      </c>
      <c r="G72" s="2">
        <f t="shared" si="2"/>
        <v>0.75</v>
      </c>
      <c r="H72">
        <f t="shared" si="3"/>
        <v>19.866666666666667</v>
      </c>
      <c r="L72">
        <v>32762</v>
      </c>
      <c r="M72">
        <v>3</v>
      </c>
      <c r="N72" s="15">
        <v>0.75</v>
      </c>
      <c r="O72" s="15">
        <v>33</v>
      </c>
    </row>
    <row r="73" spans="2:15" x14ac:dyDescent="0.35">
      <c r="B73" s="2">
        <v>19248</v>
      </c>
      <c r="C73">
        <v>1</v>
      </c>
      <c r="D73">
        <v>11.89</v>
      </c>
      <c r="E73" s="2">
        <v>1</v>
      </c>
      <c r="F73" s="2">
        <v>600</v>
      </c>
      <c r="G73" s="2">
        <f t="shared" si="2"/>
        <v>0.6</v>
      </c>
      <c r="H73">
        <f t="shared" si="3"/>
        <v>19.816666666666666</v>
      </c>
      <c r="L73">
        <v>45864</v>
      </c>
      <c r="M73">
        <v>3</v>
      </c>
      <c r="N73" s="15">
        <v>0.75</v>
      </c>
      <c r="O73" s="15">
        <v>30.320000000000004</v>
      </c>
    </row>
    <row r="74" spans="2:15" x14ac:dyDescent="0.35">
      <c r="B74" s="2">
        <v>31125</v>
      </c>
      <c r="C74">
        <v>1</v>
      </c>
      <c r="D74">
        <v>9.9</v>
      </c>
      <c r="E74" s="2">
        <v>1</v>
      </c>
      <c r="F74" s="2">
        <v>600</v>
      </c>
      <c r="G74" s="2">
        <f t="shared" si="2"/>
        <v>0.6</v>
      </c>
      <c r="H74">
        <f t="shared" si="3"/>
        <v>16.5</v>
      </c>
      <c r="L74">
        <v>48223</v>
      </c>
      <c r="M74">
        <v>3</v>
      </c>
      <c r="N74" s="15">
        <v>0.75</v>
      </c>
      <c r="O74" s="15">
        <v>30.173333333333336</v>
      </c>
    </row>
    <row r="75" spans="2:15" x14ac:dyDescent="0.35">
      <c r="B75" s="2">
        <v>45296</v>
      </c>
      <c r="C75">
        <v>1</v>
      </c>
      <c r="D75">
        <v>6.95</v>
      </c>
      <c r="E75" s="2">
        <v>1</v>
      </c>
      <c r="F75" s="2">
        <v>600</v>
      </c>
      <c r="G75" s="2">
        <f t="shared" si="2"/>
        <v>0.6</v>
      </c>
      <c r="H75">
        <f t="shared" si="3"/>
        <v>11.583333333333334</v>
      </c>
      <c r="L75">
        <v>25358</v>
      </c>
      <c r="M75">
        <v>3</v>
      </c>
      <c r="N75" s="15">
        <v>0.75</v>
      </c>
      <c r="O75" s="15">
        <v>29.813333333333336</v>
      </c>
    </row>
    <row r="76" spans="2:15" x14ac:dyDescent="0.35">
      <c r="B76" s="2">
        <v>31125</v>
      </c>
      <c r="C76">
        <v>1</v>
      </c>
      <c r="D76">
        <v>5.45</v>
      </c>
      <c r="E76" s="2">
        <v>2</v>
      </c>
      <c r="F76" s="2">
        <v>300</v>
      </c>
      <c r="G76" s="2">
        <f t="shared" si="2"/>
        <v>0.6</v>
      </c>
      <c r="H76">
        <f t="shared" si="3"/>
        <v>18.166666666666668</v>
      </c>
      <c r="L76">
        <v>43566</v>
      </c>
      <c r="M76">
        <v>3</v>
      </c>
      <c r="N76" s="15">
        <v>0.75</v>
      </c>
      <c r="O76" s="15">
        <v>14.6</v>
      </c>
    </row>
    <row r="77" spans="2:15" x14ac:dyDescent="0.35">
      <c r="B77" s="2">
        <v>43187</v>
      </c>
      <c r="C77">
        <v>1</v>
      </c>
      <c r="D77">
        <v>8.99</v>
      </c>
      <c r="E77" s="2">
        <v>2</v>
      </c>
      <c r="F77" s="2">
        <v>300</v>
      </c>
      <c r="G77" s="2">
        <f t="shared" si="2"/>
        <v>0.6</v>
      </c>
      <c r="H77">
        <f t="shared" si="3"/>
        <v>29.966666666666665</v>
      </c>
      <c r="L77">
        <v>47901</v>
      </c>
      <c r="M77">
        <v>3</v>
      </c>
      <c r="N77" s="15">
        <v>0.54600000000000004</v>
      </c>
      <c r="O77" s="15">
        <v>64.624293785310741</v>
      </c>
    </row>
    <row r="78" spans="2:15" x14ac:dyDescent="0.35">
      <c r="B78" s="2">
        <v>37759</v>
      </c>
      <c r="C78">
        <v>1</v>
      </c>
      <c r="D78">
        <v>0</v>
      </c>
      <c r="E78" s="2">
        <v>1</v>
      </c>
      <c r="F78" s="2">
        <v>600</v>
      </c>
      <c r="G78" s="2">
        <f t="shared" si="2"/>
        <v>0.6</v>
      </c>
      <c r="H78">
        <f t="shared" si="3"/>
        <v>0</v>
      </c>
      <c r="L78">
        <v>45043</v>
      </c>
      <c r="M78">
        <v>2</v>
      </c>
      <c r="N78" s="15">
        <v>3</v>
      </c>
      <c r="O78" s="15">
        <v>18.653333333333336</v>
      </c>
    </row>
    <row r="79" spans="2:15" x14ac:dyDescent="0.35">
      <c r="B79" s="2">
        <v>47656</v>
      </c>
      <c r="C79">
        <v>1</v>
      </c>
      <c r="D79">
        <v>10.9</v>
      </c>
      <c r="E79" s="2">
        <v>1</v>
      </c>
      <c r="F79" s="2">
        <v>600</v>
      </c>
      <c r="G79" s="2">
        <f t="shared" si="2"/>
        <v>0.6</v>
      </c>
      <c r="H79">
        <f t="shared" si="3"/>
        <v>18.166666666666668</v>
      </c>
      <c r="L79">
        <v>47188</v>
      </c>
      <c r="M79">
        <v>2</v>
      </c>
      <c r="N79" s="15">
        <v>2</v>
      </c>
      <c r="O79" s="15">
        <v>25.786666666666669</v>
      </c>
    </row>
    <row r="80" spans="2:15" x14ac:dyDescent="0.35">
      <c r="B80" s="2">
        <v>45296</v>
      </c>
      <c r="C80">
        <v>1</v>
      </c>
      <c r="D80">
        <v>8.15</v>
      </c>
      <c r="E80" s="2">
        <v>1</v>
      </c>
      <c r="F80" s="2">
        <v>600</v>
      </c>
      <c r="G80" s="2">
        <f t="shared" si="2"/>
        <v>0.6</v>
      </c>
      <c r="H80">
        <f t="shared" si="3"/>
        <v>13.583333333333334</v>
      </c>
      <c r="L80">
        <v>35692</v>
      </c>
      <c r="M80">
        <v>2</v>
      </c>
      <c r="N80" s="15">
        <v>2</v>
      </c>
      <c r="O80" s="15">
        <v>24.166666666666668</v>
      </c>
    </row>
    <row r="81" spans="2:15" x14ac:dyDescent="0.35">
      <c r="B81" s="2">
        <v>45296</v>
      </c>
      <c r="C81">
        <v>1</v>
      </c>
      <c r="D81">
        <v>8.15</v>
      </c>
      <c r="E81" s="2">
        <v>1</v>
      </c>
      <c r="F81" s="2">
        <v>600</v>
      </c>
      <c r="G81" s="2">
        <f t="shared" si="2"/>
        <v>0.6</v>
      </c>
      <c r="H81">
        <f t="shared" si="3"/>
        <v>13.583333333333334</v>
      </c>
      <c r="L81">
        <v>24393</v>
      </c>
      <c r="M81">
        <v>2</v>
      </c>
      <c r="N81" s="15">
        <v>1.5</v>
      </c>
      <c r="O81" s="15">
        <v>30.135000000000002</v>
      </c>
    </row>
    <row r="82" spans="2:15" x14ac:dyDescent="0.35">
      <c r="B82" s="2">
        <v>18967</v>
      </c>
      <c r="C82">
        <v>1</v>
      </c>
      <c r="D82">
        <v>0</v>
      </c>
      <c r="E82" s="2">
        <v>1</v>
      </c>
      <c r="F82" s="2">
        <v>600</v>
      </c>
      <c r="G82" s="2">
        <f t="shared" si="2"/>
        <v>0.6</v>
      </c>
      <c r="H82">
        <f t="shared" si="3"/>
        <v>0</v>
      </c>
      <c r="L82">
        <v>29897</v>
      </c>
      <c r="M82">
        <v>2</v>
      </c>
      <c r="N82" s="15">
        <v>1.5</v>
      </c>
      <c r="O82" s="15">
        <v>25.99</v>
      </c>
    </row>
    <row r="83" spans="2:15" x14ac:dyDescent="0.35">
      <c r="B83" s="2">
        <v>47656</v>
      </c>
      <c r="C83">
        <v>1</v>
      </c>
      <c r="D83">
        <v>10.9</v>
      </c>
      <c r="E83" s="2">
        <v>1</v>
      </c>
      <c r="F83" s="2">
        <v>600</v>
      </c>
      <c r="G83" s="2">
        <f t="shared" si="2"/>
        <v>0.6</v>
      </c>
      <c r="H83">
        <f t="shared" si="3"/>
        <v>18.166666666666668</v>
      </c>
      <c r="L83">
        <v>43554</v>
      </c>
      <c r="M83">
        <v>2</v>
      </c>
      <c r="N83" s="15">
        <v>1.5</v>
      </c>
      <c r="O83" s="15">
        <v>24.914999999999999</v>
      </c>
    </row>
    <row r="84" spans="2:15" x14ac:dyDescent="0.35">
      <c r="B84" s="2">
        <v>47656</v>
      </c>
      <c r="C84">
        <v>1</v>
      </c>
      <c r="D84">
        <v>8.15</v>
      </c>
      <c r="E84" s="2">
        <v>1</v>
      </c>
      <c r="F84" s="2">
        <v>600</v>
      </c>
      <c r="G84" s="2">
        <f t="shared" si="2"/>
        <v>0.6</v>
      </c>
      <c r="H84">
        <f t="shared" si="3"/>
        <v>13.583333333333334</v>
      </c>
      <c r="L84">
        <v>19647</v>
      </c>
      <c r="M84">
        <v>2</v>
      </c>
      <c r="N84" s="15">
        <v>1.5</v>
      </c>
      <c r="O84" s="15">
        <v>18.38666666666667</v>
      </c>
    </row>
    <row r="85" spans="2:15" x14ac:dyDescent="0.35">
      <c r="B85" s="2">
        <v>43837</v>
      </c>
      <c r="C85">
        <v>1</v>
      </c>
      <c r="D85">
        <v>9.9700000000000006</v>
      </c>
      <c r="E85" s="2">
        <v>1</v>
      </c>
      <c r="F85" s="2">
        <v>600</v>
      </c>
      <c r="G85" s="2">
        <f t="shared" si="2"/>
        <v>0.6</v>
      </c>
      <c r="H85">
        <f t="shared" si="3"/>
        <v>16.616666666666667</v>
      </c>
      <c r="L85">
        <v>11052</v>
      </c>
      <c r="M85">
        <v>2</v>
      </c>
      <c r="N85" s="15">
        <v>1.5</v>
      </c>
      <c r="O85" s="15">
        <v>13.9</v>
      </c>
    </row>
    <row r="86" spans="2:15" x14ac:dyDescent="0.35">
      <c r="B86" s="2">
        <v>30499</v>
      </c>
      <c r="C86">
        <v>1</v>
      </c>
      <c r="D86">
        <v>17.98</v>
      </c>
      <c r="E86" s="2">
        <v>1</v>
      </c>
      <c r="F86" s="2">
        <v>500</v>
      </c>
      <c r="G86" s="2">
        <f t="shared" si="2"/>
        <v>0.5</v>
      </c>
      <c r="H86">
        <f t="shared" si="3"/>
        <v>35.96</v>
      </c>
      <c r="L86">
        <v>44687</v>
      </c>
      <c r="M86">
        <v>2</v>
      </c>
      <c r="N86" s="15">
        <v>1.25</v>
      </c>
      <c r="O86" s="15">
        <v>38.68</v>
      </c>
    </row>
    <row r="87" spans="2:15" x14ac:dyDescent="0.35">
      <c r="B87" s="2">
        <v>33923</v>
      </c>
      <c r="C87">
        <v>1</v>
      </c>
      <c r="D87">
        <v>9.99</v>
      </c>
      <c r="E87" s="2">
        <v>1</v>
      </c>
      <c r="F87" s="2">
        <v>500</v>
      </c>
      <c r="G87" s="2">
        <f t="shared" si="2"/>
        <v>0.5</v>
      </c>
      <c r="H87">
        <f t="shared" si="3"/>
        <v>19.98</v>
      </c>
      <c r="L87">
        <v>22073</v>
      </c>
      <c r="M87">
        <v>2</v>
      </c>
      <c r="N87" s="15">
        <v>1.25</v>
      </c>
      <c r="O87" s="15">
        <v>25.673333333333332</v>
      </c>
    </row>
    <row r="88" spans="2:15" x14ac:dyDescent="0.35">
      <c r="B88" s="2">
        <v>9068</v>
      </c>
      <c r="C88">
        <v>1</v>
      </c>
      <c r="D88">
        <v>11.88</v>
      </c>
      <c r="E88" s="2">
        <v>1</v>
      </c>
      <c r="F88" s="2">
        <v>500</v>
      </c>
      <c r="G88" s="2">
        <f t="shared" si="2"/>
        <v>0.5</v>
      </c>
      <c r="H88">
        <f t="shared" si="3"/>
        <v>23.76</v>
      </c>
      <c r="L88">
        <v>43548</v>
      </c>
      <c r="M88">
        <v>2</v>
      </c>
      <c r="N88" s="15">
        <v>1.25</v>
      </c>
      <c r="O88" s="15">
        <v>15.11</v>
      </c>
    </row>
    <row r="89" spans="2:15" x14ac:dyDescent="0.35">
      <c r="B89" s="2">
        <v>10487</v>
      </c>
      <c r="C89">
        <v>1</v>
      </c>
      <c r="D89">
        <v>12.2</v>
      </c>
      <c r="E89" s="2">
        <v>1</v>
      </c>
      <c r="F89" s="2">
        <v>500</v>
      </c>
      <c r="G89" s="2">
        <f t="shared" si="2"/>
        <v>0.5</v>
      </c>
      <c r="H89">
        <f t="shared" si="3"/>
        <v>24.4</v>
      </c>
      <c r="L89">
        <v>37759</v>
      </c>
      <c r="M89">
        <v>2</v>
      </c>
      <c r="N89" s="15">
        <v>1.1000000000000001</v>
      </c>
      <c r="O89" s="15">
        <v>0</v>
      </c>
    </row>
    <row r="90" spans="2:15" x14ac:dyDescent="0.35">
      <c r="B90" s="2">
        <v>19249</v>
      </c>
      <c r="C90">
        <v>1</v>
      </c>
      <c r="D90">
        <v>12.5</v>
      </c>
      <c r="E90" s="2">
        <v>1</v>
      </c>
      <c r="F90" s="2">
        <v>500</v>
      </c>
      <c r="G90" s="2">
        <f t="shared" si="2"/>
        <v>0.5</v>
      </c>
      <c r="H90">
        <f t="shared" si="3"/>
        <v>25</v>
      </c>
      <c r="L90">
        <v>44752</v>
      </c>
      <c r="M90">
        <v>2</v>
      </c>
      <c r="N90" s="15">
        <v>1</v>
      </c>
      <c r="O90" s="15">
        <v>51.2</v>
      </c>
    </row>
    <row r="91" spans="2:15" x14ac:dyDescent="0.35">
      <c r="B91" s="2">
        <v>30499</v>
      </c>
      <c r="C91">
        <v>1</v>
      </c>
      <c r="D91">
        <v>13.7</v>
      </c>
      <c r="E91" s="2">
        <v>1</v>
      </c>
      <c r="F91" s="2">
        <v>500</v>
      </c>
      <c r="G91" s="2">
        <f t="shared" si="2"/>
        <v>0.5</v>
      </c>
      <c r="H91">
        <f t="shared" si="3"/>
        <v>27.4</v>
      </c>
      <c r="L91">
        <v>155</v>
      </c>
      <c r="M91">
        <v>2</v>
      </c>
      <c r="N91" s="15">
        <v>1</v>
      </c>
      <c r="O91" s="15">
        <v>35.646666666666661</v>
      </c>
    </row>
    <row r="92" spans="2:15" x14ac:dyDescent="0.35">
      <c r="B92" s="2">
        <v>31677</v>
      </c>
      <c r="C92">
        <v>1</v>
      </c>
      <c r="D92">
        <v>11.99</v>
      </c>
      <c r="E92" s="2">
        <v>2</v>
      </c>
      <c r="F92" s="2">
        <v>250</v>
      </c>
      <c r="G92" s="2">
        <f t="shared" si="2"/>
        <v>0.5</v>
      </c>
      <c r="H92">
        <f t="shared" si="3"/>
        <v>47.96</v>
      </c>
      <c r="L92">
        <v>16700</v>
      </c>
      <c r="M92">
        <v>2</v>
      </c>
      <c r="N92" s="15">
        <v>1</v>
      </c>
      <c r="O92" s="15">
        <v>33.79</v>
      </c>
    </row>
    <row r="93" spans="2:15" x14ac:dyDescent="0.35">
      <c r="B93" s="2">
        <v>32326</v>
      </c>
      <c r="C93">
        <v>1</v>
      </c>
      <c r="D93">
        <v>12.2</v>
      </c>
      <c r="E93" s="2">
        <v>1</v>
      </c>
      <c r="F93" s="2">
        <v>500</v>
      </c>
      <c r="G93" s="2">
        <f t="shared" si="2"/>
        <v>0.5</v>
      </c>
      <c r="H93">
        <f t="shared" si="3"/>
        <v>24.4</v>
      </c>
      <c r="L93">
        <v>708</v>
      </c>
      <c r="M93">
        <v>2</v>
      </c>
      <c r="N93" s="15">
        <v>1</v>
      </c>
      <c r="O93" s="15">
        <v>31.759999999999998</v>
      </c>
    </row>
    <row r="94" spans="2:15" x14ac:dyDescent="0.35">
      <c r="B94" s="2">
        <v>33141</v>
      </c>
      <c r="C94">
        <v>1</v>
      </c>
      <c r="D94">
        <v>14</v>
      </c>
      <c r="E94" s="2">
        <v>1</v>
      </c>
      <c r="F94" s="2">
        <v>500</v>
      </c>
      <c r="G94" s="2">
        <f t="shared" si="2"/>
        <v>0.5</v>
      </c>
      <c r="H94">
        <f t="shared" si="3"/>
        <v>28</v>
      </c>
      <c r="L94">
        <v>46150</v>
      </c>
      <c r="M94">
        <v>2</v>
      </c>
      <c r="N94" s="15">
        <v>1</v>
      </c>
      <c r="O94" s="15">
        <v>28.37</v>
      </c>
    </row>
    <row r="95" spans="2:15" x14ac:dyDescent="0.35">
      <c r="B95" s="2">
        <v>34220</v>
      </c>
      <c r="C95">
        <v>1</v>
      </c>
      <c r="D95">
        <v>13.9</v>
      </c>
      <c r="E95" s="2">
        <v>1</v>
      </c>
      <c r="F95" s="2">
        <v>500</v>
      </c>
      <c r="G95" s="2">
        <f t="shared" si="2"/>
        <v>0.5</v>
      </c>
      <c r="H95">
        <f t="shared" si="3"/>
        <v>27.8</v>
      </c>
      <c r="L95">
        <v>45290</v>
      </c>
      <c r="M95">
        <v>2</v>
      </c>
      <c r="N95" s="15">
        <v>1</v>
      </c>
      <c r="O95" s="15">
        <v>27.92</v>
      </c>
    </row>
    <row r="96" spans="2:15" x14ac:dyDescent="0.35">
      <c r="B96" s="2">
        <v>34987</v>
      </c>
      <c r="C96">
        <v>1</v>
      </c>
      <c r="D96">
        <v>8.4</v>
      </c>
      <c r="E96" s="2">
        <v>1</v>
      </c>
      <c r="F96" s="2">
        <v>500</v>
      </c>
      <c r="G96" s="2">
        <f t="shared" si="2"/>
        <v>0.5</v>
      </c>
      <c r="H96">
        <f t="shared" si="3"/>
        <v>16.8</v>
      </c>
      <c r="L96">
        <v>45282</v>
      </c>
      <c r="M96">
        <v>2</v>
      </c>
      <c r="N96" s="15">
        <v>1</v>
      </c>
      <c r="O96" s="15">
        <v>27.1</v>
      </c>
    </row>
    <row r="97" spans="2:15" x14ac:dyDescent="0.35">
      <c r="B97" s="2">
        <v>36636</v>
      </c>
      <c r="C97">
        <v>1</v>
      </c>
      <c r="D97">
        <v>14.99</v>
      </c>
      <c r="E97" s="2">
        <v>1</v>
      </c>
      <c r="F97" s="2">
        <v>500</v>
      </c>
      <c r="G97" s="2">
        <f t="shared" si="2"/>
        <v>0.5</v>
      </c>
      <c r="H97">
        <f t="shared" si="3"/>
        <v>29.98</v>
      </c>
      <c r="L97">
        <v>43590</v>
      </c>
      <c r="M97">
        <v>2</v>
      </c>
      <c r="N97" s="15">
        <v>1</v>
      </c>
      <c r="O97" s="15">
        <v>26.09</v>
      </c>
    </row>
    <row r="98" spans="2:15" x14ac:dyDescent="0.35">
      <c r="B98" s="2">
        <v>37344</v>
      </c>
      <c r="C98">
        <v>1</v>
      </c>
      <c r="D98">
        <v>12.2</v>
      </c>
      <c r="E98" s="2">
        <v>1</v>
      </c>
      <c r="F98" s="2">
        <v>500</v>
      </c>
      <c r="G98" s="2">
        <f t="shared" si="2"/>
        <v>0.5</v>
      </c>
      <c r="H98">
        <f t="shared" si="3"/>
        <v>24.4</v>
      </c>
      <c r="L98">
        <v>6991</v>
      </c>
      <c r="M98">
        <v>2</v>
      </c>
      <c r="N98" s="15">
        <v>1</v>
      </c>
      <c r="O98" s="15">
        <v>25.96</v>
      </c>
    </row>
    <row r="99" spans="2:15" x14ac:dyDescent="0.35">
      <c r="B99" s="2">
        <v>42957</v>
      </c>
      <c r="C99">
        <v>1</v>
      </c>
      <c r="D99">
        <v>13.58</v>
      </c>
      <c r="E99" s="2">
        <v>1</v>
      </c>
      <c r="F99" s="2">
        <v>500</v>
      </c>
      <c r="G99" s="2">
        <f t="shared" si="2"/>
        <v>0.5</v>
      </c>
      <c r="H99">
        <f t="shared" si="3"/>
        <v>27.16</v>
      </c>
      <c r="L99">
        <v>41310</v>
      </c>
      <c r="M99">
        <v>2</v>
      </c>
      <c r="N99" s="15">
        <v>1</v>
      </c>
      <c r="O99" s="15">
        <v>25.96</v>
      </c>
    </row>
    <row r="100" spans="2:15" x14ac:dyDescent="0.35">
      <c r="B100" s="2">
        <v>43189</v>
      </c>
      <c r="C100">
        <v>1</v>
      </c>
      <c r="D100">
        <v>17.7</v>
      </c>
      <c r="E100" s="2">
        <v>1</v>
      </c>
      <c r="F100" s="2">
        <v>500</v>
      </c>
      <c r="G100" s="2">
        <f t="shared" si="2"/>
        <v>0.5</v>
      </c>
      <c r="H100">
        <f t="shared" si="3"/>
        <v>35.4</v>
      </c>
      <c r="L100">
        <v>44121</v>
      </c>
      <c r="M100">
        <v>2</v>
      </c>
      <c r="N100" s="15">
        <v>1</v>
      </c>
      <c r="O100" s="15">
        <v>24.8</v>
      </c>
    </row>
    <row r="101" spans="2:15" x14ac:dyDescent="0.35">
      <c r="B101" s="2">
        <v>43809</v>
      </c>
      <c r="C101">
        <v>1</v>
      </c>
      <c r="D101">
        <v>14.9</v>
      </c>
      <c r="E101" s="2">
        <v>1</v>
      </c>
      <c r="F101" s="2">
        <v>500</v>
      </c>
      <c r="G101" s="2">
        <f t="shared" si="2"/>
        <v>0.5</v>
      </c>
      <c r="H101">
        <f t="shared" si="3"/>
        <v>29.8</v>
      </c>
      <c r="L101">
        <v>34239</v>
      </c>
      <c r="M101">
        <v>2</v>
      </c>
      <c r="N101" s="15">
        <v>1</v>
      </c>
      <c r="O101" s="15">
        <v>19.98</v>
      </c>
    </row>
    <row r="102" spans="2:15" x14ac:dyDescent="0.35">
      <c r="B102" s="2">
        <v>43945</v>
      </c>
      <c r="C102">
        <v>1</v>
      </c>
      <c r="D102">
        <v>14.9</v>
      </c>
      <c r="E102" s="2">
        <v>1</v>
      </c>
      <c r="F102" s="2">
        <v>500</v>
      </c>
      <c r="G102" s="2">
        <f t="shared" si="2"/>
        <v>0.5</v>
      </c>
      <c r="H102">
        <f t="shared" si="3"/>
        <v>29.8</v>
      </c>
      <c r="L102">
        <v>39052</v>
      </c>
      <c r="M102">
        <v>2</v>
      </c>
      <c r="N102" s="15">
        <v>1</v>
      </c>
      <c r="O102" s="15">
        <v>19.489999999999998</v>
      </c>
    </row>
    <row r="103" spans="2:15" x14ac:dyDescent="0.35">
      <c r="B103" s="2">
        <v>44518</v>
      </c>
      <c r="C103">
        <v>1</v>
      </c>
      <c r="D103">
        <v>13.9</v>
      </c>
      <c r="E103" s="2">
        <v>1</v>
      </c>
      <c r="F103" s="2">
        <v>500</v>
      </c>
      <c r="G103" s="2">
        <f t="shared" si="2"/>
        <v>0.5</v>
      </c>
      <c r="H103">
        <f t="shared" si="3"/>
        <v>27.8</v>
      </c>
      <c r="L103">
        <v>43187</v>
      </c>
      <c r="M103">
        <v>2</v>
      </c>
      <c r="N103" s="15">
        <v>0.89999999999999991</v>
      </c>
      <c r="O103" s="15">
        <v>27.65</v>
      </c>
    </row>
    <row r="104" spans="2:15" x14ac:dyDescent="0.35">
      <c r="B104" s="2">
        <v>45045</v>
      </c>
      <c r="C104">
        <v>1</v>
      </c>
      <c r="D104">
        <v>15</v>
      </c>
      <c r="E104" s="2">
        <v>1</v>
      </c>
      <c r="F104" s="2">
        <v>500</v>
      </c>
      <c r="G104" s="2">
        <f t="shared" si="2"/>
        <v>0.5</v>
      </c>
      <c r="H104">
        <f t="shared" si="3"/>
        <v>30</v>
      </c>
      <c r="L104">
        <v>31261</v>
      </c>
      <c r="M104">
        <v>2</v>
      </c>
      <c r="N104" s="15">
        <v>0.8</v>
      </c>
      <c r="O104" s="15">
        <v>29.050000000000004</v>
      </c>
    </row>
    <row r="105" spans="2:15" x14ac:dyDescent="0.35">
      <c r="B105" s="2">
        <v>45549</v>
      </c>
      <c r="C105">
        <v>1</v>
      </c>
      <c r="D105">
        <v>12.33</v>
      </c>
      <c r="E105" s="2">
        <v>1</v>
      </c>
      <c r="F105" s="2">
        <v>500</v>
      </c>
      <c r="G105" s="2">
        <f t="shared" si="2"/>
        <v>0.5</v>
      </c>
      <c r="H105">
        <f t="shared" si="3"/>
        <v>24.66</v>
      </c>
      <c r="L105">
        <v>45653</v>
      </c>
      <c r="M105">
        <v>2</v>
      </c>
      <c r="N105" s="15">
        <v>0.8</v>
      </c>
      <c r="O105" s="15">
        <v>28.74666666666667</v>
      </c>
    </row>
    <row r="106" spans="2:15" x14ac:dyDescent="0.35">
      <c r="B106" s="2">
        <v>10487</v>
      </c>
      <c r="C106">
        <v>1</v>
      </c>
      <c r="D106">
        <v>12.53</v>
      </c>
      <c r="E106" s="2">
        <v>1</v>
      </c>
      <c r="F106" s="2">
        <v>500</v>
      </c>
      <c r="G106" s="2">
        <f t="shared" si="2"/>
        <v>0.5</v>
      </c>
      <c r="H106">
        <f t="shared" si="3"/>
        <v>25.06</v>
      </c>
      <c r="L106">
        <v>36666</v>
      </c>
      <c r="M106">
        <v>2</v>
      </c>
      <c r="N106" s="15">
        <v>0.75</v>
      </c>
      <c r="O106" s="15">
        <v>43.58</v>
      </c>
    </row>
    <row r="107" spans="2:15" x14ac:dyDescent="0.35">
      <c r="B107" s="2">
        <v>21362</v>
      </c>
      <c r="C107">
        <v>1</v>
      </c>
      <c r="D107">
        <v>15.99</v>
      </c>
      <c r="E107" s="2">
        <v>1</v>
      </c>
      <c r="F107" s="2">
        <v>500</v>
      </c>
      <c r="G107" s="2">
        <f t="shared" si="2"/>
        <v>0.5</v>
      </c>
      <c r="H107">
        <f t="shared" si="3"/>
        <v>31.98</v>
      </c>
      <c r="L107">
        <v>33764</v>
      </c>
      <c r="M107">
        <v>2</v>
      </c>
      <c r="N107" s="15">
        <v>0.75</v>
      </c>
      <c r="O107" s="15">
        <v>42.870000000000005</v>
      </c>
    </row>
    <row r="108" spans="2:15" x14ac:dyDescent="0.35">
      <c r="B108" s="2">
        <v>23155</v>
      </c>
      <c r="C108">
        <v>1</v>
      </c>
      <c r="D108">
        <v>0</v>
      </c>
      <c r="E108" s="2">
        <v>2</v>
      </c>
      <c r="F108" s="2">
        <v>250</v>
      </c>
      <c r="G108" s="2">
        <f t="shared" si="2"/>
        <v>0.5</v>
      </c>
      <c r="H108">
        <f t="shared" si="3"/>
        <v>0</v>
      </c>
      <c r="L108">
        <v>8488</v>
      </c>
      <c r="M108">
        <v>2</v>
      </c>
      <c r="N108" s="15">
        <v>0.75</v>
      </c>
      <c r="O108" s="15">
        <v>41.31</v>
      </c>
    </row>
    <row r="109" spans="2:15" x14ac:dyDescent="0.35">
      <c r="B109" s="2">
        <v>25218</v>
      </c>
      <c r="C109">
        <v>1</v>
      </c>
      <c r="D109">
        <v>13.97</v>
      </c>
      <c r="E109" s="2">
        <v>1</v>
      </c>
      <c r="F109" s="2">
        <v>500</v>
      </c>
      <c r="G109" s="2">
        <f t="shared" si="2"/>
        <v>0.5</v>
      </c>
      <c r="H109">
        <f t="shared" si="3"/>
        <v>27.94</v>
      </c>
      <c r="L109">
        <v>34926</v>
      </c>
      <c r="M109">
        <v>2</v>
      </c>
      <c r="N109" s="15">
        <v>0.75</v>
      </c>
      <c r="O109" s="15">
        <v>41.18</v>
      </c>
    </row>
    <row r="110" spans="2:15" x14ac:dyDescent="0.35">
      <c r="B110" s="2">
        <v>29350</v>
      </c>
      <c r="C110">
        <v>1</v>
      </c>
      <c r="D110">
        <v>13.9</v>
      </c>
      <c r="E110" s="2">
        <v>1</v>
      </c>
      <c r="F110" s="2">
        <v>500</v>
      </c>
      <c r="G110" s="2">
        <f t="shared" si="2"/>
        <v>0.5</v>
      </c>
      <c r="H110">
        <f t="shared" si="3"/>
        <v>27.8</v>
      </c>
      <c r="L110">
        <v>39338</v>
      </c>
      <c r="M110">
        <v>2</v>
      </c>
      <c r="N110" s="15">
        <v>0.75</v>
      </c>
      <c r="O110" s="15">
        <v>40.090000000000003</v>
      </c>
    </row>
    <row r="111" spans="2:15" x14ac:dyDescent="0.35">
      <c r="B111" s="2">
        <v>30499</v>
      </c>
      <c r="C111">
        <v>1</v>
      </c>
      <c r="D111">
        <v>14.99</v>
      </c>
      <c r="E111" s="2">
        <v>1</v>
      </c>
      <c r="F111" s="2">
        <v>500</v>
      </c>
      <c r="G111" s="2">
        <f t="shared" si="2"/>
        <v>0.5</v>
      </c>
      <c r="H111">
        <f t="shared" si="3"/>
        <v>29.98</v>
      </c>
      <c r="L111">
        <v>46950</v>
      </c>
      <c r="M111">
        <v>2</v>
      </c>
      <c r="N111" s="15">
        <v>0.75</v>
      </c>
      <c r="O111" s="15">
        <v>39.78</v>
      </c>
    </row>
    <row r="112" spans="2:15" x14ac:dyDescent="0.35">
      <c r="B112" s="2">
        <v>31261</v>
      </c>
      <c r="C112">
        <v>1</v>
      </c>
      <c r="D112">
        <v>13.55</v>
      </c>
      <c r="E112" s="2">
        <v>1</v>
      </c>
      <c r="F112" s="2">
        <v>500</v>
      </c>
      <c r="G112" s="2">
        <f t="shared" si="2"/>
        <v>0.5</v>
      </c>
      <c r="H112">
        <f t="shared" si="3"/>
        <v>27.1</v>
      </c>
      <c r="L112">
        <v>21319</v>
      </c>
      <c r="M112">
        <v>2</v>
      </c>
      <c r="N112" s="15">
        <v>0.75</v>
      </c>
      <c r="O112" s="15">
        <v>39.42</v>
      </c>
    </row>
    <row r="113" spans="2:15" x14ac:dyDescent="0.35">
      <c r="B113" s="2">
        <v>32433</v>
      </c>
      <c r="C113">
        <v>1</v>
      </c>
      <c r="D113">
        <v>10.51</v>
      </c>
      <c r="E113" s="2">
        <v>1</v>
      </c>
      <c r="F113" s="2">
        <v>500</v>
      </c>
      <c r="G113" s="2">
        <f t="shared" si="2"/>
        <v>0.5</v>
      </c>
      <c r="H113">
        <f t="shared" si="3"/>
        <v>21.02</v>
      </c>
      <c r="L113">
        <v>46508</v>
      </c>
      <c r="M113">
        <v>2</v>
      </c>
      <c r="N113" s="15">
        <v>0.75</v>
      </c>
      <c r="O113" s="15">
        <v>39</v>
      </c>
    </row>
    <row r="114" spans="2:15" x14ac:dyDescent="0.35">
      <c r="B114" s="2">
        <v>34755</v>
      </c>
      <c r="C114">
        <v>1</v>
      </c>
      <c r="D114">
        <v>12.99</v>
      </c>
      <c r="E114" s="2">
        <v>1</v>
      </c>
      <c r="F114" s="2">
        <v>500</v>
      </c>
      <c r="G114" s="2">
        <f t="shared" si="2"/>
        <v>0.5</v>
      </c>
      <c r="H114">
        <f t="shared" si="3"/>
        <v>25.98</v>
      </c>
      <c r="L114">
        <v>41816</v>
      </c>
      <c r="M114">
        <v>2</v>
      </c>
      <c r="N114" s="15">
        <v>0.75</v>
      </c>
      <c r="O114" s="15">
        <v>37.79</v>
      </c>
    </row>
    <row r="115" spans="2:15" x14ac:dyDescent="0.35">
      <c r="B115" s="2">
        <v>34792</v>
      </c>
      <c r="C115">
        <v>1</v>
      </c>
      <c r="D115">
        <v>14.49</v>
      </c>
      <c r="E115" s="2">
        <v>1</v>
      </c>
      <c r="F115" s="2">
        <v>500</v>
      </c>
      <c r="G115" s="2">
        <f t="shared" si="2"/>
        <v>0.5</v>
      </c>
      <c r="H115">
        <f t="shared" si="3"/>
        <v>28.98</v>
      </c>
      <c r="L115">
        <v>45286</v>
      </c>
      <c r="M115">
        <v>2</v>
      </c>
      <c r="N115" s="15">
        <v>0.75</v>
      </c>
      <c r="O115" s="15">
        <v>37.67</v>
      </c>
    </row>
    <row r="116" spans="2:15" x14ac:dyDescent="0.35">
      <c r="B116" s="2">
        <v>36624</v>
      </c>
      <c r="C116">
        <v>1</v>
      </c>
      <c r="D116">
        <v>16.3</v>
      </c>
      <c r="E116" s="2">
        <v>1</v>
      </c>
      <c r="F116" s="2">
        <v>500</v>
      </c>
      <c r="G116" s="2">
        <f t="shared" si="2"/>
        <v>0.5</v>
      </c>
      <c r="H116">
        <f t="shared" si="3"/>
        <v>32.6</v>
      </c>
      <c r="L116">
        <v>25218</v>
      </c>
      <c r="M116">
        <v>2</v>
      </c>
      <c r="N116" s="15">
        <v>0.75</v>
      </c>
      <c r="O116" s="15">
        <v>34.97</v>
      </c>
    </row>
    <row r="117" spans="2:15" x14ac:dyDescent="0.35">
      <c r="B117" s="2">
        <v>39533</v>
      </c>
      <c r="C117">
        <v>1</v>
      </c>
      <c r="D117">
        <v>12.9</v>
      </c>
      <c r="E117" s="2">
        <v>1</v>
      </c>
      <c r="F117" s="2">
        <v>500</v>
      </c>
      <c r="G117" s="2">
        <f t="shared" si="2"/>
        <v>0.5</v>
      </c>
      <c r="H117">
        <f t="shared" si="3"/>
        <v>25.8</v>
      </c>
      <c r="L117">
        <v>4180</v>
      </c>
      <c r="M117">
        <v>2</v>
      </c>
      <c r="N117" s="15">
        <v>0.75</v>
      </c>
      <c r="O117" s="15">
        <v>34.880000000000003</v>
      </c>
    </row>
    <row r="118" spans="2:15" x14ac:dyDescent="0.35">
      <c r="B118" s="2">
        <v>42010</v>
      </c>
      <c r="C118">
        <v>1</v>
      </c>
      <c r="D118">
        <v>10.28</v>
      </c>
      <c r="E118" s="2">
        <v>1</v>
      </c>
      <c r="F118" s="2">
        <v>500</v>
      </c>
      <c r="G118" s="2">
        <f t="shared" si="2"/>
        <v>0.5</v>
      </c>
      <c r="H118">
        <f t="shared" si="3"/>
        <v>20.56</v>
      </c>
      <c r="L118">
        <v>46025</v>
      </c>
      <c r="M118">
        <v>2</v>
      </c>
      <c r="N118" s="15">
        <v>0.75</v>
      </c>
      <c r="O118" s="15">
        <v>32.799999999999997</v>
      </c>
    </row>
    <row r="119" spans="2:15" x14ac:dyDescent="0.35">
      <c r="B119" s="2">
        <v>42010</v>
      </c>
      <c r="C119">
        <v>1</v>
      </c>
      <c r="D119">
        <v>13.99</v>
      </c>
      <c r="E119" s="2">
        <v>1</v>
      </c>
      <c r="F119" s="2">
        <v>500</v>
      </c>
      <c r="G119" s="2">
        <f t="shared" si="2"/>
        <v>0.5</v>
      </c>
      <c r="H119">
        <f t="shared" si="3"/>
        <v>27.98</v>
      </c>
      <c r="L119">
        <v>19249</v>
      </c>
      <c r="M119">
        <v>2</v>
      </c>
      <c r="N119" s="15">
        <v>0.75</v>
      </c>
      <c r="O119" s="15">
        <v>32.480000000000004</v>
      </c>
    </row>
    <row r="120" spans="2:15" x14ac:dyDescent="0.35">
      <c r="B120" s="2">
        <v>42431</v>
      </c>
      <c r="C120">
        <v>1</v>
      </c>
      <c r="D120">
        <v>13.97</v>
      </c>
      <c r="E120" s="2">
        <v>1</v>
      </c>
      <c r="F120" s="2">
        <v>500</v>
      </c>
      <c r="G120" s="2">
        <f t="shared" si="2"/>
        <v>0.5</v>
      </c>
      <c r="H120">
        <f t="shared" si="3"/>
        <v>27.94</v>
      </c>
      <c r="L120">
        <v>21301</v>
      </c>
      <c r="M120">
        <v>2</v>
      </c>
      <c r="N120" s="15">
        <v>0.75</v>
      </c>
      <c r="O120" s="15">
        <v>31.689999999999998</v>
      </c>
    </row>
    <row r="121" spans="2:15" x14ac:dyDescent="0.35">
      <c r="B121" s="2">
        <v>43837</v>
      </c>
      <c r="C121">
        <v>1</v>
      </c>
      <c r="D121">
        <v>13</v>
      </c>
      <c r="E121" s="2">
        <v>1</v>
      </c>
      <c r="F121" s="2">
        <v>500</v>
      </c>
      <c r="G121" s="2">
        <f t="shared" si="2"/>
        <v>0.5</v>
      </c>
      <c r="H121">
        <f t="shared" si="3"/>
        <v>26</v>
      </c>
      <c r="L121">
        <v>44860</v>
      </c>
      <c r="M121">
        <v>2</v>
      </c>
      <c r="N121" s="15">
        <v>0.75</v>
      </c>
      <c r="O121" s="15">
        <v>31.5</v>
      </c>
    </row>
    <row r="122" spans="2:15" x14ac:dyDescent="0.35">
      <c r="B122" s="2">
        <v>44041</v>
      </c>
      <c r="C122">
        <v>1</v>
      </c>
      <c r="D122">
        <v>12.4</v>
      </c>
      <c r="E122" s="2">
        <v>1</v>
      </c>
      <c r="F122" s="2">
        <v>500</v>
      </c>
      <c r="G122" s="2">
        <f t="shared" si="2"/>
        <v>0.5</v>
      </c>
      <c r="H122">
        <f t="shared" si="3"/>
        <v>24.8</v>
      </c>
      <c r="L122">
        <v>44740</v>
      </c>
      <c r="M122">
        <v>2</v>
      </c>
      <c r="N122" s="15">
        <v>0.75</v>
      </c>
      <c r="O122" s="15">
        <v>31.43</v>
      </c>
    </row>
    <row r="123" spans="2:15" x14ac:dyDescent="0.35">
      <c r="B123" s="2">
        <v>44685</v>
      </c>
      <c r="C123">
        <v>1</v>
      </c>
      <c r="D123">
        <v>10.6</v>
      </c>
      <c r="E123" s="2">
        <v>1</v>
      </c>
      <c r="F123" s="2">
        <v>500</v>
      </c>
      <c r="G123" s="2">
        <f t="shared" si="2"/>
        <v>0.5</v>
      </c>
      <c r="H123">
        <f t="shared" si="3"/>
        <v>21.2</v>
      </c>
      <c r="L123">
        <v>43944</v>
      </c>
      <c r="M123">
        <v>2</v>
      </c>
      <c r="N123" s="15">
        <v>0.75</v>
      </c>
      <c r="O123" s="15">
        <v>30.950000000000003</v>
      </c>
    </row>
    <row r="124" spans="2:15" x14ac:dyDescent="0.35">
      <c r="B124" s="2">
        <v>44685</v>
      </c>
      <c r="C124">
        <v>1</v>
      </c>
      <c r="D124">
        <v>9.98</v>
      </c>
      <c r="E124" s="2">
        <v>1</v>
      </c>
      <c r="F124" s="2">
        <v>500</v>
      </c>
      <c r="G124" s="2">
        <f t="shared" si="2"/>
        <v>0.5</v>
      </c>
      <c r="H124">
        <f t="shared" si="3"/>
        <v>19.96</v>
      </c>
      <c r="L124">
        <v>35700</v>
      </c>
      <c r="M124">
        <v>2</v>
      </c>
      <c r="N124" s="15">
        <v>0.75</v>
      </c>
      <c r="O124" s="15">
        <v>29.880000000000003</v>
      </c>
    </row>
    <row r="125" spans="2:15" x14ac:dyDescent="0.35">
      <c r="B125" s="2">
        <v>44744</v>
      </c>
      <c r="C125">
        <v>1</v>
      </c>
      <c r="D125">
        <v>12.98</v>
      </c>
      <c r="E125" s="2">
        <v>1</v>
      </c>
      <c r="F125" s="2">
        <v>500</v>
      </c>
      <c r="G125" s="2">
        <f t="shared" si="2"/>
        <v>0.5</v>
      </c>
      <c r="H125">
        <f t="shared" si="3"/>
        <v>25.96</v>
      </c>
      <c r="L125">
        <v>9068</v>
      </c>
      <c r="M125">
        <v>2</v>
      </c>
      <c r="N125" s="15">
        <v>0.75</v>
      </c>
      <c r="O125" s="15">
        <v>29.86</v>
      </c>
    </row>
    <row r="126" spans="2:15" x14ac:dyDescent="0.35">
      <c r="B126" s="2">
        <v>45670</v>
      </c>
      <c r="C126">
        <v>1</v>
      </c>
      <c r="D126">
        <v>12.9</v>
      </c>
      <c r="E126" s="2">
        <v>1</v>
      </c>
      <c r="F126" s="2">
        <v>500</v>
      </c>
      <c r="G126" s="2">
        <f t="shared" si="2"/>
        <v>0.5</v>
      </c>
      <c r="H126">
        <f t="shared" si="3"/>
        <v>25.8</v>
      </c>
      <c r="L126">
        <v>36636</v>
      </c>
      <c r="M126">
        <v>2</v>
      </c>
      <c r="N126" s="15">
        <v>0.75</v>
      </c>
      <c r="O126" s="15">
        <v>26.57</v>
      </c>
    </row>
    <row r="127" spans="2:15" x14ac:dyDescent="0.35">
      <c r="B127" s="2">
        <v>4180</v>
      </c>
      <c r="C127">
        <v>1</v>
      </c>
      <c r="D127">
        <v>10.9</v>
      </c>
      <c r="E127" s="2">
        <v>1</v>
      </c>
      <c r="F127" s="2">
        <v>500</v>
      </c>
      <c r="G127" s="2">
        <f t="shared" si="2"/>
        <v>0.5</v>
      </c>
      <c r="H127">
        <f t="shared" si="3"/>
        <v>21.8</v>
      </c>
      <c r="L127">
        <v>33112</v>
      </c>
      <c r="M127">
        <v>2</v>
      </c>
      <c r="N127" s="15">
        <v>0.75</v>
      </c>
      <c r="O127" s="15">
        <v>26.119999999999997</v>
      </c>
    </row>
    <row r="128" spans="2:15" x14ac:dyDescent="0.35">
      <c r="B128" s="2">
        <v>22138</v>
      </c>
      <c r="C128">
        <v>1</v>
      </c>
      <c r="D128">
        <v>13.2</v>
      </c>
      <c r="E128" s="2">
        <v>1</v>
      </c>
      <c r="F128" s="2">
        <v>500</v>
      </c>
      <c r="G128" s="2">
        <f t="shared" si="2"/>
        <v>0.5</v>
      </c>
      <c r="H128">
        <f t="shared" si="3"/>
        <v>26.4</v>
      </c>
      <c r="L128">
        <v>805</v>
      </c>
      <c r="M128">
        <v>2</v>
      </c>
      <c r="N128" s="15">
        <v>0.75</v>
      </c>
      <c r="O128" s="15">
        <v>20.97</v>
      </c>
    </row>
    <row r="129" spans="2:15" x14ac:dyDescent="0.35">
      <c r="B129" s="2">
        <v>28420</v>
      </c>
      <c r="C129">
        <v>1</v>
      </c>
      <c r="D129">
        <v>13</v>
      </c>
      <c r="E129" s="2">
        <v>1</v>
      </c>
      <c r="F129" s="2">
        <v>500</v>
      </c>
      <c r="G129" s="2">
        <f t="shared" si="2"/>
        <v>0.5</v>
      </c>
      <c r="H129">
        <f t="shared" si="3"/>
        <v>26</v>
      </c>
      <c r="L129">
        <v>47344</v>
      </c>
      <c r="M129">
        <v>2</v>
      </c>
      <c r="N129" s="15">
        <v>0.75</v>
      </c>
      <c r="O129" s="15">
        <v>16.8</v>
      </c>
    </row>
    <row r="130" spans="2:15" x14ac:dyDescent="0.35">
      <c r="B130" s="2">
        <v>28981</v>
      </c>
      <c r="C130">
        <v>1</v>
      </c>
      <c r="D130">
        <v>12</v>
      </c>
      <c r="E130" s="2">
        <v>1</v>
      </c>
      <c r="F130" s="2">
        <v>500</v>
      </c>
      <c r="G130" s="2">
        <f t="shared" si="2"/>
        <v>0.5</v>
      </c>
      <c r="H130">
        <f t="shared" si="3"/>
        <v>24</v>
      </c>
      <c r="L130">
        <v>36624</v>
      </c>
      <c r="M130">
        <v>2</v>
      </c>
      <c r="N130" s="15">
        <v>0.75</v>
      </c>
      <c r="O130" s="15">
        <v>16.3</v>
      </c>
    </row>
    <row r="131" spans="2:15" x14ac:dyDescent="0.35">
      <c r="B131" s="2">
        <v>33804</v>
      </c>
      <c r="C131">
        <v>1</v>
      </c>
      <c r="D131">
        <v>13.2</v>
      </c>
      <c r="E131" s="2">
        <v>1</v>
      </c>
      <c r="F131" s="2">
        <v>500</v>
      </c>
      <c r="G131" s="2">
        <f t="shared" si="2"/>
        <v>0.5</v>
      </c>
      <c r="H131">
        <f t="shared" si="3"/>
        <v>26.4</v>
      </c>
      <c r="L131">
        <v>47952</v>
      </c>
      <c r="M131">
        <v>2</v>
      </c>
      <c r="N131" s="15">
        <v>0.75</v>
      </c>
      <c r="O131" s="15">
        <v>13.99</v>
      </c>
    </row>
    <row r="132" spans="2:15" x14ac:dyDescent="0.35">
      <c r="B132" s="2">
        <v>34755</v>
      </c>
      <c r="C132">
        <v>1</v>
      </c>
      <c r="D132">
        <v>7.64</v>
      </c>
      <c r="E132" s="2">
        <v>1</v>
      </c>
      <c r="F132" s="2">
        <v>500</v>
      </c>
      <c r="G132" s="2">
        <f t="shared" ref="G132:G195" si="4">(F132*E132)/1000</f>
        <v>0.5</v>
      </c>
      <c r="H132">
        <f t="shared" ref="H132:H195" si="5">(D132/F132)*1000</f>
        <v>15.28</v>
      </c>
      <c r="L132">
        <v>39364</v>
      </c>
      <c r="M132">
        <v>2</v>
      </c>
      <c r="N132" s="15">
        <v>0.62</v>
      </c>
      <c r="O132" s="15">
        <v>60.116666666666674</v>
      </c>
    </row>
    <row r="133" spans="2:15" x14ac:dyDescent="0.35">
      <c r="B133" s="2">
        <v>34926</v>
      </c>
      <c r="C133">
        <v>1</v>
      </c>
      <c r="D133">
        <v>13.2</v>
      </c>
      <c r="E133" s="2">
        <v>1</v>
      </c>
      <c r="F133" s="2">
        <v>500</v>
      </c>
      <c r="G133" s="2">
        <f t="shared" si="4"/>
        <v>0.5</v>
      </c>
      <c r="H133">
        <f t="shared" si="5"/>
        <v>26.4</v>
      </c>
      <c r="L133">
        <v>25216</v>
      </c>
      <c r="M133">
        <v>2</v>
      </c>
      <c r="N133" s="15">
        <v>0.6</v>
      </c>
      <c r="O133" s="15">
        <v>36</v>
      </c>
    </row>
    <row r="134" spans="2:15" x14ac:dyDescent="0.35">
      <c r="B134" s="2">
        <v>37740</v>
      </c>
      <c r="C134">
        <v>1</v>
      </c>
      <c r="D134">
        <v>12.98</v>
      </c>
      <c r="E134" s="2">
        <v>1</v>
      </c>
      <c r="F134" s="2">
        <v>500</v>
      </c>
      <c r="G134" s="2">
        <f t="shared" si="4"/>
        <v>0.5</v>
      </c>
      <c r="H134">
        <f t="shared" si="5"/>
        <v>25.96</v>
      </c>
      <c r="L134">
        <v>45754</v>
      </c>
      <c r="M134">
        <v>2</v>
      </c>
      <c r="N134" s="15">
        <v>0.56000000000000005</v>
      </c>
      <c r="O134" s="15">
        <v>43.416666666666671</v>
      </c>
    </row>
    <row r="135" spans="2:15" x14ac:dyDescent="0.35">
      <c r="B135" s="2">
        <v>41468</v>
      </c>
      <c r="C135">
        <v>1</v>
      </c>
      <c r="D135">
        <v>13.2</v>
      </c>
      <c r="E135" s="2">
        <v>1</v>
      </c>
      <c r="F135" s="2">
        <v>500</v>
      </c>
      <c r="G135" s="2">
        <f t="shared" si="4"/>
        <v>0.5</v>
      </c>
      <c r="H135">
        <f t="shared" si="5"/>
        <v>26.4</v>
      </c>
      <c r="L135">
        <v>44018</v>
      </c>
      <c r="M135">
        <v>2</v>
      </c>
      <c r="N135" s="15">
        <v>0.55000000000000004</v>
      </c>
      <c r="O135" s="15">
        <v>31.646666666666668</v>
      </c>
    </row>
    <row r="136" spans="2:15" x14ac:dyDescent="0.35">
      <c r="B136" s="2">
        <v>42431</v>
      </c>
      <c r="C136">
        <v>1</v>
      </c>
      <c r="D136">
        <v>13.2</v>
      </c>
      <c r="E136" s="2">
        <v>1</v>
      </c>
      <c r="F136" s="2">
        <v>500</v>
      </c>
      <c r="G136" s="2">
        <f t="shared" si="4"/>
        <v>0.5</v>
      </c>
      <c r="H136">
        <f t="shared" si="5"/>
        <v>26.4</v>
      </c>
      <c r="L136">
        <v>30883</v>
      </c>
      <c r="M136">
        <v>2</v>
      </c>
      <c r="N136" s="15">
        <v>0.5</v>
      </c>
      <c r="O136" s="15">
        <v>61.120000000000005</v>
      </c>
    </row>
    <row r="137" spans="2:15" x14ac:dyDescent="0.35">
      <c r="B137" s="2">
        <v>44546</v>
      </c>
      <c r="C137">
        <v>1</v>
      </c>
      <c r="D137">
        <v>13.2</v>
      </c>
      <c r="E137" s="2">
        <v>1</v>
      </c>
      <c r="F137" s="2">
        <v>500</v>
      </c>
      <c r="G137" s="2">
        <f t="shared" si="4"/>
        <v>0.5</v>
      </c>
      <c r="H137">
        <f t="shared" si="5"/>
        <v>26.4</v>
      </c>
      <c r="L137">
        <v>34048</v>
      </c>
      <c r="M137">
        <v>2</v>
      </c>
      <c r="N137" s="15">
        <v>0.5</v>
      </c>
      <c r="O137" s="15">
        <v>52.8</v>
      </c>
    </row>
    <row r="138" spans="2:15" x14ac:dyDescent="0.35">
      <c r="B138" s="2">
        <v>44685</v>
      </c>
      <c r="C138">
        <v>1</v>
      </c>
      <c r="D138">
        <v>13.2</v>
      </c>
      <c r="E138" s="2">
        <v>1</v>
      </c>
      <c r="F138" s="2">
        <v>500</v>
      </c>
      <c r="G138" s="2">
        <f t="shared" si="4"/>
        <v>0.5</v>
      </c>
      <c r="H138">
        <f t="shared" si="5"/>
        <v>26.4</v>
      </c>
      <c r="L138">
        <v>20869</v>
      </c>
      <c r="M138">
        <v>2</v>
      </c>
      <c r="N138" s="15">
        <v>0.5</v>
      </c>
      <c r="O138" s="15">
        <v>51</v>
      </c>
    </row>
    <row r="139" spans="2:15" x14ac:dyDescent="0.35">
      <c r="B139" s="2">
        <v>44743</v>
      </c>
      <c r="C139">
        <v>1</v>
      </c>
      <c r="D139">
        <v>13.2</v>
      </c>
      <c r="E139" s="2">
        <v>1</v>
      </c>
      <c r="F139" s="2">
        <v>500</v>
      </c>
      <c r="G139" s="2">
        <f t="shared" si="4"/>
        <v>0.5</v>
      </c>
      <c r="H139">
        <f t="shared" si="5"/>
        <v>26.4</v>
      </c>
      <c r="L139">
        <v>44656</v>
      </c>
      <c r="M139">
        <v>2</v>
      </c>
      <c r="N139" s="15">
        <v>0.5</v>
      </c>
      <c r="O139" s="15">
        <v>49.2</v>
      </c>
    </row>
    <row r="140" spans="2:15" x14ac:dyDescent="0.35">
      <c r="B140" s="2">
        <v>44865</v>
      </c>
      <c r="C140">
        <v>1</v>
      </c>
      <c r="D140">
        <v>13.2</v>
      </c>
      <c r="E140" s="2">
        <v>1</v>
      </c>
      <c r="F140" s="2">
        <v>500</v>
      </c>
      <c r="G140" s="2">
        <f t="shared" si="4"/>
        <v>0.5</v>
      </c>
      <c r="H140">
        <f t="shared" si="5"/>
        <v>26.4</v>
      </c>
      <c r="L140">
        <v>21787</v>
      </c>
      <c r="M140">
        <v>2</v>
      </c>
      <c r="N140" s="15">
        <v>0.5</v>
      </c>
      <c r="O140" s="15">
        <v>40.760000000000005</v>
      </c>
    </row>
    <row r="141" spans="2:15" x14ac:dyDescent="0.35">
      <c r="B141" s="2">
        <v>44865</v>
      </c>
      <c r="C141">
        <v>1</v>
      </c>
      <c r="D141">
        <v>13.2</v>
      </c>
      <c r="E141" s="2">
        <v>1</v>
      </c>
      <c r="F141" s="2">
        <v>500</v>
      </c>
      <c r="G141" s="2">
        <f t="shared" si="4"/>
        <v>0.5</v>
      </c>
      <c r="H141">
        <f t="shared" si="5"/>
        <v>26.4</v>
      </c>
      <c r="L141">
        <v>43443</v>
      </c>
      <c r="M141">
        <v>2</v>
      </c>
      <c r="N141" s="15">
        <v>0.5</v>
      </c>
      <c r="O141" s="15">
        <v>39.92</v>
      </c>
    </row>
    <row r="142" spans="2:15" x14ac:dyDescent="0.35">
      <c r="B142" s="2">
        <v>45035</v>
      </c>
      <c r="C142">
        <v>1</v>
      </c>
      <c r="D142">
        <v>13.2</v>
      </c>
      <c r="E142" s="2">
        <v>1</v>
      </c>
      <c r="F142" s="2">
        <v>500</v>
      </c>
      <c r="G142" s="2">
        <f t="shared" si="4"/>
        <v>0.5</v>
      </c>
      <c r="H142">
        <f t="shared" si="5"/>
        <v>26.4</v>
      </c>
      <c r="L142">
        <v>46501</v>
      </c>
      <c r="M142">
        <v>2</v>
      </c>
      <c r="N142" s="15">
        <v>0.5</v>
      </c>
      <c r="O142" s="15">
        <v>36</v>
      </c>
    </row>
    <row r="143" spans="2:15" x14ac:dyDescent="0.35">
      <c r="B143" s="2">
        <v>45178</v>
      </c>
      <c r="C143">
        <v>1</v>
      </c>
      <c r="D143">
        <v>0</v>
      </c>
      <c r="E143" s="2">
        <v>1</v>
      </c>
      <c r="F143" s="2">
        <v>500</v>
      </c>
      <c r="G143" s="2">
        <f t="shared" si="4"/>
        <v>0.5</v>
      </c>
      <c r="H143">
        <f t="shared" si="5"/>
        <v>0</v>
      </c>
      <c r="L143">
        <v>41229</v>
      </c>
      <c r="M143">
        <v>2</v>
      </c>
      <c r="N143" s="15">
        <v>0.5</v>
      </c>
      <c r="O143" s="15">
        <v>31.400000000000002</v>
      </c>
    </row>
    <row r="144" spans="2:15" x14ac:dyDescent="0.35">
      <c r="B144" s="2">
        <v>45183</v>
      </c>
      <c r="C144">
        <v>1</v>
      </c>
      <c r="D144">
        <v>13</v>
      </c>
      <c r="E144" s="2">
        <v>1</v>
      </c>
      <c r="F144" s="2">
        <v>500</v>
      </c>
      <c r="G144" s="2">
        <f t="shared" si="4"/>
        <v>0.5</v>
      </c>
      <c r="H144">
        <f t="shared" si="5"/>
        <v>26</v>
      </c>
      <c r="L144">
        <v>9639</v>
      </c>
      <c r="M144">
        <v>2</v>
      </c>
      <c r="N144" s="15">
        <v>0.5</v>
      </c>
      <c r="O144" s="15">
        <v>27.580000000000002</v>
      </c>
    </row>
    <row r="145" spans="2:15" x14ac:dyDescent="0.35">
      <c r="B145" s="2">
        <v>45282</v>
      </c>
      <c r="C145">
        <v>1</v>
      </c>
      <c r="D145">
        <v>13.2</v>
      </c>
      <c r="E145" s="2">
        <v>1</v>
      </c>
      <c r="F145" s="2">
        <v>500</v>
      </c>
      <c r="G145" s="2">
        <f t="shared" si="4"/>
        <v>0.5</v>
      </c>
      <c r="H145">
        <f t="shared" si="5"/>
        <v>26.4</v>
      </c>
      <c r="L145">
        <v>34037</v>
      </c>
      <c r="M145">
        <v>2</v>
      </c>
      <c r="N145" s="15">
        <v>0.5</v>
      </c>
      <c r="O145" s="15">
        <v>25.96</v>
      </c>
    </row>
    <row r="146" spans="2:15" x14ac:dyDescent="0.35">
      <c r="B146" s="2">
        <v>45294</v>
      </c>
      <c r="C146">
        <v>1</v>
      </c>
      <c r="D146">
        <v>13.2</v>
      </c>
      <c r="E146" s="2">
        <v>1</v>
      </c>
      <c r="F146" s="2">
        <v>500</v>
      </c>
      <c r="G146" s="2">
        <f t="shared" si="4"/>
        <v>0.5</v>
      </c>
      <c r="H146">
        <f t="shared" si="5"/>
        <v>26.4</v>
      </c>
      <c r="L146">
        <v>19738</v>
      </c>
      <c r="M146">
        <v>2</v>
      </c>
      <c r="N146" s="15">
        <v>0.5</v>
      </c>
      <c r="O146" s="15">
        <v>25.04</v>
      </c>
    </row>
    <row r="147" spans="2:15" x14ac:dyDescent="0.35">
      <c r="B147" s="2">
        <v>45517</v>
      </c>
      <c r="C147">
        <v>1</v>
      </c>
      <c r="D147">
        <v>13.2</v>
      </c>
      <c r="E147" s="2">
        <v>1</v>
      </c>
      <c r="F147" s="2">
        <v>500</v>
      </c>
      <c r="G147" s="2">
        <f t="shared" si="4"/>
        <v>0.5</v>
      </c>
      <c r="H147">
        <f t="shared" si="5"/>
        <v>26.4</v>
      </c>
      <c r="L147">
        <v>45134</v>
      </c>
      <c r="M147">
        <v>2</v>
      </c>
      <c r="N147" s="15">
        <v>0.5</v>
      </c>
      <c r="O147" s="15">
        <v>21.98</v>
      </c>
    </row>
    <row r="148" spans="2:15" x14ac:dyDescent="0.35">
      <c r="B148" s="2">
        <v>45620</v>
      </c>
      <c r="C148">
        <v>1</v>
      </c>
      <c r="D148">
        <v>0</v>
      </c>
      <c r="E148" s="2">
        <v>1</v>
      </c>
      <c r="F148" s="2">
        <v>500</v>
      </c>
      <c r="G148" s="2">
        <f t="shared" si="4"/>
        <v>0.5</v>
      </c>
      <c r="H148">
        <f t="shared" si="5"/>
        <v>0</v>
      </c>
      <c r="L148">
        <v>46325</v>
      </c>
      <c r="M148">
        <v>2</v>
      </c>
      <c r="N148" s="15">
        <v>0.5</v>
      </c>
      <c r="O148" s="15">
        <v>0</v>
      </c>
    </row>
    <row r="149" spans="2:15" x14ac:dyDescent="0.35">
      <c r="B149" s="2">
        <v>45893</v>
      </c>
      <c r="C149">
        <v>1</v>
      </c>
      <c r="D149">
        <v>13.2</v>
      </c>
      <c r="E149" s="2">
        <v>1</v>
      </c>
      <c r="F149" s="2">
        <v>500</v>
      </c>
      <c r="G149" s="2">
        <f t="shared" si="4"/>
        <v>0.5</v>
      </c>
      <c r="H149">
        <f t="shared" si="5"/>
        <v>26.4</v>
      </c>
      <c r="L149">
        <v>19924</v>
      </c>
      <c r="M149">
        <v>2</v>
      </c>
      <c r="N149" s="15">
        <v>0.31</v>
      </c>
      <c r="O149" s="15">
        <v>66.05</v>
      </c>
    </row>
    <row r="150" spans="2:15" x14ac:dyDescent="0.35">
      <c r="B150" s="2">
        <v>46508</v>
      </c>
      <c r="C150">
        <v>1</v>
      </c>
      <c r="D150">
        <v>13.2</v>
      </c>
      <c r="E150" s="2">
        <v>1</v>
      </c>
      <c r="F150" s="2">
        <v>500</v>
      </c>
      <c r="G150" s="2">
        <f t="shared" si="4"/>
        <v>0.5</v>
      </c>
      <c r="H150">
        <f t="shared" si="5"/>
        <v>26.4</v>
      </c>
      <c r="L150">
        <v>29115</v>
      </c>
      <c r="M150">
        <v>2</v>
      </c>
      <c r="N150" s="15">
        <v>0.31</v>
      </c>
      <c r="O150" s="15">
        <v>45.393333333333331</v>
      </c>
    </row>
    <row r="151" spans="2:15" x14ac:dyDescent="0.35">
      <c r="B151" s="2">
        <v>6491</v>
      </c>
      <c r="C151">
        <v>1</v>
      </c>
      <c r="D151">
        <v>10.99</v>
      </c>
      <c r="E151" s="2">
        <v>1</v>
      </c>
      <c r="F151" s="2">
        <v>500</v>
      </c>
      <c r="G151" s="2">
        <f t="shared" si="4"/>
        <v>0.5</v>
      </c>
      <c r="H151">
        <f t="shared" si="5"/>
        <v>21.98</v>
      </c>
      <c r="L151">
        <v>22097</v>
      </c>
      <c r="M151">
        <v>1</v>
      </c>
      <c r="N151" s="15">
        <v>1.5</v>
      </c>
      <c r="O151" s="15">
        <v>23.313333333333333</v>
      </c>
    </row>
    <row r="152" spans="2:15" x14ac:dyDescent="0.35">
      <c r="B152" s="2">
        <v>9104</v>
      </c>
      <c r="C152">
        <v>1</v>
      </c>
      <c r="D152">
        <v>13</v>
      </c>
      <c r="E152" s="2">
        <v>1</v>
      </c>
      <c r="F152" s="2">
        <v>500</v>
      </c>
      <c r="G152" s="2">
        <f t="shared" si="4"/>
        <v>0.5</v>
      </c>
      <c r="H152">
        <f t="shared" si="5"/>
        <v>26</v>
      </c>
      <c r="L152">
        <v>38445</v>
      </c>
      <c r="M152">
        <v>1</v>
      </c>
      <c r="N152" s="15">
        <v>1.5</v>
      </c>
      <c r="O152" s="15">
        <v>19.866666666666667</v>
      </c>
    </row>
    <row r="153" spans="2:15" x14ac:dyDescent="0.35">
      <c r="B153" s="2">
        <v>23065</v>
      </c>
      <c r="C153">
        <v>1</v>
      </c>
      <c r="D153">
        <v>13</v>
      </c>
      <c r="E153" s="2">
        <v>1</v>
      </c>
      <c r="F153" s="2">
        <v>500</v>
      </c>
      <c r="G153" s="2">
        <f t="shared" si="4"/>
        <v>0.5</v>
      </c>
      <c r="H153">
        <f t="shared" si="5"/>
        <v>26</v>
      </c>
      <c r="L153">
        <v>47583</v>
      </c>
      <c r="M153">
        <v>1</v>
      </c>
      <c r="N153" s="15">
        <v>1</v>
      </c>
      <c r="O153" s="15">
        <v>31.98</v>
      </c>
    </row>
    <row r="154" spans="2:15" x14ac:dyDescent="0.35">
      <c r="B154" s="2">
        <v>23103</v>
      </c>
      <c r="C154">
        <v>1</v>
      </c>
      <c r="D154">
        <v>8.9</v>
      </c>
      <c r="E154" s="2">
        <v>2</v>
      </c>
      <c r="F154" s="2">
        <v>250</v>
      </c>
      <c r="G154" s="2">
        <f t="shared" si="4"/>
        <v>0.5</v>
      </c>
      <c r="H154">
        <f t="shared" si="5"/>
        <v>35.6</v>
      </c>
      <c r="L154">
        <v>35835</v>
      </c>
      <c r="M154">
        <v>1</v>
      </c>
      <c r="N154" s="15">
        <v>1</v>
      </c>
      <c r="O154" s="15">
        <v>27.68</v>
      </c>
    </row>
    <row r="155" spans="2:15" x14ac:dyDescent="0.35">
      <c r="B155" s="2">
        <v>24393</v>
      </c>
      <c r="C155">
        <v>1</v>
      </c>
      <c r="D155">
        <v>13</v>
      </c>
      <c r="E155" s="2">
        <v>1</v>
      </c>
      <c r="F155" s="2">
        <v>500</v>
      </c>
      <c r="G155" s="2">
        <f t="shared" si="4"/>
        <v>0.5</v>
      </c>
      <c r="H155">
        <f t="shared" si="5"/>
        <v>26</v>
      </c>
      <c r="L155">
        <v>46941</v>
      </c>
      <c r="M155">
        <v>1</v>
      </c>
      <c r="N155" s="15">
        <v>1</v>
      </c>
      <c r="O155" s="15">
        <v>24</v>
      </c>
    </row>
    <row r="156" spans="2:15" x14ac:dyDescent="0.35">
      <c r="B156" s="2">
        <v>34220</v>
      </c>
      <c r="C156">
        <v>1</v>
      </c>
      <c r="D156">
        <v>13.99</v>
      </c>
      <c r="E156" s="2">
        <v>1</v>
      </c>
      <c r="F156" s="2">
        <v>500</v>
      </c>
      <c r="G156" s="2">
        <f t="shared" si="4"/>
        <v>0.5</v>
      </c>
      <c r="H156">
        <f t="shared" si="5"/>
        <v>27.98</v>
      </c>
      <c r="L156">
        <v>44554</v>
      </c>
      <c r="M156">
        <v>1</v>
      </c>
      <c r="N156" s="15">
        <v>1</v>
      </c>
      <c r="O156" s="15">
        <v>22</v>
      </c>
    </row>
    <row r="157" spans="2:15" x14ac:dyDescent="0.35">
      <c r="B157" s="2">
        <v>37172</v>
      </c>
      <c r="C157">
        <v>1</v>
      </c>
      <c r="D157">
        <v>13</v>
      </c>
      <c r="E157" s="2">
        <v>1</v>
      </c>
      <c r="F157" s="2">
        <v>500</v>
      </c>
      <c r="G157" s="2">
        <f t="shared" si="4"/>
        <v>0.5</v>
      </c>
      <c r="H157">
        <f t="shared" si="5"/>
        <v>26</v>
      </c>
      <c r="L157">
        <v>44748</v>
      </c>
      <c r="M157">
        <v>1</v>
      </c>
      <c r="N157" s="15">
        <v>1</v>
      </c>
      <c r="O157" s="15">
        <v>21.8</v>
      </c>
    </row>
    <row r="158" spans="2:15" x14ac:dyDescent="0.35">
      <c r="B158" s="2">
        <v>39338</v>
      </c>
      <c r="C158">
        <v>1</v>
      </c>
      <c r="D158">
        <v>12.99</v>
      </c>
      <c r="E158" s="2">
        <v>1</v>
      </c>
      <c r="F158" s="2">
        <v>500</v>
      </c>
      <c r="G158" s="2">
        <f t="shared" si="4"/>
        <v>0.5</v>
      </c>
      <c r="H158">
        <f t="shared" si="5"/>
        <v>25.98</v>
      </c>
      <c r="L158">
        <v>14933</v>
      </c>
      <c r="M158">
        <v>1</v>
      </c>
      <c r="N158" s="15">
        <v>1</v>
      </c>
      <c r="O158" s="15">
        <v>20.6</v>
      </c>
    </row>
    <row r="159" spans="2:15" x14ac:dyDescent="0.35">
      <c r="B159" s="2">
        <v>41816</v>
      </c>
      <c r="C159">
        <v>1</v>
      </c>
      <c r="D159">
        <v>13.99</v>
      </c>
      <c r="E159" s="2">
        <v>1</v>
      </c>
      <c r="F159" s="2">
        <v>500</v>
      </c>
      <c r="G159" s="2">
        <f t="shared" si="4"/>
        <v>0.5</v>
      </c>
      <c r="H159">
        <f t="shared" si="5"/>
        <v>27.98</v>
      </c>
      <c r="L159">
        <v>1141</v>
      </c>
      <c r="M159">
        <v>1</v>
      </c>
      <c r="N159" s="15">
        <v>1</v>
      </c>
      <c r="O159" s="15">
        <v>19</v>
      </c>
    </row>
    <row r="160" spans="2:15" x14ac:dyDescent="0.35">
      <c r="B160" s="2">
        <v>42523</v>
      </c>
      <c r="C160">
        <v>1</v>
      </c>
      <c r="D160">
        <v>13.99</v>
      </c>
      <c r="E160" s="2">
        <v>1</v>
      </c>
      <c r="F160" s="2">
        <v>500</v>
      </c>
      <c r="G160" s="2">
        <f t="shared" si="4"/>
        <v>0.5</v>
      </c>
      <c r="H160">
        <f t="shared" si="5"/>
        <v>27.98</v>
      </c>
      <c r="L160">
        <v>46267</v>
      </c>
      <c r="M160">
        <v>1</v>
      </c>
      <c r="N160" s="15">
        <v>1</v>
      </c>
      <c r="O160" s="15">
        <v>19</v>
      </c>
    </row>
    <row r="161" spans="2:15" x14ac:dyDescent="0.35">
      <c r="B161" s="2">
        <v>42915</v>
      </c>
      <c r="C161">
        <v>1</v>
      </c>
      <c r="D161">
        <v>13</v>
      </c>
      <c r="E161" s="2">
        <v>1</v>
      </c>
      <c r="F161" s="2">
        <v>500</v>
      </c>
      <c r="G161" s="2">
        <f t="shared" si="4"/>
        <v>0.5</v>
      </c>
      <c r="H161">
        <f t="shared" si="5"/>
        <v>26</v>
      </c>
      <c r="L161">
        <v>31074</v>
      </c>
      <c r="M161">
        <v>1</v>
      </c>
      <c r="N161" s="15">
        <v>1</v>
      </c>
      <c r="O161" s="15">
        <v>18.989999999999998</v>
      </c>
    </row>
    <row r="162" spans="2:15" x14ac:dyDescent="0.35">
      <c r="B162" s="2">
        <v>43829</v>
      </c>
      <c r="C162">
        <v>1</v>
      </c>
      <c r="D162">
        <v>11.89</v>
      </c>
      <c r="E162" s="2">
        <v>1</v>
      </c>
      <c r="F162" s="2">
        <v>500</v>
      </c>
      <c r="G162" s="2">
        <f t="shared" si="4"/>
        <v>0.5</v>
      </c>
      <c r="H162">
        <f t="shared" si="5"/>
        <v>23.78</v>
      </c>
      <c r="L162">
        <v>38458</v>
      </c>
      <c r="M162">
        <v>1</v>
      </c>
      <c r="N162" s="15">
        <v>1</v>
      </c>
      <c r="O162" s="15">
        <v>15.33</v>
      </c>
    </row>
    <row r="163" spans="2:15" x14ac:dyDescent="0.35">
      <c r="B163" s="2">
        <v>45026</v>
      </c>
      <c r="C163">
        <v>1</v>
      </c>
      <c r="D163">
        <v>13</v>
      </c>
      <c r="E163" s="2">
        <v>1</v>
      </c>
      <c r="F163" s="2">
        <v>500</v>
      </c>
      <c r="G163" s="2">
        <f t="shared" si="4"/>
        <v>0.5</v>
      </c>
      <c r="H163">
        <f t="shared" si="5"/>
        <v>26</v>
      </c>
      <c r="L163">
        <v>14709</v>
      </c>
      <c r="M163">
        <v>1</v>
      </c>
      <c r="N163" s="15">
        <v>0.75</v>
      </c>
      <c r="O163" s="15">
        <v>21</v>
      </c>
    </row>
    <row r="164" spans="2:15" x14ac:dyDescent="0.35">
      <c r="B164" s="2">
        <v>45177</v>
      </c>
      <c r="C164">
        <v>1</v>
      </c>
      <c r="D164">
        <v>13.99</v>
      </c>
      <c r="E164" s="2">
        <v>1</v>
      </c>
      <c r="F164" s="2">
        <v>500</v>
      </c>
      <c r="G164" s="2">
        <f t="shared" si="4"/>
        <v>0.5</v>
      </c>
      <c r="H164">
        <f t="shared" si="5"/>
        <v>27.98</v>
      </c>
      <c r="L164">
        <v>34749</v>
      </c>
      <c r="M164">
        <v>1</v>
      </c>
      <c r="N164" s="15">
        <v>0.75</v>
      </c>
      <c r="O164" s="15">
        <v>20</v>
      </c>
    </row>
    <row r="165" spans="2:15" x14ac:dyDescent="0.35">
      <c r="B165" s="2">
        <v>46082</v>
      </c>
      <c r="C165">
        <v>1</v>
      </c>
      <c r="D165">
        <v>13.99</v>
      </c>
      <c r="E165" s="2">
        <v>1</v>
      </c>
      <c r="F165" s="2">
        <v>500</v>
      </c>
      <c r="G165" s="2">
        <f t="shared" si="4"/>
        <v>0.5</v>
      </c>
      <c r="H165">
        <f t="shared" si="5"/>
        <v>27.98</v>
      </c>
      <c r="L165">
        <v>44814</v>
      </c>
      <c r="M165">
        <v>1</v>
      </c>
      <c r="N165" s="15">
        <v>0.75</v>
      </c>
      <c r="O165" s="15">
        <v>20</v>
      </c>
    </row>
    <row r="166" spans="2:15" x14ac:dyDescent="0.35">
      <c r="B166" s="2">
        <v>46245</v>
      </c>
      <c r="C166">
        <v>1</v>
      </c>
      <c r="D166">
        <v>13</v>
      </c>
      <c r="E166" s="2">
        <v>1</v>
      </c>
      <c r="F166" s="2">
        <v>500</v>
      </c>
      <c r="G166" s="2">
        <f t="shared" si="4"/>
        <v>0.5</v>
      </c>
      <c r="H166">
        <f t="shared" si="5"/>
        <v>26</v>
      </c>
      <c r="L166">
        <v>44662</v>
      </c>
      <c r="M166">
        <v>1</v>
      </c>
      <c r="N166" s="15">
        <v>0.75</v>
      </c>
      <c r="O166" s="15">
        <v>19.866666666666667</v>
      </c>
    </row>
    <row r="167" spans="2:15" x14ac:dyDescent="0.35">
      <c r="B167" s="2">
        <v>20086</v>
      </c>
      <c r="C167">
        <v>1</v>
      </c>
      <c r="D167">
        <v>16.989999999999998</v>
      </c>
      <c r="E167" s="2">
        <v>1</v>
      </c>
      <c r="F167" s="2">
        <v>500</v>
      </c>
      <c r="G167" s="2">
        <f t="shared" si="4"/>
        <v>0.5</v>
      </c>
      <c r="H167">
        <f t="shared" si="5"/>
        <v>33.979999999999997</v>
      </c>
      <c r="L167">
        <v>25356</v>
      </c>
      <c r="M167">
        <v>1</v>
      </c>
      <c r="N167" s="15">
        <v>0.75</v>
      </c>
      <c r="O167" s="15">
        <v>19.173333333333336</v>
      </c>
    </row>
    <row r="168" spans="2:15" x14ac:dyDescent="0.35">
      <c r="B168" s="2">
        <v>22144</v>
      </c>
      <c r="C168">
        <v>1</v>
      </c>
      <c r="D168">
        <v>12.35</v>
      </c>
      <c r="E168" s="2">
        <v>1</v>
      </c>
      <c r="F168" s="2">
        <v>500</v>
      </c>
      <c r="G168" s="2">
        <f t="shared" si="4"/>
        <v>0.5</v>
      </c>
      <c r="H168">
        <f t="shared" si="5"/>
        <v>24.7</v>
      </c>
      <c r="L168">
        <v>43563</v>
      </c>
      <c r="M168">
        <v>1</v>
      </c>
      <c r="N168" s="15">
        <v>0.75</v>
      </c>
      <c r="O168" s="15">
        <v>19.173333333333336</v>
      </c>
    </row>
    <row r="169" spans="2:15" x14ac:dyDescent="0.35">
      <c r="B169" s="2">
        <v>23103</v>
      </c>
      <c r="C169">
        <v>1</v>
      </c>
      <c r="D169">
        <v>8.9</v>
      </c>
      <c r="E169" s="2">
        <v>2</v>
      </c>
      <c r="F169" s="2">
        <v>250</v>
      </c>
      <c r="G169" s="2">
        <f t="shared" si="4"/>
        <v>0.5</v>
      </c>
      <c r="H169">
        <f t="shared" si="5"/>
        <v>35.6</v>
      </c>
      <c r="L169">
        <v>28090</v>
      </c>
      <c r="M169">
        <v>1</v>
      </c>
      <c r="N169" s="15">
        <v>0.75</v>
      </c>
      <c r="O169" s="15">
        <v>18.653333333333336</v>
      </c>
    </row>
    <row r="170" spans="2:15" x14ac:dyDescent="0.35">
      <c r="B170" s="2">
        <v>28770</v>
      </c>
      <c r="C170">
        <v>1</v>
      </c>
      <c r="D170">
        <v>14.9</v>
      </c>
      <c r="E170" s="2">
        <v>1</v>
      </c>
      <c r="F170" s="2">
        <v>500</v>
      </c>
      <c r="G170" s="2">
        <f t="shared" si="4"/>
        <v>0.5</v>
      </c>
      <c r="H170">
        <f t="shared" si="5"/>
        <v>29.8</v>
      </c>
      <c r="L170">
        <v>47578</v>
      </c>
      <c r="M170">
        <v>1</v>
      </c>
      <c r="N170" s="15">
        <v>0.75</v>
      </c>
      <c r="O170" s="15">
        <v>18.64</v>
      </c>
    </row>
    <row r="171" spans="2:15" x14ac:dyDescent="0.35">
      <c r="B171" s="2">
        <v>29171</v>
      </c>
      <c r="C171">
        <v>1</v>
      </c>
      <c r="D171">
        <v>11.99</v>
      </c>
      <c r="E171" s="2">
        <v>1</v>
      </c>
      <c r="F171" s="2">
        <v>500</v>
      </c>
      <c r="G171" s="2">
        <f t="shared" si="4"/>
        <v>0.5</v>
      </c>
      <c r="H171">
        <f t="shared" si="5"/>
        <v>23.98</v>
      </c>
      <c r="L171">
        <v>9199</v>
      </c>
      <c r="M171">
        <v>1</v>
      </c>
      <c r="N171" s="15">
        <v>0.75</v>
      </c>
      <c r="O171" s="15">
        <v>17.306666666666668</v>
      </c>
    </row>
    <row r="172" spans="2:15" x14ac:dyDescent="0.35">
      <c r="B172" s="2">
        <v>30499</v>
      </c>
      <c r="C172">
        <v>1</v>
      </c>
      <c r="D172">
        <v>19.899999999999999</v>
      </c>
      <c r="E172" s="2">
        <v>1</v>
      </c>
      <c r="F172" s="2">
        <v>500</v>
      </c>
      <c r="G172" s="2">
        <f t="shared" si="4"/>
        <v>0.5</v>
      </c>
      <c r="H172">
        <f t="shared" si="5"/>
        <v>39.799999999999997</v>
      </c>
      <c r="L172">
        <v>43849</v>
      </c>
      <c r="M172">
        <v>1</v>
      </c>
      <c r="N172" s="15">
        <v>0.75</v>
      </c>
      <c r="O172" s="15">
        <v>17.306666666666668</v>
      </c>
    </row>
    <row r="173" spans="2:15" x14ac:dyDescent="0.35">
      <c r="B173" s="2">
        <v>31570</v>
      </c>
      <c r="C173">
        <v>1</v>
      </c>
      <c r="D173">
        <v>0</v>
      </c>
      <c r="E173" s="2">
        <v>1</v>
      </c>
      <c r="F173" s="2">
        <v>500</v>
      </c>
      <c r="G173" s="2">
        <f t="shared" si="4"/>
        <v>0.5</v>
      </c>
      <c r="H173">
        <f t="shared" si="5"/>
        <v>0</v>
      </c>
      <c r="L173">
        <v>23194</v>
      </c>
      <c r="M173">
        <v>1</v>
      </c>
      <c r="N173" s="15">
        <v>0.75</v>
      </c>
      <c r="O173" s="15">
        <v>0</v>
      </c>
    </row>
    <row r="174" spans="2:15" x14ac:dyDescent="0.35">
      <c r="B174" s="2">
        <v>34755</v>
      </c>
      <c r="C174">
        <v>1</v>
      </c>
      <c r="D174">
        <v>12.99</v>
      </c>
      <c r="E174" s="2">
        <v>1</v>
      </c>
      <c r="F174" s="2">
        <v>500</v>
      </c>
      <c r="G174" s="2">
        <f t="shared" si="4"/>
        <v>0.5</v>
      </c>
      <c r="H174">
        <f t="shared" si="5"/>
        <v>25.98</v>
      </c>
      <c r="L174">
        <v>19248</v>
      </c>
      <c r="M174">
        <v>1</v>
      </c>
      <c r="N174" s="15">
        <v>0.6</v>
      </c>
      <c r="O174" s="15">
        <v>19.816666666666666</v>
      </c>
    </row>
    <row r="175" spans="2:15" x14ac:dyDescent="0.35">
      <c r="B175" s="2">
        <v>34792</v>
      </c>
      <c r="C175">
        <v>1</v>
      </c>
      <c r="D175">
        <v>13.98</v>
      </c>
      <c r="E175" s="2">
        <v>1</v>
      </c>
      <c r="F175" s="2">
        <v>500</v>
      </c>
      <c r="G175" s="2">
        <f t="shared" si="4"/>
        <v>0.5</v>
      </c>
      <c r="H175">
        <f t="shared" si="5"/>
        <v>27.96</v>
      </c>
      <c r="L175">
        <v>18967</v>
      </c>
      <c r="M175">
        <v>1</v>
      </c>
      <c r="N175" s="15">
        <v>0.6</v>
      </c>
      <c r="O175" s="15">
        <v>0</v>
      </c>
    </row>
    <row r="176" spans="2:15" x14ac:dyDescent="0.35">
      <c r="B176" s="2">
        <v>39052</v>
      </c>
      <c r="C176">
        <v>1</v>
      </c>
      <c r="D176">
        <v>0</v>
      </c>
      <c r="E176" s="2">
        <v>1</v>
      </c>
      <c r="F176" s="2">
        <v>500</v>
      </c>
      <c r="G176" s="2">
        <f t="shared" si="4"/>
        <v>0.5</v>
      </c>
      <c r="H176">
        <f t="shared" si="5"/>
        <v>0</v>
      </c>
      <c r="L176">
        <v>46136</v>
      </c>
      <c r="M176">
        <v>1</v>
      </c>
      <c r="N176" s="15">
        <v>0.5</v>
      </c>
      <c r="O176" s="15">
        <v>50</v>
      </c>
    </row>
    <row r="177" spans="2:15" x14ac:dyDescent="0.35">
      <c r="B177" s="2">
        <v>39358</v>
      </c>
      <c r="C177">
        <v>1</v>
      </c>
      <c r="D177">
        <v>12.6</v>
      </c>
      <c r="E177" s="2">
        <v>1</v>
      </c>
      <c r="F177" s="2">
        <v>500</v>
      </c>
      <c r="G177" s="2">
        <f t="shared" si="4"/>
        <v>0.5</v>
      </c>
      <c r="H177">
        <f t="shared" si="5"/>
        <v>25.2</v>
      </c>
      <c r="L177">
        <v>31677</v>
      </c>
      <c r="M177">
        <v>1</v>
      </c>
      <c r="N177" s="15">
        <v>0.5</v>
      </c>
      <c r="O177" s="15">
        <v>47.96</v>
      </c>
    </row>
    <row r="178" spans="2:15" x14ac:dyDescent="0.35">
      <c r="B178" s="2">
        <v>42010</v>
      </c>
      <c r="C178">
        <v>1</v>
      </c>
      <c r="D178">
        <v>17.98</v>
      </c>
      <c r="E178" s="2">
        <v>1</v>
      </c>
      <c r="F178" s="2">
        <v>500</v>
      </c>
      <c r="G178" s="2">
        <f t="shared" si="4"/>
        <v>0.5</v>
      </c>
      <c r="H178">
        <f t="shared" si="5"/>
        <v>35.96</v>
      </c>
      <c r="L178">
        <v>20817</v>
      </c>
      <c r="M178">
        <v>1</v>
      </c>
      <c r="N178" s="15">
        <v>0.5</v>
      </c>
      <c r="O178" s="15">
        <v>43.2</v>
      </c>
    </row>
    <row r="179" spans="2:15" x14ac:dyDescent="0.35">
      <c r="B179" s="2">
        <v>42957</v>
      </c>
      <c r="C179">
        <v>1</v>
      </c>
      <c r="D179">
        <v>12.77</v>
      </c>
      <c r="E179" s="2">
        <v>1</v>
      </c>
      <c r="F179" s="2">
        <v>500</v>
      </c>
      <c r="G179" s="2">
        <f t="shared" si="4"/>
        <v>0.5</v>
      </c>
      <c r="H179">
        <f t="shared" si="5"/>
        <v>25.54</v>
      </c>
      <c r="L179">
        <v>45147</v>
      </c>
      <c r="M179">
        <v>1</v>
      </c>
      <c r="N179" s="15">
        <v>0.5</v>
      </c>
      <c r="O179" s="15">
        <v>39.979999999999997</v>
      </c>
    </row>
    <row r="180" spans="2:15" x14ac:dyDescent="0.35">
      <c r="B180" s="2">
        <v>44553</v>
      </c>
      <c r="C180">
        <v>1</v>
      </c>
      <c r="D180">
        <v>13</v>
      </c>
      <c r="E180" s="2">
        <v>1</v>
      </c>
      <c r="F180" s="2">
        <v>500</v>
      </c>
      <c r="G180" s="2">
        <f t="shared" si="4"/>
        <v>0.5</v>
      </c>
      <c r="H180">
        <f t="shared" si="5"/>
        <v>26</v>
      </c>
      <c r="L180">
        <v>48355</v>
      </c>
      <c r="M180">
        <v>1</v>
      </c>
      <c r="N180" s="15">
        <v>0.5</v>
      </c>
      <c r="O180" s="15">
        <v>39.979999999999997</v>
      </c>
    </row>
    <row r="181" spans="2:15" x14ac:dyDescent="0.35">
      <c r="B181" s="2">
        <v>44659</v>
      </c>
      <c r="C181">
        <v>1</v>
      </c>
      <c r="D181">
        <v>10.99</v>
      </c>
      <c r="E181" s="2">
        <v>1</v>
      </c>
      <c r="F181" s="2">
        <v>500</v>
      </c>
      <c r="G181" s="2">
        <f t="shared" si="4"/>
        <v>0.5</v>
      </c>
      <c r="H181">
        <f t="shared" si="5"/>
        <v>21.98</v>
      </c>
      <c r="L181">
        <v>22555</v>
      </c>
      <c r="M181">
        <v>1</v>
      </c>
      <c r="N181" s="15">
        <v>0.5</v>
      </c>
      <c r="O181" s="15">
        <v>39.96</v>
      </c>
    </row>
    <row r="182" spans="2:15" x14ac:dyDescent="0.35">
      <c r="B182" s="2">
        <v>45343</v>
      </c>
      <c r="C182">
        <v>1</v>
      </c>
      <c r="D182">
        <v>17.989999999999998</v>
      </c>
      <c r="E182" s="2">
        <v>1</v>
      </c>
      <c r="F182" s="2">
        <v>500</v>
      </c>
      <c r="G182" s="2">
        <f t="shared" si="4"/>
        <v>0.5</v>
      </c>
      <c r="H182">
        <f t="shared" si="5"/>
        <v>35.979999999999997</v>
      </c>
      <c r="L182">
        <v>46017</v>
      </c>
      <c r="M182">
        <v>1</v>
      </c>
      <c r="N182" s="15">
        <v>0.5</v>
      </c>
      <c r="O182" s="15">
        <v>36.1</v>
      </c>
    </row>
    <row r="183" spans="2:15" x14ac:dyDescent="0.35">
      <c r="B183" s="2">
        <v>45893</v>
      </c>
      <c r="C183">
        <v>1</v>
      </c>
      <c r="D183">
        <v>13.2</v>
      </c>
      <c r="E183" s="2">
        <v>1</v>
      </c>
      <c r="F183" s="2">
        <v>500</v>
      </c>
      <c r="G183" s="2">
        <f t="shared" si="4"/>
        <v>0.5</v>
      </c>
      <c r="H183">
        <f t="shared" si="5"/>
        <v>26.4</v>
      </c>
      <c r="L183">
        <v>13955</v>
      </c>
      <c r="M183">
        <v>1</v>
      </c>
      <c r="N183" s="15">
        <v>0.5</v>
      </c>
      <c r="O183" s="15">
        <v>35.979999999999997</v>
      </c>
    </row>
    <row r="184" spans="2:15" x14ac:dyDescent="0.35">
      <c r="B184" s="2">
        <v>45893</v>
      </c>
      <c r="C184">
        <v>1</v>
      </c>
      <c r="D184">
        <v>15.5</v>
      </c>
      <c r="E184" s="2">
        <v>1</v>
      </c>
      <c r="F184" s="2">
        <v>500</v>
      </c>
      <c r="G184" s="2">
        <f t="shared" si="4"/>
        <v>0.5</v>
      </c>
      <c r="H184">
        <f t="shared" si="5"/>
        <v>31</v>
      </c>
      <c r="L184">
        <v>45343</v>
      </c>
      <c r="M184">
        <v>1</v>
      </c>
      <c r="N184" s="15">
        <v>0.5</v>
      </c>
      <c r="O184" s="15">
        <v>35.979999999999997</v>
      </c>
    </row>
    <row r="185" spans="2:15" x14ac:dyDescent="0.35">
      <c r="B185" s="2">
        <v>46150</v>
      </c>
      <c r="C185">
        <v>1</v>
      </c>
      <c r="D185">
        <v>12.99</v>
      </c>
      <c r="E185" s="2">
        <v>1</v>
      </c>
      <c r="F185" s="2">
        <v>500</v>
      </c>
      <c r="G185" s="2">
        <f t="shared" si="4"/>
        <v>0.5</v>
      </c>
      <c r="H185">
        <f t="shared" si="5"/>
        <v>25.98</v>
      </c>
      <c r="L185">
        <v>43189</v>
      </c>
      <c r="M185">
        <v>1</v>
      </c>
      <c r="N185" s="15">
        <v>0.5</v>
      </c>
      <c r="O185" s="15">
        <v>35.4</v>
      </c>
    </row>
    <row r="186" spans="2:15" x14ac:dyDescent="0.35">
      <c r="B186" s="2">
        <v>46245</v>
      </c>
      <c r="C186">
        <v>1</v>
      </c>
      <c r="D186">
        <v>14.2</v>
      </c>
      <c r="E186" s="2">
        <v>1</v>
      </c>
      <c r="F186" s="2">
        <v>500</v>
      </c>
      <c r="G186" s="2">
        <f t="shared" si="4"/>
        <v>0.5</v>
      </c>
      <c r="H186">
        <f t="shared" si="5"/>
        <v>28.4</v>
      </c>
      <c r="L186">
        <v>20086</v>
      </c>
      <c r="M186">
        <v>1</v>
      </c>
      <c r="N186" s="15">
        <v>0.5</v>
      </c>
      <c r="O186" s="15">
        <v>33.979999999999997</v>
      </c>
    </row>
    <row r="187" spans="2:15" x14ac:dyDescent="0.35">
      <c r="B187" s="2">
        <v>46381</v>
      </c>
      <c r="C187">
        <v>1</v>
      </c>
      <c r="D187">
        <v>14.35</v>
      </c>
      <c r="E187" s="2">
        <v>1</v>
      </c>
      <c r="F187" s="2">
        <v>500</v>
      </c>
      <c r="G187" s="2">
        <f t="shared" si="4"/>
        <v>0.5</v>
      </c>
      <c r="H187">
        <f t="shared" si="5"/>
        <v>28.7</v>
      </c>
      <c r="L187">
        <v>29628</v>
      </c>
      <c r="M187">
        <v>1</v>
      </c>
      <c r="N187" s="15">
        <v>0.5</v>
      </c>
      <c r="O187" s="15">
        <v>33.979999999999997</v>
      </c>
    </row>
    <row r="188" spans="2:15" x14ac:dyDescent="0.35">
      <c r="B188" s="2">
        <v>592</v>
      </c>
      <c r="C188">
        <v>1</v>
      </c>
      <c r="D188">
        <v>0</v>
      </c>
      <c r="E188" s="2">
        <v>1</v>
      </c>
      <c r="F188" s="2">
        <v>500</v>
      </c>
      <c r="G188" s="2">
        <f t="shared" si="4"/>
        <v>0.5</v>
      </c>
      <c r="H188">
        <f t="shared" si="5"/>
        <v>0</v>
      </c>
      <c r="L188">
        <v>31752</v>
      </c>
      <c r="M188">
        <v>1</v>
      </c>
      <c r="N188" s="15">
        <v>0.5</v>
      </c>
      <c r="O188" s="15">
        <v>33.96</v>
      </c>
    </row>
    <row r="189" spans="2:15" x14ac:dyDescent="0.35">
      <c r="B189" s="2">
        <v>21301</v>
      </c>
      <c r="C189">
        <v>1</v>
      </c>
      <c r="D189">
        <v>11.79</v>
      </c>
      <c r="E189" s="2">
        <v>1</v>
      </c>
      <c r="F189" s="2">
        <v>500</v>
      </c>
      <c r="G189" s="2">
        <f t="shared" si="4"/>
        <v>0.5</v>
      </c>
      <c r="H189">
        <f t="shared" si="5"/>
        <v>23.58</v>
      </c>
      <c r="L189">
        <v>38933</v>
      </c>
      <c r="M189">
        <v>1</v>
      </c>
      <c r="N189" s="15">
        <v>0.5</v>
      </c>
      <c r="O189" s="15">
        <v>33.799999999999997</v>
      </c>
    </row>
    <row r="190" spans="2:15" x14ac:dyDescent="0.35">
      <c r="B190" s="2">
        <v>30499</v>
      </c>
      <c r="C190">
        <v>1</v>
      </c>
      <c r="D190">
        <v>13.98</v>
      </c>
      <c r="E190" s="2">
        <v>1</v>
      </c>
      <c r="F190" s="2">
        <v>500</v>
      </c>
      <c r="G190" s="2">
        <f t="shared" si="4"/>
        <v>0.5</v>
      </c>
      <c r="H190">
        <f t="shared" si="5"/>
        <v>27.96</v>
      </c>
      <c r="L190">
        <v>46380</v>
      </c>
      <c r="M190">
        <v>1</v>
      </c>
      <c r="N190" s="15">
        <v>0.5</v>
      </c>
      <c r="O190" s="15">
        <v>32.74</v>
      </c>
    </row>
    <row r="191" spans="2:15" x14ac:dyDescent="0.35">
      <c r="B191" s="2">
        <v>34755</v>
      </c>
      <c r="C191">
        <v>1</v>
      </c>
      <c r="D191">
        <v>12.99</v>
      </c>
      <c r="E191" s="2">
        <v>1</v>
      </c>
      <c r="F191" s="2">
        <v>500</v>
      </c>
      <c r="G191" s="2">
        <f t="shared" si="4"/>
        <v>0.5</v>
      </c>
      <c r="H191">
        <f t="shared" si="5"/>
        <v>25.98</v>
      </c>
      <c r="L191">
        <v>21362</v>
      </c>
      <c r="M191">
        <v>1</v>
      </c>
      <c r="N191" s="15">
        <v>0.5</v>
      </c>
      <c r="O191" s="15">
        <v>31.98</v>
      </c>
    </row>
    <row r="192" spans="2:15" x14ac:dyDescent="0.35">
      <c r="B192" s="2">
        <v>34792</v>
      </c>
      <c r="C192">
        <v>1</v>
      </c>
      <c r="D192">
        <v>15.99</v>
      </c>
      <c r="E192" s="2">
        <v>1</v>
      </c>
      <c r="F192" s="2">
        <v>500</v>
      </c>
      <c r="G192" s="2">
        <f t="shared" si="4"/>
        <v>0.5</v>
      </c>
      <c r="H192">
        <f t="shared" si="5"/>
        <v>31.98</v>
      </c>
      <c r="L192">
        <v>47345</v>
      </c>
      <c r="M192">
        <v>1</v>
      </c>
      <c r="N192" s="15">
        <v>0.5</v>
      </c>
      <c r="O192" s="15">
        <v>31.98</v>
      </c>
    </row>
    <row r="193" spans="2:15" x14ac:dyDescent="0.35">
      <c r="B193" s="2">
        <v>36666</v>
      </c>
      <c r="C193">
        <v>1</v>
      </c>
      <c r="D193">
        <v>12.99</v>
      </c>
      <c r="E193" s="2">
        <v>2</v>
      </c>
      <c r="F193" s="2">
        <v>250</v>
      </c>
      <c r="G193" s="2">
        <f t="shared" si="4"/>
        <v>0.5</v>
      </c>
      <c r="H193">
        <f t="shared" si="5"/>
        <v>51.96</v>
      </c>
      <c r="L193">
        <v>13581</v>
      </c>
      <c r="M193">
        <v>1</v>
      </c>
      <c r="N193" s="15">
        <v>0.5</v>
      </c>
      <c r="O193" s="15">
        <v>31.42</v>
      </c>
    </row>
    <row r="194" spans="2:15" x14ac:dyDescent="0.35">
      <c r="B194" s="2">
        <v>36683</v>
      </c>
      <c r="C194">
        <v>1</v>
      </c>
      <c r="D194">
        <v>14.28</v>
      </c>
      <c r="E194" s="2">
        <v>1</v>
      </c>
      <c r="F194" s="2">
        <v>500</v>
      </c>
      <c r="G194" s="2">
        <f t="shared" si="4"/>
        <v>0.5</v>
      </c>
      <c r="H194">
        <f t="shared" si="5"/>
        <v>28.56</v>
      </c>
      <c r="L194">
        <v>42960</v>
      </c>
      <c r="M194">
        <v>1</v>
      </c>
      <c r="N194" s="15">
        <v>0.5</v>
      </c>
      <c r="O194" s="15">
        <v>31.4</v>
      </c>
    </row>
    <row r="195" spans="2:15" x14ac:dyDescent="0.35">
      <c r="B195" s="2">
        <v>39358</v>
      </c>
      <c r="C195">
        <v>1</v>
      </c>
      <c r="D195">
        <v>12.6</v>
      </c>
      <c r="E195" s="2">
        <v>1</v>
      </c>
      <c r="F195" s="2">
        <v>500</v>
      </c>
      <c r="G195" s="2">
        <f t="shared" si="4"/>
        <v>0.5</v>
      </c>
      <c r="H195">
        <f t="shared" si="5"/>
        <v>25.2</v>
      </c>
      <c r="L195">
        <v>32546</v>
      </c>
      <c r="M195">
        <v>1</v>
      </c>
      <c r="N195" s="15">
        <v>0.5</v>
      </c>
      <c r="O195" s="15">
        <v>30.6</v>
      </c>
    </row>
    <row r="196" spans="2:15" x14ac:dyDescent="0.35">
      <c r="B196" s="2">
        <v>39923</v>
      </c>
      <c r="C196">
        <v>1</v>
      </c>
      <c r="D196">
        <v>13.69</v>
      </c>
      <c r="E196" s="2">
        <v>1</v>
      </c>
      <c r="F196" s="2">
        <v>500</v>
      </c>
      <c r="G196" s="2">
        <f t="shared" ref="G196:G259" si="6">(F196*E196)/1000</f>
        <v>0.5</v>
      </c>
      <c r="H196">
        <f t="shared" ref="H196:H259" si="7">(D196/F196)*1000</f>
        <v>27.38</v>
      </c>
      <c r="L196">
        <v>19776</v>
      </c>
      <c r="M196">
        <v>1</v>
      </c>
      <c r="N196" s="15">
        <v>0.5</v>
      </c>
      <c r="O196" s="15">
        <v>30.58</v>
      </c>
    </row>
    <row r="197" spans="2:15" x14ac:dyDescent="0.35">
      <c r="B197" s="2">
        <v>42915</v>
      </c>
      <c r="C197">
        <v>1</v>
      </c>
      <c r="D197">
        <v>13</v>
      </c>
      <c r="E197" s="2">
        <v>1</v>
      </c>
      <c r="F197" s="2">
        <v>500</v>
      </c>
      <c r="G197" s="2">
        <f t="shared" si="6"/>
        <v>0.5</v>
      </c>
      <c r="H197">
        <f t="shared" si="7"/>
        <v>26</v>
      </c>
      <c r="L197">
        <v>45045</v>
      </c>
      <c r="M197">
        <v>1</v>
      </c>
      <c r="N197" s="15">
        <v>0.5</v>
      </c>
      <c r="O197" s="15">
        <v>30</v>
      </c>
    </row>
    <row r="198" spans="2:15" x14ac:dyDescent="0.35">
      <c r="B198" s="2">
        <v>42957</v>
      </c>
      <c r="C198">
        <v>1</v>
      </c>
      <c r="D198">
        <v>10.02</v>
      </c>
      <c r="E198" s="2">
        <v>1</v>
      </c>
      <c r="F198" s="2">
        <v>500</v>
      </c>
      <c r="G198" s="2">
        <f t="shared" si="6"/>
        <v>0.5</v>
      </c>
      <c r="H198">
        <f t="shared" si="7"/>
        <v>20.04</v>
      </c>
      <c r="L198">
        <v>25640</v>
      </c>
      <c r="M198">
        <v>1</v>
      </c>
      <c r="N198" s="15">
        <v>0.5</v>
      </c>
      <c r="O198" s="15">
        <v>29.98</v>
      </c>
    </row>
    <row r="199" spans="2:15" x14ac:dyDescent="0.35">
      <c r="B199" s="2">
        <v>43590</v>
      </c>
      <c r="C199">
        <v>1</v>
      </c>
      <c r="D199">
        <v>15.2</v>
      </c>
      <c r="E199" s="2">
        <v>1</v>
      </c>
      <c r="F199" s="2">
        <v>500</v>
      </c>
      <c r="G199" s="2">
        <f t="shared" si="6"/>
        <v>0.5</v>
      </c>
      <c r="H199">
        <f t="shared" si="7"/>
        <v>30.4</v>
      </c>
      <c r="L199">
        <v>41382</v>
      </c>
      <c r="M199">
        <v>1</v>
      </c>
      <c r="N199" s="15">
        <v>0.5</v>
      </c>
      <c r="O199" s="15">
        <v>29.96</v>
      </c>
    </row>
    <row r="200" spans="2:15" x14ac:dyDescent="0.35">
      <c r="B200" s="2">
        <v>43829</v>
      </c>
      <c r="C200">
        <v>1</v>
      </c>
      <c r="D200">
        <v>13.44</v>
      </c>
      <c r="E200" s="2">
        <v>1</v>
      </c>
      <c r="F200" s="2">
        <v>500</v>
      </c>
      <c r="G200" s="2">
        <f t="shared" si="6"/>
        <v>0.5</v>
      </c>
      <c r="H200">
        <f t="shared" si="7"/>
        <v>26.88</v>
      </c>
      <c r="L200">
        <v>43945</v>
      </c>
      <c r="M200">
        <v>1</v>
      </c>
      <c r="N200" s="15">
        <v>0.5</v>
      </c>
      <c r="O200" s="15">
        <v>29.8</v>
      </c>
    </row>
    <row r="201" spans="2:15" x14ac:dyDescent="0.35">
      <c r="B201" s="2">
        <v>44685</v>
      </c>
      <c r="C201">
        <v>1</v>
      </c>
      <c r="D201">
        <v>10.88</v>
      </c>
      <c r="E201" s="2">
        <v>1</v>
      </c>
      <c r="F201" s="2">
        <v>500</v>
      </c>
      <c r="G201" s="2">
        <f t="shared" si="6"/>
        <v>0.5</v>
      </c>
      <c r="H201">
        <f t="shared" si="7"/>
        <v>21.76</v>
      </c>
      <c r="L201">
        <v>43943</v>
      </c>
      <c r="M201">
        <v>1</v>
      </c>
      <c r="N201" s="15">
        <v>0.5</v>
      </c>
      <c r="O201" s="15">
        <v>29.6</v>
      </c>
    </row>
    <row r="202" spans="2:15" x14ac:dyDescent="0.35">
      <c r="B202" s="2">
        <v>45035</v>
      </c>
      <c r="C202">
        <v>1</v>
      </c>
      <c r="D202">
        <v>0</v>
      </c>
      <c r="E202" s="2">
        <v>1</v>
      </c>
      <c r="F202" s="2">
        <v>500</v>
      </c>
      <c r="G202" s="2">
        <f t="shared" si="6"/>
        <v>0.5</v>
      </c>
      <c r="H202">
        <f t="shared" si="7"/>
        <v>0</v>
      </c>
      <c r="L202">
        <v>42826</v>
      </c>
      <c r="M202">
        <v>1</v>
      </c>
      <c r="N202" s="15">
        <v>0.5</v>
      </c>
      <c r="O202" s="15">
        <v>29.4</v>
      </c>
    </row>
    <row r="203" spans="2:15" x14ac:dyDescent="0.35">
      <c r="B203" s="2">
        <v>45177</v>
      </c>
      <c r="C203">
        <v>1</v>
      </c>
      <c r="D203">
        <v>15.9</v>
      </c>
      <c r="E203" s="2">
        <v>1</v>
      </c>
      <c r="F203" s="2">
        <v>500</v>
      </c>
      <c r="G203" s="2">
        <f t="shared" si="6"/>
        <v>0.5</v>
      </c>
      <c r="H203">
        <f t="shared" si="7"/>
        <v>31.8</v>
      </c>
      <c r="L203">
        <v>36683</v>
      </c>
      <c r="M203">
        <v>1</v>
      </c>
      <c r="N203" s="15">
        <v>0.5</v>
      </c>
      <c r="O203" s="15">
        <v>28.56</v>
      </c>
    </row>
    <row r="204" spans="2:15" x14ac:dyDescent="0.35">
      <c r="B204" s="2">
        <v>45282</v>
      </c>
      <c r="C204">
        <v>1</v>
      </c>
      <c r="D204">
        <v>13.9</v>
      </c>
      <c r="E204" s="2">
        <v>1</v>
      </c>
      <c r="F204" s="2">
        <v>500</v>
      </c>
      <c r="G204" s="2">
        <f t="shared" si="6"/>
        <v>0.5</v>
      </c>
      <c r="H204">
        <f t="shared" si="7"/>
        <v>27.8</v>
      </c>
      <c r="L204">
        <v>47456</v>
      </c>
      <c r="M204">
        <v>1</v>
      </c>
      <c r="N204" s="15">
        <v>0.5</v>
      </c>
      <c r="O204" s="15">
        <v>28.4</v>
      </c>
    </row>
    <row r="205" spans="2:15" x14ac:dyDescent="0.35">
      <c r="B205" s="2">
        <v>45291</v>
      </c>
      <c r="C205">
        <v>1</v>
      </c>
      <c r="D205">
        <v>13.4</v>
      </c>
      <c r="E205" s="2">
        <v>1</v>
      </c>
      <c r="F205" s="2">
        <v>500</v>
      </c>
      <c r="G205" s="2">
        <f t="shared" si="6"/>
        <v>0.5</v>
      </c>
      <c r="H205">
        <f t="shared" si="7"/>
        <v>26.8</v>
      </c>
      <c r="L205">
        <v>33141</v>
      </c>
      <c r="M205">
        <v>1</v>
      </c>
      <c r="N205" s="15">
        <v>0.5</v>
      </c>
      <c r="O205" s="15">
        <v>28</v>
      </c>
    </row>
    <row r="206" spans="2:15" x14ac:dyDescent="0.35">
      <c r="B206" s="2">
        <v>45295</v>
      </c>
      <c r="C206">
        <v>1</v>
      </c>
      <c r="D206">
        <v>12.99</v>
      </c>
      <c r="E206" s="2">
        <v>1</v>
      </c>
      <c r="F206" s="2">
        <v>500</v>
      </c>
      <c r="G206" s="2">
        <f t="shared" si="6"/>
        <v>0.5</v>
      </c>
      <c r="H206">
        <f t="shared" si="7"/>
        <v>25.98</v>
      </c>
      <c r="L206">
        <v>44518</v>
      </c>
      <c r="M206">
        <v>1</v>
      </c>
      <c r="N206" s="15">
        <v>0.5</v>
      </c>
      <c r="O206" s="15">
        <v>27.8</v>
      </c>
    </row>
    <row r="207" spans="2:15" x14ac:dyDescent="0.35">
      <c r="B207" s="2">
        <v>47058</v>
      </c>
      <c r="C207">
        <v>1</v>
      </c>
      <c r="D207">
        <v>14.29</v>
      </c>
      <c r="E207" s="2">
        <v>1</v>
      </c>
      <c r="F207" s="2">
        <v>500</v>
      </c>
      <c r="G207" s="2">
        <f t="shared" si="6"/>
        <v>0.5</v>
      </c>
      <c r="H207">
        <f t="shared" si="7"/>
        <v>28.58</v>
      </c>
      <c r="L207">
        <v>2597</v>
      </c>
      <c r="M207">
        <v>1</v>
      </c>
      <c r="N207" s="15">
        <v>0.5</v>
      </c>
      <c r="O207" s="15">
        <v>27.78</v>
      </c>
    </row>
    <row r="208" spans="2:15" x14ac:dyDescent="0.35">
      <c r="B208" s="2">
        <v>47456</v>
      </c>
      <c r="C208">
        <v>1</v>
      </c>
      <c r="D208">
        <v>14.2</v>
      </c>
      <c r="E208" s="2">
        <v>1</v>
      </c>
      <c r="F208" s="2">
        <v>500</v>
      </c>
      <c r="G208" s="2">
        <f t="shared" si="6"/>
        <v>0.5</v>
      </c>
      <c r="H208">
        <f t="shared" si="7"/>
        <v>28.4</v>
      </c>
      <c r="L208">
        <v>47590</v>
      </c>
      <c r="M208">
        <v>1</v>
      </c>
      <c r="N208" s="15">
        <v>0.5</v>
      </c>
      <c r="O208" s="15">
        <v>27.58</v>
      </c>
    </row>
    <row r="209" spans="2:15" x14ac:dyDescent="0.35">
      <c r="B209" s="2">
        <v>592</v>
      </c>
      <c r="C209">
        <v>1</v>
      </c>
      <c r="D209">
        <v>0</v>
      </c>
      <c r="E209" s="2">
        <v>1</v>
      </c>
      <c r="F209" s="2">
        <v>500</v>
      </c>
      <c r="G209" s="2">
        <f t="shared" si="6"/>
        <v>0.5</v>
      </c>
      <c r="H209">
        <f t="shared" si="7"/>
        <v>0</v>
      </c>
      <c r="L209">
        <v>34753</v>
      </c>
      <c r="M209">
        <v>1</v>
      </c>
      <c r="N209" s="15">
        <v>0.5</v>
      </c>
      <c r="O209" s="15">
        <v>26.98</v>
      </c>
    </row>
    <row r="210" spans="2:15" x14ac:dyDescent="0.35">
      <c r="B210" s="2">
        <v>708</v>
      </c>
      <c r="C210">
        <v>1</v>
      </c>
      <c r="D210">
        <v>15.78</v>
      </c>
      <c r="E210" s="2">
        <v>1</v>
      </c>
      <c r="F210" s="2">
        <v>500</v>
      </c>
      <c r="G210" s="2">
        <f t="shared" si="6"/>
        <v>0.5</v>
      </c>
      <c r="H210">
        <f t="shared" si="7"/>
        <v>31.56</v>
      </c>
      <c r="L210">
        <v>9773</v>
      </c>
      <c r="M210">
        <v>1</v>
      </c>
      <c r="N210" s="15">
        <v>0.5</v>
      </c>
      <c r="O210" s="15">
        <v>26.8</v>
      </c>
    </row>
    <row r="211" spans="2:15" x14ac:dyDescent="0.35">
      <c r="B211" s="2">
        <v>13955</v>
      </c>
      <c r="C211">
        <v>1</v>
      </c>
      <c r="D211">
        <v>17.989999999999998</v>
      </c>
      <c r="E211" s="2">
        <v>1</v>
      </c>
      <c r="F211" s="2">
        <v>500</v>
      </c>
      <c r="G211" s="2">
        <f t="shared" si="6"/>
        <v>0.5</v>
      </c>
      <c r="H211">
        <f t="shared" si="7"/>
        <v>35.979999999999997</v>
      </c>
      <c r="L211">
        <v>5198</v>
      </c>
      <c r="M211">
        <v>1</v>
      </c>
      <c r="N211" s="15">
        <v>0.5</v>
      </c>
      <c r="O211" s="15">
        <v>26.4</v>
      </c>
    </row>
    <row r="212" spans="2:15" x14ac:dyDescent="0.35">
      <c r="B212" s="2">
        <v>29350</v>
      </c>
      <c r="C212">
        <v>1</v>
      </c>
      <c r="D212">
        <v>13.65</v>
      </c>
      <c r="E212" s="2">
        <v>1</v>
      </c>
      <c r="F212" s="2">
        <v>500</v>
      </c>
      <c r="G212" s="2">
        <f t="shared" si="6"/>
        <v>0.5</v>
      </c>
      <c r="H212">
        <f t="shared" si="7"/>
        <v>27.3</v>
      </c>
      <c r="L212">
        <v>33804</v>
      </c>
      <c r="M212">
        <v>1</v>
      </c>
      <c r="N212" s="15">
        <v>0.5</v>
      </c>
      <c r="O212" s="15">
        <v>26.4</v>
      </c>
    </row>
    <row r="213" spans="2:15" x14ac:dyDescent="0.35">
      <c r="B213" s="2">
        <v>30008</v>
      </c>
      <c r="C213">
        <v>1</v>
      </c>
      <c r="D213">
        <v>12.99</v>
      </c>
      <c r="E213" s="2">
        <v>1</v>
      </c>
      <c r="F213" s="2">
        <v>500</v>
      </c>
      <c r="G213" s="2">
        <f t="shared" si="6"/>
        <v>0.5</v>
      </c>
      <c r="H213">
        <f t="shared" si="7"/>
        <v>25.98</v>
      </c>
      <c r="L213">
        <v>41468</v>
      </c>
      <c r="M213">
        <v>1</v>
      </c>
      <c r="N213" s="15">
        <v>0.5</v>
      </c>
      <c r="O213" s="15">
        <v>26.4</v>
      </c>
    </row>
    <row r="214" spans="2:15" x14ac:dyDescent="0.35">
      <c r="B214" s="2">
        <v>30499</v>
      </c>
      <c r="C214">
        <v>1</v>
      </c>
      <c r="D214">
        <v>17.98</v>
      </c>
      <c r="E214" s="2">
        <v>1</v>
      </c>
      <c r="F214" s="2">
        <v>500</v>
      </c>
      <c r="G214" s="2">
        <f t="shared" si="6"/>
        <v>0.5</v>
      </c>
      <c r="H214">
        <f t="shared" si="7"/>
        <v>35.96</v>
      </c>
      <c r="L214">
        <v>44546</v>
      </c>
      <c r="M214">
        <v>1</v>
      </c>
      <c r="N214" s="15">
        <v>0.5</v>
      </c>
      <c r="O214" s="15">
        <v>26.4</v>
      </c>
    </row>
    <row r="215" spans="2:15" x14ac:dyDescent="0.35">
      <c r="B215" s="2">
        <v>34220</v>
      </c>
      <c r="C215">
        <v>1</v>
      </c>
      <c r="D215">
        <v>13.69</v>
      </c>
      <c r="E215" s="2">
        <v>1</v>
      </c>
      <c r="F215" s="2">
        <v>500</v>
      </c>
      <c r="G215" s="2">
        <f t="shared" si="6"/>
        <v>0.5</v>
      </c>
      <c r="H215">
        <f t="shared" si="7"/>
        <v>27.38</v>
      </c>
      <c r="L215">
        <v>45294</v>
      </c>
      <c r="M215">
        <v>1</v>
      </c>
      <c r="N215" s="15">
        <v>0.5</v>
      </c>
      <c r="O215" s="15">
        <v>26.4</v>
      </c>
    </row>
    <row r="216" spans="2:15" x14ac:dyDescent="0.35">
      <c r="B216" s="2">
        <v>34239</v>
      </c>
      <c r="C216">
        <v>1</v>
      </c>
      <c r="D216">
        <v>9.49</v>
      </c>
      <c r="E216" s="2">
        <v>1</v>
      </c>
      <c r="F216" s="2">
        <v>500</v>
      </c>
      <c r="G216" s="2">
        <f t="shared" si="6"/>
        <v>0.5</v>
      </c>
      <c r="H216">
        <f t="shared" si="7"/>
        <v>18.98</v>
      </c>
      <c r="L216">
        <v>45517</v>
      </c>
      <c r="M216">
        <v>1</v>
      </c>
      <c r="N216" s="15">
        <v>0.5</v>
      </c>
      <c r="O216" s="15">
        <v>26.4</v>
      </c>
    </row>
    <row r="217" spans="2:15" x14ac:dyDescent="0.35">
      <c r="B217" s="2">
        <v>37172</v>
      </c>
      <c r="C217">
        <v>1</v>
      </c>
      <c r="D217">
        <v>16.989999999999998</v>
      </c>
      <c r="E217" s="2">
        <v>1</v>
      </c>
      <c r="F217" s="2">
        <v>500</v>
      </c>
      <c r="G217" s="2">
        <f t="shared" si="6"/>
        <v>0.5</v>
      </c>
      <c r="H217">
        <f t="shared" si="7"/>
        <v>33.979999999999997</v>
      </c>
      <c r="L217">
        <v>45752</v>
      </c>
      <c r="M217">
        <v>1</v>
      </c>
      <c r="N217" s="15">
        <v>0.5</v>
      </c>
      <c r="O217" s="15">
        <v>26.4</v>
      </c>
    </row>
    <row r="218" spans="2:15" x14ac:dyDescent="0.35">
      <c r="B218" s="2">
        <v>38933</v>
      </c>
      <c r="C218">
        <v>1</v>
      </c>
      <c r="D218">
        <v>16.899999999999999</v>
      </c>
      <c r="E218" s="2">
        <v>1</v>
      </c>
      <c r="F218" s="2">
        <v>500</v>
      </c>
      <c r="G218" s="2">
        <f t="shared" si="6"/>
        <v>0.5</v>
      </c>
      <c r="H218">
        <f t="shared" si="7"/>
        <v>33.799999999999997</v>
      </c>
      <c r="L218">
        <v>9104</v>
      </c>
      <c r="M218">
        <v>1</v>
      </c>
      <c r="N218" s="15">
        <v>0.5</v>
      </c>
      <c r="O218" s="15">
        <v>26</v>
      </c>
    </row>
    <row r="219" spans="2:15" x14ac:dyDescent="0.35">
      <c r="B219" s="2">
        <v>39358</v>
      </c>
      <c r="C219">
        <v>1</v>
      </c>
      <c r="D219">
        <v>12.6</v>
      </c>
      <c r="E219" s="2">
        <v>1</v>
      </c>
      <c r="F219" s="2">
        <v>500</v>
      </c>
      <c r="G219" s="2">
        <f t="shared" si="6"/>
        <v>0.5</v>
      </c>
      <c r="H219">
        <f t="shared" si="7"/>
        <v>25.2</v>
      </c>
      <c r="L219">
        <v>23065</v>
      </c>
      <c r="M219">
        <v>1</v>
      </c>
      <c r="N219" s="15">
        <v>0.5</v>
      </c>
      <c r="O219" s="15">
        <v>26</v>
      </c>
    </row>
    <row r="220" spans="2:15" x14ac:dyDescent="0.35">
      <c r="B220" s="2">
        <v>42010</v>
      </c>
      <c r="C220">
        <v>1</v>
      </c>
      <c r="D220">
        <v>17</v>
      </c>
      <c r="E220" s="2">
        <v>1</v>
      </c>
      <c r="F220" s="2">
        <v>500</v>
      </c>
      <c r="G220" s="2">
        <f t="shared" si="6"/>
        <v>0.5</v>
      </c>
      <c r="H220">
        <f t="shared" si="7"/>
        <v>34</v>
      </c>
      <c r="L220">
        <v>28559</v>
      </c>
      <c r="M220">
        <v>1</v>
      </c>
      <c r="N220" s="15">
        <v>0.5</v>
      </c>
      <c r="O220" s="15">
        <v>26</v>
      </c>
    </row>
    <row r="221" spans="2:15" x14ac:dyDescent="0.35">
      <c r="B221" s="2">
        <v>42915</v>
      </c>
      <c r="C221">
        <v>1</v>
      </c>
      <c r="D221">
        <v>16.489999999999998</v>
      </c>
      <c r="E221" s="2">
        <v>1</v>
      </c>
      <c r="F221" s="2">
        <v>500</v>
      </c>
      <c r="G221" s="2">
        <f t="shared" si="6"/>
        <v>0.5</v>
      </c>
      <c r="H221">
        <f t="shared" si="7"/>
        <v>32.979999999999997</v>
      </c>
      <c r="L221">
        <v>44553</v>
      </c>
      <c r="M221">
        <v>1</v>
      </c>
      <c r="N221" s="15">
        <v>0.5</v>
      </c>
      <c r="O221" s="15">
        <v>26</v>
      </c>
    </row>
    <row r="222" spans="2:15" x14ac:dyDescent="0.35">
      <c r="B222" s="2">
        <v>43829</v>
      </c>
      <c r="C222">
        <v>1</v>
      </c>
      <c r="D222">
        <v>12.35</v>
      </c>
      <c r="E222" s="2">
        <v>1</v>
      </c>
      <c r="F222" s="2">
        <v>500</v>
      </c>
      <c r="G222" s="2">
        <f t="shared" si="6"/>
        <v>0.5</v>
      </c>
      <c r="H222">
        <f t="shared" si="7"/>
        <v>24.7</v>
      </c>
      <c r="L222">
        <v>45183</v>
      </c>
      <c r="M222">
        <v>1</v>
      </c>
      <c r="N222" s="15">
        <v>0.5</v>
      </c>
      <c r="O222" s="15">
        <v>26</v>
      </c>
    </row>
    <row r="223" spans="2:15" x14ac:dyDescent="0.35">
      <c r="B223" s="2">
        <v>44659</v>
      </c>
      <c r="C223">
        <v>1</v>
      </c>
      <c r="D223">
        <v>15.98</v>
      </c>
      <c r="E223" s="2">
        <v>1</v>
      </c>
      <c r="F223" s="2">
        <v>500</v>
      </c>
      <c r="G223" s="2">
        <f t="shared" si="6"/>
        <v>0.5</v>
      </c>
      <c r="H223">
        <f t="shared" si="7"/>
        <v>31.96</v>
      </c>
      <c r="L223">
        <v>45295</v>
      </c>
      <c r="M223">
        <v>1</v>
      </c>
      <c r="N223" s="15">
        <v>0.5</v>
      </c>
      <c r="O223" s="15">
        <v>25.98</v>
      </c>
    </row>
    <row r="224" spans="2:15" x14ac:dyDescent="0.35">
      <c r="B224" s="2">
        <v>44860</v>
      </c>
      <c r="C224">
        <v>1</v>
      </c>
      <c r="D224">
        <v>13.5</v>
      </c>
      <c r="E224" s="2">
        <v>1</v>
      </c>
      <c r="F224" s="2">
        <v>500</v>
      </c>
      <c r="G224" s="2">
        <f t="shared" si="6"/>
        <v>0.5</v>
      </c>
      <c r="H224">
        <f t="shared" si="7"/>
        <v>27</v>
      </c>
      <c r="L224">
        <v>33397</v>
      </c>
      <c r="M224">
        <v>1</v>
      </c>
      <c r="N224" s="15">
        <v>0.5</v>
      </c>
      <c r="O224" s="15">
        <v>25.96</v>
      </c>
    </row>
    <row r="225" spans="2:15" x14ac:dyDescent="0.35">
      <c r="B225" s="2">
        <v>45177</v>
      </c>
      <c r="C225">
        <v>1</v>
      </c>
      <c r="D225">
        <v>15.9</v>
      </c>
      <c r="E225" s="2">
        <v>1</v>
      </c>
      <c r="F225" s="2">
        <v>500</v>
      </c>
      <c r="G225" s="2">
        <f t="shared" si="6"/>
        <v>0.5</v>
      </c>
      <c r="H225">
        <f t="shared" si="7"/>
        <v>31.8</v>
      </c>
      <c r="L225">
        <v>37740</v>
      </c>
      <c r="M225">
        <v>1</v>
      </c>
      <c r="N225" s="15">
        <v>0.5</v>
      </c>
      <c r="O225" s="15">
        <v>25.96</v>
      </c>
    </row>
    <row r="226" spans="2:15" x14ac:dyDescent="0.35">
      <c r="B226" s="2">
        <v>45182</v>
      </c>
      <c r="C226">
        <v>1</v>
      </c>
      <c r="D226">
        <v>16.170000000000002</v>
      </c>
      <c r="E226" s="2">
        <v>1</v>
      </c>
      <c r="F226" s="2">
        <v>500</v>
      </c>
      <c r="G226" s="2">
        <f t="shared" si="6"/>
        <v>0.5</v>
      </c>
      <c r="H226">
        <f t="shared" si="7"/>
        <v>32.340000000000003</v>
      </c>
      <c r="L226">
        <v>39533</v>
      </c>
      <c r="M226">
        <v>1</v>
      </c>
      <c r="N226" s="15">
        <v>0.5</v>
      </c>
      <c r="O226" s="15">
        <v>25.8</v>
      </c>
    </row>
    <row r="227" spans="2:15" x14ac:dyDescent="0.35">
      <c r="B227" s="2">
        <v>45291</v>
      </c>
      <c r="C227">
        <v>1</v>
      </c>
      <c r="D227">
        <v>17.88</v>
      </c>
      <c r="E227" s="2">
        <v>1</v>
      </c>
      <c r="F227" s="2">
        <v>500</v>
      </c>
      <c r="G227" s="2">
        <f t="shared" si="6"/>
        <v>0.5</v>
      </c>
      <c r="H227">
        <f t="shared" si="7"/>
        <v>35.76</v>
      </c>
      <c r="L227">
        <v>7329</v>
      </c>
      <c r="M227">
        <v>1</v>
      </c>
      <c r="N227" s="15">
        <v>0.5</v>
      </c>
      <c r="O227" s="15">
        <v>25.6</v>
      </c>
    </row>
    <row r="228" spans="2:15" x14ac:dyDescent="0.35">
      <c r="B228" s="2">
        <v>46025</v>
      </c>
      <c r="C228">
        <v>1</v>
      </c>
      <c r="D228">
        <v>12.5</v>
      </c>
      <c r="E228" s="2">
        <v>1</v>
      </c>
      <c r="F228" s="2">
        <v>500</v>
      </c>
      <c r="G228" s="2">
        <f t="shared" si="6"/>
        <v>0.5</v>
      </c>
      <c r="H228">
        <f t="shared" si="7"/>
        <v>25</v>
      </c>
      <c r="L228">
        <v>45549</v>
      </c>
      <c r="M228">
        <v>1</v>
      </c>
      <c r="N228" s="15">
        <v>0.5</v>
      </c>
      <c r="O228" s="15">
        <v>24.66</v>
      </c>
    </row>
    <row r="229" spans="2:15" x14ac:dyDescent="0.35">
      <c r="B229" s="2">
        <v>46136</v>
      </c>
      <c r="C229">
        <v>1</v>
      </c>
      <c r="D229">
        <v>25</v>
      </c>
      <c r="E229" s="2">
        <v>1</v>
      </c>
      <c r="F229" s="2">
        <v>500</v>
      </c>
      <c r="G229" s="2">
        <f t="shared" si="6"/>
        <v>0.5</v>
      </c>
      <c r="H229">
        <f t="shared" si="7"/>
        <v>50</v>
      </c>
      <c r="L229">
        <v>32326</v>
      </c>
      <c r="M229">
        <v>1</v>
      </c>
      <c r="N229" s="15">
        <v>0.5</v>
      </c>
      <c r="O229" s="15">
        <v>24.4</v>
      </c>
    </row>
    <row r="230" spans="2:15" x14ac:dyDescent="0.35">
      <c r="B230" s="2">
        <v>46381</v>
      </c>
      <c r="C230">
        <v>1</v>
      </c>
      <c r="D230">
        <v>16.2</v>
      </c>
      <c r="E230" s="2">
        <v>1</v>
      </c>
      <c r="F230" s="2">
        <v>500</v>
      </c>
      <c r="G230" s="2">
        <f t="shared" si="6"/>
        <v>0.5</v>
      </c>
      <c r="H230">
        <f t="shared" si="7"/>
        <v>32.4</v>
      </c>
      <c r="L230">
        <v>28981</v>
      </c>
      <c r="M230">
        <v>1</v>
      </c>
      <c r="N230" s="15">
        <v>0.5</v>
      </c>
      <c r="O230" s="15">
        <v>24</v>
      </c>
    </row>
    <row r="231" spans="2:15" x14ac:dyDescent="0.35">
      <c r="B231" s="2">
        <v>47058</v>
      </c>
      <c r="C231">
        <v>1</v>
      </c>
      <c r="D231">
        <v>14.3</v>
      </c>
      <c r="E231" s="2">
        <v>1</v>
      </c>
      <c r="F231" s="2">
        <v>500</v>
      </c>
      <c r="G231" s="2">
        <f t="shared" si="6"/>
        <v>0.5</v>
      </c>
      <c r="H231">
        <f t="shared" si="7"/>
        <v>28.6</v>
      </c>
      <c r="L231">
        <v>39967</v>
      </c>
      <c r="M231">
        <v>1</v>
      </c>
      <c r="N231" s="15">
        <v>0.5</v>
      </c>
      <c r="O231" s="15">
        <v>24</v>
      </c>
    </row>
    <row r="232" spans="2:15" x14ac:dyDescent="0.35">
      <c r="B232" s="2">
        <v>9773</v>
      </c>
      <c r="C232">
        <v>1</v>
      </c>
      <c r="D232">
        <v>13.4</v>
      </c>
      <c r="E232" s="2">
        <v>1</v>
      </c>
      <c r="F232" s="2">
        <v>500</v>
      </c>
      <c r="G232" s="2">
        <f t="shared" si="6"/>
        <v>0.5</v>
      </c>
      <c r="H232">
        <f t="shared" si="7"/>
        <v>26.8</v>
      </c>
      <c r="L232">
        <v>47610</v>
      </c>
      <c r="M232">
        <v>1</v>
      </c>
      <c r="N232" s="15">
        <v>0.5</v>
      </c>
      <c r="O232" s="15">
        <v>23.78</v>
      </c>
    </row>
    <row r="233" spans="2:15" x14ac:dyDescent="0.35">
      <c r="B233" s="2">
        <v>20338</v>
      </c>
      <c r="C233">
        <v>1</v>
      </c>
      <c r="D233">
        <v>12.2</v>
      </c>
      <c r="E233" s="2">
        <v>1</v>
      </c>
      <c r="F233" s="2">
        <v>500</v>
      </c>
      <c r="G233" s="2">
        <f t="shared" si="6"/>
        <v>0.5</v>
      </c>
      <c r="H233">
        <f t="shared" si="7"/>
        <v>24.4</v>
      </c>
      <c r="L233">
        <v>23633</v>
      </c>
      <c r="M233">
        <v>1</v>
      </c>
      <c r="N233" s="15">
        <v>0.5</v>
      </c>
      <c r="O233" s="15">
        <v>23.6</v>
      </c>
    </row>
    <row r="234" spans="2:15" x14ac:dyDescent="0.35">
      <c r="B234" s="2">
        <v>20817</v>
      </c>
      <c r="C234">
        <v>1</v>
      </c>
      <c r="D234">
        <v>21.6</v>
      </c>
      <c r="E234" s="2">
        <v>1</v>
      </c>
      <c r="F234" s="2">
        <v>500</v>
      </c>
      <c r="G234" s="2">
        <f t="shared" si="6"/>
        <v>0.5</v>
      </c>
      <c r="H234">
        <f t="shared" si="7"/>
        <v>43.2</v>
      </c>
      <c r="L234">
        <v>39530</v>
      </c>
      <c r="M234">
        <v>1</v>
      </c>
      <c r="N234" s="15">
        <v>0.5</v>
      </c>
      <c r="O234" s="15">
        <v>22</v>
      </c>
    </row>
    <row r="235" spans="2:15" x14ac:dyDescent="0.35">
      <c r="B235" s="2">
        <v>22138</v>
      </c>
      <c r="C235">
        <v>1</v>
      </c>
      <c r="D235">
        <v>10.99</v>
      </c>
      <c r="E235" s="2">
        <v>1</v>
      </c>
      <c r="F235" s="2">
        <v>500</v>
      </c>
      <c r="G235" s="2">
        <f t="shared" si="6"/>
        <v>0.5</v>
      </c>
      <c r="H235">
        <f t="shared" si="7"/>
        <v>21.98</v>
      </c>
      <c r="L235">
        <v>6491</v>
      </c>
      <c r="M235">
        <v>1</v>
      </c>
      <c r="N235" s="15">
        <v>0.5</v>
      </c>
      <c r="O235" s="15">
        <v>21.98</v>
      </c>
    </row>
    <row r="236" spans="2:15" x14ac:dyDescent="0.35">
      <c r="B236" s="2">
        <v>29897</v>
      </c>
      <c r="C236">
        <v>1</v>
      </c>
      <c r="D236">
        <v>16.489999999999998</v>
      </c>
      <c r="E236" s="2">
        <v>1</v>
      </c>
      <c r="F236" s="2">
        <v>500</v>
      </c>
      <c r="G236" s="2">
        <f t="shared" si="6"/>
        <v>0.5</v>
      </c>
      <c r="H236">
        <f t="shared" si="7"/>
        <v>32.979999999999997</v>
      </c>
      <c r="L236">
        <v>29170</v>
      </c>
      <c r="M236">
        <v>1</v>
      </c>
      <c r="N236" s="15">
        <v>0.5</v>
      </c>
      <c r="O236" s="15">
        <v>20.2</v>
      </c>
    </row>
    <row r="237" spans="2:15" x14ac:dyDescent="0.35">
      <c r="B237" s="2">
        <v>32433</v>
      </c>
      <c r="C237">
        <v>1</v>
      </c>
      <c r="D237">
        <v>16.989999999999998</v>
      </c>
      <c r="E237" s="2">
        <v>1</v>
      </c>
      <c r="F237" s="2">
        <v>500</v>
      </c>
      <c r="G237" s="2">
        <f t="shared" si="6"/>
        <v>0.5</v>
      </c>
      <c r="H237">
        <f t="shared" si="7"/>
        <v>33.979999999999997</v>
      </c>
      <c r="L237">
        <v>27518</v>
      </c>
      <c r="M237">
        <v>1</v>
      </c>
      <c r="N237" s="15">
        <v>0.5</v>
      </c>
      <c r="O237" s="15">
        <v>18</v>
      </c>
    </row>
    <row r="238" spans="2:15" x14ac:dyDescent="0.35">
      <c r="B238" s="2">
        <v>33112</v>
      </c>
      <c r="C238">
        <v>1</v>
      </c>
      <c r="D238">
        <v>13</v>
      </c>
      <c r="E238" s="2">
        <v>1</v>
      </c>
      <c r="F238" s="2">
        <v>500</v>
      </c>
      <c r="G238" s="2">
        <f t="shared" si="6"/>
        <v>0.5</v>
      </c>
      <c r="H238">
        <f t="shared" si="7"/>
        <v>26</v>
      </c>
      <c r="L238">
        <v>46208</v>
      </c>
      <c r="M238">
        <v>1</v>
      </c>
      <c r="N238" s="15">
        <v>0.5</v>
      </c>
      <c r="O238" s="15">
        <v>18</v>
      </c>
    </row>
    <row r="239" spans="2:15" x14ac:dyDescent="0.35">
      <c r="B239" s="2">
        <v>37794</v>
      </c>
      <c r="C239">
        <v>1</v>
      </c>
      <c r="D239">
        <v>14.69</v>
      </c>
      <c r="E239" s="2">
        <v>1</v>
      </c>
      <c r="F239" s="2">
        <v>500</v>
      </c>
      <c r="G239" s="2">
        <f t="shared" si="6"/>
        <v>0.5</v>
      </c>
      <c r="H239">
        <f t="shared" si="7"/>
        <v>29.38</v>
      </c>
      <c r="L239">
        <v>28274</v>
      </c>
      <c r="M239">
        <v>1</v>
      </c>
      <c r="N239" s="15">
        <v>0.5</v>
      </c>
      <c r="O239" s="15">
        <v>17.98</v>
      </c>
    </row>
    <row r="240" spans="2:15" x14ac:dyDescent="0.35">
      <c r="B240" s="2">
        <v>44659</v>
      </c>
      <c r="C240">
        <v>1</v>
      </c>
      <c r="D240">
        <v>15.98</v>
      </c>
      <c r="E240" s="2">
        <v>1</v>
      </c>
      <c r="F240" s="2">
        <v>500</v>
      </c>
      <c r="G240" s="2">
        <f t="shared" si="6"/>
        <v>0.5</v>
      </c>
      <c r="H240">
        <f t="shared" si="7"/>
        <v>31.96</v>
      </c>
      <c r="L240">
        <v>34987</v>
      </c>
      <c r="M240">
        <v>1</v>
      </c>
      <c r="N240" s="15">
        <v>0.5</v>
      </c>
      <c r="O240" s="15">
        <v>16.8</v>
      </c>
    </row>
    <row r="241" spans="2:15" x14ac:dyDescent="0.35">
      <c r="B241" s="2">
        <v>44752</v>
      </c>
      <c r="C241">
        <v>1</v>
      </c>
      <c r="D241">
        <v>12.8</v>
      </c>
      <c r="E241" s="2">
        <v>2</v>
      </c>
      <c r="F241" s="2">
        <v>250</v>
      </c>
      <c r="G241" s="2">
        <f t="shared" si="6"/>
        <v>0.5</v>
      </c>
      <c r="H241">
        <f t="shared" si="7"/>
        <v>51.2</v>
      </c>
      <c r="L241">
        <v>41642</v>
      </c>
      <c r="M241">
        <v>1</v>
      </c>
      <c r="N241" s="15">
        <v>0.5</v>
      </c>
      <c r="O241" s="15">
        <v>14.6</v>
      </c>
    </row>
    <row r="242" spans="2:15" x14ac:dyDescent="0.35">
      <c r="B242" s="2">
        <v>46245</v>
      </c>
      <c r="C242">
        <v>1</v>
      </c>
      <c r="D242">
        <v>12.2</v>
      </c>
      <c r="E242" s="2">
        <v>1</v>
      </c>
      <c r="F242" s="2">
        <v>500</v>
      </c>
      <c r="G242" s="2">
        <f t="shared" si="6"/>
        <v>0.5</v>
      </c>
      <c r="H242">
        <f t="shared" si="7"/>
        <v>24.4</v>
      </c>
      <c r="L242">
        <v>23155</v>
      </c>
      <c r="M242">
        <v>1</v>
      </c>
      <c r="N242" s="15">
        <v>0.5</v>
      </c>
      <c r="O242" s="15">
        <v>0</v>
      </c>
    </row>
    <row r="243" spans="2:15" x14ac:dyDescent="0.35">
      <c r="B243" s="2">
        <v>42915</v>
      </c>
      <c r="C243">
        <v>1</v>
      </c>
      <c r="D243">
        <v>16.489999999999998</v>
      </c>
      <c r="E243" s="2">
        <v>1</v>
      </c>
      <c r="F243" s="2">
        <v>500</v>
      </c>
      <c r="G243" s="2">
        <f t="shared" si="6"/>
        <v>0.5</v>
      </c>
      <c r="H243">
        <f t="shared" si="7"/>
        <v>32.979999999999997</v>
      </c>
      <c r="L243">
        <v>31570</v>
      </c>
      <c r="M243">
        <v>1</v>
      </c>
      <c r="N243" s="15">
        <v>0.5</v>
      </c>
      <c r="O243" s="15">
        <v>0</v>
      </c>
    </row>
    <row r="244" spans="2:15" x14ac:dyDescent="0.35">
      <c r="B244" s="2">
        <v>7329</v>
      </c>
      <c r="C244">
        <v>1</v>
      </c>
      <c r="D244">
        <v>12.8</v>
      </c>
      <c r="E244" s="2">
        <v>1</v>
      </c>
      <c r="F244" s="2">
        <v>500</v>
      </c>
      <c r="G244" s="2">
        <f t="shared" si="6"/>
        <v>0.5</v>
      </c>
      <c r="H244">
        <f t="shared" si="7"/>
        <v>25.6</v>
      </c>
      <c r="L244">
        <v>37987</v>
      </c>
      <c r="M244">
        <v>1</v>
      </c>
      <c r="N244" s="15">
        <v>0.5</v>
      </c>
      <c r="O244" s="15">
        <v>0</v>
      </c>
    </row>
    <row r="245" spans="2:15" x14ac:dyDescent="0.35">
      <c r="B245" s="2">
        <v>43829</v>
      </c>
      <c r="C245">
        <v>1</v>
      </c>
      <c r="D245">
        <v>15.5</v>
      </c>
      <c r="E245" s="2">
        <v>1</v>
      </c>
      <c r="F245" s="2">
        <v>500</v>
      </c>
      <c r="G245" s="2">
        <f t="shared" si="6"/>
        <v>0.5</v>
      </c>
      <c r="H245">
        <f t="shared" si="7"/>
        <v>31</v>
      </c>
      <c r="L245">
        <v>45178</v>
      </c>
      <c r="M245">
        <v>1</v>
      </c>
      <c r="N245" s="15">
        <v>0.5</v>
      </c>
      <c r="O245" s="15">
        <v>0</v>
      </c>
    </row>
    <row r="246" spans="2:15" x14ac:dyDescent="0.35">
      <c r="B246" s="2">
        <v>10487</v>
      </c>
      <c r="C246">
        <v>1</v>
      </c>
      <c r="D246">
        <v>12.9</v>
      </c>
      <c r="E246" s="2">
        <v>1</v>
      </c>
      <c r="F246" s="2">
        <v>500</v>
      </c>
      <c r="G246" s="2">
        <f t="shared" si="6"/>
        <v>0.5</v>
      </c>
      <c r="H246">
        <f t="shared" si="7"/>
        <v>25.8</v>
      </c>
      <c r="L246">
        <v>45620</v>
      </c>
      <c r="M246">
        <v>1</v>
      </c>
      <c r="N246" s="15">
        <v>0.5</v>
      </c>
      <c r="O246" s="15">
        <v>0</v>
      </c>
    </row>
    <row r="247" spans="2:15" x14ac:dyDescent="0.35">
      <c r="B247" s="2">
        <v>42960</v>
      </c>
      <c r="C247">
        <v>1</v>
      </c>
      <c r="D247">
        <v>15.7</v>
      </c>
      <c r="E247" s="2">
        <v>1</v>
      </c>
      <c r="F247" s="2">
        <v>500</v>
      </c>
      <c r="G247" s="2">
        <f t="shared" si="6"/>
        <v>0.5</v>
      </c>
      <c r="H247">
        <f t="shared" si="7"/>
        <v>31.4</v>
      </c>
      <c r="L247">
        <v>48117</v>
      </c>
      <c r="M247">
        <v>1</v>
      </c>
      <c r="N247" s="15">
        <v>0.5</v>
      </c>
      <c r="O247" s="15">
        <v>0</v>
      </c>
    </row>
    <row r="248" spans="2:15" x14ac:dyDescent="0.35">
      <c r="B248" s="2">
        <v>43809</v>
      </c>
      <c r="C248">
        <v>1</v>
      </c>
      <c r="D248">
        <v>16.5</v>
      </c>
      <c r="E248" s="2">
        <v>1</v>
      </c>
      <c r="F248" s="2">
        <v>500</v>
      </c>
      <c r="G248" s="2">
        <f t="shared" si="6"/>
        <v>0.5</v>
      </c>
      <c r="H248">
        <f t="shared" si="7"/>
        <v>33</v>
      </c>
      <c r="L248">
        <v>45523</v>
      </c>
      <c r="M248">
        <v>1</v>
      </c>
      <c r="N248" s="15">
        <v>0.47299999999999998</v>
      </c>
      <c r="O248" s="15">
        <v>29.577167019027485</v>
      </c>
    </row>
    <row r="249" spans="2:15" x14ac:dyDescent="0.35">
      <c r="B249" s="2">
        <v>48117</v>
      </c>
      <c r="C249">
        <v>1</v>
      </c>
      <c r="D249">
        <v>0</v>
      </c>
      <c r="E249" s="2">
        <v>1</v>
      </c>
      <c r="F249" s="2">
        <v>500</v>
      </c>
      <c r="G249" s="2">
        <f t="shared" si="6"/>
        <v>0.5</v>
      </c>
      <c r="H249">
        <f t="shared" si="7"/>
        <v>0</v>
      </c>
      <c r="L249">
        <v>37193</v>
      </c>
      <c r="M249">
        <v>1</v>
      </c>
      <c r="N249" s="15">
        <v>0.47299999999999998</v>
      </c>
      <c r="O249" s="15">
        <v>29.386892177589854</v>
      </c>
    </row>
    <row r="250" spans="2:15" x14ac:dyDescent="0.35">
      <c r="B250" s="2">
        <v>22073</v>
      </c>
      <c r="C250">
        <v>1</v>
      </c>
      <c r="D250">
        <v>15.68</v>
      </c>
      <c r="E250" s="2">
        <v>1</v>
      </c>
      <c r="F250" s="2">
        <v>500</v>
      </c>
      <c r="G250" s="2">
        <f t="shared" si="6"/>
        <v>0.5</v>
      </c>
      <c r="H250">
        <f t="shared" si="7"/>
        <v>31.36</v>
      </c>
      <c r="L250">
        <v>43830</v>
      </c>
      <c r="M250">
        <v>1</v>
      </c>
      <c r="N250" s="15">
        <v>0.47299999999999998</v>
      </c>
      <c r="O250" s="15">
        <v>20.909090909090914</v>
      </c>
    </row>
    <row r="251" spans="2:15" x14ac:dyDescent="0.35">
      <c r="B251" s="2">
        <v>44740</v>
      </c>
      <c r="C251">
        <v>1</v>
      </c>
      <c r="D251">
        <v>14.29</v>
      </c>
      <c r="E251" s="2">
        <v>1</v>
      </c>
      <c r="F251" s="2">
        <v>500</v>
      </c>
      <c r="G251" s="2">
        <f t="shared" si="6"/>
        <v>0.5</v>
      </c>
      <c r="H251">
        <f t="shared" si="7"/>
        <v>28.58</v>
      </c>
      <c r="L251">
        <v>47075</v>
      </c>
      <c r="M251">
        <v>1</v>
      </c>
      <c r="N251" s="15">
        <v>0.35</v>
      </c>
      <c r="O251" s="15">
        <v>0</v>
      </c>
    </row>
    <row r="252" spans="2:15" x14ac:dyDescent="0.35">
      <c r="B252" s="2">
        <v>35692</v>
      </c>
      <c r="C252">
        <v>1</v>
      </c>
      <c r="D252">
        <v>13.9</v>
      </c>
      <c r="E252" s="2">
        <v>1</v>
      </c>
      <c r="F252" s="2">
        <v>500</v>
      </c>
      <c r="G252" s="2">
        <f t="shared" si="6"/>
        <v>0.5</v>
      </c>
      <c r="H252">
        <f t="shared" si="7"/>
        <v>27.8</v>
      </c>
      <c r="L252">
        <v>41440</v>
      </c>
      <c r="M252">
        <v>1</v>
      </c>
      <c r="N252" s="15">
        <v>0.3</v>
      </c>
      <c r="O252" s="15">
        <v>33.266666666666666</v>
      </c>
    </row>
    <row r="253" spans="2:15" x14ac:dyDescent="0.35">
      <c r="B253" s="2">
        <v>16700</v>
      </c>
      <c r="C253">
        <v>1</v>
      </c>
      <c r="D253">
        <v>17.89</v>
      </c>
      <c r="E253" s="2">
        <v>1</v>
      </c>
      <c r="F253" s="2">
        <v>500</v>
      </c>
      <c r="G253" s="2">
        <f t="shared" si="6"/>
        <v>0.5</v>
      </c>
      <c r="H253">
        <f t="shared" si="7"/>
        <v>35.78</v>
      </c>
      <c r="L253">
        <v>47612</v>
      </c>
      <c r="M253">
        <v>1</v>
      </c>
      <c r="N253" s="15">
        <v>0.3</v>
      </c>
      <c r="O253" s="15">
        <v>29.633333333333333</v>
      </c>
    </row>
    <row r="254" spans="2:15" x14ac:dyDescent="0.35">
      <c r="B254" s="2">
        <v>31752</v>
      </c>
      <c r="C254">
        <v>1</v>
      </c>
      <c r="D254">
        <v>8.49</v>
      </c>
      <c r="E254" s="2">
        <v>2</v>
      </c>
      <c r="F254" s="2">
        <v>250</v>
      </c>
      <c r="G254" s="2">
        <f t="shared" si="6"/>
        <v>0.5</v>
      </c>
      <c r="H254">
        <f t="shared" si="7"/>
        <v>33.96</v>
      </c>
      <c r="L254">
        <v>9633</v>
      </c>
      <c r="M254">
        <v>1</v>
      </c>
      <c r="N254" s="15">
        <v>0.3</v>
      </c>
      <c r="O254" s="15">
        <v>29.466666666666665</v>
      </c>
    </row>
    <row r="255" spans="2:15" x14ac:dyDescent="0.35">
      <c r="B255" s="2">
        <v>34220</v>
      </c>
      <c r="C255">
        <v>1</v>
      </c>
      <c r="D255">
        <v>13.2</v>
      </c>
      <c r="E255" s="2">
        <v>1</v>
      </c>
      <c r="F255" s="2">
        <v>500</v>
      </c>
      <c r="G255" s="2">
        <f t="shared" si="6"/>
        <v>0.5</v>
      </c>
      <c r="H255">
        <f t="shared" si="7"/>
        <v>26.4</v>
      </c>
      <c r="L255">
        <v>41810</v>
      </c>
      <c r="M255">
        <v>1</v>
      </c>
      <c r="N255" s="15">
        <v>0.3</v>
      </c>
      <c r="O255" s="15">
        <v>25.833333333333332</v>
      </c>
    </row>
    <row r="256" spans="2:15" x14ac:dyDescent="0.35">
      <c r="B256" s="2">
        <v>39530</v>
      </c>
      <c r="C256">
        <v>1</v>
      </c>
      <c r="D256">
        <v>11</v>
      </c>
      <c r="E256" s="2">
        <v>1</v>
      </c>
      <c r="F256" s="2">
        <v>500</v>
      </c>
      <c r="G256" s="2">
        <f t="shared" si="6"/>
        <v>0.5</v>
      </c>
      <c r="H256">
        <f t="shared" si="7"/>
        <v>22</v>
      </c>
      <c r="L256">
        <v>44816</v>
      </c>
      <c r="M256">
        <v>1</v>
      </c>
      <c r="N256" s="15">
        <v>0.3</v>
      </c>
      <c r="O256" s="15">
        <v>23.3</v>
      </c>
    </row>
    <row r="257" spans="2:15" x14ac:dyDescent="0.35">
      <c r="B257" s="2">
        <v>46381</v>
      </c>
      <c r="C257">
        <v>1</v>
      </c>
      <c r="D257">
        <v>12.99</v>
      </c>
      <c r="E257" s="2">
        <v>1</v>
      </c>
      <c r="F257" s="2">
        <v>500</v>
      </c>
      <c r="G257" s="2">
        <f t="shared" si="6"/>
        <v>0.5</v>
      </c>
      <c r="H257">
        <f t="shared" si="7"/>
        <v>25.98</v>
      </c>
      <c r="L257">
        <v>5311</v>
      </c>
      <c r="M257">
        <v>1</v>
      </c>
      <c r="N257" s="15">
        <v>0.25</v>
      </c>
      <c r="O257" s="15">
        <v>73.28</v>
      </c>
    </row>
    <row r="258" spans="2:15" x14ac:dyDescent="0.35">
      <c r="B258" s="2">
        <v>43809</v>
      </c>
      <c r="C258">
        <v>1</v>
      </c>
      <c r="D258">
        <v>16.5</v>
      </c>
      <c r="E258" s="2">
        <v>1</v>
      </c>
      <c r="F258" s="2">
        <v>500</v>
      </c>
      <c r="G258" s="2">
        <f t="shared" si="6"/>
        <v>0.5</v>
      </c>
      <c r="H258">
        <f t="shared" si="7"/>
        <v>33</v>
      </c>
      <c r="L258">
        <v>46940</v>
      </c>
      <c r="M258">
        <v>1</v>
      </c>
      <c r="N258" s="15">
        <v>0.25</v>
      </c>
      <c r="O258" s="15">
        <v>71.84</v>
      </c>
    </row>
    <row r="259" spans="2:15" x14ac:dyDescent="0.35">
      <c r="B259" s="2">
        <v>43943</v>
      </c>
      <c r="C259">
        <v>1</v>
      </c>
      <c r="D259">
        <v>14.8</v>
      </c>
      <c r="E259" s="2">
        <v>1</v>
      </c>
      <c r="F259" s="2">
        <v>500</v>
      </c>
      <c r="G259" s="2">
        <f t="shared" si="6"/>
        <v>0.5</v>
      </c>
      <c r="H259">
        <f t="shared" si="7"/>
        <v>29.6</v>
      </c>
      <c r="L259">
        <v>25929</v>
      </c>
      <c r="M259">
        <v>1</v>
      </c>
      <c r="N259" s="15">
        <v>0.25</v>
      </c>
      <c r="O259" s="15">
        <v>55.96</v>
      </c>
    </row>
    <row r="260" spans="2:15" x14ac:dyDescent="0.35">
      <c r="B260" s="2">
        <v>42957</v>
      </c>
      <c r="C260">
        <v>1</v>
      </c>
      <c r="D260">
        <v>15.61</v>
      </c>
      <c r="E260" s="2">
        <v>1</v>
      </c>
      <c r="F260" s="2">
        <v>500</v>
      </c>
      <c r="G260" s="2">
        <f t="shared" ref="G260:G323" si="8">(F260*E260)/1000</f>
        <v>0.5</v>
      </c>
      <c r="H260">
        <f t="shared" ref="H260:H323" si="9">(D260/F260)*1000</f>
        <v>31.22</v>
      </c>
      <c r="L260">
        <v>43553</v>
      </c>
      <c r="M260">
        <v>1</v>
      </c>
      <c r="N260" s="15">
        <v>0.25</v>
      </c>
      <c r="O260" s="15">
        <v>55.92</v>
      </c>
    </row>
    <row r="261" spans="2:15" x14ac:dyDescent="0.35">
      <c r="B261" s="2">
        <v>46249</v>
      </c>
      <c r="C261">
        <v>1</v>
      </c>
      <c r="D261">
        <v>14.36</v>
      </c>
      <c r="E261" s="2">
        <v>1</v>
      </c>
      <c r="F261" s="2">
        <v>500</v>
      </c>
      <c r="G261" s="2">
        <f t="shared" si="8"/>
        <v>0.5</v>
      </c>
      <c r="H261">
        <f t="shared" si="9"/>
        <v>28.72</v>
      </c>
      <c r="L261">
        <v>43160</v>
      </c>
      <c r="M261">
        <v>1</v>
      </c>
      <c r="N261" s="15">
        <v>0.25</v>
      </c>
      <c r="O261" s="15">
        <v>54</v>
      </c>
    </row>
    <row r="262" spans="2:15" x14ac:dyDescent="0.35">
      <c r="B262" s="2">
        <v>41382</v>
      </c>
      <c r="C262">
        <v>1</v>
      </c>
      <c r="D262">
        <v>14.98</v>
      </c>
      <c r="E262" s="2">
        <v>1</v>
      </c>
      <c r="F262" s="2">
        <v>500</v>
      </c>
      <c r="G262" s="2">
        <f t="shared" si="8"/>
        <v>0.5</v>
      </c>
      <c r="H262">
        <f t="shared" si="9"/>
        <v>29.96</v>
      </c>
      <c r="L262">
        <v>35697</v>
      </c>
      <c r="M262">
        <v>1</v>
      </c>
      <c r="N262" s="15">
        <v>0.25</v>
      </c>
      <c r="O262" s="15">
        <v>53.4</v>
      </c>
    </row>
    <row r="263" spans="2:15" x14ac:dyDescent="0.35">
      <c r="B263" s="2">
        <v>44743</v>
      </c>
      <c r="C263">
        <v>1</v>
      </c>
      <c r="D263">
        <v>12.3</v>
      </c>
      <c r="E263" s="2">
        <v>1</v>
      </c>
      <c r="F263" s="2">
        <v>500</v>
      </c>
      <c r="G263" s="2">
        <f t="shared" si="8"/>
        <v>0.5</v>
      </c>
      <c r="H263">
        <f t="shared" si="9"/>
        <v>24.6</v>
      </c>
      <c r="L263">
        <v>13141</v>
      </c>
      <c r="M263">
        <v>1</v>
      </c>
      <c r="N263" s="15">
        <v>0.25</v>
      </c>
      <c r="O263" s="15">
        <v>52</v>
      </c>
    </row>
    <row r="264" spans="2:15" x14ac:dyDescent="0.35">
      <c r="B264" s="2">
        <v>44744</v>
      </c>
      <c r="C264">
        <v>1</v>
      </c>
      <c r="D264">
        <v>17.97</v>
      </c>
      <c r="E264" s="2">
        <v>1</v>
      </c>
      <c r="F264" s="2">
        <v>500</v>
      </c>
      <c r="G264" s="2">
        <f t="shared" si="8"/>
        <v>0.5</v>
      </c>
      <c r="H264">
        <f t="shared" si="9"/>
        <v>35.94</v>
      </c>
      <c r="L264">
        <v>29042</v>
      </c>
      <c r="M264">
        <v>1</v>
      </c>
      <c r="N264" s="15">
        <v>0.25</v>
      </c>
      <c r="O264" s="15">
        <v>51.96</v>
      </c>
    </row>
    <row r="265" spans="2:15" x14ac:dyDescent="0.35">
      <c r="B265" s="2">
        <v>34792</v>
      </c>
      <c r="C265">
        <v>1</v>
      </c>
      <c r="D265">
        <v>15.99</v>
      </c>
      <c r="E265" s="2">
        <v>1</v>
      </c>
      <c r="F265" s="2">
        <v>500</v>
      </c>
      <c r="G265" s="2">
        <f t="shared" si="8"/>
        <v>0.5</v>
      </c>
      <c r="H265">
        <f t="shared" si="9"/>
        <v>31.98</v>
      </c>
      <c r="L265">
        <v>37348</v>
      </c>
      <c r="M265">
        <v>1</v>
      </c>
      <c r="N265" s="15">
        <v>0.25</v>
      </c>
      <c r="O265" s="15">
        <v>51.96</v>
      </c>
    </row>
    <row r="266" spans="2:15" x14ac:dyDescent="0.35">
      <c r="B266" s="2">
        <v>45893</v>
      </c>
      <c r="C266">
        <v>1</v>
      </c>
      <c r="D266">
        <v>15.68</v>
      </c>
      <c r="E266" s="2">
        <v>1</v>
      </c>
      <c r="F266" s="2">
        <v>500</v>
      </c>
      <c r="G266" s="2">
        <f t="shared" si="8"/>
        <v>0.5</v>
      </c>
      <c r="H266">
        <f t="shared" si="9"/>
        <v>31.36</v>
      </c>
      <c r="L266">
        <v>38547</v>
      </c>
      <c r="M266">
        <v>1</v>
      </c>
      <c r="N266" s="15">
        <v>0.25</v>
      </c>
      <c r="O266" s="15">
        <v>51.96</v>
      </c>
    </row>
    <row r="267" spans="2:15" x14ac:dyDescent="0.35">
      <c r="B267" s="2">
        <v>19776</v>
      </c>
      <c r="C267">
        <v>1</v>
      </c>
      <c r="D267">
        <v>15.29</v>
      </c>
      <c r="E267" s="2">
        <v>1</v>
      </c>
      <c r="F267" s="2">
        <v>500</v>
      </c>
      <c r="G267" s="2">
        <f t="shared" si="8"/>
        <v>0.5</v>
      </c>
      <c r="H267">
        <f t="shared" si="9"/>
        <v>30.58</v>
      </c>
      <c r="L267">
        <v>43562</v>
      </c>
      <c r="M267">
        <v>1</v>
      </c>
      <c r="N267" s="15">
        <v>0.25</v>
      </c>
      <c r="O267" s="15">
        <v>51.96</v>
      </c>
    </row>
    <row r="268" spans="2:15" x14ac:dyDescent="0.35">
      <c r="B268" s="2">
        <v>45291</v>
      </c>
      <c r="C268">
        <v>1</v>
      </c>
      <c r="D268">
        <v>17.88</v>
      </c>
      <c r="E268" s="2">
        <v>1</v>
      </c>
      <c r="F268" s="2">
        <v>500</v>
      </c>
      <c r="G268" s="2">
        <f t="shared" si="8"/>
        <v>0.5</v>
      </c>
      <c r="H268">
        <f t="shared" si="9"/>
        <v>35.76</v>
      </c>
      <c r="L268">
        <v>46924</v>
      </c>
      <c r="M268">
        <v>1</v>
      </c>
      <c r="N268" s="15">
        <v>0.25</v>
      </c>
      <c r="O268" s="15">
        <v>51.92</v>
      </c>
    </row>
    <row r="269" spans="2:15" x14ac:dyDescent="0.35">
      <c r="B269" s="2">
        <v>708</v>
      </c>
      <c r="C269">
        <v>1</v>
      </c>
      <c r="D269">
        <v>15.98</v>
      </c>
      <c r="E269" s="2">
        <v>1</v>
      </c>
      <c r="F269" s="2">
        <v>500</v>
      </c>
      <c r="G269" s="2">
        <f t="shared" si="8"/>
        <v>0.5</v>
      </c>
      <c r="H269">
        <f t="shared" si="9"/>
        <v>31.96</v>
      </c>
      <c r="L269">
        <v>47764</v>
      </c>
      <c r="M269">
        <v>1</v>
      </c>
      <c r="N269" s="15">
        <v>0.25</v>
      </c>
      <c r="O269" s="15">
        <v>51.6</v>
      </c>
    </row>
    <row r="270" spans="2:15" x14ac:dyDescent="0.35">
      <c r="B270" s="2">
        <v>42010</v>
      </c>
      <c r="C270">
        <v>1</v>
      </c>
      <c r="D270">
        <v>17.98</v>
      </c>
      <c r="E270" s="2">
        <v>1</v>
      </c>
      <c r="F270" s="2">
        <v>500</v>
      </c>
      <c r="G270" s="2">
        <f t="shared" si="8"/>
        <v>0.5</v>
      </c>
      <c r="H270">
        <f t="shared" si="9"/>
        <v>35.96</v>
      </c>
      <c r="L270">
        <v>3747</v>
      </c>
      <c r="M270">
        <v>1</v>
      </c>
      <c r="N270" s="15">
        <v>0.25</v>
      </c>
      <c r="O270" s="15">
        <v>50</v>
      </c>
    </row>
    <row r="271" spans="2:15" x14ac:dyDescent="0.35">
      <c r="B271" s="2">
        <v>43590</v>
      </c>
      <c r="C271">
        <v>1</v>
      </c>
      <c r="D271">
        <v>10.89</v>
      </c>
      <c r="E271" s="2">
        <v>1</v>
      </c>
      <c r="F271" s="2">
        <v>500</v>
      </c>
      <c r="G271" s="2">
        <f t="shared" si="8"/>
        <v>0.5</v>
      </c>
      <c r="H271">
        <f t="shared" si="9"/>
        <v>21.78</v>
      </c>
      <c r="L271">
        <v>33357</v>
      </c>
      <c r="M271">
        <v>1</v>
      </c>
      <c r="N271" s="15">
        <v>0.25</v>
      </c>
      <c r="O271" s="15">
        <v>50</v>
      </c>
    </row>
    <row r="272" spans="2:15" x14ac:dyDescent="0.35">
      <c r="B272" s="2">
        <v>46249</v>
      </c>
      <c r="C272">
        <v>1</v>
      </c>
      <c r="D272">
        <v>12.55</v>
      </c>
      <c r="E272" s="2">
        <v>1</v>
      </c>
      <c r="F272" s="2">
        <v>500</v>
      </c>
      <c r="G272" s="2">
        <f t="shared" si="8"/>
        <v>0.5</v>
      </c>
      <c r="H272">
        <f t="shared" si="9"/>
        <v>25.1</v>
      </c>
      <c r="L272">
        <v>46231</v>
      </c>
      <c r="M272">
        <v>1</v>
      </c>
      <c r="N272" s="15">
        <v>0.25</v>
      </c>
      <c r="O272" s="15">
        <v>49.08</v>
      </c>
    </row>
    <row r="273" spans="2:15" x14ac:dyDescent="0.35">
      <c r="B273" s="2">
        <v>44041</v>
      </c>
      <c r="C273">
        <v>1</v>
      </c>
      <c r="D273">
        <v>12.8</v>
      </c>
      <c r="E273" s="2">
        <v>1</v>
      </c>
      <c r="F273" s="2">
        <v>500</v>
      </c>
      <c r="G273" s="2">
        <f t="shared" si="8"/>
        <v>0.5</v>
      </c>
      <c r="H273">
        <f t="shared" si="9"/>
        <v>25.6</v>
      </c>
      <c r="L273">
        <v>44104</v>
      </c>
      <c r="M273">
        <v>1</v>
      </c>
      <c r="N273" s="15">
        <v>0.25</v>
      </c>
      <c r="O273" s="15">
        <v>48.4</v>
      </c>
    </row>
    <row r="274" spans="2:15" x14ac:dyDescent="0.35">
      <c r="B274" s="2">
        <v>44782</v>
      </c>
      <c r="C274">
        <v>1</v>
      </c>
      <c r="D274">
        <v>10.9</v>
      </c>
      <c r="E274" s="2">
        <v>1</v>
      </c>
      <c r="F274" s="2">
        <v>500</v>
      </c>
      <c r="G274" s="2">
        <f t="shared" si="8"/>
        <v>0.5</v>
      </c>
      <c r="H274">
        <f t="shared" si="9"/>
        <v>21.8</v>
      </c>
      <c r="L274">
        <v>12436</v>
      </c>
      <c r="M274">
        <v>1</v>
      </c>
      <c r="N274" s="15">
        <v>0.25</v>
      </c>
      <c r="O274" s="15">
        <v>47.96</v>
      </c>
    </row>
    <row r="275" spans="2:15" x14ac:dyDescent="0.35">
      <c r="B275" s="2">
        <v>46017</v>
      </c>
      <c r="C275">
        <v>1</v>
      </c>
      <c r="D275">
        <v>18.05</v>
      </c>
      <c r="E275" s="2">
        <v>1</v>
      </c>
      <c r="F275" s="2">
        <v>500</v>
      </c>
      <c r="G275" s="2">
        <f t="shared" si="8"/>
        <v>0.5</v>
      </c>
      <c r="H275">
        <f t="shared" si="9"/>
        <v>36.1</v>
      </c>
      <c r="L275">
        <v>20792</v>
      </c>
      <c r="M275">
        <v>1</v>
      </c>
      <c r="N275" s="15">
        <v>0.25</v>
      </c>
      <c r="O275" s="15">
        <v>47.96</v>
      </c>
    </row>
    <row r="276" spans="2:15" x14ac:dyDescent="0.35">
      <c r="B276" s="2">
        <v>47058</v>
      </c>
      <c r="C276">
        <v>1</v>
      </c>
      <c r="D276">
        <v>16.78</v>
      </c>
      <c r="E276" s="2">
        <v>1</v>
      </c>
      <c r="F276" s="2">
        <v>500</v>
      </c>
      <c r="G276" s="2">
        <f t="shared" si="8"/>
        <v>0.5</v>
      </c>
      <c r="H276">
        <f t="shared" si="9"/>
        <v>33.56</v>
      </c>
      <c r="L276">
        <v>35059</v>
      </c>
      <c r="M276">
        <v>1</v>
      </c>
      <c r="N276" s="15">
        <v>0.25</v>
      </c>
      <c r="O276" s="15">
        <v>47.96</v>
      </c>
    </row>
    <row r="277" spans="2:15" x14ac:dyDescent="0.35">
      <c r="B277" s="2">
        <v>45893</v>
      </c>
      <c r="C277">
        <v>1</v>
      </c>
      <c r="D277">
        <v>15.68</v>
      </c>
      <c r="E277" s="2">
        <v>1</v>
      </c>
      <c r="F277" s="2">
        <v>500</v>
      </c>
      <c r="G277" s="2">
        <f t="shared" si="8"/>
        <v>0.5</v>
      </c>
      <c r="H277">
        <f t="shared" si="9"/>
        <v>31.36</v>
      </c>
      <c r="L277">
        <v>42681</v>
      </c>
      <c r="M277">
        <v>1</v>
      </c>
      <c r="N277" s="15">
        <v>0.25</v>
      </c>
      <c r="O277" s="15">
        <v>47.96</v>
      </c>
    </row>
    <row r="278" spans="2:15" x14ac:dyDescent="0.35">
      <c r="B278" s="2">
        <v>45670</v>
      </c>
      <c r="C278">
        <v>1</v>
      </c>
      <c r="D278">
        <v>0</v>
      </c>
      <c r="E278" s="2">
        <v>1</v>
      </c>
      <c r="F278" s="2">
        <v>500</v>
      </c>
      <c r="G278" s="2">
        <f t="shared" si="8"/>
        <v>0.5</v>
      </c>
      <c r="H278">
        <f t="shared" si="9"/>
        <v>0</v>
      </c>
      <c r="L278">
        <v>26077</v>
      </c>
      <c r="M278">
        <v>1</v>
      </c>
      <c r="N278" s="15">
        <v>0.25</v>
      </c>
      <c r="O278" s="15">
        <v>47.92</v>
      </c>
    </row>
    <row r="279" spans="2:15" x14ac:dyDescent="0.35">
      <c r="B279" s="2">
        <v>35700</v>
      </c>
      <c r="C279">
        <v>1</v>
      </c>
      <c r="D279">
        <v>9.9</v>
      </c>
      <c r="E279" s="2">
        <v>1</v>
      </c>
      <c r="F279" s="2">
        <v>500</v>
      </c>
      <c r="G279" s="2">
        <f t="shared" si="8"/>
        <v>0.5</v>
      </c>
      <c r="H279">
        <f t="shared" si="9"/>
        <v>19.8</v>
      </c>
      <c r="L279">
        <v>42676</v>
      </c>
      <c r="M279">
        <v>1</v>
      </c>
      <c r="N279" s="15">
        <v>0.25</v>
      </c>
      <c r="O279" s="15">
        <v>47.92</v>
      </c>
    </row>
    <row r="280" spans="2:15" x14ac:dyDescent="0.35">
      <c r="B280" s="2">
        <v>28770</v>
      </c>
      <c r="C280">
        <v>1</v>
      </c>
      <c r="D280">
        <v>12</v>
      </c>
      <c r="E280" s="2">
        <v>1</v>
      </c>
      <c r="F280" s="2">
        <v>500</v>
      </c>
      <c r="G280" s="2">
        <f t="shared" si="8"/>
        <v>0.5</v>
      </c>
      <c r="H280">
        <f t="shared" si="9"/>
        <v>24</v>
      </c>
      <c r="L280">
        <v>42757</v>
      </c>
      <c r="M280">
        <v>1</v>
      </c>
      <c r="N280" s="15">
        <v>0.25</v>
      </c>
      <c r="O280" s="15">
        <v>47.92</v>
      </c>
    </row>
    <row r="281" spans="2:15" x14ac:dyDescent="0.35">
      <c r="B281" s="2">
        <v>42523</v>
      </c>
      <c r="C281">
        <v>1</v>
      </c>
      <c r="D281">
        <v>18.399999999999999</v>
      </c>
      <c r="E281" s="2">
        <v>1</v>
      </c>
      <c r="F281" s="2">
        <v>500</v>
      </c>
      <c r="G281" s="2">
        <f t="shared" si="8"/>
        <v>0.5</v>
      </c>
      <c r="H281">
        <f t="shared" si="9"/>
        <v>36.799999999999997</v>
      </c>
      <c r="L281">
        <v>6161</v>
      </c>
      <c r="M281">
        <v>1</v>
      </c>
      <c r="N281" s="15">
        <v>0.25</v>
      </c>
      <c r="O281" s="15">
        <v>47.6</v>
      </c>
    </row>
    <row r="282" spans="2:15" x14ac:dyDescent="0.35">
      <c r="B282" s="2">
        <v>44865</v>
      </c>
      <c r="C282">
        <v>1</v>
      </c>
      <c r="D282">
        <v>16.66</v>
      </c>
      <c r="E282" s="2">
        <v>1</v>
      </c>
      <c r="F282" s="2">
        <v>500</v>
      </c>
      <c r="G282" s="2">
        <f t="shared" si="8"/>
        <v>0.5</v>
      </c>
      <c r="H282">
        <f t="shared" si="9"/>
        <v>33.32</v>
      </c>
      <c r="L282">
        <v>45194</v>
      </c>
      <c r="M282">
        <v>1</v>
      </c>
      <c r="N282" s="15">
        <v>0.25</v>
      </c>
      <c r="O282" s="15">
        <v>47.6</v>
      </c>
    </row>
    <row r="283" spans="2:15" x14ac:dyDescent="0.35">
      <c r="B283" s="2">
        <v>34220</v>
      </c>
      <c r="C283">
        <v>1</v>
      </c>
      <c r="D283">
        <v>12.9</v>
      </c>
      <c r="E283" s="2">
        <v>1</v>
      </c>
      <c r="F283" s="2">
        <v>500</v>
      </c>
      <c r="G283" s="2">
        <f t="shared" si="8"/>
        <v>0.5</v>
      </c>
      <c r="H283">
        <f t="shared" si="9"/>
        <v>25.8</v>
      </c>
      <c r="L283">
        <v>386</v>
      </c>
      <c r="M283">
        <v>1</v>
      </c>
      <c r="N283" s="15">
        <v>0.25</v>
      </c>
      <c r="O283" s="15">
        <v>47.56</v>
      </c>
    </row>
    <row r="284" spans="2:15" x14ac:dyDescent="0.35">
      <c r="B284" s="2">
        <v>34753</v>
      </c>
      <c r="C284">
        <v>1</v>
      </c>
      <c r="D284">
        <v>13.49</v>
      </c>
      <c r="E284" s="2">
        <v>1</v>
      </c>
      <c r="F284" s="2">
        <v>500</v>
      </c>
      <c r="G284" s="2">
        <f t="shared" si="8"/>
        <v>0.5</v>
      </c>
      <c r="H284">
        <f t="shared" si="9"/>
        <v>26.98</v>
      </c>
      <c r="L284">
        <v>44864</v>
      </c>
      <c r="M284">
        <v>1</v>
      </c>
      <c r="N284" s="15">
        <v>0.25</v>
      </c>
      <c r="O284" s="15">
        <v>47.4</v>
      </c>
    </row>
    <row r="285" spans="2:15" x14ac:dyDescent="0.35">
      <c r="B285" s="2">
        <v>42957</v>
      </c>
      <c r="C285">
        <v>1</v>
      </c>
      <c r="D285">
        <v>14.38</v>
      </c>
      <c r="E285" s="2">
        <v>1</v>
      </c>
      <c r="F285" s="2">
        <v>500</v>
      </c>
      <c r="G285" s="2">
        <f t="shared" si="8"/>
        <v>0.5</v>
      </c>
      <c r="H285">
        <f t="shared" si="9"/>
        <v>28.76</v>
      </c>
      <c r="L285">
        <v>31110</v>
      </c>
      <c r="M285">
        <v>1</v>
      </c>
      <c r="N285" s="15">
        <v>0.25</v>
      </c>
      <c r="O285" s="15">
        <v>46.32</v>
      </c>
    </row>
    <row r="286" spans="2:15" x14ac:dyDescent="0.35">
      <c r="B286" s="2">
        <v>16700</v>
      </c>
      <c r="C286">
        <v>1</v>
      </c>
      <c r="D286">
        <v>15.9</v>
      </c>
      <c r="E286" s="2">
        <v>1</v>
      </c>
      <c r="F286" s="2">
        <v>500</v>
      </c>
      <c r="G286" s="2">
        <f t="shared" si="8"/>
        <v>0.5</v>
      </c>
      <c r="H286">
        <f t="shared" si="9"/>
        <v>31.8</v>
      </c>
      <c r="L286">
        <v>16115</v>
      </c>
      <c r="M286">
        <v>1</v>
      </c>
      <c r="N286" s="15">
        <v>0.25</v>
      </c>
      <c r="O286" s="15">
        <v>44</v>
      </c>
    </row>
    <row r="287" spans="2:15" x14ac:dyDescent="0.35">
      <c r="B287" s="2">
        <v>37794</v>
      </c>
      <c r="C287">
        <v>1</v>
      </c>
      <c r="D287">
        <v>16.489999999999998</v>
      </c>
      <c r="E287" s="2">
        <v>1</v>
      </c>
      <c r="F287" s="2">
        <v>500</v>
      </c>
      <c r="G287" s="2">
        <f t="shared" si="8"/>
        <v>0.5</v>
      </c>
      <c r="H287">
        <f t="shared" si="9"/>
        <v>32.979999999999997</v>
      </c>
      <c r="L287">
        <v>41638</v>
      </c>
      <c r="M287">
        <v>1</v>
      </c>
      <c r="N287" s="15">
        <v>0.25</v>
      </c>
      <c r="O287" s="15">
        <v>44</v>
      </c>
    </row>
    <row r="288" spans="2:15" x14ac:dyDescent="0.35">
      <c r="B288" s="2">
        <v>47344</v>
      </c>
      <c r="C288">
        <v>1</v>
      </c>
      <c r="D288">
        <v>16.8</v>
      </c>
      <c r="E288" s="2">
        <v>1</v>
      </c>
      <c r="F288" s="2">
        <v>500</v>
      </c>
      <c r="G288" s="2">
        <f t="shared" si="8"/>
        <v>0.5</v>
      </c>
      <c r="H288">
        <f t="shared" si="9"/>
        <v>33.6</v>
      </c>
      <c r="L288">
        <v>44719</v>
      </c>
      <c r="M288">
        <v>1</v>
      </c>
      <c r="N288" s="15">
        <v>0.25</v>
      </c>
      <c r="O288" s="15">
        <v>44</v>
      </c>
    </row>
    <row r="289" spans="2:15" x14ac:dyDescent="0.35">
      <c r="B289" s="2">
        <v>44865</v>
      </c>
      <c r="C289">
        <v>1</v>
      </c>
      <c r="D289">
        <v>15.9</v>
      </c>
      <c r="E289" s="2">
        <v>1</v>
      </c>
      <c r="F289" s="2">
        <v>500</v>
      </c>
      <c r="G289" s="2">
        <f t="shared" si="8"/>
        <v>0.5</v>
      </c>
      <c r="H289">
        <f t="shared" si="9"/>
        <v>31.8</v>
      </c>
      <c r="L289">
        <v>45862</v>
      </c>
      <c r="M289">
        <v>1</v>
      </c>
      <c r="N289" s="15">
        <v>0.25</v>
      </c>
      <c r="O289" s="15">
        <v>43.92</v>
      </c>
    </row>
    <row r="290" spans="2:15" x14ac:dyDescent="0.35">
      <c r="B290" s="2">
        <v>20338</v>
      </c>
      <c r="C290">
        <v>1</v>
      </c>
      <c r="D290">
        <v>9.9</v>
      </c>
      <c r="E290" s="2">
        <v>1</v>
      </c>
      <c r="F290" s="2">
        <v>500</v>
      </c>
      <c r="G290" s="2">
        <f t="shared" si="8"/>
        <v>0.5</v>
      </c>
      <c r="H290">
        <f t="shared" si="9"/>
        <v>19.8</v>
      </c>
      <c r="L290">
        <v>37812</v>
      </c>
      <c r="M290">
        <v>1</v>
      </c>
      <c r="N290" s="15">
        <v>0.25</v>
      </c>
      <c r="O290" s="15">
        <v>43.6</v>
      </c>
    </row>
    <row r="291" spans="2:15" x14ac:dyDescent="0.35">
      <c r="B291" s="2">
        <v>33764</v>
      </c>
      <c r="C291">
        <v>1</v>
      </c>
      <c r="D291">
        <v>17.89</v>
      </c>
      <c r="E291" s="2">
        <v>1</v>
      </c>
      <c r="F291" s="2">
        <v>500</v>
      </c>
      <c r="G291" s="2">
        <f t="shared" si="8"/>
        <v>0.5</v>
      </c>
      <c r="H291">
        <f t="shared" si="9"/>
        <v>35.78</v>
      </c>
      <c r="L291">
        <v>43606</v>
      </c>
      <c r="M291">
        <v>1</v>
      </c>
      <c r="N291" s="15">
        <v>0.25</v>
      </c>
      <c r="O291" s="15">
        <v>43.6</v>
      </c>
    </row>
    <row r="292" spans="2:15" x14ac:dyDescent="0.35">
      <c r="B292" s="2">
        <v>21319</v>
      </c>
      <c r="C292">
        <v>1</v>
      </c>
      <c r="D292">
        <v>13.44</v>
      </c>
      <c r="E292" s="2">
        <v>1</v>
      </c>
      <c r="F292" s="2">
        <v>500</v>
      </c>
      <c r="G292" s="2">
        <f t="shared" si="8"/>
        <v>0.5</v>
      </c>
      <c r="H292">
        <f t="shared" si="9"/>
        <v>26.88</v>
      </c>
      <c r="L292">
        <v>45774</v>
      </c>
      <c r="M292">
        <v>1</v>
      </c>
      <c r="N292" s="15">
        <v>0.25</v>
      </c>
      <c r="O292" s="15">
        <v>43.6</v>
      </c>
    </row>
    <row r="293" spans="2:15" x14ac:dyDescent="0.35">
      <c r="B293" s="2">
        <v>30008</v>
      </c>
      <c r="C293">
        <v>1</v>
      </c>
      <c r="D293">
        <v>13.79</v>
      </c>
      <c r="E293" s="2">
        <v>1</v>
      </c>
      <c r="F293" s="2">
        <v>500</v>
      </c>
      <c r="G293" s="2">
        <f t="shared" si="8"/>
        <v>0.5</v>
      </c>
      <c r="H293">
        <f t="shared" si="9"/>
        <v>27.58</v>
      </c>
      <c r="L293">
        <v>19929</v>
      </c>
      <c r="M293">
        <v>1</v>
      </c>
      <c r="N293" s="15">
        <v>0.25</v>
      </c>
      <c r="O293" s="15">
        <v>43.56</v>
      </c>
    </row>
    <row r="294" spans="2:15" x14ac:dyDescent="0.35">
      <c r="B294" s="2">
        <v>43944</v>
      </c>
      <c r="C294">
        <v>1</v>
      </c>
      <c r="D294">
        <v>14.99</v>
      </c>
      <c r="E294" s="2">
        <v>1</v>
      </c>
      <c r="F294" s="2">
        <v>500</v>
      </c>
      <c r="G294" s="2">
        <f t="shared" si="8"/>
        <v>0.5</v>
      </c>
      <c r="H294">
        <f t="shared" si="9"/>
        <v>29.98</v>
      </c>
      <c r="L294">
        <v>43816</v>
      </c>
      <c r="M294">
        <v>1</v>
      </c>
      <c r="N294" s="15">
        <v>0.25</v>
      </c>
      <c r="O294" s="15">
        <v>43.2</v>
      </c>
    </row>
    <row r="295" spans="2:15" x14ac:dyDescent="0.35">
      <c r="B295" s="2">
        <v>47610</v>
      </c>
      <c r="C295">
        <v>1</v>
      </c>
      <c r="D295">
        <v>11.89</v>
      </c>
      <c r="E295" s="2">
        <v>1</v>
      </c>
      <c r="F295" s="2">
        <v>500</v>
      </c>
      <c r="G295" s="2">
        <f t="shared" si="8"/>
        <v>0.5</v>
      </c>
      <c r="H295">
        <f t="shared" si="9"/>
        <v>23.78</v>
      </c>
      <c r="L295">
        <v>45387</v>
      </c>
      <c r="M295">
        <v>1</v>
      </c>
      <c r="N295" s="15">
        <v>0.25</v>
      </c>
      <c r="O295" s="15">
        <v>43.2</v>
      </c>
    </row>
    <row r="296" spans="2:15" x14ac:dyDescent="0.35">
      <c r="B296" s="2">
        <v>46150</v>
      </c>
      <c r="C296">
        <v>1</v>
      </c>
      <c r="D296">
        <v>15.38</v>
      </c>
      <c r="E296" s="2">
        <v>1</v>
      </c>
      <c r="F296" s="2">
        <v>500</v>
      </c>
      <c r="G296" s="2">
        <f t="shared" si="8"/>
        <v>0.5</v>
      </c>
      <c r="H296">
        <f t="shared" si="9"/>
        <v>30.76</v>
      </c>
      <c r="L296">
        <v>38452</v>
      </c>
      <c r="M296">
        <v>1</v>
      </c>
      <c r="N296" s="15">
        <v>0.25</v>
      </c>
      <c r="O296" s="15">
        <v>42.8</v>
      </c>
    </row>
    <row r="297" spans="2:15" x14ac:dyDescent="0.35">
      <c r="B297" s="2">
        <v>47952</v>
      </c>
      <c r="C297">
        <v>1</v>
      </c>
      <c r="D297">
        <v>13.99</v>
      </c>
      <c r="E297" s="2">
        <v>1</v>
      </c>
      <c r="F297" s="2">
        <v>500</v>
      </c>
      <c r="G297" s="2">
        <f t="shared" si="8"/>
        <v>0.5</v>
      </c>
      <c r="H297">
        <f t="shared" si="9"/>
        <v>27.98</v>
      </c>
      <c r="L297">
        <v>41667</v>
      </c>
      <c r="M297">
        <v>1</v>
      </c>
      <c r="N297" s="15">
        <v>0.25</v>
      </c>
      <c r="O297" s="15">
        <v>42.8</v>
      </c>
    </row>
    <row r="298" spans="2:15" x14ac:dyDescent="0.35">
      <c r="B298" s="2">
        <v>29350</v>
      </c>
      <c r="C298">
        <v>1</v>
      </c>
      <c r="D298">
        <v>18.45</v>
      </c>
      <c r="E298" s="2">
        <v>1</v>
      </c>
      <c r="F298" s="2">
        <v>500</v>
      </c>
      <c r="G298" s="2">
        <f t="shared" si="8"/>
        <v>0.5</v>
      </c>
      <c r="H298">
        <f t="shared" si="9"/>
        <v>36.9</v>
      </c>
      <c r="L298">
        <v>42351</v>
      </c>
      <c r="M298">
        <v>1</v>
      </c>
      <c r="N298" s="15">
        <v>0.25</v>
      </c>
      <c r="O298" s="15">
        <v>42.8</v>
      </c>
    </row>
    <row r="299" spans="2:15" x14ac:dyDescent="0.35">
      <c r="B299" s="2">
        <v>42010</v>
      </c>
      <c r="C299">
        <v>1</v>
      </c>
      <c r="D299">
        <v>15.99</v>
      </c>
      <c r="E299" s="2">
        <v>1</v>
      </c>
      <c r="F299" s="2">
        <v>500</v>
      </c>
      <c r="G299" s="2">
        <f t="shared" si="8"/>
        <v>0.5</v>
      </c>
      <c r="H299">
        <f t="shared" si="9"/>
        <v>31.98</v>
      </c>
      <c r="L299">
        <v>34471</v>
      </c>
      <c r="M299">
        <v>1</v>
      </c>
      <c r="N299" s="15">
        <v>0.25</v>
      </c>
      <c r="O299" s="15">
        <v>42.4</v>
      </c>
    </row>
    <row r="300" spans="2:15" x14ac:dyDescent="0.35">
      <c r="B300" s="2">
        <v>592</v>
      </c>
      <c r="C300">
        <v>1</v>
      </c>
      <c r="D300">
        <v>0</v>
      </c>
      <c r="E300" s="2">
        <v>1</v>
      </c>
      <c r="F300" s="2">
        <v>500</v>
      </c>
      <c r="G300" s="2">
        <f t="shared" si="8"/>
        <v>0.5</v>
      </c>
      <c r="H300">
        <f t="shared" si="9"/>
        <v>0</v>
      </c>
      <c r="L300">
        <v>36710</v>
      </c>
      <c r="M300">
        <v>1</v>
      </c>
      <c r="N300" s="15">
        <v>0.25</v>
      </c>
      <c r="O300" s="15">
        <v>42.2</v>
      </c>
    </row>
    <row r="301" spans="2:15" x14ac:dyDescent="0.35">
      <c r="B301" s="2">
        <v>43058</v>
      </c>
      <c r="C301">
        <v>1</v>
      </c>
      <c r="D301">
        <v>10.99</v>
      </c>
      <c r="E301" s="2">
        <v>1</v>
      </c>
      <c r="F301" s="2">
        <v>500</v>
      </c>
      <c r="G301" s="2">
        <f t="shared" si="8"/>
        <v>0.5</v>
      </c>
      <c r="H301">
        <f t="shared" si="9"/>
        <v>21.98</v>
      </c>
      <c r="L301">
        <v>45321</v>
      </c>
      <c r="M301">
        <v>1</v>
      </c>
      <c r="N301" s="15">
        <v>0.25</v>
      </c>
      <c r="O301" s="15">
        <v>41.96</v>
      </c>
    </row>
    <row r="302" spans="2:15" x14ac:dyDescent="0.35">
      <c r="B302" s="2">
        <v>27518</v>
      </c>
      <c r="C302">
        <v>1</v>
      </c>
      <c r="D302">
        <v>9</v>
      </c>
      <c r="E302" s="2">
        <v>1</v>
      </c>
      <c r="F302" s="2">
        <v>500</v>
      </c>
      <c r="G302" s="2">
        <f t="shared" si="8"/>
        <v>0.5</v>
      </c>
      <c r="H302">
        <f t="shared" si="9"/>
        <v>18</v>
      </c>
      <c r="L302">
        <v>9833</v>
      </c>
      <c r="M302">
        <v>1</v>
      </c>
      <c r="N302" s="15">
        <v>0.25</v>
      </c>
      <c r="O302" s="15">
        <v>40.6</v>
      </c>
    </row>
    <row r="303" spans="2:15" x14ac:dyDescent="0.35">
      <c r="B303" s="2">
        <v>42010</v>
      </c>
      <c r="C303">
        <v>1</v>
      </c>
      <c r="D303">
        <v>13.99</v>
      </c>
      <c r="E303" s="2">
        <v>1</v>
      </c>
      <c r="F303" s="2">
        <v>500</v>
      </c>
      <c r="G303" s="2">
        <f t="shared" si="8"/>
        <v>0.5</v>
      </c>
      <c r="H303">
        <f t="shared" si="9"/>
        <v>27.98</v>
      </c>
      <c r="L303">
        <v>753</v>
      </c>
      <c r="M303">
        <v>1</v>
      </c>
      <c r="N303" s="15">
        <v>0.25</v>
      </c>
      <c r="O303" s="15">
        <v>40.479999999999997</v>
      </c>
    </row>
    <row r="304" spans="2:15" x14ac:dyDescent="0.35">
      <c r="B304" s="2">
        <v>8919</v>
      </c>
      <c r="C304">
        <v>1</v>
      </c>
      <c r="D304">
        <v>19.34</v>
      </c>
      <c r="E304" s="2">
        <v>1</v>
      </c>
      <c r="F304" s="2">
        <v>500</v>
      </c>
      <c r="G304" s="2">
        <f t="shared" si="8"/>
        <v>0.5</v>
      </c>
      <c r="H304">
        <f t="shared" si="9"/>
        <v>38.68</v>
      </c>
      <c r="L304">
        <v>42549</v>
      </c>
      <c r="M304">
        <v>1</v>
      </c>
      <c r="N304" s="15">
        <v>0.25</v>
      </c>
      <c r="O304" s="15">
        <v>40</v>
      </c>
    </row>
    <row r="305" spans="2:15" x14ac:dyDescent="0.35">
      <c r="B305" s="2">
        <v>43554</v>
      </c>
      <c r="C305">
        <v>1</v>
      </c>
      <c r="D305">
        <v>18.88</v>
      </c>
      <c r="E305" s="2">
        <v>1</v>
      </c>
      <c r="F305" s="2">
        <v>500</v>
      </c>
      <c r="G305" s="2">
        <f t="shared" si="8"/>
        <v>0.5</v>
      </c>
      <c r="H305">
        <f t="shared" si="9"/>
        <v>37.76</v>
      </c>
      <c r="L305">
        <v>48252</v>
      </c>
      <c r="M305">
        <v>1</v>
      </c>
      <c r="N305" s="15">
        <v>0.25</v>
      </c>
      <c r="O305" s="15">
        <v>39.68</v>
      </c>
    </row>
    <row r="306" spans="2:15" x14ac:dyDescent="0.35">
      <c r="B306" s="2">
        <v>47058</v>
      </c>
      <c r="C306">
        <v>1</v>
      </c>
      <c r="D306">
        <v>16.78</v>
      </c>
      <c r="E306" s="2">
        <v>1</v>
      </c>
      <c r="F306" s="2">
        <v>500</v>
      </c>
      <c r="G306" s="2">
        <f t="shared" si="8"/>
        <v>0.5</v>
      </c>
      <c r="H306">
        <f t="shared" si="9"/>
        <v>33.56</v>
      </c>
      <c r="L306">
        <v>43024</v>
      </c>
      <c r="M306">
        <v>1</v>
      </c>
      <c r="N306" s="15">
        <v>0.25</v>
      </c>
      <c r="O306" s="15">
        <v>39.6</v>
      </c>
    </row>
    <row r="307" spans="2:15" x14ac:dyDescent="0.35">
      <c r="B307" s="2">
        <v>23633</v>
      </c>
      <c r="C307">
        <v>1</v>
      </c>
      <c r="D307">
        <v>11.8</v>
      </c>
      <c r="E307" s="2">
        <v>1</v>
      </c>
      <c r="F307" s="2">
        <v>500</v>
      </c>
      <c r="G307" s="2">
        <f t="shared" si="8"/>
        <v>0.5</v>
      </c>
      <c r="H307">
        <f t="shared" si="9"/>
        <v>23.6</v>
      </c>
      <c r="L307">
        <v>45590</v>
      </c>
      <c r="M307">
        <v>1</v>
      </c>
      <c r="N307" s="15">
        <v>0.25</v>
      </c>
      <c r="O307" s="15">
        <v>39.6</v>
      </c>
    </row>
    <row r="308" spans="2:15" x14ac:dyDescent="0.35">
      <c r="B308" s="2">
        <v>46082</v>
      </c>
      <c r="C308">
        <v>1</v>
      </c>
      <c r="D308">
        <v>16.62</v>
      </c>
      <c r="E308" s="2">
        <v>1</v>
      </c>
      <c r="F308" s="2">
        <v>500</v>
      </c>
      <c r="G308" s="2">
        <f t="shared" si="8"/>
        <v>0.5</v>
      </c>
      <c r="H308">
        <f t="shared" si="9"/>
        <v>33.24</v>
      </c>
      <c r="L308">
        <v>44976</v>
      </c>
      <c r="M308">
        <v>1</v>
      </c>
      <c r="N308" s="15">
        <v>0.25</v>
      </c>
      <c r="O308" s="15">
        <v>39.520000000000003</v>
      </c>
    </row>
    <row r="309" spans="2:15" x14ac:dyDescent="0.35">
      <c r="B309" s="2">
        <v>30499</v>
      </c>
      <c r="C309">
        <v>1</v>
      </c>
      <c r="D309">
        <v>12.98</v>
      </c>
      <c r="E309" s="2">
        <v>1</v>
      </c>
      <c r="F309" s="2">
        <v>500</v>
      </c>
      <c r="G309" s="2">
        <f t="shared" si="8"/>
        <v>0.5</v>
      </c>
      <c r="H309">
        <f t="shared" si="9"/>
        <v>25.96</v>
      </c>
      <c r="L309">
        <v>38280</v>
      </c>
      <c r="M309">
        <v>1</v>
      </c>
      <c r="N309" s="15">
        <v>0.25</v>
      </c>
      <c r="O309" s="15">
        <v>39.479999999999997</v>
      </c>
    </row>
    <row r="310" spans="2:15" x14ac:dyDescent="0.35">
      <c r="B310" s="2">
        <v>45147</v>
      </c>
      <c r="C310">
        <v>1</v>
      </c>
      <c r="D310">
        <v>19.989999999999998</v>
      </c>
      <c r="E310" s="2">
        <v>1</v>
      </c>
      <c r="F310" s="2">
        <v>500</v>
      </c>
      <c r="G310" s="2">
        <f t="shared" si="8"/>
        <v>0.5</v>
      </c>
      <c r="H310">
        <f t="shared" si="9"/>
        <v>39.979999999999997</v>
      </c>
      <c r="L310">
        <v>44900</v>
      </c>
      <c r="M310">
        <v>1</v>
      </c>
      <c r="N310" s="15">
        <v>0.25</v>
      </c>
      <c r="O310" s="15">
        <v>39.4</v>
      </c>
    </row>
    <row r="311" spans="2:15" x14ac:dyDescent="0.35">
      <c r="B311" s="2">
        <v>45653</v>
      </c>
      <c r="C311">
        <v>1</v>
      </c>
      <c r="D311">
        <v>12.08</v>
      </c>
      <c r="E311" s="2">
        <v>1</v>
      </c>
      <c r="F311" s="2">
        <v>500</v>
      </c>
      <c r="G311" s="2">
        <f t="shared" si="8"/>
        <v>0.5</v>
      </c>
      <c r="H311">
        <f t="shared" si="9"/>
        <v>24.16</v>
      </c>
      <c r="L311">
        <v>45599</v>
      </c>
      <c r="M311">
        <v>1</v>
      </c>
      <c r="N311" s="15">
        <v>0.25</v>
      </c>
      <c r="O311" s="15">
        <v>39.200000000000003</v>
      </c>
    </row>
    <row r="312" spans="2:15" x14ac:dyDescent="0.35">
      <c r="B312" s="2">
        <v>47590</v>
      </c>
      <c r="C312">
        <v>1</v>
      </c>
      <c r="D312">
        <v>13.79</v>
      </c>
      <c r="E312" s="2">
        <v>1</v>
      </c>
      <c r="F312" s="2">
        <v>500</v>
      </c>
      <c r="G312" s="2">
        <f t="shared" si="8"/>
        <v>0.5</v>
      </c>
      <c r="H312">
        <f t="shared" si="9"/>
        <v>27.58</v>
      </c>
      <c r="L312">
        <v>46582</v>
      </c>
      <c r="M312">
        <v>1</v>
      </c>
      <c r="N312" s="15">
        <v>0.25</v>
      </c>
      <c r="O312" s="15">
        <v>38.799999999999997</v>
      </c>
    </row>
    <row r="313" spans="2:15" x14ac:dyDescent="0.35">
      <c r="B313" s="2">
        <v>45752</v>
      </c>
      <c r="C313">
        <v>1</v>
      </c>
      <c r="D313">
        <v>13.2</v>
      </c>
      <c r="E313" s="2">
        <v>1</v>
      </c>
      <c r="F313" s="2">
        <v>500</v>
      </c>
      <c r="G313" s="2">
        <f t="shared" si="8"/>
        <v>0.5</v>
      </c>
      <c r="H313">
        <f t="shared" si="9"/>
        <v>26.4</v>
      </c>
      <c r="L313">
        <v>30758</v>
      </c>
      <c r="M313">
        <v>1</v>
      </c>
      <c r="N313" s="15">
        <v>0.25</v>
      </c>
      <c r="O313" s="15">
        <v>35.96</v>
      </c>
    </row>
    <row r="314" spans="2:15" x14ac:dyDescent="0.35">
      <c r="B314" s="2">
        <v>33397</v>
      </c>
      <c r="C314">
        <v>1</v>
      </c>
      <c r="D314">
        <v>12.98</v>
      </c>
      <c r="E314" s="2">
        <v>1</v>
      </c>
      <c r="F314" s="2">
        <v>500</v>
      </c>
      <c r="G314" s="2">
        <f t="shared" si="8"/>
        <v>0.5</v>
      </c>
      <c r="H314">
        <f t="shared" si="9"/>
        <v>25.96</v>
      </c>
      <c r="L314">
        <v>36033</v>
      </c>
      <c r="M314">
        <v>1</v>
      </c>
      <c r="N314" s="15">
        <v>0.25</v>
      </c>
      <c r="O314" s="15">
        <v>35.96</v>
      </c>
    </row>
    <row r="315" spans="2:15" x14ac:dyDescent="0.35">
      <c r="B315" s="2">
        <v>46208</v>
      </c>
      <c r="C315">
        <v>1</v>
      </c>
      <c r="D315">
        <v>9</v>
      </c>
      <c r="E315" s="2">
        <v>1</v>
      </c>
      <c r="F315" s="2">
        <v>500</v>
      </c>
      <c r="G315" s="2">
        <f t="shared" si="8"/>
        <v>0.5</v>
      </c>
      <c r="H315">
        <f t="shared" si="9"/>
        <v>18</v>
      </c>
      <c r="L315">
        <v>41939</v>
      </c>
      <c r="M315">
        <v>1</v>
      </c>
      <c r="N315" s="15">
        <v>0.25</v>
      </c>
      <c r="O315" s="15">
        <v>35.96</v>
      </c>
    </row>
    <row r="316" spans="2:15" x14ac:dyDescent="0.35">
      <c r="B316" s="2">
        <v>43790</v>
      </c>
      <c r="C316">
        <v>1</v>
      </c>
      <c r="D316">
        <v>13.8</v>
      </c>
      <c r="E316" s="2">
        <v>1</v>
      </c>
      <c r="F316" s="2">
        <v>500</v>
      </c>
      <c r="G316" s="2">
        <f t="shared" si="8"/>
        <v>0.5</v>
      </c>
      <c r="H316">
        <f t="shared" si="9"/>
        <v>27.6</v>
      </c>
      <c r="L316">
        <v>46211</v>
      </c>
      <c r="M316">
        <v>1</v>
      </c>
      <c r="N316" s="15">
        <v>0.25</v>
      </c>
      <c r="O316" s="15">
        <v>35.96</v>
      </c>
    </row>
    <row r="317" spans="2:15" x14ac:dyDescent="0.35">
      <c r="B317" s="2">
        <v>23103</v>
      </c>
      <c r="C317">
        <v>1</v>
      </c>
      <c r="D317">
        <v>13.99</v>
      </c>
      <c r="E317" s="2">
        <v>1</v>
      </c>
      <c r="F317" s="2">
        <v>500</v>
      </c>
      <c r="G317" s="2">
        <f t="shared" si="8"/>
        <v>0.5</v>
      </c>
      <c r="H317">
        <f t="shared" si="9"/>
        <v>27.98</v>
      </c>
      <c r="L317">
        <v>25709</v>
      </c>
      <c r="M317">
        <v>1</v>
      </c>
      <c r="N317" s="15">
        <v>0.25</v>
      </c>
      <c r="O317" s="15">
        <v>35.6</v>
      </c>
    </row>
    <row r="318" spans="2:15" x14ac:dyDescent="0.35">
      <c r="B318" s="2">
        <v>43058</v>
      </c>
      <c r="C318">
        <v>1</v>
      </c>
      <c r="D318">
        <v>19.989999999999998</v>
      </c>
      <c r="E318" s="2">
        <v>1</v>
      </c>
      <c r="F318" s="2">
        <v>500</v>
      </c>
      <c r="G318" s="2">
        <f t="shared" si="8"/>
        <v>0.5</v>
      </c>
      <c r="H318">
        <f t="shared" si="9"/>
        <v>39.979999999999997</v>
      </c>
      <c r="L318">
        <v>43858</v>
      </c>
      <c r="M318">
        <v>1</v>
      </c>
      <c r="N318" s="15">
        <v>0.25</v>
      </c>
      <c r="O318" s="15">
        <v>35.200000000000003</v>
      </c>
    </row>
    <row r="319" spans="2:15" x14ac:dyDescent="0.35">
      <c r="B319" s="2">
        <v>33339</v>
      </c>
      <c r="C319">
        <v>1</v>
      </c>
      <c r="D319">
        <v>12.9</v>
      </c>
      <c r="E319" s="2">
        <v>1</v>
      </c>
      <c r="F319" s="2">
        <v>500</v>
      </c>
      <c r="G319" s="2">
        <f t="shared" si="8"/>
        <v>0.5</v>
      </c>
      <c r="H319">
        <f t="shared" si="9"/>
        <v>25.8</v>
      </c>
      <c r="L319">
        <v>43915</v>
      </c>
      <c r="M319">
        <v>1</v>
      </c>
      <c r="N319" s="15">
        <v>0.25</v>
      </c>
      <c r="O319" s="15">
        <v>35.159999999999997</v>
      </c>
    </row>
    <row r="320" spans="2:15" x14ac:dyDescent="0.35">
      <c r="B320" s="2">
        <v>34220</v>
      </c>
      <c r="C320">
        <v>1</v>
      </c>
      <c r="D320">
        <v>13.2</v>
      </c>
      <c r="E320" s="2">
        <v>1</v>
      </c>
      <c r="F320" s="2">
        <v>500</v>
      </c>
      <c r="G320" s="2">
        <f t="shared" si="8"/>
        <v>0.5</v>
      </c>
      <c r="H320">
        <f t="shared" si="9"/>
        <v>26.4</v>
      </c>
      <c r="L320">
        <v>35836</v>
      </c>
      <c r="M320">
        <v>1</v>
      </c>
      <c r="N320" s="15">
        <v>0.25</v>
      </c>
      <c r="O320" s="15">
        <v>34.799999999999997</v>
      </c>
    </row>
    <row r="321" spans="2:15" x14ac:dyDescent="0.35">
      <c r="B321" s="2">
        <v>44121</v>
      </c>
      <c r="C321">
        <v>1</v>
      </c>
      <c r="D321">
        <v>12</v>
      </c>
      <c r="E321" s="2">
        <v>1</v>
      </c>
      <c r="F321" s="2">
        <v>500</v>
      </c>
      <c r="G321" s="2">
        <f t="shared" si="8"/>
        <v>0.5</v>
      </c>
      <c r="H321">
        <f t="shared" si="9"/>
        <v>24</v>
      </c>
      <c r="L321">
        <v>43936</v>
      </c>
      <c r="M321">
        <v>1</v>
      </c>
      <c r="N321" s="15">
        <v>0.25</v>
      </c>
      <c r="O321" s="15">
        <v>34.56</v>
      </c>
    </row>
    <row r="322" spans="2:15" x14ac:dyDescent="0.35">
      <c r="B322" s="2">
        <v>29170</v>
      </c>
      <c r="C322">
        <v>1</v>
      </c>
      <c r="D322">
        <v>10.1</v>
      </c>
      <c r="E322" s="2">
        <v>1</v>
      </c>
      <c r="F322" s="2">
        <v>500</v>
      </c>
      <c r="G322" s="2">
        <f t="shared" si="8"/>
        <v>0.5</v>
      </c>
      <c r="H322">
        <f t="shared" si="9"/>
        <v>20.2</v>
      </c>
      <c r="L322">
        <v>45743</v>
      </c>
      <c r="M322">
        <v>1</v>
      </c>
      <c r="N322" s="15">
        <v>0.25</v>
      </c>
      <c r="O322" s="15">
        <v>33.159999999999997</v>
      </c>
    </row>
    <row r="323" spans="2:15" x14ac:dyDescent="0.35">
      <c r="B323" s="2">
        <v>42957</v>
      </c>
      <c r="C323">
        <v>1</v>
      </c>
      <c r="D323">
        <v>13</v>
      </c>
      <c r="E323" s="2">
        <v>1</v>
      </c>
      <c r="F323" s="2">
        <v>500</v>
      </c>
      <c r="G323" s="2">
        <f t="shared" si="8"/>
        <v>0.5</v>
      </c>
      <c r="H323">
        <f t="shared" si="9"/>
        <v>26</v>
      </c>
      <c r="L323">
        <v>42293</v>
      </c>
      <c r="M323">
        <v>1</v>
      </c>
      <c r="N323" s="15">
        <v>0.25</v>
      </c>
      <c r="O323" s="15">
        <v>32.76</v>
      </c>
    </row>
    <row r="324" spans="2:15" x14ac:dyDescent="0.35">
      <c r="B324" s="2">
        <v>41642</v>
      </c>
      <c r="C324">
        <v>1</v>
      </c>
      <c r="D324">
        <v>7.3</v>
      </c>
      <c r="E324" s="2">
        <v>1</v>
      </c>
      <c r="F324" s="2">
        <v>500</v>
      </c>
      <c r="G324" s="2">
        <f t="shared" ref="G324:G387" si="10">(F324*E324)/1000</f>
        <v>0.5</v>
      </c>
      <c r="H324">
        <f t="shared" ref="H324:H387" si="11">(D324/F324)*1000</f>
        <v>14.6</v>
      </c>
      <c r="L324">
        <v>43801</v>
      </c>
      <c r="M324">
        <v>1</v>
      </c>
      <c r="N324" s="15">
        <v>0.25</v>
      </c>
      <c r="O324" s="15">
        <v>32.76</v>
      </c>
    </row>
    <row r="325" spans="2:15" x14ac:dyDescent="0.35">
      <c r="B325" s="2">
        <v>805</v>
      </c>
      <c r="C325">
        <v>1</v>
      </c>
      <c r="D325">
        <v>14.99</v>
      </c>
      <c r="E325" s="2">
        <v>1</v>
      </c>
      <c r="F325" s="2">
        <v>500</v>
      </c>
      <c r="G325" s="2">
        <f t="shared" si="10"/>
        <v>0.5</v>
      </c>
      <c r="H325">
        <f t="shared" si="11"/>
        <v>29.98</v>
      </c>
      <c r="L325">
        <v>37290</v>
      </c>
      <c r="M325">
        <v>1</v>
      </c>
      <c r="N325" s="15">
        <v>0.25</v>
      </c>
      <c r="O325" s="15">
        <v>31.96</v>
      </c>
    </row>
    <row r="326" spans="2:15" x14ac:dyDescent="0.35">
      <c r="B326" s="2">
        <v>34755</v>
      </c>
      <c r="C326">
        <v>1</v>
      </c>
      <c r="D326">
        <v>12.2</v>
      </c>
      <c r="E326" s="2">
        <v>1</v>
      </c>
      <c r="F326" s="2">
        <v>500</v>
      </c>
      <c r="G326" s="2">
        <f t="shared" si="10"/>
        <v>0.5</v>
      </c>
      <c r="H326">
        <f t="shared" si="11"/>
        <v>24.4</v>
      </c>
      <c r="L326">
        <v>39430</v>
      </c>
      <c r="M326">
        <v>1</v>
      </c>
      <c r="N326" s="15">
        <v>0.25</v>
      </c>
      <c r="O326" s="15">
        <v>31.96</v>
      </c>
    </row>
    <row r="327" spans="2:15" x14ac:dyDescent="0.35">
      <c r="B327" s="2">
        <v>46950</v>
      </c>
      <c r="C327">
        <v>1</v>
      </c>
      <c r="D327">
        <v>13.8</v>
      </c>
      <c r="E327" s="2">
        <v>1</v>
      </c>
      <c r="F327" s="2">
        <v>500</v>
      </c>
      <c r="G327" s="2">
        <f t="shared" si="10"/>
        <v>0.5</v>
      </c>
      <c r="H327">
        <f t="shared" si="11"/>
        <v>27.6</v>
      </c>
      <c r="L327">
        <v>47628</v>
      </c>
      <c r="M327">
        <v>1</v>
      </c>
      <c r="N327" s="15">
        <v>0.25</v>
      </c>
      <c r="O327" s="15">
        <v>31.96</v>
      </c>
    </row>
    <row r="328" spans="2:15" x14ac:dyDescent="0.35">
      <c r="B328" s="2">
        <v>45286</v>
      </c>
      <c r="C328">
        <v>1</v>
      </c>
      <c r="D328">
        <v>18.97</v>
      </c>
      <c r="E328" s="2">
        <v>1</v>
      </c>
      <c r="F328" s="2">
        <v>500</v>
      </c>
      <c r="G328" s="2">
        <f t="shared" si="10"/>
        <v>0.5</v>
      </c>
      <c r="H328">
        <f t="shared" si="11"/>
        <v>37.94</v>
      </c>
      <c r="L328">
        <v>7327</v>
      </c>
      <c r="M328">
        <v>1</v>
      </c>
      <c r="N328" s="15">
        <v>0.25</v>
      </c>
      <c r="O328" s="15">
        <v>29.96</v>
      </c>
    </row>
    <row r="329" spans="2:15" x14ac:dyDescent="0.35">
      <c r="B329" s="2">
        <v>37759</v>
      </c>
      <c r="C329">
        <v>1</v>
      </c>
      <c r="D329">
        <v>0</v>
      </c>
      <c r="E329" s="2">
        <v>1</v>
      </c>
      <c r="F329" s="2">
        <v>500</v>
      </c>
      <c r="G329" s="2">
        <f t="shared" si="10"/>
        <v>0.5</v>
      </c>
      <c r="H329">
        <f t="shared" si="11"/>
        <v>0</v>
      </c>
      <c r="L329">
        <v>30055</v>
      </c>
      <c r="M329">
        <v>1</v>
      </c>
      <c r="N329" s="15">
        <v>0.25</v>
      </c>
      <c r="O329" s="15">
        <v>29.16</v>
      </c>
    </row>
    <row r="330" spans="2:15" x14ac:dyDescent="0.35">
      <c r="B330" s="2">
        <v>45291</v>
      </c>
      <c r="C330">
        <v>1</v>
      </c>
      <c r="D330">
        <v>13.4</v>
      </c>
      <c r="E330" s="2">
        <v>1</v>
      </c>
      <c r="F330" s="2">
        <v>500</v>
      </c>
      <c r="G330" s="2">
        <f t="shared" si="10"/>
        <v>0.5</v>
      </c>
      <c r="H330">
        <f t="shared" si="11"/>
        <v>26.8</v>
      </c>
      <c r="L330">
        <v>47144</v>
      </c>
      <c r="M330">
        <v>1</v>
      </c>
      <c r="N330" s="15">
        <v>0.25</v>
      </c>
      <c r="O330" s="15">
        <v>28</v>
      </c>
    </row>
    <row r="331" spans="2:15" x14ac:dyDescent="0.35">
      <c r="B331" s="2">
        <v>39923</v>
      </c>
      <c r="C331">
        <v>1</v>
      </c>
      <c r="D331">
        <v>12.71</v>
      </c>
      <c r="E331" s="2">
        <v>2</v>
      </c>
      <c r="F331" s="2">
        <v>250</v>
      </c>
      <c r="G331" s="2">
        <f t="shared" si="10"/>
        <v>0.5</v>
      </c>
      <c r="H331">
        <f t="shared" si="11"/>
        <v>50.84</v>
      </c>
      <c r="L331">
        <v>21318</v>
      </c>
      <c r="M331">
        <v>1</v>
      </c>
      <c r="N331" s="15">
        <v>0.25</v>
      </c>
      <c r="O331" s="15">
        <v>27.96</v>
      </c>
    </row>
    <row r="332" spans="2:15" x14ac:dyDescent="0.35">
      <c r="B332" s="2">
        <v>46082</v>
      </c>
      <c r="C332">
        <v>1</v>
      </c>
      <c r="D332">
        <v>12.6</v>
      </c>
      <c r="E332" s="2">
        <v>1</v>
      </c>
      <c r="F332" s="2">
        <v>500</v>
      </c>
      <c r="G332" s="2">
        <f t="shared" si="10"/>
        <v>0.5</v>
      </c>
      <c r="H332">
        <f t="shared" si="11"/>
        <v>25.2</v>
      </c>
      <c r="L332">
        <v>27607</v>
      </c>
      <c r="M332">
        <v>1</v>
      </c>
      <c r="N332" s="15">
        <v>0.25</v>
      </c>
      <c r="O332" s="15">
        <v>27.96</v>
      </c>
    </row>
    <row r="333" spans="2:15" x14ac:dyDescent="0.35">
      <c r="B333" s="2">
        <v>42826</v>
      </c>
      <c r="C333">
        <v>1</v>
      </c>
      <c r="D333">
        <v>14.7</v>
      </c>
      <c r="E333" s="2">
        <v>1</v>
      </c>
      <c r="F333" s="2">
        <v>500</v>
      </c>
      <c r="G333" s="2">
        <f t="shared" si="10"/>
        <v>0.5</v>
      </c>
      <c r="H333">
        <f t="shared" si="11"/>
        <v>29.4</v>
      </c>
      <c r="L333">
        <v>37777</v>
      </c>
      <c r="M333">
        <v>1</v>
      </c>
      <c r="N333" s="15">
        <v>0.25</v>
      </c>
      <c r="O333" s="15">
        <v>27.96</v>
      </c>
    </row>
    <row r="334" spans="2:15" x14ac:dyDescent="0.35">
      <c r="B334" s="2">
        <v>11052</v>
      </c>
      <c r="C334">
        <v>1</v>
      </c>
      <c r="D334">
        <v>0</v>
      </c>
      <c r="E334" s="2">
        <v>1</v>
      </c>
      <c r="F334" s="2">
        <v>500</v>
      </c>
      <c r="G334" s="2">
        <f t="shared" si="10"/>
        <v>0.5</v>
      </c>
      <c r="H334">
        <f t="shared" si="11"/>
        <v>0</v>
      </c>
      <c r="L334">
        <v>45152</v>
      </c>
      <c r="M334">
        <v>1</v>
      </c>
      <c r="N334" s="15">
        <v>0.25</v>
      </c>
      <c r="O334" s="15">
        <v>27.96</v>
      </c>
    </row>
    <row r="335" spans="2:15" x14ac:dyDescent="0.35">
      <c r="B335" s="2">
        <v>46380</v>
      </c>
      <c r="C335">
        <v>1</v>
      </c>
      <c r="D335">
        <v>16.37</v>
      </c>
      <c r="E335" s="2">
        <v>1</v>
      </c>
      <c r="F335" s="2">
        <v>500</v>
      </c>
      <c r="G335" s="2">
        <f t="shared" si="10"/>
        <v>0.5</v>
      </c>
      <c r="H335">
        <f t="shared" si="11"/>
        <v>32.74</v>
      </c>
      <c r="L335">
        <v>47634</v>
      </c>
      <c r="M335">
        <v>1</v>
      </c>
      <c r="N335" s="15">
        <v>0.25</v>
      </c>
      <c r="O335" s="15">
        <v>27.8</v>
      </c>
    </row>
    <row r="336" spans="2:15" x14ac:dyDescent="0.35">
      <c r="B336" s="2">
        <v>39364</v>
      </c>
      <c r="C336">
        <v>1</v>
      </c>
      <c r="D336">
        <v>13.6</v>
      </c>
      <c r="E336" s="2">
        <v>2</v>
      </c>
      <c r="F336" s="2">
        <v>250</v>
      </c>
      <c r="G336" s="2">
        <f t="shared" si="10"/>
        <v>0.5</v>
      </c>
      <c r="H336">
        <f t="shared" si="11"/>
        <v>54.4</v>
      </c>
      <c r="L336">
        <v>45544</v>
      </c>
      <c r="M336">
        <v>1</v>
      </c>
      <c r="N336" s="15">
        <v>0.25</v>
      </c>
      <c r="O336" s="15">
        <v>27.32</v>
      </c>
    </row>
    <row r="337" spans="2:15" x14ac:dyDescent="0.35">
      <c r="B337" s="2">
        <v>2597</v>
      </c>
      <c r="C337">
        <v>1</v>
      </c>
      <c r="D337">
        <v>13.89</v>
      </c>
      <c r="E337" s="2">
        <v>1</v>
      </c>
      <c r="F337" s="2">
        <v>500</v>
      </c>
      <c r="G337" s="2">
        <f t="shared" si="10"/>
        <v>0.5</v>
      </c>
      <c r="H337">
        <f t="shared" si="11"/>
        <v>27.78</v>
      </c>
      <c r="L337">
        <v>46010</v>
      </c>
      <c r="M337">
        <v>1</v>
      </c>
      <c r="N337" s="15">
        <v>0.25</v>
      </c>
      <c r="O337" s="15">
        <v>23.96</v>
      </c>
    </row>
    <row r="338" spans="2:15" x14ac:dyDescent="0.35">
      <c r="B338" s="2">
        <v>34239</v>
      </c>
      <c r="C338">
        <v>1</v>
      </c>
      <c r="D338">
        <v>10.49</v>
      </c>
      <c r="E338" s="2">
        <v>1</v>
      </c>
      <c r="F338" s="2">
        <v>500</v>
      </c>
      <c r="G338" s="2">
        <f t="shared" si="10"/>
        <v>0.5</v>
      </c>
      <c r="H338">
        <f t="shared" si="11"/>
        <v>20.98</v>
      </c>
      <c r="L338">
        <v>2677</v>
      </c>
      <c r="M338">
        <v>1</v>
      </c>
      <c r="N338" s="15">
        <v>0.25</v>
      </c>
      <c r="O338" s="15">
        <v>23.92</v>
      </c>
    </row>
    <row r="339" spans="2:15" x14ac:dyDescent="0.35">
      <c r="B339" s="2">
        <v>13581</v>
      </c>
      <c r="C339">
        <v>1</v>
      </c>
      <c r="D339">
        <v>15.71</v>
      </c>
      <c r="E339" s="2">
        <v>1</v>
      </c>
      <c r="F339" s="2">
        <v>500</v>
      </c>
      <c r="G339" s="2">
        <f t="shared" si="10"/>
        <v>0.5</v>
      </c>
      <c r="H339">
        <f t="shared" si="11"/>
        <v>31.42</v>
      </c>
      <c r="L339">
        <v>46147</v>
      </c>
      <c r="M339">
        <v>1</v>
      </c>
      <c r="N339" s="15">
        <v>0.25</v>
      </c>
      <c r="O339" s="15">
        <v>23</v>
      </c>
    </row>
    <row r="340" spans="2:15" x14ac:dyDescent="0.35">
      <c r="B340" s="2">
        <v>45670</v>
      </c>
      <c r="C340">
        <v>1</v>
      </c>
      <c r="D340">
        <v>9.19</v>
      </c>
      <c r="E340" s="2">
        <v>1</v>
      </c>
      <c r="F340" s="2">
        <v>500</v>
      </c>
      <c r="G340" s="2">
        <f t="shared" si="10"/>
        <v>0.5</v>
      </c>
      <c r="H340">
        <f t="shared" si="11"/>
        <v>18.38</v>
      </c>
      <c r="L340">
        <v>30782</v>
      </c>
      <c r="M340">
        <v>1</v>
      </c>
      <c r="N340" s="15">
        <v>0.25</v>
      </c>
      <c r="O340" s="15">
        <v>20.88</v>
      </c>
    </row>
    <row r="341" spans="2:15" x14ac:dyDescent="0.35">
      <c r="B341" s="2">
        <v>8488</v>
      </c>
      <c r="C341">
        <v>1</v>
      </c>
      <c r="D341">
        <v>15.89</v>
      </c>
      <c r="E341" s="2">
        <v>1</v>
      </c>
      <c r="F341" s="2">
        <v>500</v>
      </c>
      <c r="G341" s="2">
        <f t="shared" si="10"/>
        <v>0.5</v>
      </c>
      <c r="H341">
        <f t="shared" si="11"/>
        <v>31.78</v>
      </c>
      <c r="L341">
        <v>32219</v>
      </c>
      <c r="M341">
        <v>1</v>
      </c>
      <c r="N341" s="15">
        <v>0.25</v>
      </c>
      <c r="O341" s="15">
        <v>19.96</v>
      </c>
    </row>
    <row r="342" spans="2:15" x14ac:dyDescent="0.35">
      <c r="B342" s="2">
        <v>42378</v>
      </c>
      <c r="C342">
        <v>1</v>
      </c>
      <c r="D342">
        <v>13.19</v>
      </c>
      <c r="E342" s="2">
        <v>1</v>
      </c>
      <c r="F342" s="2">
        <v>500</v>
      </c>
      <c r="G342" s="2">
        <f t="shared" si="10"/>
        <v>0.5</v>
      </c>
      <c r="H342">
        <f t="shared" si="11"/>
        <v>26.38</v>
      </c>
      <c r="L342">
        <v>47037</v>
      </c>
      <c r="M342">
        <v>1</v>
      </c>
      <c r="N342" s="15">
        <v>0.25</v>
      </c>
      <c r="O342" s="15">
        <v>19.96</v>
      </c>
    </row>
    <row r="343" spans="2:15" x14ac:dyDescent="0.35">
      <c r="B343" s="2">
        <v>39052</v>
      </c>
      <c r="C343">
        <v>1</v>
      </c>
      <c r="D343">
        <v>19.489999999999998</v>
      </c>
      <c r="E343" s="2">
        <v>1</v>
      </c>
      <c r="F343" s="2">
        <v>500</v>
      </c>
      <c r="G343" s="2">
        <f t="shared" si="10"/>
        <v>0.5</v>
      </c>
      <c r="H343">
        <f t="shared" si="11"/>
        <v>38.979999999999997</v>
      </c>
      <c r="L343">
        <v>10705</v>
      </c>
      <c r="M343">
        <v>1</v>
      </c>
      <c r="N343" s="15">
        <v>0.25</v>
      </c>
      <c r="O343" s="15">
        <v>0</v>
      </c>
    </row>
    <row r="344" spans="2:15" x14ac:dyDescent="0.35">
      <c r="B344" s="2">
        <v>33923</v>
      </c>
      <c r="C344">
        <v>1</v>
      </c>
      <c r="D344">
        <v>9.99</v>
      </c>
      <c r="E344" s="2">
        <v>1</v>
      </c>
      <c r="F344" s="2">
        <v>500</v>
      </c>
      <c r="G344" s="2">
        <f t="shared" si="10"/>
        <v>0.5</v>
      </c>
      <c r="H344">
        <f t="shared" si="11"/>
        <v>19.98</v>
      </c>
      <c r="L344">
        <v>11684</v>
      </c>
      <c r="M344">
        <v>1</v>
      </c>
      <c r="N344" s="15">
        <v>0.25</v>
      </c>
      <c r="O344" s="15">
        <v>0</v>
      </c>
    </row>
    <row r="345" spans="2:15" x14ac:dyDescent="0.35">
      <c r="B345" s="2">
        <v>44752</v>
      </c>
      <c r="C345">
        <v>1</v>
      </c>
      <c r="D345">
        <v>12.8</v>
      </c>
      <c r="E345" s="2">
        <v>2</v>
      </c>
      <c r="F345" s="2">
        <v>250</v>
      </c>
      <c r="G345" s="2">
        <f t="shared" si="10"/>
        <v>0.5</v>
      </c>
      <c r="H345">
        <f t="shared" si="11"/>
        <v>51.2</v>
      </c>
      <c r="L345">
        <v>16611</v>
      </c>
      <c r="M345">
        <v>1</v>
      </c>
      <c r="N345" s="15">
        <v>0.25</v>
      </c>
      <c r="O345" s="15">
        <v>0</v>
      </c>
    </row>
    <row r="346" spans="2:15" x14ac:dyDescent="0.35">
      <c r="B346" s="2">
        <v>39967</v>
      </c>
      <c r="C346">
        <v>1</v>
      </c>
      <c r="D346">
        <v>12</v>
      </c>
      <c r="E346" s="2">
        <v>1</v>
      </c>
      <c r="F346" s="2">
        <v>500</v>
      </c>
      <c r="G346" s="2">
        <f t="shared" si="10"/>
        <v>0.5</v>
      </c>
      <c r="H346">
        <f t="shared" si="11"/>
        <v>24</v>
      </c>
      <c r="L346">
        <v>19745</v>
      </c>
      <c r="M346">
        <v>1</v>
      </c>
      <c r="N346" s="15">
        <v>0.25</v>
      </c>
      <c r="O346" s="15">
        <v>0</v>
      </c>
    </row>
    <row r="347" spans="2:15" x14ac:dyDescent="0.35">
      <c r="B347" s="2">
        <v>43545</v>
      </c>
      <c r="C347">
        <v>1</v>
      </c>
      <c r="D347">
        <v>13.25</v>
      </c>
      <c r="E347" s="2">
        <v>1</v>
      </c>
      <c r="F347" s="2">
        <v>500</v>
      </c>
      <c r="G347" s="2">
        <f t="shared" si="10"/>
        <v>0.5</v>
      </c>
      <c r="H347">
        <f t="shared" si="11"/>
        <v>26.5</v>
      </c>
      <c r="L347">
        <v>20486</v>
      </c>
      <c r="M347">
        <v>1</v>
      </c>
      <c r="N347" s="15">
        <v>0.25</v>
      </c>
      <c r="O347" s="15">
        <v>0</v>
      </c>
    </row>
    <row r="348" spans="2:15" x14ac:dyDescent="0.35">
      <c r="B348" s="2">
        <v>25640</v>
      </c>
      <c r="C348">
        <v>1</v>
      </c>
      <c r="D348">
        <v>14.99</v>
      </c>
      <c r="E348" s="2">
        <v>1</v>
      </c>
      <c r="F348" s="2">
        <v>500</v>
      </c>
      <c r="G348" s="2">
        <f t="shared" si="10"/>
        <v>0.5</v>
      </c>
      <c r="H348">
        <f t="shared" si="11"/>
        <v>29.98</v>
      </c>
      <c r="L348">
        <v>33763</v>
      </c>
      <c r="M348">
        <v>1</v>
      </c>
      <c r="N348" s="15">
        <v>0.25</v>
      </c>
      <c r="O348" s="15">
        <v>0</v>
      </c>
    </row>
    <row r="349" spans="2:15" x14ac:dyDescent="0.35">
      <c r="B349" s="2">
        <v>44685</v>
      </c>
      <c r="C349">
        <v>1</v>
      </c>
      <c r="D349">
        <v>23.29</v>
      </c>
      <c r="E349" s="2">
        <v>1</v>
      </c>
      <c r="F349" s="2">
        <v>500</v>
      </c>
      <c r="G349" s="2">
        <f t="shared" si="10"/>
        <v>0.5</v>
      </c>
      <c r="H349">
        <f t="shared" si="11"/>
        <v>46.58</v>
      </c>
      <c r="L349">
        <v>36646</v>
      </c>
      <c r="M349">
        <v>1</v>
      </c>
      <c r="N349" s="15">
        <v>0.25</v>
      </c>
      <c r="O349" s="15">
        <v>0</v>
      </c>
    </row>
    <row r="350" spans="2:15" x14ac:dyDescent="0.35">
      <c r="B350" s="2">
        <v>42957</v>
      </c>
      <c r="C350">
        <v>1</v>
      </c>
      <c r="D350">
        <v>15.98</v>
      </c>
      <c r="E350" s="2">
        <v>1</v>
      </c>
      <c r="F350" s="2">
        <v>500</v>
      </c>
      <c r="G350" s="2">
        <f t="shared" si="10"/>
        <v>0.5</v>
      </c>
      <c r="H350">
        <f t="shared" si="11"/>
        <v>31.96</v>
      </c>
      <c r="L350">
        <v>43823</v>
      </c>
      <c r="M350">
        <v>1</v>
      </c>
      <c r="N350" s="15">
        <v>0.25</v>
      </c>
      <c r="O350" s="15">
        <v>0</v>
      </c>
    </row>
    <row r="351" spans="2:15" x14ac:dyDescent="0.35">
      <c r="B351" s="2">
        <v>42523</v>
      </c>
      <c r="C351">
        <v>1</v>
      </c>
      <c r="D351">
        <v>14.5</v>
      </c>
      <c r="E351" s="2">
        <v>1</v>
      </c>
      <c r="F351" s="2">
        <v>500</v>
      </c>
      <c r="G351" s="2">
        <f t="shared" si="10"/>
        <v>0.5</v>
      </c>
      <c r="H351">
        <f t="shared" si="11"/>
        <v>29</v>
      </c>
      <c r="L351">
        <v>44427</v>
      </c>
      <c r="M351">
        <v>1</v>
      </c>
      <c r="N351" s="15">
        <v>0.25</v>
      </c>
      <c r="O351" s="15">
        <v>0</v>
      </c>
    </row>
    <row r="352" spans="2:15" x14ac:dyDescent="0.35">
      <c r="B352" s="2">
        <v>44041</v>
      </c>
      <c r="C352">
        <v>1</v>
      </c>
      <c r="D352">
        <v>14.5</v>
      </c>
      <c r="E352" s="2">
        <v>1</v>
      </c>
      <c r="F352" s="2">
        <v>500</v>
      </c>
      <c r="G352" s="2">
        <f t="shared" si="10"/>
        <v>0.5</v>
      </c>
      <c r="H352">
        <f t="shared" si="11"/>
        <v>29</v>
      </c>
      <c r="L352">
        <v>44599</v>
      </c>
      <c r="M352">
        <v>1</v>
      </c>
      <c r="N352" s="15">
        <v>0.25</v>
      </c>
      <c r="O352" s="15">
        <v>0</v>
      </c>
    </row>
    <row r="353" spans="2:15" x14ac:dyDescent="0.35">
      <c r="B353" s="2">
        <v>30499</v>
      </c>
      <c r="C353">
        <v>1</v>
      </c>
      <c r="D353">
        <v>12.98</v>
      </c>
      <c r="E353" s="2">
        <v>1</v>
      </c>
      <c r="F353" s="2">
        <v>500</v>
      </c>
      <c r="G353" s="2">
        <f t="shared" si="10"/>
        <v>0.5</v>
      </c>
      <c r="H353">
        <f t="shared" si="11"/>
        <v>25.96</v>
      </c>
      <c r="L353">
        <v>44663</v>
      </c>
      <c r="M353">
        <v>1</v>
      </c>
      <c r="N353" s="15">
        <v>0.25</v>
      </c>
      <c r="O353" s="15">
        <v>0</v>
      </c>
    </row>
    <row r="354" spans="2:15" x14ac:dyDescent="0.35">
      <c r="B354" s="2">
        <v>43058</v>
      </c>
      <c r="C354">
        <v>1</v>
      </c>
      <c r="D354">
        <v>19.989999999999998</v>
      </c>
      <c r="E354" s="2">
        <v>1</v>
      </c>
      <c r="F354" s="2">
        <v>500</v>
      </c>
      <c r="G354" s="2">
        <f t="shared" si="10"/>
        <v>0.5</v>
      </c>
      <c r="H354">
        <f t="shared" si="11"/>
        <v>39.979999999999997</v>
      </c>
      <c r="L354">
        <v>45180</v>
      </c>
      <c r="M354">
        <v>1</v>
      </c>
      <c r="N354" s="15">
        <v>0.25</v>
      </c>
      <c r="O354" s="15">
        <v>0</v>
      </c>
    </row>
    <row r="355" spans="2:15" x14ac:dyDescent="0.35">
      <c r="B355" s="2">
        <v>45754</v>
      </c>
      <c r="C355">
        <v>1</v>
      </c>
      <c r="D355">
        <v>16.75</v>
      </c>
      <c r="E355" s="2">
        <v>1</v>
      </c>
      <c r="F355" s="2">
        <v>500</v>
      </c>
      <c r="G355" s="2">
        <f t="shared" si="10"/>
        <v>0.5</v>
      </c>
      <c r="H355">
        <f t="shared" si="11"/>
        <v>33.5</v>
      </c>
      <c r="L355">
        <v>47023</v>
      </c>
      <c r="M355">
        <v>1</v>
      </c>
      <c r="N355" s="15">
        <v>0.25</v>
      </c>
      <c r="O355" s="15">
        <v>0</v>
      </c>
    </row>
    <row r="356" spans="2:15" x14ac:dyDescent="0.35">
      <c r="B356" s="2">
        <v>22138</v>
      </c>
      <c r="C356">
        <v>1</v>
      </c>
      <c r="D356">
        <v>19.98</v>
      </c>
      <c r="E356" s="2">
        <v>1</v>
      </c>
      <c r="F356" s="2">
        <v>500</v>
      </c>
      <c r="G356" s="2">
        <f t="shared" si="10"/>
        <v>0.5</v>
      </c>
      <c r="H356">
        <f t="shared" si="11"/>
        <v>39.96</v>
      </c>
      <c r="L356">
        <v>47167</v>
      </c>
      <c r="M356">
        <v>1</v>
      </c>
      <c r="N356" s="15">
        <v>0.25</v>
      </c>
      <c r="O356" s="15">
        <v>0</v>
      </c>
    </row>
    <row r="357" spans="2:15" x14ac:dyDescent="0.35">
      <c r="B357" s="2">
        <v>42010</v>
      </c>
      <c r="C357">
        <v>1</v>
      </c>
      <c r="D357">
        <v>14.5</v>
      </c>
      <c r="E357" s="2">
        <v>1</v>
      </c>
      <c r="F357" s="2">
        <v>500</v>
      </c>
      <c r="G357" s="2">
        <f t="shared" si="10"/>
        <v>0.5</v>
      </c>
      <c r="H357">
        <f t="shared" si="11"/>
        <v>29</v>
      </c>
      <c r="L357">
        <v>915</v>
      </c>
      <c r="M357">
        <v>1</v>
      </c>
      <c r="N357" s="15">
        <v>0.06</v>
      </c>
      <c r="O357" s="15">
        <v>80</v>
      </c>
    </row>
    <row r="358" spans="2:15" x14ac:dyDescent="0.35">
      <c r="B358" s="2">
        <v>28274</v>
      </c>
      <c r="C358">
        <v>1</v>
      </c>
      <c r="D358">
        <v>8.99</v>
      </c>
      <c r="E358" s="2">
        <v>1</v>
      </c>
      <c r="F358" s="2">
        <v>500</v>
      </c>
      <c r="G358" s="2">
        <f t="shared" si="10"/>
        <v>0.5</v>
      </c>
      <c r="H358">
        <f t="shared" si="11"/>
        <v>17.98</v>
      </c>
      <c r="L358">
        <v>21904</v>
      </c>
      <c r="M358">
        <v>1</v>
      </c>
      <c r="N358" s="15">
        <v>0.06</v>
      </c>
      <c r="O358" s="15">
        <v>68.166666666666671</v>
      </c>
    </row>
    <row r="359" spans="2:15" x14ac:dyDescent="0.35">
      <c r="B359" s="2">
        <v>10487</v>
      </c>
      <c r="C359">
        <v>1</v>
      </c>
      <c r="D359">
        <v>17.5</v>
      </c>
      <c r="E359" s="2">
        <v>1</v>
      </c>
      <c r="F359" s="2">
        <v>500</v>
      </c>
      <c r="G359" s="2">
        <f t="shared" si="10"/>
        <v>0.5</v>
      </c>
      <c r="H359">
        <f t="shared" si="11"/>
        <v>35</v>
      </c>
      <c r="L359">
        <v>44291</v>
      </c>
      <c r="M359">
        <v>1</v>
      </c>
      <c r="N359" s="15">
        <v>0.06</v>
      </c>
      <c r="O359" s="15">
        <v>65.5</v>
      </c>
    </row>
    <row r="360" spans="2:15" x14ac:dyDescent="0.35">
      <c r="B360" s="2">
        <v>47345</v>
      </c>
      <c r="C360">
        <v>1</v>
      </c>
      <c r="D360">
        <v>15.99</v>
      </c>
      <c r="E360" s="2">
        <v>1</v>
      </c>
      <c r="F360" s="2">
        <v>500</v>
      </c>
      <c r="G360" s="2">
        <f t="shared" si="10"/>
        <v>0.5</v>
      </c>
      <c r="H360">
        <f t="shared" si="11"/>
        <v>31.98</v>
      </c>
      <c r="L360">
        <v>43985</v>
      </c>
      <c r="M360">
        <v>1</v>
      </c>
      <c r="N360" s="15">
        <v>0.06</v>
      </c>
      <c r="O360" s="15">
        <v>63.333333333333321</v>
      </c>
    </row>
    <row r="361" spans="2:15" x14ac:dyDescent="0.35">
      <c r="B361" s="2">
        <v>47188</v>
      </c>
      <c r="C361">
        <v>1</v>
      </c>
      <c r="D361">
        <v>14.5</v>
      </c>
      <c r="E361" s="2">
        <v>1</v>
      </c>
      <c r="F361" s="2">
        <v>500</v>
      </c>
      <c r="G361" s="2">
        <f t="shared" si="10"/>
        <v>0.5</v>
      </c>
      <c r="H361">
        <f t="shared" si="11"/>
        <v>29</v>
      </c>
      <c r="L361">
        <v>15531</v>
      </c>
      <c r="M361">
        <v>1</v>
      </c>
      <c r="N361" s="15">
        <v>0.06</v>
      </c>
      <c r="O361" s="15">
        <v>63.166666666666664</v>
      </c>
    </row>
    <row r="362" spans="2:15" x14ac:dyDescent="0.35">
      <c r="B362" s="2">
        <v>29628</v>
      </c>
      <c r="C362">
        <v>1</v>
      </c>
      <c r="D362">
        <v>16.989999999999998</v>
      </c>
      <c r="E362" s="2">
        <v>1</v>
      </c>
      <c r="F362" s="2">
        <v>500</v>
      </c>
      <c r="G362" s="2">
        <f t="shared" si="10"/>
        <v>0.5</v>
      </c>
      <c r="H362">
        <f t="shared" si="11"/>
        <v>33.979999999999997</v>
      </c>
      <c r="L362">
        <v>45036</v>
      </c>
      <c r="M362">
        <v>1</v>
      </c>
      <c r="N362" s="15">
        <v>0.06</v>
      </c>
      <c r="O362" s="15">
        <v>62.166666666666671</v>
      </c>
    </row>
    <row r="363" spans="2:15" x14ac:dyDescent="0.35">
      <c r="B363" s="2">
        <v>44121</v>
      </c>
      <c r="C363">
        <v>1</v>
      </c>
      <c r="D363">
        <v>12.8</v>
      </c>
      <c r="E363" s="2">
        <v>1</v>
      </c>
      <c r="F363" s="2">
        <v>500</v>
      </c>
      <c r="G363" s="2">
        <f t="shared" si="10"/>
        <v>0.5</v>
      </c>
      <c r="H363">
        <f t="shared" si="11"/>
        <v>25.6</v>
      </c>
      <c r="L363">
        <v>28137</v>
      </c>
      <c r="M363">
        <v>1</v>
      </c>
      <c r="N363" s="15">
        <v>0.06</v>
      </c>
      <c r="O363" s="15">
        <v>60.000000000000007</v>
      </c>
    </row>
    <row r="364" spans="2:15" x14ac:dyDescent="0.35">
      <c r="B364" s="2">
        <v>34792</v>
      </c>
      <c r="C364">
        <v>1</v>
      </c>
      <c r="D364">
        <v>16.989999999999998</v>
      </c>
      <c r="E364" s="2">
        <v>1</v>
      </c>
      <c r="F364" s="2">
        <v>500</v>
      </c>
      <c r="G364" s="2">
        <f t="shared" si="10"/>
        <v>0.5</v>
      </c>
      <c r="H364">
        <f t="shared" si="11"/>
        <v>33.979999999999997</v>
      </c>
      <c r="L364">
        <v>8507</v>
      </c>
      <c r="M364">
        <v>1</v>
      </c>
      <c r="N364" s="15">
        <v>0.06</v>
      </c>
      <c r="O364" s="15">
        <v>51.666666666666664</v>
      </c>
    </row>
    <row r="365" spans="2:15" x14ac:dyDescent="0.35">
      <c r="B365" s="2">
        <v>22555</v>
      </c>
      <c r="C365">
        <v>1</v>
      </c>
      <c r="D365">
        <v>19.98</v>
      </c>
      <c r="E365" s="2">
        <v>1</v>
      </c>
      <c r="F365" s="2">
        <v>500</v>
      </c>
      <c r="G365" s="2">
        <f t="shared" si="10"/>
        <v>0.5</v>
      </c>
      <c r="H365">
        <f t="shared" si="11"/>
        <v>39.96</v>
      </c>
      <c r="L365">
        <v>20810</v>
      </c>
      <c r="M365">
        <v>1</v>
      </c>
      <c r="N365" s="15">
        <v>0.06</v>
      </c>
      <c r="O365" s="15">
        <v>46.666666666666664</v>
      </c>
    </row>
    <row r="366" spans="2:15" x14ac:dyDescent="0.35">
      <c r="B366" s="2">
        <v>48355</v>
      </c>
      <c r="C366">
        <v>1</v>
      </c>
      <c r="D366">
        <v>19.989999999999998</v>
      </c>
      <c r="E366" s="2">
        <v>1</v>
      </c>
      <c r="F366" s="2">
        <v>500</v>
      </c>
      <c r="G366" s="2">
        <f t="shared" si="10"/>
        <v>0.5</v>
      </c>
      <c r="H366">
        <f t="shared" si="11"/>
        <v>39.979999999999997</v>
      </c>
    </row>
    <row r="367" spans="2:15" x14ac:dyDescent="0.35">
      <c r="B367" s="2">
        <v>34792</v>
      </c>
      <c r="C367">
        <v>1</v>
      </c>
      <c r="D367">
        <v>19.89</v>
      </c>
      <c r="E367" s="2">
        <v>1</v>
      </c>
      <c r="F367" s="2">
        <v>500</v>
      </c>
      <c r="G367" s="2">
        <f t="shared" si="10"/>
        <v>0.5</v>
      </c>
      <c r="H367">
        <f t="shared" si="11"/>
        <v>39.78</v>
      </c>
    </row>
    <row r="368" spans="2:15" x14ac:dyDescent="0.35">
      <c r="B368" s="2">
        <v>44782</v>
      </c>
      <c r="C368">
        <v>1</v>
      </c>
      <c r="D368">
        <v>14.9</v>
      </c>
      <c r="E368" s="2">
        <v>1</v>
      </c>
      <c r="F368" s="2">
        <v>500</v>
      </c>
      <c r="G368" s="2">
        <f t="shared" si="10"/>
        <v>0.5</v>
      </c>
      <c r="H368">
        <f t="shared" si="11"/>
        <v>29.8</v>
      </c>
    </row>
    <row r="369" spans="2:8" x14ac:dyDescent="0.35">
      <c r="B369" s="2">
        <v>45290</v>
      </c>
      <c r="C369">
        <v>1</v>
      </c>
      <c r="D369">
        <v>13.96</v>
      </c>
      <c r="E369" s="2">
        <v>1</v>
      </c>
      <c r="F369" s="2">
        <v>500</v>
      </c>
      <c r="G369" s="2">
        <f t="shared" si="10"/>
        <v>0.5</v>
      </c>
      <c r="H369">
        <f t="shared" si="11"/>
        <v>27.92</v>
      </c>
    </row>
    <row r="370" spans="2:8" x14ac:dyDescent="0.35">
      <c r="B370" s="2">
        <v>45290</v>
      </c>
      <c r="C370">
        <v>1</v>
      </c>
      <c r="D370">
        <v>13.96</v>
      </c>
      <c r="E370" s="2">
        <v>1</v>
      </c>
      <c r="F370" s="2">
        <v>500</v>
      </c>
      <c r="G370" s="2">
        <f t="shared" si="10"/>
        <v>0.5</v>
      </c>
      <c r="H370">
        <f t="shared" si="11"/>
        <v>27.92</v>
      </c>
    </row>
    <row r="371" spans="2:8" x14ac:dyDescent="0.35">
      <c r="B371" s="2">
        <v>30499</v>
      </c>
      <c r="C371">
        <v>1</v>
      </c>
      <c r="D371">
        <v>13.99</v>
      </c>
      <c r="E371" s="2">
        <v>1</v>
      </c>
      <c r="F371" s="2">
        <v>500</v>
      </c>
      <c r="G371" s="2">
        <f t="shared" si="10"/>
        <v>0.5</v>
      </c>
      <c r="H371">
        <f t="shared" si="11"/>
        <v>27.98</v>
      </c>
    </row>
    <row r="372" spans="2:8" x14ac:dyDescent="0.35">
      <c r="B372" s="2">
        <v>37987</v>
      </c>
      <c r="C372">
        <v>1</v>
      </c>
      <c r="D372">
        <v>0</v>
      </c>
      <c r="E372" s="2">
        <v>1</v>
      </c>
      <c r="F372" s="2">
        <v>500</v>
      </c>
      <c r="G372" s="2">
        <f t="shared" si="10"/>
        <v>0.5</v>
      </c>
      <c r="H372">
        <f t="shared" si="11"/>
        <v>0</v>
      </c>
    </row>
    <row r="373" spans="2:8" x14ac:dyDescent="0.35">
      <c r="B373" s="2">
        <v>45670</v>
      </c>
      <c r="C373">
        <v>1</v>
      </c>
      <c r="D373">
        <v>14.99</v>
      </c>
      <c r="E373" s="2">
        <v>1</v>
      </c>
      <c r="F373" s="2">
        <v>500</v>
      </c>
      <c r="G373" s="2">
        <f t="shared" si="10"/>
        <v>0.5</v>
      </c>
      <c r="H373">
        <f t="shared" si="11"/>
        <v>29.98</v>
      </c>
    </row>
    <row r="374" spans="2:8" x14ac:dyDescent="0.35">
      <c r="B374" s="2">
        <v>5198</v>
      </c>
      <c r="C374">
        <v>1</v>
      </c>
      <c r="D374">
        <v>13.2</v>
      </c>
      <c r="E374" s="2">
        <v>1</v>
      </c>
      <c r="F374" s="2">
        <v>500</v>
      </c>
      <c r="G374" s="2">
        <f t="shared" si="10"/>
        <v>0.5</v>
      </c>
      <c r="H374">
        <f t="shared" si="11"/>
        <v>26.4</v>
      </c>
    </row>
    <row r="375" spans="2:8" x14ac:dyDescent="0.35">
      <c r="B375" s="2">
        <v>6991</v>
      </c>
      <c r="C375">
        <v>1</v>
      </c>
      <c r="D375">
        <v>12.98</v>
      </c>
      <c r="E375" s="2">
        <v>1</v>
      </c>
      <c r="F375" s="2">
        <v>500</v>
      </c>
      <c r="G375" s="2">
        <f t="shared" si="10"/>
        <v>0.5</v>
      </c>
      <c r="H375">
        <f t="shared" si="11"/>
        <v>25.96</v>
      </c>
    </row>
    <row r="376" spans="2:8" x14ac:dyDescent="0.35">
      <c r="B376" s="2">
        <v>6991</v>
      </c>
      <c r="C376">
        <v>1</v>
      </c>
      <c r="D376">
        <v>12.98</v>
      </c>
      <c r="E376" s="2">
        <v>1</v>
      </c>
      <c r="F376" s="2">
        <v>500</v>
      </c>
      <c r="G376" s="2">
        <f t="shared" si="10"/>
        <v>0.5</v>
      </c>
      <c r="H376">
        <f t="shared" si="11"/>
        <v>25.96</v>
      </c>
    </row>
    <row r="377" spans="2:8" x14ac:dyDescent="0.35">
      <c r="B377" s="2">
        <v>12991</v>
      </c>
      <c r="C377">
        <v>1</v>
      </c>
      <c r="D377">
        <v>13</v>
      </c>
      <c r="E377" s="2">
        <v>1</v>
      </c>
      <c r="F377" s="2">
        <v>500</v>
      </c>
      <c r="G377" s="2">
        <f t="shared" si="10"/>
        <v>0.5</v>
      </c>
      <c r="H377">
        <f t="shared" si="11"/>
        <v>26</v>
      </c>
    </row>
    <row r="378" spans="2:8" x14ac:dyDescent="0.35">
      <c r="B378" s="2">
        <v>12991</v>
      </c>
      <c r="C378">
        <v>1</v>
      </c>
      <c r="D378">
        <v>13</v>
      </c>
      <c r="E378" s="2">
        <v>1</v>
      </c>
      <c r="F378" s="2">
        <v>500</v>
      </c>
      <c r="G378" s="2">
        <f t="shared" si="10"/>
        <v>0.5</v>
      </c>
      <c r="H378">
        <f t="shared" si="11"/>
        <v>26</v>
      </c>
    </row>
    <row r="379" spans="2:8" x14ac:dyDescent="0.35">
      <c r="B379" s="2">
        <v>12991</v>
      </c>
      <c r="C379">
        <v>1</v>
      </c>
      <c r="D379">
        <v>13</v>
      </c>
      <c r="E379" s="2">
        <v>1</v>
      </c>
      <c r="F379" s="2">
        <v>500</v>
      </c>
      <c r="G379" s="2">
        <f t="shared" si="10"/>
        <v>0.5</v>
      </c>
      <c r="H379">
        <f t="shared" si="11"/>
        <v>26</v>
      </c>
    </row>
    <row r="380" spans="2:8" x14ac:dyDescent="0.35">
      <c r="B380" s="2">
        <v>30008</v>
      </c>
      <c r="C380">
        <v>1</v>
      </c>
      <c r="D380">
        <v>12.9</v>
      </c>
      <c r="E380" s="2">
        <v>1</v>
      </c>
      <c r="F380" s="2">
        <v>500</v>
      </c>
      <c r="G380" s="2">
        <f t="shared" si="10"/>
        <v>0.5</v>
      </c>
      <c r="H380">
        <f t="shared" si="11"/>
        <v>25.8</v>
      </c>
    </row>
    <row r="381" spans="2:8" x14ac:dyDescent="0.35">
      <c r="B381" s="2">
        <v>28559</v>
      </c>
      <c r="C381">
        <v>1</v>
      </c>
      <c r="D381">
        <v>13</v>
      </c>
      <c r="E381" s="2">
        <v>1</v>
      </c>
      <c r="F381" s="2">
        <v>500</v>
      </c>
      <c r="G381" s="2">
        <f t="shared" si="10"/>
        <v>0.5</v>
      </c>
      <c r="H381">
        <f t="shared" si="11"/>
        <v>26</v>
      </c>
    </row>
    <row r="382" spans="2:8" x14ac:dyDescent="0.35">
      <c r="B382" s="2">
        <v>30008</v>
      </c>
      <c r="C382">
        <v>1</v>
      </c>
      <c r="D382">
        <v>14.9</v>
      </c>
      <c r="E382" s="2">
        <v>1</v>
      </c>
      <c r="F382" s="2">
        <v>500</v>
      </c>
      <c r="G382" s="2">
        <f t="shared" si="10"/>
        <v>0.5</v>
      </c>
      <c r="H382">
        <f t="shared" si="11"/>
        <v>29.8</v>
      </c>
    </row>
    <row r="383" spans="2:8" x14ac:dyDescent="0.35">
      <c r="B383" s="2">
        <v>34755</v>
      </c>
      <c r="C383">
        <v>1</v>
      </c>
      <c r="D383">
        <v>12.59</v>
      </c>
      <c r="E383" s="2">
        <v>1</v>
      </c>
      <c r="F383" s="2">
        <v>500</v>
      </c>
      <c r="G383" s="2">
        <f t="shared" si="10"/>
        <v>0.5</v>
      </c>
      <c r="H383">
        <f t="shared" si="11"/>
        <v>25.18</v>
      </c>
    </row>
    <row r="384" spans="2:8" x14ac:dyDescent="0.35">
      <c r="B384" s="2">
        <v>37794</v>
      </c>
      <c r="C384">
        <v>1</v>
      </c>
      <c r="D384">
        <v>13.99</v>
      </c>
      <c r="E384" s="2">
        <v>1</v>
      </c>
      <c r="F384" s="2">
        <v>500</v>
      </c>
      <c r="G384" s="2">
        <f t="shared" si="10"/>
        <v>0.5</v>
      </c>
      <c r="H384">
        <f t="shared" si="11"/>
        <v>27.98</v>
      </c>
    </row>
    <row r="385" spans="2:8" x14ac:dyDescent="0.35">
      <c r="B385" s="2">
        <v>32546</v>
      </c>
      <c r="C385">
        <v>1</v>
      </c>
      <c r="D385">
        <v>15.3</v>
      </c>
      <c r="E385" s="2">
        <v>1</v>
      </c>
      <c r="F385" s="2">
        <v>500</v>
      </c>
      <c r="G385" s="2">
        <f t="shared" si="10"/>
        <v>0.5</v>
      </c>
      <c r="H385">
        <f t="shared" si="11"/>
        <v>30.6</v>
      </c>
    </row>
    <row r="386" spans="2:8" x14ac:dyDescent="0.35">
      <c r="B386" s="2">
        <v>41310</v>
      </c>
      <c r="C386">
        <v>1</v>
      </c>
      <c r="D386">
        <v>12.98</v>
      </c>
      <c r="E386" s="2">
        <v>1</v>
      </c>
      <c r="F386" s="2">
        <v>500</v>
      </c>
      <c r="G386" s="2">
        <f t="shared" si="10"/>
        <v>0.5</v>
      </c>
      <c r="H386">
        <f t="shared" si="11"/>
        <v>25.96</v>
      </c>
    </row>
    <row r="387" spans="2:8" x14ac:dyDescent="0.35">
      <c r="B387" s="2">
        <v>41310</v>
      </c>
      <c r="C387">
        <v>1</v>
      </c>
      <c r="D387">
        <v>12.98</v>
      </c>
      <c r="E387" s="2">
        <v>1</v>
      </c>
      <c r="F387" s="2">
        <v>500</v>
      </c>
      <c r="G387" s="2">
        <f t="shared" si="10"/>
        <v>0.5</v>
      </c>
      <c r="H387">
        <f t="shared" si="11"/>
        <v>25.96</v>
      </c>
    </row>
    <row r="388" spans="2:8" x14ac:dyDescent="0.35">
      <c r="B388" s="2">
        <v>42431</v>
      </c>
      <c r="C388">
        <v>1</v>
      </c>
      <c r="D388">
        <v>17.89</v>
      </c>
      <c r="E388" s="2">
        <v>1</v>
      </c>
      <c r="F388" s="2">
        <v>500</v>
      </c>
      <c r="G388" s="2">
        <f t="shared" ref="G388:G451" si="12">(F388*E388)/1000</f>
        <v>0.5</v>
      </c>
      <c r="H388">
        <f t="shared" ref="H388:H451" si="13">(D388/F388)*1000</f>
        <v>35.78</v>
      </c>
    </row>
    <row r="389" spans="2:8" x14ac:dyDescent="0.35">
      <c r="B389" s="2">
        <v>45670</v>
      </c>
      <c r="C389">
        <v>1</v>
      </c>
      <c r="D389">
        <v>13.2</v>
      </c>
      <c r="E389" s="2">
        <v>1</v>
      </c>
      <c r="F389" s="2">
        <v>500</v>
      </c>
      <c r="G389" s="2">
        <f t="shared" si="12"/>
        <v>0.5</v>
      </c>
      <c r="H389">
        <f t="shared" si="13"/>
        <v>26.4</v>
      </c>
    </row>
    <row r="390" spans="2:8" x14ac:dyDescent="0.35">
      <c r="B390" s="2">
        <v>45035</v>
      </c>
      <c r="C390">
        <v>1</v>
      </c>
      <c r="D390">
        <v>13.2</v>
      </c>
      <c r="E390" s="2">
        <v>1</v>
      </c>
      <c r="F390" s="2">
        <v>500</v>
      </c>
      <c r="G390" s="2">
        <f t="shared" si="12"/>
        <v>0.5</v>
      </c>
      <c r="H390">
        <f t="shared" si="13"/>
        <v>26.4</v>
      </c>
    </row>
    <row r="391" spans="2:8" x14ac:dyDescent="0.35">
      <c r="B391" s="2">
        <v>28420</v>
      </c>
      <c r="C391">
        <v>1</v>
      </c>
      <c r="D391">
        <v>16.59</v>
      </c>
      <c r="E391" s="2">
        <v>1</v>
      </c>
      <c r="F391" s="2">
        <v>473</v>
      </c>
      <c r="G391" s="2">
        <f t="shared" si="12"/>
        <v>0.47299999999999998</v>
      </c>
      <c r="H391">
        <f t="shared" si="13"/>
        <v>35.073995771670191</v>
      </c>
    </row>
    <row r="392" spans="2:8" x14ac:dyDescent="0.35">
      <c r="B392" s="2">
        <v>28420</v>
      </c>
      <c r="C392">
        <v>1</v>
      </c>
      <c r="D392">
        <v>16.59</v>
      </c>
      <c r="E392" s="2">
        <v>1</v>
      </c>
      <c r="F392" s="2">
        <v>473</v>
      </c>
      <c r="G392" s="2">
        <f t="shared" si="12"/>
        <v>0.47299999999999998</v>
      </c>
      <c r="H392">
        <f t="shared" si="13"/>
        <v>35.073995771670191</v>
      </c>
    </row>
    <row r="393" spans="2:8" x14ac:dyDescent="0.35">
      <c r="B393" s="2">
        <v>28420</v>
      </c>
      <c r="C393">
        <v>1</v>
      </c>
      <c r="D393">
        <v>16.59</v>
      </c>
      <c r="E393" s="2">
        <v>1</v>
      </c>
      <c r="F393" s="2">
        <v>473</v>
      </c>
      <c r="G393" s="2">
        <f t="shared" si="12"/>
        <v>0.47299999999999998</v>
      </c>
      <c r="H393">
        <f t="shared" si="13"/>
        <v>35.073995771670191</v>
      </c>
    </row>
    <row r="394" spans="2:8" x14ac:dyDescent="0.35">
      <c r="B394" s="2">
        <v>28420</v>
      </c>
      <c r="C394">
        <v>1</v>
      </c>
      <c r="D394">
        <v>18.690000000000001</v>
      </c>
      <c r="E394" s="2">
        <v>1</v>
      </c>
      <c r="F394" s="2">
        <v>473</v>
      </c>
      <c r="G394" s="2">
        <f t="shared" si="12"/>
        <v>0.47299999999999998</v>
      </c>
      <c r="H394">
        <f t="shared" si="13"/>
        <v>39.513742071881609</v>
      </c>
    </row>
    <row r="395" spans="2:8" x14ac:dyDescent="0.35">
      <c r="B395" s="2">
        <v>43830</v>
      </c>
      <c r="C395">
        <v>1</v>
      </c>
      <c r="D395">
        <v>9.89</v>
      </c>
      <c r="E395" s="2">
        <v>1</v>
      </c>
      <c r="F395" s="2">
        <v>473</v>
      </c>
      <c r="G395" s="2">
        <f t="shared" si="12"/>
        <v>0.47299999999999998</v>
      </c>
      <c r="H395">
        <f t="shared" si="13"/>
        <v>20.909090909090914</v>
      </c>
    </row>
    <row r="396" spans="2:8" x14ac:dyDescent="0.35">
      <c r="B396" s="2">
        <v>37193</v>
      </c>
      <c r="C396">
        <v>1</v>
      </c>
      <c r="D396">
        <v>13.9</v>
      </c>
      <c r="E396" s="2">
        <v>1</v>
      </c>
      <c r="F396" s="2">
        <v>473</v>
      </c>
      <c r="G396" s="2">
        <f t="shared" si="12"/>
        <v>0.47299999999999998</v>
      </c>
      <c r="H396">
        <f t="shared" si="13"/>
        <v>29.386892177589854</v>
      </c>
    </row>
    <row r="397" spans="2:8" x14ac:dyDescent="0.35">
      <c r="B397" s="2">
        <v>28420</v>
      </c>
      <c r="C397">
        <v>1</v>
      </c>
      <c r="D397">
        <v>16.55</v>
      </c>
      <c r="E397" s="2">
        <v>1</v>
      </c>
      <c r="F397" s="2">
        <v>473</v>
      </c>
      <c r="G397" s="2">
        <f t="shared" si="12"/>
        <v>0.47299999999999998</v>
      </c>
      <c r="H397">
        <f t="shared" si="13"/>
        <v>34.989429175475692</v>
      </c>
    </row>
    <row r="398" spans="2:8" x14ac:dyDescent="0.35">
      <c r="B398" s="2">
        <v>45523</v>
      </c>
      <c r="C398">
        <v>1</v>
      </c>
      <c r="D398">
        <v>13.99</v>
      </c>
      <c r="E398" s="2">
        <v>1</v>
      </c>
      <c r="F398" s="2">
        <v>473</v>
      </c>
      <c r="G398" s="2">
        <f t="shared" si="12"/>
        <v>0.47299999999999998</v>
      </c>
      <c r="H398">
        <f t="shared" si="13"/>
        <v>29.577167019027485</v>
      </c>
    </row>
    <row r="399" spans="2:8" x14ac:dyDescent="0.35">
      <c r="B399" s="2">
        <v>25216</v>
      </c>
      <c r="C399">
        <v>1</v>
      </c>
      <c r="D399">
        <v>7.7</v>
      </c>
      <c r="E399" s="2">
        <v>1</v>
      </c>
      <c r="F399" s="2">
        <v>350</v>
      </c>
      <c r="G399" s="2">
        <f t="shared" si="12"/>
        <v>0.35</v>
      </c>
      <c r="H399">
        <f t="shared" si="13"/>
        <v>22.000000000000004</v>
      </c>
    </row>
    <row r="400" spans="2:8" x14ac:dyDescent="0.35">
      <c r="B400" s="2">
        <v>47075</v>
      </c>
      <c r="C400">
        <v>1</v>
      </c>
      <c r="D400">
        <v>0</v>
      </c>
      <c r="E400" s="2">
        <v>1</v>
      </c>
      <c r="F400" s="2">
        <v>350</v>
      </c>
      <c r="G400" s="2">
        <f t="shared" si="12"/>
        <v>0.35</v>
      </c>
      <c r="H400">
        <f t="shared" si="13"/>
        <v>0</v>
      </c>
    </row>
    <row r="401" spans="2:8" x14ac:dyDescent="0.35">
      <c r="B401" s="2">
        <v>46061</v>
      </c>
      <c r="C401">
        <v>1</v>
      </c>
      <c r="D401">
        <v>2.95</v>
      </c>
      <c r="E401" s="2">
        <v>1</v>
      </c>
      <c r="F401" s="2">
        <v>350</v>
      </c>
      <c r="G401" s="2">
        <f t="shared" si="12"/>
        <v>0.35</v>
      </c>
      <c r="H401">
        <f t="shared" si="13"/>
        <v>8.4285714285714288</v>
      </c>
    </row>
    <row r="402" spans="2:8" x14ac:dyDescent="0.35">
      <c r="B402" s="2">
        <v>34792</v>
      </c>
      <c r="C402">
        <v>1</v>
      </c>
      <c r="D402">
        <v>7.89</v>
      </c>
      <c r="E402" s="2">
        <v>1</v>
      </c>
      <c r="F402" s="2">
        <v>300</v>
      </c>
      <c r="G402" s="2">
        <f t="shared" si="12"/>
        <v>0.3</v>
      </c>
      <c r="H402">
        <f t="shared" si="13"/>
        <v>26.3</v>
      </c>
    </row>
    <row r="403" spans="2:8" x14ac:dyDescent="0.35">
      <c r="B403" s="2">
        <v>34792</v>
      </c>
      <c r="C403">
        <v>1</v>
      </c>
      <c r="D403">
        <v>7.89</v>
      </c>
      <c r="E403" s="2">
        <v>1</v>
      </c>
      <c r="F403" s="2">
        <v>300</v>
      </c>
      <c r="G403" s="2">
        <f t="shared" si="12"/>
        <v>0.3</v>
      </c>
      <c r="H403">
        <f t="shared" si="13"/>
        <v>26.3</v>
      </c>
    </row>
    <row r="404" spans="2:8" x14ac:dyDescent="0.35">
      <c r="B404" s="2">
        <v>31261</v>
      </c>
      <c r="C404">
        <v>1</v>
      </c>
      <c r="D404">
        <v>9.3000000000000007</v>
      </c>
      <c r="E404" s="2">
        <v>1</v>
      </c>
      <c r="F404" s="2">
        <v>300</v>
      </c>
      <c r="G404" s="2">
        <f t="shared" si="12"/>
        <v>0.3</v>
      </c>
      <c r="H404">
        <f t="shared" si="13"/>
        <v>31.000000000000004</v>
      </c>
    </row>
    <row r="405" spans="2:8" x14ac:dyDescent="0.35">
      <c r="B405" s="2">
        <v>44018</v>
      </c>
      <c r="C405">
        <v>1</v>
      </c>
      <c r="D405">
        <v>5.8</v>
      </c>
      <c r="E405" s="2">
        <v>1</v>
      </c>
      <c r="F405" s="2">
        <v>300</v>
      </c>
      <c r="G405" s="2">
        <f t="shared" si="12"/>
        <v>0.3</v>
      </c>
      <c r="H405">
        <f t="shared" si="13"/>
        <v>19.333333333333336</v>
      </c>
    </row>
    <row r="406" spans="2:8" x14ac:dyDescent="0.35">
      <c r="B406" s="2">
        <v>33813</v>
      </c>
      <c r="C406">
        <v>1</v>
      </c>
      <c r="D406">
        <v>6</v>
      </c>
      <c r="E406" s="2">
        <v>1</v>
      </c>
      <c r="F406" s="2">
        <v>300</v>
      </c>
      <c r="G406" s="2">
        <f t="shared" si="12"/>
        <v>0.3</v>
      </c>
      <c r="H406">
        <f t="shared" si="13"/>
        <v>20</v>
      </c>
    </row>
    <row r="407" spans="2:8" x14ac:dyDescent="0.35">
      <c r="B407" s="2">
        <v>45653</v>
      </c>
      <c r="C407">
        <v>1</v>
      </c>
      <c r="D407">
        <v>10</v>
      </c>
      <c r="E407" s="2">
        <v>1</v>
      </c>
      <c r="F407" s="2">
        <v>300</v>
      </c>
      <c r="G407" s="2">
        <f t="shared" si="12"/>
        <v>0.3</v>
      </c>
      <c r="H407">
        <f t="shared" si="13"/>
        <v>33.333333333333336</v>
      </c>
    </row>
    <row r="408" spans="2:8" x14ac:dyDescent="0.35">
      <c r="B408" s="2">
        <v>43187</v>
      </c>
      <c r="C408">
        <v>1</v>
      </c>
      <c r="D408">
        <v>7.6</v>
      </c>
      <c r="E408" s="2">
        <v>1</v>
      </c>
      <c r="F408" s="2">
        <v>300</v>
      </c>
      <c r="G408" s="2">
        <f t="shared" si="12"/>
        <v>0.3</v>
      </c>
      <c r="H408">
        <f t="shared" si="13"/>
        <v>25.333333333333332</v>
      </c>
    </row>
    <row r="409" spans="2:8" x14ac:dyDescent="0.35">
      <c r="B409" s="2">
        <v>44816</v>
      </c>
      <c r="C409">
        <v>1</v>
      </c>
      <c r="D409">
        <v>6.99</v>
      </c>
      <c r="E409" s="2">
        <v>1</v>
      </c>
      <c r="F409" s="2">
        <v>300</v>
      </c>
      <c r="G409" s="2">
        <f t="shared" si="12"/>
        <v>0.3</v>
      </c>
      <c r="H409">
        <f t="shared" si="13"/>
        <v>23.3</v>
      </c>
    </row>
    <row r="410" spans="2:8" x14ac:dyDescent="0.35">
      <c r="B410" s="2">
        <v>42378</v>
      </c>
      <c r="C410">
        <v>1</v>
      </c>
      <c r="D410">
        <v>6.49</v>
      </c>
      <c r="E410" s="2">
        <v>1</v>
      </c>
      <c r="F410" s="2">
        <v>300</v>
      </c>
      <c r="G410" s="2">
        <f t="shared" si="12"/>
        <v>0.3</v>
      </c>
      <c r="H410">
        <f t="shared" si="13"/>
        <v>21.633333333333333</v>
      </c>
    </row>
    <row r="411" spans="2:8" x14ac:dyDescent="0.35">
      <c r="B411" s="2">
        <v>41810</v>
      </c>
      <c r="C411">
        <v>1</v>
      </c>
      <c r="D411">
        <v>7.75</v>
      </c>
      <c r="E411" s="2">
        <v>1</v>
      </c>
      <c r="F411" s="2">
        <v>300</v>
      </c>
      <c r="G411" s="2">
        <f t="shared" si="12"/>
        <v>0.3</v>
      </c>
      <c r="H411">
        <f t="shared" si="13"/>
        <v>25.833333333333332</v>
      </c>
    </row>
    <row r="412" spans="2:8" x14ac:dyDescent="0.35">
      <c r="B412" s="2">
        <v>46923</v>
      </c>
      <c r="C412">
        <v>1</v>
      </c>
      <c r="D412">
        <v>10.98</v>
      </c>
      <c r="E412" s="2">
        <v>1</v>
      </c>
      <c r="F412" s="2">
        <v>300</v>
      </c>
      <c r="G412" s="2">
        <f t="shared" si="12"/>
        <v>0.3</v>
      </c>
      <c r="H412">
        <f t="shared" si="13"/>
        <v>36.6</v>
      </c>
    </row>
    <row r="413" spans="2:8" x14ac:dyDescent="0.35">
      <c r="B413" s="2">
        <v>41440</v>
      </c>
      <c r="C413">
        <v>1</v>
      </c>
      <c r="D413">
        <v>9.98</v>
      </c>
      <c r="E413" s="2">
        <v>1</v>
      </c>
      <c r="F413" s="2">
        <v>300</v>
      </c>
      <c r="G413" s="2">
        <f t="shared" si="12"/>
        <v>0.3</v>
      </c>
      <c r="H413">
        <f t="shared" si="13"/>
        <v>33.266666666666666</v>
      </c>
    </row>
    <row r="414" spans="2:8" x14ac:dyDescent="0.35">
      <c r="B414" s="2">
        <v>9633</v>
      </c>
      <c r="C414">
        <v>1</v>
      </c>
      <c r="D414">
        <v>8.84</v>
      </c>
      <c r="E414" s="2">
        <v>1</v>
      </c>
      <c r="F414" s="2">
        <v>300</v>
      </c>
      <c r="G414" s="2">
        <f t="shared" si="12"/>
        <v>0.3</v>
      </c>
      <c r="H414">
        <f t="shared" si="13"/>
        <v>29.466666666666665</v>
      </c>
    </row>
    <row r="415" spans="2:8" x14ac:dyDescent="0.35">
      <c r="B415" s="2">
        <v>46923</v>
      </c>
      <c r="C415">
        <v>1</v>
      </c>
      <c r="D415">
        <v>10.98</v>
      </c>
      <c r="E415" s="2">
        <v>1</v>
      </c>
      <c r="F415" s="2">
        <v>300</v>
      </c>
      <c r="G415" s="2">
        <f t="shared" si="12"/>
        <v>0.3</v>
      </c>
      <c r="H415">
        <f t="shared" si="13"/>
        <v>36.6</v>
      </c>
    </row>
    <row r="416" spans="2:8" x14ac:dyDescent="0.35">
      <c r="B416" s="2">
        <v>31125</v>
      </c>
      <c r="C416">
        <v>1</v>
      </c>
      <c r="D416">
        <v>5.6</v>
      </c>
      <c r="E416" s="2">
        <v>1</v>
      </c>
      <c r="F416" s="2">
        <v>300</v>
      </c>
      <c r="G416" s="2">
        <f t="shared" si="12"/>
        <v>0.3</v>
      </c>
      <c r="H416">
        <f t="shared" si="13"/>
        <v>18.666666666666664</v>
      </c>
    </row>
    <row r="417" spans="2:8" x14ac:dyDescent="0.35">
      <c r="B417" s="2">
        <v>29171</v>
      </c>
      <c r="C417">
        <v>1</v>
      </c>
      <c r="D417">
        <v>6.59</v>
      </c>
      <c r="E417" s="2">
        <v>1</v>
      </c>
      <c r="F417" s="2">
        <v>300</v>
      </c>
      <c r="G417" s="2">
        <f t="shared" si="12"/>
        <v>0.3</v>
      </c>
      <c r="H417">
        <f t="shared" si="13"/>
        <v>21.966666666666665</v>
      </c>
    </row>
    <row r="418" spans="2:8" x14ac:dyDescent="0.35">
      <c r="B418" s="2">
        <v>47612</v>
      </c>
      <c r="C418">
        <v>1</v>
      </c>
      <c r="D418">
        <v>8.89</v>
      </c>
      <c r="E418" s="2">
        <v>1</v>
      </c>
      <c r="F418" s="2">
        <v>300</v>
      </c>
      <c r="G418" s="2">
        <f t="shared" si="12"/>
        <v>0.3</v>
      </c>
      <c r="H418">
        <f t="shared" si="13"/>
        <v>29.633333333333333</v>
      </c>
    </row>
    <row r="419" spans="2:8" x14ac:dyDescent="0.35">
      <c r="B419" s="2">
        <v>43545</v>
      </c>
      <c r="C419">
        <v>1</v>
      </c>
      <c r="D419">
        <v>7.98</v>
      </c>
      <c r="E419" s="2">
        <v>1</v>
      </c>
      <c r="F419" s="2">
        <v>300</v>
      </c>
      <c r="G419" s="2">
        <f t="shared" si="12"/>
        <v>0.3</v>
      </c>
      <c r="H419">
        <f t="shared" si="13"/>
        <v>26.6</v>
      </c>
    </row>
    <row r="420" spans="2:8" x14ac:dyDescent="0.35">
      <c r="B420" s="2">
        <v>29171</v>
      </c>
      <c r="C420">
        <v>1</v>
      </c>
      <c r="D420">
        <v>8.8000000000000007</v>
      </c>
      <c r="E420" s="2">
        <v>1</v>
      </c>
      <c r="F420" s="2">
        <v>300</v>
      </c>
      <c r="G420" s="2">
        <f t="shared" si="12"/>
        <v>0.3</v>
      </c>
      <c r="H420">
        <f t="shared" si="13"/>
        <v>29.333333333333336</v>
      </c>
    </row>
    <row r="421" spans="2:8" x14ac:dyDescent="0.35">
      <c r="B421" s="2">
        <v>19937</v>
      </c>
      <c r="C421">
        <v>1</v>
      </c>
      <c r="D421">
        <v>8.99</v>
      </c>
      <c r="E421" s="2">
        <v>1</v>
      </c>
      <c r="F421" s="2">
        <v>300</v>
      </c>
      <c r="G421" s="2">
        <f t="shared" si="12"/>
        <v>0.3</v>
      </c>
      <c r="H421">
        <f t="shared" si="13"/>
        <v>29.966666666666665</v>
      </c>
    </row>
    <row r="422" spans="2:8" x14ac:dyDescent="0.35">
      <c r="B422" s="2">
        <v>43915</v>
      </c>
      <c r="C422">
        <v>1</v>
      </c>
      <c r="D422">
        <v>8.7899999999999991</v>
      </c>
      <c r="E422" s="2">
        <v>1</v>
      </c>
      <c r="F422" s="2">
        <v>250</v>
      </c>
      <c r="G422" s="2">
        <f t="shared" si="12"/>
        <v>0.25</v>
      </c>
      <c r="H422">
        <f t="shared" si="13"/>
        <v>35.159999999999997</v>
      </c>
    </row>
    <row r="423" spans="2:8" x14ac:dyDescent="0.35">
      <c r="B423" s="2">
        <v>12991</v>
      </c>
      <c r="C423">
        <v>1</v>
      </c>
      <c r="D423">
        <v>12.99</v>
      </c>
      <c r="E423" s="2">
        <v>1</v>
      </c>
      <c r="F423" s="2">
        <v>250</v>
      </c>
      <c r="G423" s="2">
        <f t="shared" si="12"/>
        <v>0.25</v>
      </c>
      <c r="H423">
        <f t="shared" si="13"/>
        <v>51.96</v>
      </c>
    </row>
    <row r="424" spans="2:8" x14ac:dyDescent="0.35">
      <c r="B424" s="2">
        <v>16611</v>
      </c>
      <c r="C424">
        <v>1</v>
      </c>
      <c r="D424">
        <v>0</v>
      </c>
      <c r="E424" s="2">
        <v>1</v>
      </c>
      <c r="F424" s="2">
        <v>250</v>
      </c>
      <c r="G424" s="2">
        <f t="shared" si="12"/>
        <v>0.25</v>
      </c>
      <c r="H424">
        <f t="shared" si="13"/>
        <v>0</v>
      </c>
    </row>
    <row r="425" spans="2:8" x14ac:dyDescent="0.35">
      <c r="B425" s="2">
        <v>25358</v>
      </c>
      <c r="C425">
        <v>1</v>
      </c>
      <c r="D425">
        <v>6.98</v>
      </c>
      <c r="E425" s="2">
        <v>1</v>
      </c>
      <c r="F425" s="2">
        <v>250</v>
      </c>
      <c r="G425" s="2">
        <f t="shared" si="12"/>
        <v>0.25</v>
      </c>
      <c r="H425">
        <f t="shared" si="13"/>
        <v>27.92</v>
      </c>
    </row>
    <row r="426" spans="2:8" x14ac:dyDescent="0.35">
      <c r="B426" s="2">
        <v>25709</v>
      </c>
      <c r="C426">
        <v>1</v>
      </c>
      <c r="D426">
        <v>8.9</v>
      </c>
      <c r="E426" s="2">
        <v>1</v>
      </c>
      <c r="F426" s="2">
        <v>250</v>
      </c>
      <c r="G426" s="2">
        <f t="shared" si="12"/>
        <v>0.25</v>
      </c>
      <c r="H426">
        <f t="shared" si="13"/>
        <v>35.6</v>
      </c>
    </row>
    <row r="427" spans="2:8" x14ac:dyDescent="0.35">
      <c r="B427" s="2">
        <v>35059</v>
      </c>
      <c r="C427">
        <v>1</v>
      </c>
      <c r="D427">
        <v>11.99</v>
      </c>
      <c r="E427" s="2">
        <v>1</v>
      </c>
      <c r="F427" s="2">
        <v>250</v>
      </c>
      <c r="G427" s="2">
        <f t="shared" si="12"/>
        <v>0.25</v>
      </c>
      <c r="H427">
        <f t="shared" si="13"/>
        <v>47.96</v>
      </c>
    </row>
    <row r="428" spans="2:8" x14ac:dyDescent="0.35">
      <c r="B428" s="2">
        <v>38452</v>
      </c>
      <c r="C428">
        <v>1</v>
      </c>
      <c r="D428">
        <v>10.7</v>
      </c>
      <c r="E428" s="2">
        <v>1</v>
      </c>
      <c r="F428" s="2">
        <v>250</v>
      </c>
      <c r="G428" s="2">
        <f t="shared" si="12"/>
        <v>0.25</v>
      </c>
      <c r="H428">
        <f t="shared" si="13"/>
        <v>42.8</v>
      </c>
    </row>
    <row r="429" spans="2:8" x14ac:dyDescent="0.35">
      <c r="B429" s="2">
        <v>39430</v>
      </c>
      <c r="C429">
        <v>1</v>
      </c>
      <c r="D429">
        <v>7.99</v>
      </c>
      <c r="E429" s="2">
        <v>1</v>
      </c>
      <c r="F429" s="2">
        <v>250</v>
      </c>
      <c r="G429" s="2">
        <f t="shared" si="12"/>
        <v>0.25</v>
      </c>
      <c r="H429">
        <f t="shared" si="13"/>
        <v>31.96</v>
      </c>
    </row>
    <row r="430" spans="2:8" x14ac:dyDescent="0.35">
      <c r="B430" s="2">
        <v>42681</v>
      </c>
      <c r="C430">
        <v>1</v>
      </c>
      <c r="D430">
        <v>11.99</v>
      </c>
      <c r="E430" s="2">
        <v>1</v>
      </c>
      <c r="F430" s="2">
        <v>250</v>
      </c>
      <c r="G430" s="2">
        <f t="shared" si="12"/>
        <v>0.25</v>
      </c>
      <c r="H430">
        <f t="shared" si="13"/>
        <v>47.96</v>
      </c>
    </row>
    <row r="431" spans="2:8" x14ac:dyDescent="0.35">
      <c r="B431" s="2">
        <v>42957</v>
      </c>
      <c r="C431">
        <v>1</v>
      </c>
      <c r="D431">
        <v>2.99</v>
      </c>
      <c r="E431" s="2">
        <v>1</v>
      </c>
      <c r="F431" s="2">
        <v>250</v>
      </c>
      <c r="G431" s="2">
        <f t="shared" si="12"/>
        <v>0.25</v>
      </c>
      <c r="H431">
        <f t="shared" si="13"/>
        <v>11.96</v>
      </c>
    </row>
    <row r="432" spans="2:8" x14ac:dyDescent="0.35">
      <c r="B432" s="2">
        <v>43562</v>
      </c>
      <c r="C432">
        <v>1</v>
      </c>
      <c r="D432">
        <v>12.99</v>
      </c>
      <c r="E432" s="2">
        <v>1</v>
      </c>
      <c r="F432" s="2">
        <v>250</v>
      </c>
      <c r="G432" s="2">
        <f t="shared" si="12"/>
        <v>0.25</v>
      </c>
      <c r="H432">
        <f t="shared" si="13"/>
        <v>51.96</v>
      </c>
    </row>
    <row r="433" spans="2:8" x14ac:dyDescent="0.35">
      <c r="B433" s="2">
        <v>43660</v>
      </c>
      <c r="C433">
        <v>1</v>
      </c>
      <c r="D433">
        <v>7.9</v>
      </c>
      <c r="E433" s="2">
        <v>1</v>
      </c>
      <c r="F433" s="2">
        <v>250</v>
      </c>
      <c r="G433" s="2">
        <f t="shared" si="12"/>
        <v>0.25</v>
      </c>
      <c r="H433">
        <f t="shared" si="13"/>
        <v>31.6</v>
      </c>
    </row>
    <row r="434" spans="2:8" x14ac:dyDescent="0.35">
      <c r="B434" s="2">
        <v>44104</v>
      </c>
      <c r="C434">
        <v>1</v>
      </c>
      <c r="D434">
        <v>12.1</v>
      </c>
      <c r="E434" s="2">
        <v>1</v>
      </c>
      <c r="F434" s="2">
        <v>250</v>
      </c>
      <c r="G434" s="2">
        <f t="shared" si="12"/>
        <v>0.25</v>
      </c>
      <c r="H434">
        <f t="shared" si="13"/>
        <v>48.4</v>
      </c>
    </row>
    <row r="435" spans="2:8" x14ac:dyDescent="0.35">
      <c r="B435" s="2">
        <v>45026</v>
      </c>
      <c r="C435">
        <v>1</v>
      </c>
      <c r="D435">
        <v>9.9</v>
      </c>
      <c r="E435" s="2">
        <v>1</v>
      </c>
      <c r="F435" s="2">
        <v>250</v>
      </c>
      <c r="G435" s="2">
        <f t="shared" si="12"/>
        <v>0.25</v>
      </c>
      <c r="H435">
        <f t="shared" si="13"/>
        <v>39.6</v>
      </c>
    </row>
    <row r="436" spans="2:8" x14ac:dyDescent="0.35">
      <c r="B436" s="2">
        <v>45134</v>
      </c>
      <c r="C436">
        <v>1</v>
      </c>
      <c r="D436">
        <v>10.99</v>
      </c>
      <c r="E436" s="2">
        <v>1</v>
      </c>
      <c r="F436" s="2">
        <v>250</v>
      </c>
      <c r="G436" s="2">
        <f t="shared" si="12"/>
        <v>0.25</v>
      </c>
      <c r="H436">
        <f t="shared" si="13"/>
        <v>43.96</v>
      </c>
    </row>
    <row r="437" spans="2:8" x14ac:dyDescent="0.35">
      <c r="B437" s="2">
        <v>45177</v>
      </c>
      <c r="C437">
        <v>1</v>
      </c>
      <c r="D437">
        <v>11.99</v>
      </c>
      <c r="E437" s="2">
        <v>1</v>
      </c>
      <c r="F437" s="2">
        <v>250</v>
      </c>
      <c r="G437" s="2">
        <f t="shared" si="12"/>
        <v>0.25</v>
      </c>
      <c r="H437">
        <f t="shared" si="13"/>
        <v>47.96</v>
      </c>
    </row>
    <row r="438" spans="2:8" x14ac:dyDescent="0.35">
      <c r="B438" s="2">
        <v>46325</v>
      </c>
      <c r="C438">
        <v>1</v>
      </c>
      <c r="D438">
        <v>0</v>
      </c>
      <c r="E438" s="2">
        <v>1</v>
      </c>
      <c r="F438" s="2">
        <v>250</v>
      </c>
      <c r="G438" s="2">
        <f t="shared" si="12"/>
        <v>0.25</v>
      </c>
      <c r="H438">
        <f t="shared" si="13"/>
        <v>0</v>
      </c>
    </row>
    <row r="439" spans="2:8" x14ac:dyDescent="0.35">
      <c r="B439" s="2">
        <v>6161</v>
      </c>
      <c r="C439">
        <v>1</v>
      </c>
      <c r="D439">
        <v>11.9</v>
      </c>
      <c r="E439" s="2">
        <v>1</v>
      </c>
      <c r="F439" s="2">
        <v>250</v>
      </c>
      <c r="G439" s="2">
        <f t="shared" si="12"/>
        <v>0.25</v>
      </c>
      <c r="H439">
        <f t="shared" si="13"/>
        <v>47.6</v>
      </c>
    </row>
    <row r="440" spans="2:8" x14ac:dyDescent="0.35">
      <c r="B440" s="2">
        <v>19249</v>
      </c>
      <c r="C440">
        <v>1</v>
      </c>
      <c r="D440">
        <v>9.99</v>
      </c>
      <c r="E440" s="2">
        <v>1</v>
      </c>
      <c r="F440" s="2">
        <v>250</v>
      </c>
      <c r="G440" s="2">
        <f t="shared" si="12"/>
        <v>0.25</v>
      </c>
      <c r="H440">
        <f t="shared" si="13"/>
        <v>39.96</v>
      </c>
    </row>
    <row r="441" spans="2:8" x14ac:dyDescent="0.35">
      <c r="B441" s="2">
        <v>19745</v>
      </c>
      <c r="C441">
        <v>1</v>
      </c>
      <c r="D441">
        <v>0</v>
      </c>
      <c r="E441" s="2">
        <v>1</v>
      </c>
      <c r="F441" s="2">
        <v>250</v>
      </c>
      <c r="G441" s="2">
        <f t="shared" si="12"/>
        <v>0.25</v>
      </c>
      <c r="H441">
        <f t="shared" si="13"/>
        <v>0</v>
      </c>
    </row>
    <row r="442" spans="2:8" x14ac:dyDescent="0.35">
      <c r="B442" s="2">
        <v>20869</v>
      </c>
      <c r="C442">
        <v>1</v>
      </c>
      <c r="D442">
        <v>13</v>
      </c>
      <c r="E442" s="2">
        <v>1</v>
      </c>
      <c r="F442" s="2">
        <v>250</v>
      </c>
      <c r="G442" s="2">
        <f t="shared" si="12"/>
        <v>0.25</v>
      </c>
      <c r="H442">
        <f t="shared" si="13"/>
        <v>52</v>
      </c>
    </row>
    <row r="443" spans="2:8" x14ac:dyDescent="0.35">
      <c r="B443" s="2">
        <v>25218</v>
      </c>
      <c r="C443">
        <v>1</v>
      </c>
      <c r="D443">
        <v>10.5</v>
      </c>
      <c r="E443" s="2">
        <v>1</v>
      </c>
      <c r="F443" s="2">
        <v>250</v>
      </c>
      <c r="G443" s="2">
        <f t="shared" si="12"/>
        <v>0.25</v>
      </c>
      <c r="H443">
        <f t="shared" si="13"/>
        <v>42</v>
      </c>
    </row>
    <row r="444" spans="2:8" x14ac:dyDescent="0.35">
      <c r="B444" s="2">
        <v>25358</v>
      </c>
      <c r="C444">
        <v>1</v>
      </c>
      <c r="D444">
        <v>7.69</v>
      </c>
      <c r="E444" s="2">
        <v>1</v>
      </c>
      <c r="F444" s="2">
        <v>250</v>
      </c>
      <c r="G444" s="2">
        <f t="shared" si="12"/>
        <v>0.25</v>
      </c>
      <c r="H444">
        <f t="shared" si="13"/>
        <v>30.76</v>
      </c>
    </row>
    <row r="445" spans="2:8" x14ac:dyDescent="0.35">
      <c r="B445" s="2">
        <v>29115</v>
      </c>
      <c r="C445">
        <v>1</v>
      </c>
      <c r="D445">
        <v>10.28</v>
      </c>
      <c r="E445" s="2">
        <v>1</v>
      </c>
      <c r="F445" s="2">
        <v>250</v>
      </c>
      <c r="G445" s="2">
        <f t="shared" si="12"/>
        <v>0.25</v>
      </c>
      <c r="H445">
        <f t="shared" si="13"/>
        <v>41.12</v>
      </c>
    </row>
    <row r="446" spans="2:8" x14ac:dyDescent="0.35">
      <c r="B446" s="2">
        <v>29350</v>
      </c>
      <c r="C446">
        <v>1</v>
      </c>
      <c r="D446">
        <v>9.6</v>
      </c>
      <c r="E446" s="2">
        <v>1</v>
      </c>
      <c r="F446" s="2">
        <v>250</v>
      </c>
      <c r="G446" s="2">
        <f t="shared" si="12"/>
        <v>0.25</v>
      </c>
      <c r="H446">
        <f t="shared" si="13"/>
        <v>38.4</v>
      </c>
    </row>
    <row r="447" spans="2:8" x14ac:dyDescent="0.35">
      <c r="B447" s="2">
        <v>30758</v>
      </c>
      <c r="C447">
        <v>1</v>
      </c>
      <c r="D447">
        <v>8.99</v>
      </c>
      <c r="E447" s="2">
        <v>1</v>
      </c>
      <c r="F447" s="2">
        <v>250</v>
      </c>
      <c r="G447" s="2">
        <f t="shared" si="12"/>
        <v>0.25</v>
      </c>
      <c r="H447">
        <f t="shared" si="13"/>
        <v>35.96</v>
      </c>
    </row>
    <row r="448" spans="2:8" x14ac:dyDescent="0.35">
      <c r="B448" s="2">
        <v>35836</v>
      </c>
      <c r="C448">
        <v>1</v>
      </c>
      <c r="D448">
        <v>8.6999999999999993</v>
      </c>
      <c r="E448" s="2">
        <v>1</v>
      </c>
      <c r="F448" s="2">
        <v>250</v>
      </c>
      <c r="G448" s="2">
        <f t="shared" si="12"/>
        <v>0.25</v>
      </c>
      <c r="H448">
        <f t="shared" si="13"/>
        <v>34.799999999999997</v>
      </c>
    </row>
    <row r="449" spans="2:8" x14ac:dyDescent="0.35">
      <c r="B449" s="2">
        <v>36624</v>
      </c>
      <c r="C449">
        <v>1</v>
      </c>
      <c r="D449">
        <v>0</v>
      </c>
      <c r="E449" s="2">
        <v>1</v>
      </c>
      <c r="F449" s="2">
        <v>250</v>
      </c>
      <c r="G449" s="2">
        <f t="shared" si="12"/>
        <v>0.25</v>
      </c>
      <c r="H449">
        <f t="shared" si="13"/>
        <v>0</v>
      </c>
    </row>
    <row r="450" spans="2:8" x14ac:dyDescent="0.35">
      <c r="B450" s="2">
        <v>37290</v>
      </c>
      <c r="C450">
        <v>1</v>
      </c>
      <c r="D450">
        <v>7.99</v>
      </c>
      <c r="E450" s="2">
        <v>1</v>
      </c>
      <c r="F450" s="2">
        <v>250</v>
      </c>
      <c r="G450" s="2">
        <f t="shared" si="12"/>
        <v>0.25</v>
      </c>
      <c r="H450">
        <f t="shared" si="13"/>
        <v>31.96</v>
      </c>
    </row>
    <row r="451" spans="2:8" x14ac:dyDescent="0.35">
      <c r="B451" s="2">
        <v>37777</v>
      </c>
      <c r="C451">
        <v>1</v>
      </c>
      <c r="D451">
        <v>6.99</v>
      </c>
      <c r="E451" s="2">
        <v>1</v>
      </c>
      <c r="F451" s="2">
        <v>250</v>
      </c>
      <c r="G451" s="2">
        <f t="shared" si="12"/>
        <v>0.25</v>
      </c>
      <c r="H451">
        <f t="shared" si="13"/>
        <v>27.96</v>
      </c>
    </row>
    <row r="452" spans="2:8" x14ac:dyDescent="0.35">
      <c r="B452" s="2">
        <v>41939</v>
      </c>
      <c r="C452">
        <v>1</v>
      </c>
      <c r="D452">
        <v>8.99</v>
      </c>
      <c r="E452" s="2">
        <v>1</v>
      </c>
      <c r="F452" s="2">
        <v>250</v>
      </c>
      <c r="G452" s="2">
        <f t="shared" ref="G452:G515" si="14">(F452*E452)/1000</f>
        <v>0.25</v>
      </c>
      <c r="H452">
        <f t="shared" ref="H452:H515" si="15">(D452/F452)*1000</f>
        <v>35.96</v>
      </c>
    </row>
    <row r="453" spans="2:8" x14ac:dyDescent="0.35">
      <c r="B453" s="2">
        <v>42293</v>
      </c>
      <c r="C453">
        <v>1</v>
      </c>
      <c r="D453">
        <v>8.19</v>
      </c>
      <c r="E453" s="2">
        <v>1</v>
      </c>
      <c r="F453" s="2">
        <v>250</v>
      </c>
      <c r="G453" s="2">
        <f t="shared" si="14"/>
        <v>0.25</v>
      </c>
      <c r="H453">
        <f t="shared" si="15"/>
        <v>32.76</v>
      </c>
    </row>
    <row r="454" spans="2:8" x14ac:dyDescent="0.35">
      <c r="B454" s="2">
        <v>42351</v>
      </c>
      <c r="C454">
        <v>1</v>
      </c>
      <c r="D454">
        <v>10.7</v>
      </c>
      <c r="E454" s="2">
        <v>1</v>
      </c>
      <c r="F454" s="2">
        <v>250</v>
      </c>
      <c r="G454" s="2">
        <f t="shared" si="14"/>
        <v>0.25</v>
      </c>
      <c r="H454">
        <f t="shared" si="15"/>
        <v>42.8</v>
      </c>
    </row>
    <row r="455" spans="2:8" x14ac:dyDescent="0.35">
      <c r="B455" s="2">
        <v>43790</v>
      </c>
      <c r="C455">
        <v>1</v>
      </c>
      <c r="D455">
        <v>9.5</v>
      </c>
      <c r="E455" s="2">
        <v>1</v>
      </c>
      <c r="F455" s="2">
        <v>250</v>
      </c>
      <c r="G455" s="2">
        <f t="shared" si="14"/>
        <v>0.25</v>
      </c>
      <c r="H455">
        <f t="shared" si="15"/>
        <v>38</v>
      </c>
    </row>
    <row r="456" spans="2:8" x14ac:dyDescent="0.35">
      <c r="B456" s="2">
        <v>44427</v>
      </c>
      <c r="C456">
        <v>1</v>
      </c>
      <c r="D456">
        <v>0</v>
      </c>
      <c r="E456" s="2">
        <v>1</v>
      </c>
      <c r="F456" s="2">
        <v>250</v>
      </c>
      <c r="G456" s="2">
        <f t="shared" si="14"/>
        <v>0.25</v>
      </c>
      <c r="H456">
        <f t="shared" si="15"/>
        <v>0</v>
      </c>
    </row>
    <row r="457" spans="2:8" x14ac:dyDescent="0.35">
      <c r="B457" s="2">
        <v>44663</v>
      </c>
      <c r="C457">
        <v>1</v>
      </c>
      <c r="D457">
        <v>0</v>
      </c>
      <c r="E457" s="2">
        <v>1</v>
      </c>
      <c r="F457" s="2">
        <v>250</v>
      </c>
      <c r="G457" s="2">
        <f t="shared" si="14"/>
        <v>0.25</v>
      </c>
      <c r="H457">
        <f t="shared" si="15"/>
        <v>0</v>
      </c>
    </row>
    <row r="458" spans="2:8" x14ac:dyDescent="0.35">
      <c r="B458" s="2">
        <v>44685</v>
      </c>
      <c r="C458">
        <v>1</v>
      </c>
      <c r="D458">
        <v>9.5</v>
      </c>
      <c r="E458" s="2">
        <v>1</v>
      </c>
      <c r="F458" s="2">
        <v>250</v>
      </c>
      <c r="G458" s="2">
        <f t="shared" si="14"/>
        <v>0.25</v>
      </c>
      <c r="H458">
        <f t="shared" si="15"/>
        <v>38</v>
      </c>
    </row>
    <row r="459" spans="2:8" x14ac:dyDescent="0.35">
      <c r="B459" s="2">
        <v>46025</v>
      </c>
      <c r="C459">
        <v>1</v>
      </c>
      <c r="D459">
        <v>10.15</v>
      </c>
      <c r="E459" s="2">
        <v>1</v>
      </c>
      <c r="F459" s="2">
        <v>250</v>
      </c>
      <c r="G459" s="2">
        <f t="shared" si="14"/>
        <v>0.25</v>
      </c>
      <c r="H459">
        <f t="shared" si="15"/>
        <v>40.6</v>
      </c>
    </row>
    <row r="460" spans="2:8" x14ac:dyDescent="0.35">
      <c r="B460" s="2">
        <v>46061</v>
      </c>
      <c r="C460">
        <v>1</v>
      </c>
      <c r="D460">
        <v>3</v>
      </c>
      <c r="E460" s="2">
        <v>1</v>
      </c>
      <c r="F460" s="2">
        <v>250</v>
      </c>
      <c r="G460" s="2">
        <f t="shared" si="14"/>
        <v>0.25</v>
      </c>
      <c r="H460">
        <f t="shared" si="15"/>
        <v>12</v>
      </c>
    </row>
    <row r="461" spans="2:8" x14ac:dyDescent="0.35">
      <c r="B461" s="2">
        <v>46061</v>
      </c>
      <c r="C461">
        <v>1</v>
      </c>
      <c r="D461">
        <v>3</v>
      </c>
      <c r="E461" s="2">
        <v>1</v>
      </c>
      <c r="F461" s="2">
        <v>250</v>
      </c>
      <c r="G461" s="2">
        <f t="shared" si="14"/>
        <v>0.25</v>
      </c>
      <c r="H461">
        <f t="shared" si="15"/>
        <v>12</v>
      </c>
    </row>
    <row r="462" spans="2:8" x14ac:dyDescent="0.35">
      <c r="B462" s="2">
        <v>46325</v>
      </c>
      <c r="C462">
        <v>1</v>
      </c>
      <c r="D462">
        <v>0</v>
      </c>
      <c r="E462" s="2">
        <v>1</v>
      </c>
      <c r="F462" s="2">
        <v>250</v>
      </c>
      <c r="G462" s="2">
        <f t="shared" si="14"/>
        <v>0.25</v>
      </c>
      <c r="H462">
        <f t="shared" si="15"/>
        <v>0</v>
      </c>
    </row>
    <row r="463" spans="2:8" x14ac:dyDescent="0.35">
      <c r="B463" s="2">
        <v>46508</v>
      </c>
      <c r="C463">
        <v>1</v>
      </c>
      <c r="D463">
        <v>12.9</v>
      </c>
      <c r="E463" s="2">
        <v>1</v>
      </c>
      <c r="F463" s="2">
        <v>250</v>
      </c>
      <c r="G463" s="2">
        <f t="shared" si="14"/>
        <v>0.25</v>
      </c>
      <c r="H463">
        <f t="shared" si="15"/>
        <v>51.6</v>
      </c>
    </row>
    <row r="464" spans="2:8" x14ac:dyDescent="0.35">
      <c r="B464" s="2">
        <v>9833</v>
      </c>
      <c r="C464">
        <v>1</v>
      </c>
      <c r="D464">
        <v>10.15</v>
      </c>
      <c r="E464" s="2">
        <v>1</v>
      </c>
      <c r="F464" s="2">
        <v>250</v>
      </c>
      <c r="G464" s="2">
        <f t="shared" si="14"/>
        <v>0.25</v>
      </c>
      <c r="H464">
        <f t="shared" si="15"/>
        <v>40.6</v>
      </c>
    </row>
    <row r="465" spans="2:8" x14ac:dyDescent="0.35">
      <c r="B465" s="2">
        <v>11684</v>
      </c>
      <c r="C465">
        <v>1</v>
      </c>
      <c r="D465">
        <v>0</v>
      </c>
      <c r="E465" s="2">
        <v>1</v>
      </c>
      <c r="F465" s="2">
        <v>250</v>
      </c>
      <c r="G465" s="2">
        <f t="shared" si="14"/>
        <v>0.25</v>
      </c>
      <c r="H465">
        <f t="shared" si="15"/>
        <v>0</v>
      </c>
    </row>
    <row r="466" spans="2:8" x14ac:dyDescent="0.35">
      <c r="B466" s="2">
        <v>23103</v>
      </c>
      <c r="C466">
        <v>1</v>
      </c>
      <c r="D466">
        <v>10</v>
      </c>
      <c r="E466" s="2">
        <v>1</v>
      </c>
      <c r="F466" s="2">
        <v>250</v>
      </c>
      <c r="G466" s="2">
        <f t="shared" si="14"/>
        <v>0.25</v>
      </c>
      <c r="H466">
        <f t="shared" si="15"/>
        <v>40</v>
      </c>
    </row>
    <row r="467" spans="2:8" x14ac:dyDescent="0.35">
      <c r="B467" s="2">
        <v>32762</v>
      </c>
      <c r="C467">
        <v>1</v>
      </c>
      <c r="D467">
        <v>8.2899999999999991</v>
      </c>
      <c r="E467" s="2">
        <v>1</v>
      </c>
      <c r="F467" s="2">
        <v>250</v>
      </c>
      <c r="G467" s="2">
        <f t="shared" si="14"/>
        <v>0.25</v>
      </c>
      <c r="H467">
        <f t="shared" si="15"/>
        <v>33.159999999999997</v>
      </c>
    </row>
    <row r="468" spans="2:8" x14ac:dyDescent="0.35">
      <c r="B468" s="2">
        <v>32762</v>
      </c>
      <c r="C468">
        <v>1</v>
      </c>
      <c r="D468">
        <v>8.2899999999999991</v>
      </c>
      <c r="E468" s="2">
        <v>1</v>
      </c>
      <c r="F468" s="2">
        <v>250</v>
      </c>
      <c r="G468" s="2">
        <f t="shared" si="14"/>
        <v>0.25</v>
      </c>
      <c r="H468">
        <f t="shared" si="15"/>
        <v>33.159999999999997</v>
      </c>
    </row>
    <row r="469" spans="2:8" x14ac:dyDescent="0.35">
      <c r="B469" s="2">
        <v>42549</v>
      </c>
      <c r="C469">
        <v>1</v>
      </c>
      <c r="D469">
        <v>10</v>
      </c>
      <c r="E469" s="2">
        <v>1</v>
      </c>
      <c r="F469" s="2">
        <v>250</v>
      </c>
      <c r="G469" s="2">
        <f t="shared" si="14"/>
        <v>0.25</v>
      </c>
      <c r="H469">
        <f t="shared" si="15"/>
        <v>40</v>
      </c>
    </row>
    <row r="470" spans="2:8" x14ac:dyDescent="0.35">
      <c r="B470" s="2">
        <v>43545</v>
      </c>
      <c r="C470">
        <v>1</v>
      </c>
      <c r="D470">
        <v>8</v>
      </c>
      <c r="E470" s="2">
        <v>1</v>
      </c>
      <c r="F470" s="2">
        <v>250</v>
      </c>
      <c r="G470" s="2">
        <f t="shared" si="14"/>
        <v>0.25</v>
      </c>
      <c r="H470">
        <f t="shared" si="15"/>
        <v>32</v>
      </c>
    </row>
    <row r="471" spans="2:8" x14ac:dyDescent="0.35">
      <c r="B471" s="2">
        <v>44743</v>
      </c>
      <c r="C471">
        <v>1</v>
      </c>
      <c r="D471">
        <v>8.2899999999999991</v>
      </c>
      <c r="E471" s="2">
        <v>1</v>
      </c>
      <c r="F471" s="2">
        <v>250</v>
      </c>
      <c r="G471" s="2">
        <f t="shared" si="14"/>
        <v>0.25</v>
      </c>
      <c r="H471">
        <f t="shared" si="15"/>
        <v>33.159999999999997</v>
      </c>
    </row>
    <row r="472" spans="2:8" x14ac:dyDescent="0.35">
      <c r="B472" s="2">
        <v>44976</v>
      </c>
      <c r="C472">
        <v>1</v>
      </c>
      <c r="D472">
        <v>9.8800000000000008</v>
      </c>
      <c r="E472" s="2">
        <v>1</v>
      </c>
      <c r="F472" s="2">
        <v>250</v>
      </c>
      <c r="G472" s="2">
        <f t="shared" si="14"/>
        <v>0.25</v>
      </c>
      <c r="H472">
        <f t="shared" si="15"/>
        <v>39.520000000000003</v>
      </c>
    </row>
    <row r="473" spans="2:8" x14ac:dyDescent="0.35">
      <c r="B473" s="2">
        <v>45134</v>
      </c>
      <c r="C473">
        <v>1</v>
      </c>
      <c r="D473">
        <v>0</v>
      </c>
      <c r="E473" s="2">
        <v>1</v>
      </c>
      <c r="F473" s="2">
        <v>250</v>
      </c>
      <c r="G473" s="2">
        <f t="shared" si="14"/>
        <v>0.25</v>
      </c>
      <c r="H473">
        <f t="shared" si="15"/>
        <v>0</v>
      </c>
    </row>
    <row r="474" spans="2:8" x14ac:dyDescent="0.35">
      <c r="B474" s="2">
        <v>45180</v>
      </c>
      <c r="C474">
        <v>1</v>
      </c>
      <c r="D474">
        <v>0</v>
      </c>
      <c r="E474" s="2">
        <v>1</v>
      </c>
      <c r="F474" s="2">
        <v>250</v>
      </c>
      <c r="G474" s="2">
        <f t="shared" si="14"/>
        <v>0.25</v>
      </c>
      <c r="H474">
        <f t="shared" si="15"/>
        <v>0</v>
      </c>
    </row>
    <row r="475" spans="2:8" x14ac:dyDescent="0.35">
      <c r="B475" s="2">
        <v>45743</v>
      </c>
      <c r="C475">
        <v>1</v>
      </c>
      <c r="D475">
        <v>8.2899999999999991</v>
      </c>
      <c r="E475" s="2">
        <v>1</v>
      </c>
      <c r="F475" s="2">
        <v>250</v>
      </c>
      <c r="G475" s="2">
        <f t="shared" si="14"/>
        <v>0.25</v>
      </c>
      <c r="H475">
        <f t="shared" si="15"/>
        <v>33.159999999999997</v>
      </c>
    </row>
    <row r="476" spans="2:8" x14ac:dyDescent="0.35">
      <c r="B476" s="2">
        <v>46501</v>
      </c>
      <c r="C476">
        <v>1</v>
      </c>
      <c r="D476">
        <v>9</v>
      </c>
      <c r="E476" s="2">
        <v>1</v>
      </c>
      <c r="F476" s="2">
        <v>250</v>
      </c>
      <c r="G476" s="2">
        <f t="shared" si="14"/>
        <v>0.25</v>
      </c>
      <c r="H476">
        <f t="shared" si="15"/>
        <v>36</v>
      </c>
    </row>
    <row r="477" spans="2:8" x14ac:dyDescent="0.35">
      <c r="B477" s="2">
        <v>46501</v>
      </c>
      <c r="C477">
        <v>1</v>
      </c>
      <c r="D477">
        <v>9</v>
      </c>
      <c r="E477" s="2">
        <v>1</v>
      </c>
      <c r="F477" s="2">
        <v>250</v>
      </c>
      <c r="G477" s="2">
        <f t="shared" si="14"/>
        <v>0.25</v>
      </c>
      <c r="H477">
        <f t="shared" si="15"/>
        <v>36</v>
      </c>
    </row>
    <row r="478" spans="2:8" x14ac:dyDescent="0.35">
      <c r="B478" s="2">
        <v>753</v>
      </c>
      <c r="C478">
        <v>1</v>
      </c>
      <c r="D478">
        <v>10.119999999999999</v>
      </c>
      <c r="E478" s="2">
        <v>1</v>
      </c>
      <c r="F478" s="2">
        <v>250</v>
      </c>
      <c r="G478" s="2">
        <f t="shared" si="14"/>
        <v>0.25</v>
      </c>
      <c r="H478">
        <f t="shared" si="15"/>
        <v>40.479999999999997</v>
      </c>
    </row>
    <row r="479" spans="2:8" x14ac:dyDescent="0.35">
      <c r="B479" s="2">
        <v>3747</v>
      </c>
      <c r="C479">
        <v>1</v>
      </c>
      <c r="D479">
        <v>12.5</v>
      </c>
      <c r="E479" s="2">
        <v>1</v>
      </c>
      <c r="F479" s="2">
        <v>250</v>
      </c>
      <c r="G479" s="2">
        <f t="shared" si="14"/>
        <v>0.25</v>
      </c>
      <c r="H479">
        <f t="shared" si="15"/>
        <v>50</v>
      </c>
    </row>
    <row r="480" spans="2:8" x14ac:dyDescent="0.35">
      <c r="B480" s="2">
        <v>21787</v>
      </c>
      <c r="C480">
        <v>1</v>
      </c>
      <c r="D480">
        <v>7.99</v>
      </c>
      <c r="E480" s="2">
        <v>1</v>
      </c>
      <c r="F480" s="2">
        <v>250</v>
      </c>
      <c r="G480" s="2">
        <f t="shared" si="14"/>
        <v>0.25</v>
      </c>
      <c r="H480">
        <f t="shared" si="15"/>
        <v>31.96</v>
      </c>
    </row>
    <row r="481" spans="2:8" x14ac:dyDescent="0.35">
      <c r="B481" s="2">
        <v>29171</v>
      </c>
      <c r="C481">
        <v>1</v>
      </c>
      <c r="D481">
        <v>7.7</v>
      </c>
      <c r="E481" s="2">
        <v>1</v>
      </c>
      <c r="F481" s="2">
        <v>250</v>
      </c>
      <c r="G481" s="2">
        <f t="shared" si="14"/>
        <v>0.25</v>
      </c>
      <c r="H481">
        <f t="shared" si="15"/>
        <v>30.8</v>
      </c>
    </row>
    <row r="482" spans="2:8" x14ac:dyDescent="0.35">
      <c r="B482" s="2">
        <v>31110</v>
      </c>
      <c r="C482">
        <v>1</v>
      </c>
      <c r="D482">
        <v>11.58</v>
      </c>
      <c r="E482" s="2">
        <v>1</v>
      </c>
      <c r="F482" s="2">
        <v>250</v>
      </c>
      <c r="G482" s="2">
        <f t="shared" si="14"/>
        <v>0.25</v>
      </c>
      <c r="H482">
        <f t="shared" si="15"/>
        <v>46.32</v>
      </c>
    </row>
    <row r="483" spans="2:8" x14ac:dyDescent="0.35">
      <c r="B483" s="2">
        <v>34220</v>
      </c>
      <c r="C483">
        <v>1</v>
      </c>
      <c r="D483">
        <v>1.99</v>
      </c>
      <c r="E483" s="2">
        <v>1</v>
      </c>
      <c r="F483" s="2">
        <v>250</v>
      </c>
      <c r="G483" s="2">
        <f t="shared" si="14"/>
        <v>0.25</v>
      </c>
      <c r="H483">
        <f t="shared" si="15"/>
        <v>7.96</v>
      </c>
    </row>
    <row r="484" spans="2:8" x14ac:dyDescent="0.35">
      <c r="B484" s="2">
        <v>41638</v>
      </c>
      <c r="C484">
        <v>1</v>
      </c>
      <c r="D484">
        <v>11</v>
      </c>
      <c r="E484" s="2">
        <v>1</v>
      </c>
      <c r="F484" s="2">
        <v>250</v>
      </c>
      <c r="G484" s="2">
        <f t="shared" si="14"/>
        <v>0.25</v>
      </c>
      <c r="H484">
        <f t="shared" si="15"/>
        <v>44</v>
      </c>
    </row>
    <row r="485" spans="2:8" x14ac:dyDescent="0.35">
      <c r="B485" s="2">
        <v>42676</v>
      </c>
      <c r="C485">
        <v>1</v>
      </c>
      <c r="D485">
        <v>11.98</v>
      </c>
      <c r="E485" s="2">
        <v>1</v>
      </c>
      <c r="F485" s="2">
        <v>250</v>
      </c>
      <c r="G485" s="2">
        <f t="shared" si="14"/>
        <v>0.25</v>
      </c>
      <c r="H485">
        <f t="shared" si="15"/>
        <v>47.92</v>
      </c>
    </row>
    <row r="486" spans="2:8" x14ac:dyDescent="0.35">
      <c r="B486" s="2">
        <v>42957</v>
      </c>
      <c r="C486">
        <v>1</v>
      </c>
      <c r="D486">
        <v>1.99</v>
      </c>
      <c r="E486" s="2">
        <v>1</v>
      </c>
      <c r="F486" s="2">
        <v>250</v>
      </c>
      <c r="G486" s="2">
        <f t="shared" si="14"/>
        <v>0.25</v>
      </c>
      <c r="H486">
        <f t="shared" si="15"/>
        <v>7.96</v>
      </c>
    </row>
    <row r="487" spans="2:8" x14ac:dyDescent="0.35">
      <c r="B487" s="2">
        <v>43660</v>
      </c>
      <c r="C487">
        <v>1</v>
      </c>
      <c r="D487">
        <v>8.9</v>
      </c>
      <c r="E487" s="2">
        <v>1</v>
      </c>
      <c r="F487" s="2">
        <v>250</v>
      </c>
      <c r="G487" s="2">
        <f t="shared" si="14"/>
        <v>0.25</v>
      </c>
      <c r="H487">
        <f t="shared" si="15"/>
        <v>35.6</v>
      </c>
    </row>
    <row r="488" spans="2:8" x14ac:dyDescent="0.35">
      <c r="B488" s="2">
        <v>44719</v>
      </c>
      <c r="C488">
        <v>1</v>
      </c>
      <c r="D488">
        <v>11</v>
      </c>
      <c r="E488" s="2">
        <v>1</v>
      </c>
      <c r="F488" s="2">
        <v>250</v>
      </c>
      <c r="G488" s="2">
        <f t="shared" si="14"/>
        <v>0.25</v>
      </c>
      <c r="H488">
        <f t="shared" si="15"/>
        <v>44</v>
      </c>
    </row>
    <row r="489" spans="2:8" x14ac:dyDescent="0.35">
      <c r="B489" s="2">
        <v>44860</v>
      </c>
      <c r="C489">
        <v>1</v>
      </c>
      <c r="D489">
        <v>9</v>
      </c>
      <c r="E489" s="2">
        <v>1</v>
      </c>
      <c r="F489" s="2">
        <v>250</v>
      </c>
      <c r="G489" s="2">
        <f t="shared" si="14"/>
        <v>0.25</v>
      </c>
      <c r="H489">
        <f t="shared" si="15"/>
        <v>36</v>
      </c>
    </row>
    <row r="490" spans="2:8" x14ac:dyDescent="0.35">
      <c r="B490" s="2">
        <v>45026</v>
      </c>
      <c r="C490">
        <v>1</v>
      </c>
      <c r="D490">
        <v>14.85</v>
      </c>
      <c r="E490" s="2">
        <v>1</v>
      </c>
      <c r="F490" s="2">
        <v>250</v>
      </c>
      <c r="G490" s="2">
        <f t="shared" si="14"/>
        <v>0.25</v>
      </c>
      <c r="H490">
        <f t="shared" si="15"/>
        <v>59.4</v>
      </c>
    </row>
    <row r="491" spans="2:8" x14ac:dyDescent="0.35">
      <c r="B491" s="2">
        <v>45194</v>
      </c>
      <c r="C491">
        <v>1</v>
      </c>
      <c r="D491">
        <v>11.9</v>
      </c>
      <c r="E491" s="2">
        <v>1</v>
      </c>
      <c r="F491" s="2">
        <v>250</v>
      </c>
      <c r="G491" s="2">
        <f t="shared" si="14"/>
        <v>0.25</v>
      </c>
      <c r="H491">
        <f t="shared" si="15"/>
        <v>47.6</v>
      </c>
    </row>
    <row r="492" spans="2:8" x14ac:dyDescent="0.35">
      <c r="B492" s="2">
        <v>45862</v>
      </c>
      <c r="C492">
        <v>1</v>
      </c>
      <c r="D492">
        <v>10.98</v>
      </c>
      <c r="E492" s="2">
        <v>1</v>
      </c>
      <c r="F492" s="2">
        <v>250</v>
      </c>
      <c r="G492" s="2">
        <f t="shared" si="14"/>
        <v>0.25</v>
      </c>
      <c r="H492">
        <f t="shared" si="15"/>
        <v>43.92</v>
      </c>
    </row>
    <row r="493" spans="2:8" x14ac:dyDescent="0.35">
      <c r="B493" s="2">
        <v>46249</v>
      </c>
      <c r="C493">
        <v>1</v>
      </c>
      <c r="D493">
        <v>8.6999999999999993</v>
      </c>
      <c r="E493" s="2">
        <v>1</v>
      </c>
      <c r="F493" s="2">
        <v>250</v>
      </c>
      <c r="G493" s="2">
        <f t="shared" si="14"/>
        <v>0.25</v>
      </c>
      <c r="H493">
        <f t="shared" si="15"/>
        <v>34.799999999999997</v>
      </c>
    </row>
    <row r="494" spans="2:8" x14ac:dyDescent="0.35">
      <c r="B494" s="2">
        <v>46582</v>
      </c>
      <c r="C494">
        <v>1</v>
      </c>
      <c r="D494">
        <v>9.6999999999999993</v>
      </c>
      <c r="E494" s="2">
        <v>1</v>
      </c>
      <c r="F494" s="2">
        <v>250</v>
      </c>
      <c r="G494" s="2">
        <f t="shared" si="14"/>
        <v>0.25</v>
      </c>
      <c r="H494">
        <f t="shared" si="15"/>
        <v>38.799999999999997</v>
      </c>
    </row>
    <row r="495" spans="2:8" x14ac:dyDescent="0.35">
      <c r="B495" s="2">
        <v>19929</v>
      </c>
      <c r="C495">
        <v>1</v>
      </c>
      <c r="D495">
        <v>10.89</v>
      </c>
      <c r="E495" s="2">
        <v>1</v>
      </c>
      <c r="F495" s="2">
        <v>250</v>
      </c>
      <c r="G495" s="2">
        <f t="shared" si="14"/>
        <v>0.25</v>
      </c>
      <c r="H495">
        <f t="shared" si="15"/>
        <v>43.56</v>
      </c>
    </row>
    <row r="496" spans="2:8" x14ac:dyDescent="0.35">
      <c r="B496" s="2">
        <v>38547</v>
      </c>
      <c r="C496">
        <v>1</v>
      </c>
      <c r="D496">
        <v>12.99</v>
      </c>
      <c r="E496" s="2">
        <v>1</v>
      </c>
      <c r="F496" s="2">
        <v>250</v>
      </c>
      <c r="G496" s="2">
        <f t="shared" si="14"/>
        <v>0.25</v>
      </c>
      <c r="H496">
        <f t="shared" si="15"/>
        <v>51.96</v>
      </c>
    </row>
    <row r="497" spans="2:8" x14ac:dyDescent="0.35">
      <c r="B497" s="2">
        <v>42757</v>
      </c>
      <c r="C497">
        <v>1</v>
      </c>
      <c r="D497">
        <v>11.98</v>
      </c>
      <c r="E497" s="2">
        <v>1</v>
      </c>
      <c r="F497" s="2">
        <v>250</v>
      </c>
      <c r="G497" s="2">
        <f t="shared" si="14"/>
        <v>0.25</v>
      </c>
      <c r="H497">
        <f t="shared" si="15"/>
        <v>47.92</v>
      </c>
    </row>
    <row r="498" spans="2:8" x14ac:dyDescent="0.35">
      <c r="B498" s="2">
        <v>42957</v>
      </c>
      <c r="C498">
        <v>1</v>
      </c>
      <c r="D498">
        <v>9.8000000000000007</v>
      </c>
      <c r="E498" s="2">
        <v>1</v>
      </c>
      <c r="F498" s="2">
        <v>250</v>
      </c>
      <c r="G498" s="2">
        <f t="shared" si="14"/>
        <v>0.25</v>
      </c>
      <c r="H498">
        <f t="shared" si="15"/>
        <v>39.200000000000003</v>
      </c>
    </row>
    <row r="499" spans="2:8" x14ac:dyDescent="0.35">
      <c r="B499" s="2">
        <v>44656</v>
      </c>
      <c r="C499">
        <v>1</v>
      </c>
      <c r="D499">
        <v>11.8</v>
      </c>
      <c r="E499" s="2">
        <v>1</v>
      </c>
      <c r="F499" s="2">
        <v>250</v>
      </c>
      <c r="G499" s="2">
        <f t="shared" si="14"/>
        <v>0.25</v>
      </c>
      <c r="H499">
        <f t="shared" si="15"/>
        <v>47.2</v>
      </c>
    </row>
    <row r="500" spans="2:8" x14ac:dyDescent="0.35">
      <c r="B500" s="2">
        <v>44659</v>
      </c>
      <c r="C500">
        <v>1</v>
      </c>
      <c r="D500">
        <v>0</v>
      </c>
      <c r="E500" s="2">
        <v>1</v>
      </c>
      <c r="F500" s="2">
        <v>250</v>
      </c>
      <c r="G500" s="2">
        <f t="shared" si="14"/>
        <v>0.25</v>
      </c>
      <c r="H500">
        <f t="shared" si="15"/>
        <v>0</v>
      </c>
    </row>
    <row r="501" spans="2:8" x14ac:dyDescent="0.35">
      <c r="B501" s="2">
        <v>44782</v>
      </c>
      <c r="C501">
        <v>1</v>
      </c>
      <c r="D501">
        <v>11.9</v>
      </c>
      <c r="E501" s="2">
        <v>1</v>
      </c>
      <c r="F501" s="2">
        <v>250</v>
      </c>
      <c r="G501" s="2">
        <f t="shared" si="14"/>
        <v>0.25</v>
      </c>
      <c r="H501">
        <f t="shared" si="15"/>
        <v>47.6</v>
      </c>
    </row>
    <row r="502" spans="2:8" x14ac:dyDescent="0.35">
      <c r="B502" s="2">
        <v>44900</v>
      </c>
      <c r="C502">
        <v>1</v>
      </c>
      <c r="D502">
        <v>9.85</v>
      </c>
      <c r="E502" s="2">
        <v>1</v>
      </c>
      <c r="F502" s="2">
        <v>250</v>
      </c>
      <c r="G502" s="2">
        <f t="shared" si="14"/>
        <v>0.25</v>
      </c>
      <c r="H502">
        <f t="shared" si="15"/>
        <v>39.4</v>
      </c>
    </row>
    <row r="503" spans="2:8" x14ac:dyDescent="0.35">
      <c r="B503" s="2">
        <v>45321</v>
      </c>
      <c r="C503">
        <v>1</v>
      </c>
      <c r="D503">
        <v>10.49</v>
      </c>
      <c r="E503" s="2">
        <v>1</v>
      </c>
      <c r="F503" s="2">
        <v>250</v>
      </c>
      <c r="G503" s="2">
        <f t="shared" si="14"/>
        <v>0.25</v>
      </c>
      <c r="H503">
        <f t="shared" si="15"/>
        <v>41.96</v>
      </c>
    </row>
    <row r="504" spans="2:8" x14ac:dyDescent="0.35">
      <c r="B504" s="2">
        <v>46082</v>
      </c>
      <c r="C504">
        <v>1</v>
      </c>
      <c r="D504">
        <v>15</v>
      </c>
      <c r="E504" s="2">
        <v>1</v>
      </c>
      <c r="F504" s="2">
        <v>250</v>
      </c>
      <c r="G504" s="2">
        <f t="shared" si="14"/>
        <v>0.25</v>
      </c>
      <c r="H504">
        <f t="shared" si="15"/>
        <v>60</v>
      </c>
    </row>
    <row r="505" spans="2:8" x14ac:dyDescent="0.35">
      <c r="B505" s="2">
        <v>47023</v>
      </c>
      <c r="C505">
        <v>1</v>
      </c>
      <c r="D505">
        <v>0</v>
      </c>
      <c r="E505" s="2">
        <v>1</v>
      </c>
      <c r="F505" s="2">
        <v>250</v>
      </c>
      <c r="G505" s="2">
        <f t="shared" si="14"/>
        <v>0.25</v>
      </c>
      <c r="H505">
        <f t="shared" si="15"/>
        <v>0</v>
      </c>
    </row>
    <row r="506" spans="2:8" x14ac:dyDescent="0.35">
      <c r="B506" s="2">
        <v>155</v>
      </c>
      <c r="C506">
        <v>1</v>
      </c>
      <c r="D506">
        <v>11.5</v>
      </c>
      <c r="E506" s="2">
        <v>1</v>
      </c>
      <c r="F506" s="2">
        <v>250</v>
      </c>
      <c r="G506" s="2">
        <f t="shared" si="14"/>
        <v>0.25</v>
      </c>
      <c r="H506">
        <f t="shared" si="15"/>
        <v>46</v>
      </c>
    </row>
    <row r="507" spans="2:8" x14ac:dyDescent="0.35">
      <c r="B507" s="2">
        <v>2677</v>
      </c>
      <c r="C507">
        <v>1</v>
      </c>
      <c r="D507">
        <v>5.98</v>
      </c>
      <c r="E507" s="2">
        <v>1</v>
      </c>
      <c r="F507" s="2">
        <v>250</v>
      </c>
      <c r="G507" s="2">
        <f t="shared" si="14"/>
        <v>0.25</v>
      </c>
      <c r="H507">
        <f t="shared" si="15"/>
        <v>23.92</v>
      </c>
    </row>
    <row r="508" spans="2:8" x14ac:dyDescent="0.35">
      <c r="B508" s="2">
        <v>4180</v>
      </c>
      <c r="C508">
        <v>1</v>
      </c>
      <c r="D508">
        <v>11.99</v>
      </c>
      <c r="E508" s="2">
        <v>1</v>
      </c>
      <c r="F508" s="2">
        <v>250</v>
      </c>
      <c r="G508" s="2">
        <f t="shared" si="14"/>
        <v>0.25</v>
      </c>
      <c r="H508">
        <f t="shared" si="15"/>
        <v>47.96</v>
      </c>
    </row>
    <row r="509" spans="2:8" x14ac:dyDescent="0.35">
      <c r="B509" s="2">
        <v>21301</v>
      </c>
      <c r="C509">
        <v>1</v>
      </c>
      <c r="D509">
        <v>9.9499999999999993</v>
      </c>
      <c r="E509" s="2">
        <v>1</v>
      </c>
      <c r="F509" s="2">
        <v>250</v>
      </c>
      <c r="G509" s="2">
        <f t="shared" si="14"/>
        <v>0.25</v>
      </c>
      <c r="H509">
        <f t="shared" si="15"/>
        <v>39.799999999999997</v>
      </c>
    </row>
    <row r="510" spans="2:8" x14ac:dyDescent="0.35">
      <c r="B510" s="2">
        <v>27607</v>
      </c>
      <c r="C510">
        <v>1</v>
      </c>
      <c r="D510">
        <v>6.99</v>
      </c>
      <c r="E510" s="2">
        <v>1</v>
      </c>
      <c r="F510" s="2">
        <v>250</v>
      </c>
      <c r="G510" s="2">
        <f t="shared" si="14"/>
        <v>0.25</v>
      </c>
      <c r="H510">
        <f t="shared" si="15"/>
        <v>27.96</v>
      </c>
    </row>
    <row r="511" spans="2:8" x14ac:dyDescent="0.35">
      <c r="B511" s="2">
        <v>34048</v>
      </c>
      <c r="C511">
        <v>1</v>
      </c>
      <c r="D511">
        <v>12.9</v>
      </c>
      <c r="E511" s="2">
        <v>1</v>
      </c>
      <c r="F511" s="2">
        <v>250</v>
      </c>
      <c r="G511" s="2">
        <f t="shared" si="14"/>
        <v>0.25</v>
      </c>
      <c r="H511">
        <f t="shared" si="15"/>
        <v>51.6</v>
      </c>
    </row>
    <row r="512" spans="2:8" x14ac:dyDescent="0.35">
      <c r="B512" s="2">
        <v>37172</v>
      </c>
      <c r="C512">
        <v>1</v>
      </c>
      <c r="D512">
        <v>10.99</v>
      </c>
      <c r="E512" s="2">
        <v>1</v>
      </c>
      <c r="F512" s="2">
        <v>250</v>
      </c>
      <c r="G512" s="2">
        <f t="shared" si="14"/>
        <v>0.25</v>
      </c>
      <c r="H512">
        <f t="shared" si="15"/>
        <v>43.96</v>
      </c>
    </row>
    <row r="513" spans="2:8" x14ac:dyDescent="0.35">
      <c r="B513" s="2">
        <v>37344</v>
      </c>
      <c r="C513">
        <v>1</v>
      </c>
      <c r="D513">
        <v>3.65</v>
      </c>
      <c r="E513" s="2">
        <v>1</v>
      </c>
      <c r="F513" s="2">
        <v>250</v>
      </c>
      <c r="G513" s="2">
        <f t="shared" si="14"/>
        <v>0.25</v>
      </c>
      <c r="H513">
        <f t="shared" si="15"/>
        <v>14.6</v>
      </c>
    </row>
    <row r="514" spans="2:8" x14ac:dyDescent="0.35">
      <c r="B514" s="2">
        <v>39923</v>
      </c>
      <c r="C514">
        <v>1</v>
      </c>
      <c r="D514">
        <v>12.27</v>
      </c>
      <c r="E514" s="2">
        <v>1</v>
      </c>
      <c r="F514" s="2">
        <v>250</v>
      </c>
      <c r="G514" s="2">
        <f t="shared" si="14"/>
        <v>0.25</v>
      </c>
      <c r="H514">
        <f t="shared" si="15"/>
        <v>49.08</v>
      </c>
    </row>
    <row r="515" spans="2:8" x14ac:dyDescent="0.35">
      <c r="B515" s="2">
        <v>41816</v>
      </c>
      <c r="C515">
        <v>1</v>
      </c>
      <c r="D515">
        <v>11.9</v>
      </c>
      <c r="E515" s="2">
        <v>1</v>
      </c>
      <c r="F515" s="2">
        <v>250</v>
      </c>
      <c r="G515" s="2">
        <f t="shared" si="14"/>
        <v>0.25</v>
      </c>
      <c r="H515">
        <f t="shared" si="15"/>
        <v>47.6</v>
      </c>
    </row>
    <row r="516" spans="2:8" x14ac:dyDescent="0.35">
      <c r="B516" s="2">
        <v>42957</v>
      </c>
      <c r="C516">
        <v>1</v>
      </c>
      <c r="D516">
        <v>11.9</v>
      </c>
      <c r="E516" s="2">
        <v>1</v>
      </c>
      <c r="F516" s="2">
        <v>250</v>
      </c>
      <c r="G516" s="2">
        <f t="shared" ref="G516:G579" si="16">(F516*E516)/1000</f>
        <v>0.25</v>
      </c>
      <c r="H516">
        <f t="shared" ref="H516:H579" si="17">(D516/F516)*1000</f>
        <v>47.6</v>
      </c>
    </row>
    <row r="517" spans="2:8" x14ac:dyDescent="0.35">
      <c r="B517" s="2">
        <v>43058</v>
      </c>
      <c r="C517">
        <v>1</v>
      </c>
      <c r="D517">
        <v>10.9</v>
      </c>
      <c r="E517" s="2">
        <v>1</v>
      </c>
      <c r="F517" s="2">
        <v>250</v>
      </c>
      <c r="G517" s="2">
        <f t="shared" si="16"/>
        <v>0.25</v>
      </c>
      <c r="H517">
        <f t="shared" si="17"/>
        <v>43.6</v>
      </c>
    </row>
    <row r="518" spans="2:8" x14ac:dyDescent="0.35">
      <c r="B518" s="2">
        <v>44656</v>
      </c>
      <c r="C518">
        <v>1</v>
      </c>
      <c r="D518">
        <v>12.8</v>
      </c>
      <c r="E518" s="2">
        <v>1</v>
      </c>
      <c r="F518" s="2">
        <v>250</v>
      </c>
      <c r="G518" s="2">
        <f t="shared" si="16"/>
        <v>0.25</v>
      </c>
      <c r="H518">
        <f t="shared" si="17"/>
        <v>51.2</v>
      </c>
    </row>
    <row r="519" spans="2:8" x14ac:dyDescent="0.35">
      <c r="B519" s="2">
        <v>44744</v>
      </c>
      <c r="C519">
        <v>1</v>
      </c>
      <c r="D519">
        <v>8.9</v>
      </c>
      <c r="E519" s="2">
        <v>1</v>
      </c>
      <c r="F519" s="2">
        <v>250</v>
      </c>
      <c r="G519" s="2">
        <f t="shared" si="16"/>
        <v>0.25</v>
      </c>
      <c r="H519">
        <f t="shared" si="17"/>
        <v>35.6</v>
      </c>
    </row>
    <row r="520" spans="2:8" x14ac:dyDescent="0.35">
      <c r="B520" s="2">
        <v>45387</v>
      </c>
      <c r="C520">
        <v>1</v>
      </c>
      <c r="D520">
        <v>10.8</v>
      </c>
      <c r="E520" s="2">
        <v>1</v>
      </c>
      <c r="F520" s="2">
        <v>250</v>
      </c>
      <c r="G520" s="2">
        <f t="shared" si="16"/>
        <v>0.25</v>
      </c>
      <c r="H520">
        <f t="shared" si="17"/>
        <v>43.2</v>
      </c>
    </row>
    <row r="521" spans="2:8" x14ac:dyDescent="0.35">
      <c r="B521" s="2">
        <v>46231</v>
      </c>
      <c r="C521">
        <v>1</v>
      </c>
      <c r="D521">
        <v>12.27</v>
      </c>
      <c r="E521" s="2">
        <v>1</v>
      </c>
      <c r="F521" s="2">
        <v>250</v>
      </c>
      <c r="G521" s="2">
        <f t="shared" si="16"/>
        <v>0.25</v>
      </c>
      <c r="H521">
        <f t="shared" si="17"/>
        <v>49.08</v>
      </c>
    </row>
    <row r="522" spans="2:8" x14ac:dyDescent="0.35">
      <c r="B522" s="2">
        <v>47037</v>
      </c>
      <c r="C522">
        <v>1</v>
      </c>
      <c r="D522">
        <v>4.99</v>
      </c>
      <c r="E522" s="2">
        <v>1</v>
      </c>
      <c r="F522" s="2">
        <v>250</v>
      </c>
      <c r="G522" s="2">
        <f t="shared" si="16"/>
        <v>0.25</v>
      </c>
      <c r="H522">
        <f t="shared" si="17"/>
        <v>19.96</v>
      </c>
    </row>
    <row r="523" spans="2:8" x14ac:dyDescent="0.35">
      <c r="B523" s="2">
        <v>9639</v>
      </c>
      <c r="C523">
        <v>1</v>
      </c>
      <c r="D523">
        <v>8.8000000000000007</v>
      </c>
      <c r="E523" s="2">
        <v>1</v>
      </c>
      <c r="F523" s="2">
        <v>250</v>
      </c>
      <c r="G523" s="2">
        <f t="shared" si="16"/>
        <v>0.25</v>
      </c>
      <c r="H523">
        <f t="shared" si="17"/>
        <v>35.200000000000003</v>
      </c>
    </row>
    <row r="524" spans="2:8" x14ac:dyDescent="0.35">
      <c r="B524" s="2">
        <v>20064</v>
      </c>
      <c r="C524">
        <v>1</v>
      </c>
      <c r="D524">
        <v>9.7899999999999991</v>
      </c>
      <c r="E524" s="2">
        <v>1</v>
      </c>
      <c r="F524" s="2">
        <v>250</v>
      </c>
      <c r="G524" s="2">
        <f t="shared" si="16"/>
        <v>0.25</v>
      </c>
      <c r="H524">
        <f t="shared" si="17"/>
        <v>39.159999999999997</v>
      </c>
    </row>
    <row r="525" spans="2:8" x14ac:dyDescent="0.35">
      <c r="B525" s="2">
        <v>20792</v>
      </c>
      <c r="C525">
        <v>1</v>
      </c>
      <c r="D525">
        <v>11.99</v>
      </c>
      <c r="E525" s="2">
        <v>1</v>
      </c>
      <c r="F525" s="2">
        <v>250</v>
      </c>
      <c r="G525" s="2">
        <f t="shared" si="16"/>
        <v>0.25</v>
      </c>
      <c r="H525">
        <f t="shared" si="17"/>
        <v>47.96</v>
      </c>
    </row>
    <row r="526" spans="2:8" x14ac:dyDescent="0.35">
      <c r="B526" s="2">
        <v>25929</v>
      </c>
      <c r="C526">
        <v>1</v>
      </c>
      <c r="D526">
        <v>13.99</v>
      </c>
      <c r="E526" s="2">
        <v>1</v>
      </c>
      <c r="F526" s="2">
        <v>250</v>
      </c>
      <c r="G526" s="2">
        <f t="shared" si="16"/>
        <v>0.25</v>
      </c>
      <c r="H526">
        <f t="shared" si="17"/>
        <v>55.96</v>
      </c>
    </row>
    <row r="527" spans="2:8" x14ac:dyDescent="0.35">
      <c r="B527" s="2">
        <v>29350</v>
      </c>
      <c r="C527">
        <v>1</v>
      </c>
      <c r="D527">
        <v>8.9499999999999993</v>
      </c>
      <c r="E527" s="2">
        <v>1</v>
      </c>
      <c r="F527" s="2">
        <v>250</v>
      </c>
      <c r="G527" s="2">
        <f t="shared" si="16"/>
        <v>0.25</v>
      </c>
      <c r="H527">
        <f t="shared" si="17"/>
        <v>35.799999999999997</v>
      </c>
    </row>
    <row r="528" spans="2:8" x14ac:dyDescent="0.35">
      <c r="B528" s="2">
        <v>32762</v>
      </c>
      <c r="C528">
        <v>1</v>
      </c>
      <c r="D528">
        <v>8.17</v>
      </c>
      <c r="E528" s="2">
        <v>1</v>
      </c>
      <c r="F528" s="2">
        <v>250</v>
      </c>
      <c r="G528" s="2">
        <f t="shared" si="16"/>
        <v>0.25</v>
      </c>
      <c r="H528">
        <f t="shared" si="17"/>
        <v>32.68</v>
      </c>
    </row>
    <row r="529" spans="2:8" x14ac:dyDescent="0.35">
      <c r="B529" s="2">
        <v>34220</v>
      </c>
      <c r="C529">
        <v>1</v>
      </c>
      <c r="D529">
        <v>12.85</v>
      </c>
      <c r="E529" s="2">
        <v>1</v>
      </c>
      <c r="F529" s="2">
        <v>250</v>
      </c>
      <c r="G529" s="2">
        <f t="shared" si="16"/>
        <v>0.25</v>
      </c>
      <c r="H529">
        <f t="shared" si="17"/>
        <v>51.4</v>
      </c>
    </row>
    <row r="530" spans="2:8" x14ac:dyDescent="0.35">
      <c r="B530" s="2">
        <v>36033</v>
      </c>
      <c r="C530">
        <v>1</v>
      </c>
      <c r="D530">
        <v>8.99</v>
      </c>
      <c r="E530" s="2">
        <v>1</v>
      </c>
      <c r="F530" s="2">
        <v>250</v>
      </c>
      <c r="G530" s="2">
        <f t="shared" si="16"/>
        <v>0.25</v>
      </c>
      <c r="H530">
        <f t="shared" si="17"/>
        <v>35.96</v>
      </c>
    </row>
    <row r="531" spans="2:8" x14ac:dyDescent="0.35">
      <c r="B531" s="2">
        <v>37348</v>
      </c>
      <c r="C531">
        <v>1</v>
      </c>
      <c r="D531">
        <v>12.99</v>
      </c>
      <c r="E531" s="2">
        <v>1</v>
      </c>
      <c r="F531" s="2">
        <v>250</v>
      </c>
      <c r="G531" s="2">
        <f t="shared" si="16"/>
        <v>0.25</v>
      </c>
      <c r="H531">
        <f t="shared" si="17"/>
        <v>51.96</v>
      </c>
    </row>
    <row r="532" spans="2:8" x14ac:dyDescent="0.35">
      <c r="B532" s="2">
        <v>39338</v>
      </c>
      <c r="C532">
        <v>1</v>
      </c>
      <c r="D532">
        <v>13.55</v>
      </c>
      <c r="E532" s="2">
        <v>1</v>
      </c>
      <c r="F532" s="2">
        <v>250</v>
      </c>
      <c r="G532" s="2">
        <f t="shared" si="16"/>
        <v>0.25</v>
      </c>
      <c r="H532">
        <f t="shared" si="17"/>
        <v>54.2</v>
      </c>
    </row>
    <row r="533" spans="2:8" x14ac:dyDescent="0.35">
      <c r="B533" s="2">
        <v>42523</v>
      </c>
      <c r="C533">
        <v>1</v>
      </c>
      <c r="D533">
        <v>5.99</v>
      </c>
      <c r="E533" s="2">
        <v>1</v>
      </c>
      <c r="F533" s="2">
        <v>250</v>
      </c>
      <c r="G533" s="2">
        <f t="shared" si="16"/>
        <v>0.25</v>
      </c>
      <c r="H533">
        <f t="shared" si="17"/>
        <v>23.96</v>
      </c>
    </row>
    <row r="534" spans="2:8" x14ac:dyDescent="0.35">
      <c r="B534" s="2">
        <v>43944</v>
      </c>
      <c r="C534">
        <v>1</v>
      </c>
      <c r="D534">
        <v>7.98</v>
      </c>
      <c r="E534" s="2">
        <v>1</v>
      </c>
      <c r="F534" s="2">
        <v>250</v>
      </c>
      <c r="G534" s="2">
        <f t="shared" si="16"/>
        <v>0.25</v>
      </c>
      <c r="H534">
        <f t="shared" si="17"/>
        <v>31.920000000000005</v>
      </c>
    </row>
    <row r="535" spans="2:8" x14ac:dyDescent="0.35">
      <c r="B535" s="2">
        <v>44685</v>
      </c>
      <c r="C535">
        <v>1</v>
      </c>
      <c r="D535">
        <v>10.5</v>
      </c>
      <c r="E535" s="2">
        <v>1</v>
      </c>
      <c r="F535" s="2">
        <v>250</v>
      </c>
      <c r="G535" s="2">
        <f t="shared" si="16"/>
        <v>0.25</v>
      </c>
      <c r="H535">
        <f t="shared" si="17"/>
        <v>42</v>
      </c>
    </row>
    <row r="536" spans="2:8" x14ac:dyDescent="0.35">
      <c r="B536" s="2">
        <v>46061</v>
      </c>
      <c r="C536">
        <v>1</v>
      </c>
      <c r="D536">
        <v>15.39</v>
      </c>
      <c r="E536" s="2">
        <v>1</v>
      </c>
      <c r="F536" s="2">
        <v>250</v>
      </c>
      <c r="G536" s="2">
        <f t="shared" si="16"/>
        <v>0.25</v>
      </c>
      <c r="H536">
        <f t="shared" si="17"/>
        <v>61.56</v>
      </c>
    </row>
    <row r="537" spans="2:8" x14ac:dyDescent="0.35">
      <c r="B537" s="2">
        <v>46147</v>
      </c>
      <c r="C537">
        <v>1</v>
      </c>
      <c r="D537">
        <v>5.75</v>
      </c>
      <c r="E537" s="2">
        <v>1</v>
      </c>
      <c r="F537" s="2">
        <v>250</v>
      </c>
      <c r="G537" s="2">
        <f t="shared" si="16"/>
        <v>0.25</v>
      </c>
      <c r="H537">
        <f t="shared" si="17"/>
        <v>23</v>
      </c>
    </row>
    <row r="538" spans="2:8" x14ac:dyDescent="0.35">
      <c r="B538" s="2">
        <v>47058</v>
      </c>
      <c r="C538">
        <v>1</v>
      </c>
      <c r="D538">
        <v>8.99</v>
      </c>
      <c r="E538" s="2">
        <v>1</v>
      </c>
      <c r="F538" s="2">
        <v>250</v>
      </c>
      <c r="G538" s="2">
        <f t="shared" si="16"/>
        <v>0.25</v>
      </c>
      <c r="H538">
        <f t="shared" si="17"/>
        <v>35.96</v>
      </c>
    </row>
    <row r="539" spans="2:8" x14ac:dyDescent="0.35">
      <c r="B539" s="2">
        <v>47144</v>
      </c>
      <c r="C539">
        <v>1</v>
      </c>
      <c r="D539">
        <v>7</v>
      </c>
      <c r="E539" s="2">
        <v>1</v>
      </c>
      <c r="F539" s="2">
        <v>250</v>
      </c>
      <c r="G539" s="2">
        <f t="shared" si="16"/>
        <v>0.25</v>
      </c>
      <c r="H539">
        <f t="shared" si="17"/>
        <v>28</v>
      </c>
    </row>
    <row r="540" spans="2:8" x14ac:dyDescent="0.35">
      <c r="B540" s="2">
        <v>16115</v>
      </c>
      <c r="C540">
        <v>1</v>
      </c>
      <c r="D540">
        <v>11</v>
      </c>
      <c r="E540" s="2">
        <v>1</v>
      </c>
      <c r="F540" s="2">
        <v>250</v>
      </c>
      <c r="G540" s="2">
        <f t="shared" si="16"/>
        <v>0.25</v>
      </c>
      <c r="H540">
        <f t="shared" si="17"/>
        <v>44</v>
      </c>
    </row>
    <row r="541" spans="2:8" x14ac:dyDescent="0.35">
      <c r="B541" s="2">
        <v>19738</v>
      </c>
      <c r="C541">
        <v>1</v>
      </c>
      <c r="D541">
        <v>6.69</v>
      </c>
      <c r="E541" s="2">
        <v>1</v>
      </c>
      <c r="F541" s="2">
        <v>250</v>
      </c>
      <c r="G541" s="2">
        <f t="shared" si="16"/>
        <v>0.25</v>
      </c>
      <c r="H541">
        <f t="shared" si="17"/>
        <v>26.76</v>
      </c>
    </row>
    <row r="542" spans="2:8" x14ac:dyDescent="0.35">
      <c r="B542" s="2">
        <v>29042</v>
      </c>
      <c r="C542">
        <v>1</v>
      </c>
      <c r="D542">
        <v>12.99</v>
      </c>
      <c r="E542" s="2">
        <v>1</v>
      </c>
      <c r="F542" s="2">
        <v>250</v>
      </c>
      <c r="G542" s="2">
        <f t="shared" si="16"/>
        <v>0.25</v>
      </c>
      <c r="H542">
        <f t="shared" si="17"/>
        <v>51.96</v>
      </c>
    </row>
    <row r="543" spans="2:8" x14ac:dyDescent="0.35">
      <c r="B543" s="2">
        <v>31125</v>
      </c>
      <c r="C543">
        <v>1</v>
      </c>
      <c r="D543">
        <v>9.98</v>
      </c>
      <c r="E543" s="2">
        <v>1</v>
      </c>
      <c r="F543" s="2">
        <v>250</v>
      </c>
      <c r="G543" s="2">
        <f t="shared" si="16"/>
        <v>0.25</v>
      </c>
      <c r="H543">
        <f t="shared" si="17"/>
        <v>39.92</v>
      </c>
    </row>
    <row r="544" spans="2:8" x14ac:dyDescent="0.35">
      <c r="B544" s="2">
        <v>32219</v>
      </c>
      <c r="C544">
        <v>1</v>
      </c>
      <c r="D544">
        <v>4.99</v>
      </c>
      <c r="E544" s="2">
        <v>1</v>
      </c>
      <c r="F544" s="2">
        <v>250</v>
      </c>
      <c r="G544" s="2">
        <f t="shared" si="16"/>
        <v>0.25</v>
      </c>
      <c r="H544">
        <f t="shared" si="17"/>
        <v>19.96</v>
      </c>
    </row>
    <row r="545" spans="2:8" x14ac:dyDescent="0.35">
      <c r="B545" s="2">
        <v>33112</v>
      </c>
      <c r="C545">
        <v>1</v>
      </c>
      <c r="D545">
        <v>6.56</v>
      </c>
      <c r="E545" s="2">
        <v>1</v>
      </c>
      <c r="F545" s="2">
        <v>250</v>
      </c>
      <c r="G545" s="2">
        <f t="shared" si="16"/>
        <v>0.25</v>
      </c>
      <c r="H545">
        <f t="shared" si="17"/>
        <v>26.24</v>
      </c>
    </row>
    <row r="546" spans="2:8" x14ac:dyDescent="0.35">
      <c r="B546" s="2">
        <v>33813</v>
      </c>
      <c r="C546">
        <v>1</v>
      </c>
      <c r="D546">
        <v>5.99</v>
      </c>
      <c r="E546" s="2">
        <v>1</v>
      </c>
      <c r="F546" s="2">
        <v>250</v>
      </c>
      <c r="G546" s="2">
        <f t="shared" si="16"/>
        <v>0.25</v>
      </c>
      <c r="H546">
        <f t="shared" si="17"/>
        <v>23.96</v>
      </c>
    </row>
    <row r="547" spans="2:8" x14ac:dyDescent="0.35">
      <c r="B547" s="2">
        <v>41229</v>
      </c>
      <c r="C547">
        <v>1</v>
      </c>
      <c r="D547">
        <v>8.8000000000000007</v>
      </c>
      <c r="E547" s="2">
        <v>1</v>
      </c>
      <c r="F547" s="2">
        <v>250</v>
      </c>
      <c r="G547" s="2">
        <f t="shared" si="16"/>
        <v>0.25</v>
      </c>
      <c r="H547">
        <f t="shared" si="17"/>
        <v>35.200000000000003</v>
      </c>
    </row>
    <row r="548" spans="2:8" x14ac:dyDescent="0.35">
      <c r="B548" s="2">
        <v>43058</v>
      </c>
      <c r="C548">
        <v>1</v>
      </c>
      <c r="D548">
        <v>0</v>
      </c>
      <c r="E548" s="2">
        <v>1</v>
      </c>
      <c r="F548" s="2">
        <v>250</v>
      </c>
      <c r="G548" s="2">
        <f t="shared" si="16"/>
        <v>0.25</v>
      </c>
      <c r="H548">
        <f t="shared" si="17"/>
        <v>0</v>
      </c>
    </row>
    <row r="549" spans="2:8" x14ac:dyDescent="0.35">
      <c r="B549" s="2">
        <v>43801</v>
      </c>
      <c r="C549">
        <v>1</v>
      </c>
      <c r="D549">
        <v>8.19</v>
      </c>
      <c r="E549" s="2">
        <v>1</v>
      </c>
      <c r="F549" s="2">
        <v>250</v>
      </c>
      <c r="G549" s="2">
        <f t="shared" si="16"/>
        <v>0.25</v>
      </c>
      <c r="H549">
        <f t="shared" si="17"/>
        <v>32.76</v>
      </c>
    </row>
    <row r="550" spans="2:8" x14ac:dyDescent="0.35">
      <c r="B550" s="2">
        <v>43837</v>
      </c>
      <c r="C550">
        <v>1</v>
      </c>
      <c r="D550">
        <v>11.98</v>
      </c>
      <c r="E550" s="2">
        <v>1</v>
      </c>
      <c r="F550" s="2">
        <v>250</v>
      </c>
      <c r="G550" s="2">
        <f t="shared" si="16"/>
        <v>0.25</v>
      </c>
      <c r="H550">
        <f t="shared" si="17"/>
        <v>47.92</v>
      </c>
    </row>
    <row r="551" spans="2:8" x14ac:dyDescent="0.35">
      <c r="B551" s="2">
        <v>45590</v>
      </c>
      <c r="C551">
        <v>1</v>
      </c>
      <c r="D551">
        <v>9.9</v>
      </c>
      <c r="E551" s="2">
        <v>1</v>
      </c>
      <c r="F551" s="2">
        <v>250</v>
      </c>
      <c r="G551" s="2">
        <f t="shared" si="16"/>
        <v>0.25</v>
      </c>
      <c r="H551">
        <f t="shared" si="17"/>
        <v>39.6</v>
      </c>
    </row>
    <row r="552" spans="2:8" x14ac:dyDescent="0.35">
      <c r="B552" s="2">
        <v>45599</v>
      </c>
      <c r="C552">
        <v>1</v>
      </c>
      <c r="D552">
        <v>9.8000000000000007</v>
      </c>
      <c r="E552" s="2">
        <v>1</v>
      </c>
      <c r="F552" s="2">
        <v>250</v>
      </c>
      <c r="G552" s="2">
        <f t="shared" si="16"/>
        <v>0.25</v>
      </c>
      <c r="H552">
        <f t="shared" si="17"/>
        <v>39.200000000000003</v>
      </c>
    </row>
    <row r="553" spans="2:8" x14ac:dyDescent="0.35">
      <c r="B553" s="2">
        <v>43553</v>
      </c>
      <c r="C553">
        <v>1</v>
      </c>
      <c r="D553">
        <v>13.98</v>
      </c>
      <c r="E553" s="2">
        <v>1</v>
      </c>
      <c r="F553" s="2">
        <v>250</v>
      </c>
      <c r="G553" s="2">
        <f t="shared" si="16"/>
        <v>0.25</v>
      </c>
      <c r="H553">
        <f t="shared" si="17"/>
        <v>55.92</v>
      </c>
    </row>
    <row r="554" spans="2:8" x14ac:dyDescent="0.35">
      <c r="B554" s="2">
        <v>45864</v>
      </c>
      <c r="C554">
        <v>1</v>
      </c>
      <c r="D554">
        <v>11.49</v>
      </c>
      <c r="E554" s="2">
        <v>1</v>
      </c>
      <c r="F554" s="2">
        <v>250</v>
      </c>
      <c r="G554" s="2">
        <f t="shared" si="16"/>
        <v>0.25</v>
      </c>
      <c r="H554">
        <f t="shared" si="17"/>
        <v>45.96</v>
      </c>
    </row>
    <row r="555" spans="2:8" x14ac:dyDescent="0.35">
      <c r="B555" s="2">
        <v>22144</v>
      </c>
      <c r="C555">
        <v>1</v>
      </c>
      <c r="D555">
        <v>0</v>
      </c>
      <c r="E555" s="2">
        <v>1</v>
      </c>
      <c r="F555" s="2">
        <v>250</v>
      </c>
      <c r="G555" s="2">
        <f t="shared" si="16"/>
        <v>0.25</v>
      </c>
      <c r="H555">
        <f t="shared" si="17"/>
        <v>0</v>
      </c>
    </row>
    <row r="556" spans="2:8" x14ac:dyDescent="0.35">
      <c r="B556" s="2">
        <v>20486</v>
      </c>
      <c r="C556">
        <v>1</v>
      </c>
      <c r="D556">
        <v>0</v>
      </c>
      <c r="E556" s="2">
        <v>1</v>
      </c>
      <c r="F556" s="2">
        <v>250</v>
      </c>
      <c r="G556" s="2">
        <f t="shared" si="16"/>
        <v>0.25</v>
      </c>
      <c r="H556">
        <f t="shared" si="17"/>
        <v>0</v>
      </c>
    </row>
    <row r="557" spans="2:8" x14ac:dyDescent="0.35">
      <c r="B557" s="2">
        <v>5311</v>
      </c>
      <c r="C557">
        <v>1</v>
      </c>
      <c r="D557">
        <v>18.32</v>
      </c>
      <c r="E557" s="2">
        <v>1</v>
      </c>
      <c r="F557" s="2">
        <v>250</v>
      </c>
      <c r="G557" s="2">
        <f t="shared" si="16"/>
        <v>0.25</v>
      </c>
      <c r="H557">
        <f t="shared" si="17"/>
        <v>73.28</v>
      </c>
    </row>
    <row r="558" spans="2:8" x14ac:dyDescent="0.35">
      <c r="B558" s="2">
        <v>43837</v>
      </c>
      <c r="C558">
        <v>1</v>
      </c>
      <c r="D558">
        <v>10.9</v>
      </c>
      <c r="E558" s="2">
        <v>1</v>
      </c>
      <c r="F558" s="2">
        <v>250</v>
      </c>
      <c r="G558" s="2">
        <f t="shared" si="16"/>
        <v>0.25</v>
      </c>
      <c r="H558">
        <f t="shared" si="17"/>
        <v>43.6</v>
      </c>
    </row>
    <row r="559" spans="2:8" x14ac:dyDescent="0.35">
      <c r="B559" s="2">
        <v>7327</v>
      </c>
      <c r="C559">
        <v>1</v>
      </c>
      <c r="D559">
        <v>7.49</v>
      </c>
      <c r="E559" s="2">
        <v>1</v>
      </c>
      <c r="F559" s="2">
        <v>250</v>
      </c>
      <c r="G559" s="2">
        <f t="shared" si="16"/>
        <v>0.25</v>
      </c>
      <c r="H559">
        <f t="shared" si="17"/>
        <v>29.96</v>
      </c>
    </row>
    <row r="560" spans="2:8" x14ac:dyDescent="0.35">
      <c r="B560" s="2">
        <v>44740</v>
      </c>
      <c r="C560">
        <v>1</v>
      </c>
      <c r="D560">
        <v>8.57</v>
      </c>
      <c r="E560" s="2">
        <v>1</v>
      </c>
      <c r="F560" s="2">
        <v>250</v>
      </c>
      <c r="G560" s="2">
        <f t="shared" si="16"/>
        <v>0.25</v>
      </c>
      <c r="H560">
        <f t="shared" si="17"/>
        <v>34.28</v>
      </c>
    </row>
    <row r="561" spans="2:8" x14ac:dyDescent="0.35">
      <c r="B561" s="2">
        <v>42010</v>
      </c>
      <c r="C561">
        <v>1</v>
      </c>
      <c r="D561">
        <v>11.99</v>
      </c>
      <c r="E561" s="2">
        <v>1</v>
      </c>
      <c r="F561" s="2">
        <v>250</v>
      </c>
      <c r="G561" s="2">
        <f t="shared" si="16"/>
        <v>0.25</v>
      </c>
      <c r="H561">
        <f t="shared" si="17"/>
        <v>47.96</v>
      </c>
    </row>
    <row r="562" spans="2:8" x14ac:dyDescent="0.35">
      <c r="B562" s="2">
        <v>34220</v>
      </c>
      <c r="C562">
        <v>1</v>
      </c>
      <c r="D562">
        <v>9.9499999999999993</v>
      </c>
      <c r="E562" s="2">
        <v>1</v>
      </c>
      <c r="F562" s="2">
        <v>250</v>
      </c>
      <c r="G562" s="2">
        <f t="shared" si="16"/>
        <v>0.25</v>
      </c>
      <c r="H562">
        <f t="shared" si="17"/>
        <v>39.799999999999997</v>
      </c>
    </row>
    <row r="563" spans="2:8" x14ac:dyDescent="0.35">
      <c r="B563" s="2">
        <v>34471</v>
      </c>
      <c r="C563">
        <v>1</v>
      </c>
      <c r="D563">
        <v>10.6</v>
      </c>
      <c r="E563" s="2">
        <v>1</v>
      </c>
      <c r="F563" s="2">
        <v>250</v>
      </c>
      <c r="G563" s="2">
        <f t="shared" si="16"/>
        <v>0.25</v>
      </c>
      <c r="H563">
        <f t="shared" si="17"/>
        <v>42.4</v>
      </c>
    </row>
    <row r="564" spans="2:8" x14ac:dyDescent="0.35">
      <c r="B564" s="2">
        <v>29171</v>
      </c>
      <c r="C564">
        <v>1</v>
      </c>
      <c r="D564">
        <v>10.9</v>
      </c>
      <c r="E564" s="2">
        <v>1</v>
      </c>
      <c r="F564" s="2">
        <v>250</v>
      </c>
      <c r="G564" s="2">
        <f t="shared" si="16"/>
        <v>0.25</v>
      </c>
      <c r="H564">
        <f t="shared" si="17"/>
        <v>43.6</v>
      </c>
    </row>
    <row r="565" spans="2:8" x14ac:dyDescent="0.35">
      <c r="B565" s="2">
        <v>386</v>
      </c>
      <c r="C565">
        <v>1</v>
      </c>
      <c r="D565">
        <v>11.89</v>
      </c>
      <c r="E565" s="2">
        <v>1</v>
      </c>
      <c r="F565" s="2">
        <v>250</v>
      </c>
      <c r="G565" s="2">
        <f t="shared" si="16"/>
        <v>0.25</v>
      </c>
      <c r="H565">
        <f t="shared" si="17"/>
        <v>47.56</v>
      </c>
    </row>
    <row r="566" spans="2:8" x14ac:dyDescent="0.35">
      <c r="B566" s="2">
        <v>34220</v>
      </c>
      <c r="C566">
        <v>1</v>
      </c>
      <c r="D566">
        <v>11.54</v>
      </c>
      <c r="E566" s="2">
        <v>1</v>
      </c>
      <c r="F566" s="2">
        <v>250</v>
      </c>
      <c r="G566" s="2">
        <f t="shared" si="16"/>
        <v>0.25</v>
      </c>
      <c r="H566">
        <f t="shared" si="17"/>
        <v>46.16</v>
      </c>
    </row>
    <row r="567" spans="2:8" x14ac:dyDescent="0.35">
      <c r="B567" s="2">
        <v>34048</v>
      </c>
      <c r="C567">
        <v>1</v>
      </c>
      <c r="D567">
        <v>13.5</v>
      </c>
      <c r="E567" s="2">
        <v>1</v>
      </c>
      <c r="F567" s="2">
        <v>250</v>
      </c>
      <c r="G567" s="2">
        <f t="shared" si="16"/>
        <v>0.25</v>
      </c>
      <c r="H567">
        <f t="shared" si="17"/>
        <v>54</v>
      </c>
    </row>
    <row r="568" spans="2:8" x14ac:dyDescent="0.35">
      <c r="B568" s="2">
        <v>47634</v>
      </c>
      <c r="C568">
        <v>1</v>
      </c>
      <c r="D568">
        <v>6.95</v>
      </c>
      <c r="E568" s="2">
        <v>1</v>
      </c>
      <c r="F568" s="2">
        <v>250</v>
      </c>
      <c r="G568" s="2">
        <f t="shared" si="16"/>
        <v>0.25</v>
      </c>
      <c r="H568">
        <f t="shared" si="17"/>
        <v>27.8</v>
      </c>
    </row>
    <row r="569" spans="2:8" x14ac:dyDescent="0.35">
      <c r="B569" s="2">
        <v>47628</v>
      </c>
      <c r="C569">
        <v>1</v>
      </c>
      <c r="D569">
        <v>7.99</v>
      </c>
      <c r="E569" s="2">
        <v>1</v>
      </c>
      <c r="F569" s="2">
        <v>250</v>
      </c>
      <c r="G569" s="2">
        <f t="shared" si="16"/>
        <v>0.25</v>
      </c>
      <c r="H569">
        <f t="shared" si="17"/>
        <v>31.96</v>
      </c>
    </row>
    <row r="570" spans="2:8" x14ac:dyDescent="0.35">
      <c r="B570" s="2">
        <v>22144</v>
      </c>
      <c r="C570">
        <v>1</v>
      </c>
      <c r="D570">
        <v>13</v>
      </c>
      <c r="E570" s="2">
        <v>1</v>
      </c>
      <c r="F570" s="2">
        <v>250</v>
      </c>
      <c r="G570" s="2">
        <f t="shared" si="16"/>
        <v>0.25</v>
      </c>
      <c r="H570">
        <f t="shared" si="17"/>
        <v>52</v>
      </c>
    </row>
    <row r="571" spans="2:8" x14ac:dyDescent="0.35">
      <c r="B571" s="2">
        <v>43160</v>
      </c>
      <c r="C571">
        <v>1</v>
      </c>
      <c r="D571">
        <v>13.5</v>
      </c>
      <c r="E571" s="2">
        <v>1</v>
      </c>
      <c r="F571" s="2">
        <v>250</v>
      </c>
      <c r="G571" s="2">
        <f t="shared" si="16"/>
        <v>0.25</v>
      </c>
      <c r="H571">
        <f t="shared" si="17"/>
        <v>54</v>
      </c>
    </row>
    <row r="572" spans="2:8" x14ac:dyDescent="0.35">
      <c r="B572" s="2">
        <v>9639</v>
      </c>
      <c r="C572">
        <v>1</v>
      </c>
      <c r="D572">
        <v>4.99</v>
      </c>
      <c r="E572" s="2">
        <v>1</v>
      </c>
      <c r="F572" s="2">
        <v>250</v>
      </c>
      <c r="G572" s="2">
        <f t="shared" si="16"/>
        <v>0.25</v>
      </c>
      <c r="H572">
        <f t="shared" si="17"/>
        <v>19.96</v>
      </c>
    </row>
    <row r="573" spans="2:8" x14ac:dyDescent="0.35">
      <c r="B573" s="2">
        <v>43790</v>
      </c>
      <c r="C573">
        <v>1</v>
      </c>
      <c r="D573">
        <v>11.98</v>
      </c>
      <c r="E573" s="2">
        <v>1</v>
      </c>
      <c r="F573" s="2">
        <v>250</v>
      </c>
      <c r="G573" s="2">
        <f t="shared" si="16"/>
        <v>0.25</v>
      </c>
      <c r="H573">
        <f t="shared" si="17"/>
        <v>47.92</v>
      </c>
    </row>
    <row r="574" spans="2:8" x14ac:dyDescent="0.35">
      <c r="B574" s="2">
        <v>45544</v>
      </c>
      <c r="C574">
        <v>1</v>
      </c>
      <c r="D574">
        <v>6.83</v>
      </c>
      <c r="E574" s="2">
        <v>1</v>
      </c>
      <c r="F574" s="2">
        <v>250</v>
      </c>
      <c r="G574" s="2">
        <f t="shared" si="16"/>
        <v>0.25</v>
      </c>
      <c r="H574">
        <f t="shared" si="17"/>
        <v>27.32</v>
      </c>
    </row>
    <row r="575" spans="2:8" x14ac:dyDescent="0.35">
      <c r="B575" s="2">
        <v>43566</v>
      </c>
      <c r="C575">
        <v>1</v>
      </c>
      <c r="D575">
        <v>3.65</v>
      </c>
      <c r="E575" s="2">
        <v>1</v>
      </c>
      <c r="F575" s="2">
        <v>250</v>
      </c>
      <c r="G575" s="2">
        <f t="shared" si="16"/>
        <v>0.25</v>
      </c>
      <c r="H575">
        <f t="shared" si="17"/>
        <v>14.6</v>
      </c>
    </row>
    <row r="576" spans="2:8" x14ac:dyDescent="0.35">
      <c r="B576" s="2">
        <v>19924</v>
      </c>
      <c r="C576">
        <v>1</v>
      </c>
      <c r="D576">
        <v>14.9</v>
      </c>
      <c r="E576" s="2">
        <v>1</v>
      </c>
      <c r="F576" s="2">
        <v>250</v>
      </c>
      <c r="G576" s="2">
        <f t="shared" si="16"/>
        <v>0.25</v>
      </c>
      <c r="H576">
        <f t="shared" si="17"/>
        <v>59.6</v>
      </c>
    </row>
    <row r="577" spans="2:8" x14ac:dyDescent="0.35">
      <c r="B577" s="2">
        <v>45670</v>
      </c>
      <c r="C577">
        <v>1</v>
      </c>
      <c r="D577">
        <v>0</v>
      </c>
      <c r="E577" s="2">
        <v>1</v>
      </c>
      <c r="F577" s="2">
        <v>250</v>
      </c>
      <c r="G577" s="2">
        <f t="shared" si="16"/>
        <v>0.25</v>
      </c>
      <c r="H577">
        <f t="shared" si="17"/>
        <v>0</v>
      </c>
    </row>
    <row r="578" spans="2:8" x14ac:dyDescent="0.35">
      <c r="B578" s="2">
        <v>36666</v>
      </c>
      <c r="C578">
        <v>1</v>
      </c>
      <c r="D578">
        <v>8.8000000000000007</v>
      </c>
      <c r="E578" s="2">
        <v>1</v>
      </c>
      <c r="F578" s="2">
        <v>250</v>
      </c>
      <c r="G578" s="2">
        <f t="shared" si="16"/>
        <v>0.25</v>
      </c>
      <c r="H578">
        <f t="shared" si="17"/>
        <v>35.200000000000003</v>
      </c>
    </row>
    <row r="579" spans="2:8" x14ac:dyDescent="0.35">
      <c r="B579" s="2">
        <v>20869</v>
      </c>
      <c r="C579">
        <v>1</v>
      </c>
      <c r="D579">
        <v>12.5</v>
      </c>
      <c r="E579" s="2">
        <v>1</v>
      </c>
      <c r="F579" s="2">
        <v>250</v>
      </c>
      <c r="G579" s="2">
        <f t="shared" si="16"/>
        <v>0.25</v>
      </c>
      <c r="H579">
        <f t="shared" si="17"/>
        <v>50</v>
      </c>
    </row>
    <row r="580" spans="2:8" x14ac:dyDescent="0.35">
      <c r="B580" s="2">
        <v>34037</v>
      </c>
      <c r="C580">
        <v>1</v>
      </c>
      <c r="D580">
        <v>6.49</v>
      </c>
      <c r="E580" s="2">
        <v>1</v>
      </c>
      <c r="F580" s="2">
        <v>250</v>
      </c>
      <c r="G580" s="2">
        <f t="shared" ref="G580:G643" si="18">(F580*E580)/1000</f>
        <v>0.25</v>
      </c>
      <c r="H580">
        <f t="shared" ref="H580:H643" si="19">(D580/F580)*1000</f>
        <v>25.96</v>
      </c>
    </row>
    <row r="581" spans="2:8" x14ac:dyDescent="0.35">
      <c r="B581" s="2">
        <v>36646</v>
      </c>
      <c r="C581">
        <v>1</v>
      </c>
      <c r="D581">
        <v>0</v>
      </c>
      <c r="E581" s="2">
        <v>1</v>
      </c>
      <c r="F581" s="2">
        <v>250</v>
      </c>
      <c r="G581" s="2">
        <f t="shared" si="18"/>
        <v>0.25</v>
      </c>
      <c r="H581">
        <f t="shared" si="19"/>
        <v>0</v>
      </c>
    </row>
    <row r="582" spans="2:8" x14ac:dyDescent="0.35">
      <c r="B582" s="2">
        <v>35700</v>
      </c>
      <c r="C582">
        <v>1</v>
      </c>
      <c r="D582">
        <v>9.99</v>
      </c>
      <c r="E582" s="2">
        <v>1</v>
      </c>
      <c r="F582" s="2">
        <v>250</v>
      </c>
      <c r="G582" s="2">
        <f t="shared" si="18"/>
        <v>0.25</v>
      </c>
      <c r="H582">
        <f t="shared" si="19"/>
        <v>39.96</v>
      </c>
    </row>
    <row r="583" spans="2:8" x14ac:dyDescent="0.35">
      <c r="B583" s="2">
        <v>28770</v>
      </c>
      <c r="C583">
        <v>1</v>
      </c>
      <c r="D583">
        <v>10.32</v>
      </c>
      <c r="E583" s="2">
        <v>1</v>
      </c>
      <c r="F583" s="2">
        <v>250</v>
      </c>
      <c r="G583" s="2">
        <f t="shared" si="18"/>
        <v>0.25</v>
      </c>
      <c r="H583">
        <f t="shared" si="19"/>
        <v>41.28</v>
      </c>
    </row>
    <row r="584" spans="2:8" x14ac:dyDescent="0.35">
      <c r="B584" s="2">
        <v>33763</v>
      </c>
      <c r="C584">
        <v>1</v>
      </c>
      <c r="D584">
        <v>0</v>
      </c>
      <c r="E584" s="2">
        <v>1</v>
      </c>
      <c r="F584" s="2">
        <v>250</v>
      </c>
      <c r="G584" s="2">
        <f t="shared" si="18"/>
        <v>0.25</v>
      </c>
      <c r="H584">
        <f t="shared" si="19"/>
        <v>0</v>
      </c>
    </row>
    <row r="585" spans="2:8" x14ac:dyDescent="0.35">
      <c r="B585" s="2">
        <v>44865</v>
      </c>
      <c r="C585">
        <v>1</v>
      </c>
      <c r="D585">
        <v>11.9</v>
      </c>
      <c r="E585" s="2">
        <v>1</v>
      </c>
      <c r="F585" s="2">
        <v>250</v>
      </c>
      <c r="G585" s="2">
        <f t="shared" si="18"/>
        <v>0.25</v>
      </c>
      <c r="H585">
        <f t="shared" si="19"/>
        <v>47.6</v>
      </c>
    </row>
    <row r="586" spans="2:8" x14ac:dyDescent="0.35">
      <c r="B586" s="2">
        <v>43545</v>
      </c>
      <c r="C586">
        <v>1</v>
      </c>
      <c r="D586">
        <v>4.83</v>
      </c>
      <c r="E586" s="2">
        <v>1</v>
      </c>
      <c r="F586" s="2">
        <v>250</v>
      </c>
      <c r="G586" s="2">
        <f t="shared" si="18"/>
        <v>0.25</v>
      </c>
      <c r="H586">
        <f t="shared" si="19"/>
        <v>19.32</v>
      </c>
    </row>
    <row r="587" spans="2:8" x14ac:dyDescent="0.35">
      <c r="B587" s="2">
        <v>46950</v>
      </c>
      <c r="C587">
        <v>1</v>
      </c>
      <c r="D587">
        <v>12.99</v>
      </c>
      <c r="E587" s="2">
        <v>1</v>
      </c>
      <c r="F587" s="2">
        <v>250</v>
      </c>
      <c r="G587" s="2">
        <f t="shared" si="18"/>
        <v>0.25</v>
      </c>
      <c r="H587">
        <f t="shared" si="19"/>
        <v>51.96</v>
      </c>
    </row>
    <row r="588" spans="2:8" x14ac:dyDescent="0.35">
      <c r="B588" s="2">
        <v>42957</v>
      </c>
      <c r="C588">
        <v>1</v>
      </c>
      <c r="D588">
        <v>8.57</v>
      </c>
      <c r="E588" s="2">
        <v>1</v>
      </c>
      <c r="F588" s="2">
        <v>250</v>
      </c>
      <c r="G588" s="2">
        <f t="shared" si="18"/>
        <v>0.25</v>
      </c>
      <c r="H588">
        <f t="shared" si="19"/>
        <v>34.28</v>
      </c>
    </row>
    <row r="589" spans="2:8" x14ac:dyDescent="0.35">
      <c r="B589" s="2">
        <v>48223</v>
      </c>
      <c r="C589">
        <v>1</v>
      </c>
      <c r="D589">
        <v>6.99</v>
      </c>
      <c r="E589" s="2">
        <v>1</v>
      </c>
      <c r="F589" s="2">
        <v>250</v>
      </c>
      <c r="G589" s="2">
        <f t="shared" si="18"/>
        <v>0.25</v>
      </c>
      <c r="H589">
        <f t="shared" si="19"/>
        <v>27.96</v>
      </c>
    </row>
    <row r="590" spans="2:8" x14ac:dyDescent="0.35">
      <c r="B590" s="2">
        <v>47657</v>
      </c>
      <c r="C590">
        <v>1</v>
      </c>
      <c r="D590">
        <v>14.57</v>
      </c>
      <c r="E590" s="2">
        <v>1</v>
      </c>
      <c r="F590" s="2">
        <v>250</v>
      </c>
      <c r="G590" s="2">
        <f t="shared" si="18"/>
        <v>0.25</v>
      </c>
      <c r="H590">
        <f t="shared" si="19"/>
        <v>58.28</v>
      </c>
    </row>
    <row r="591" spans="2:8" x14ac:dyDescent="0.35">
      <c r="B591" s="2">
        <v>20064</v>
      </c>
      <c r="C591">
        <v>1</v>
      </c>
      <c r="D591">
        <v>9.9499999999999993</v>
      </c>
      <c r="E591" s="2">
        <v>1</v>
      </c>
      <c r="F591" s="2">
        <v>250</v>
      </c>
      <c r="G591" s="2">
        <f t="shared" si="18"/>
        <v>0.25</v>
      </c>
      <c r="H591">
        <f t="shared" si="19"/>
        <v>39.799999999999997</v>
      </c>
    </row>
    <row r="592" spans="2:8" x14ac:dyDescent="0.35">
      <c r="B592" s="2">
        <v>12436</v>
      </c>
      <c r="C592">
        <v>1</v>
      </c>
      <c r="D592">
        <v>11.99</v>
      </c>
      <c r="E592" s="2">
        <v>1</v>
      </c>
      <c r="F592" s="2">
        <v>250</v>
      </c>
      <c r="G592" s="2">
        <f t="shared" si="18"/>
        <v>0.25</v>
      </c>
      <c r="H592">
        <f t="shared" si="19"/>
        <v>47.96</v>
      </c>
    </row>
    <row r="593" spans="2:8" x14ac:dyDescent="0.35">
      <c r="B593" s="2">
        <v>47344</v>
      </c>
      <c r="C593">
        <v>1</v>
      </c>
      <c r="D593">
        <v>0</v>
      </c>
      <c r="E593" s="2">
        <v>1</v>
      </c>
      <c r="F593" s="2">
        <v>250</v>
      </c>
      <c r="G593" s="2">
        <f t="shared" si="18"/>
        <v>0.25</v>
      </c>
      <c r="H593">
        <f t="shared" si="19"/>
        <v>0</v>
      </c>
    </row>
    <row r="594" spans="2:8" x14ac:dyDescent="0.35">
      <c r="B594" s="2">
        <v>44865</v>
      </c>
      <c r="C594">
        <v>1</v>
      </c>
      <c r="D594">
        <v>11</v>
      </c>
      <c r="E594" s="2">
        <v>1</v>
      </c>
      <c r="F594" s="2">
        <v>250</v>
      </c>
      <c r="G594" s="2">
        <f t="shared" si="18"/>
        <v>0.25</v>
      </c>
      <c r="H594">
        <f t="shared" si="19"/>
        <v>44</v>
      </c>
    </row>
    <row r="595" spans="2:8" x14ac:dyDescent="0.35">
      <c r="B595" s="2">
        <v>43024</v>
      </c>
      <c r="C595">
        <v>1</v>
      </c>
      <c r="D595">
        <v>9.9</v>
      </c>
      <c r="E595" s="2">
        <v>1</v>
      </c>
      <c r="F595" s="2">
        <v>250</v>
      </c>
      <c r="G595" s="2">
        <f t="shared" si="18"/>
        <v>0.25</v>
      </c>
      <c r="H595">
        <f t="shared" si="19"/>
        <v>39.6</v>
      </c>
    </row>
    <row r="596" spans="2:8" x14ac:dyDescent="0.35">
      <c r="B596" s="2">
        <v>43606</v>
      </c>
      <c r="C596">
        <v>1</v>
      </c>
      <c r="D596">
        <v>10.9</v>
      </c>
      <c r="E596" s="2">
        <v>1</v>
      </c>
      <c r="F596" s="2">
        <v>250</v>
      </c>
      <c r="G596" s="2">
        <f t="shared" si="18"/>
        <v>0.25</v>
      </c>
      <c r="H596">
        <f t="shared" si="19"/>
        <v>43.6</v>
      </c>
    </row>
    <row r="597" spans="2:8" x14ac:dyDescent="0.35">
      <c r="B597" s="2">
        <v>33764</v>
      </c>
      <c r="C597">
        <v>1</v>
      </c>
      <c r="D597">
        <v>12.49</v>
      </c>
      <c r="E597" s="2">
        <v>1</v>
      </c>
      <c r="F597" s="2">
        <v>250</v>
      </c>
      <c r="G597" s="2">
        <f t="shared" si="18"/>
        <v>0.25</v>
      </c>
      <c r="H597">
        <f t="shared" si="19"/>
        <v>49.96</v>
      </c>
    </row>
    <row r="598" spans="2:8" x14ac:dyDescent="0.35">
      <c r="B598" s="2">
        <v>21319</v>
      </c>
      <c r="C598">
        <v>1</v>
      </c>
      <c r="D598">
        <v>12.99</v>
      </c>
      <c r="E598" s="2">
        <v>1</v>
      </c>
      <c r="F598" s="2">
        <v>250</v>
      </c>
      <c r="G598" s="2">
        <f t="shared" si="18"/>
        <v>0.25</v>
      </c>
      <c r="H598">
        <f t="shared" si="19"/>
        <v>51.96</v>
      </c>
    </row>
    <row r="599" spans="2:8" x14ac:dyDescent="0.35">
      <c r="B599" s="2">
        <v>43566</v>
      </c>
      <c r="C599">
        <v>1</v>
      </c>
      <c r="D599">
        <v>3.65</v>
      </c>
      <c r="E599" s="2">
        <v>1</v>
      </c>
      <c r="F599" s="2">
        <v>250</v>
      </c>
      <c r="G599" s="2">
        <f t="shared" si="18"/>
        <v>0.25</v>
      </c>
      <c r="H599">
        <f t="shared" si="19"/>
        <v>14.6</v>
      </c>
    </row>
    <row r="600" spans="2:8" x14ac:dyDescent="0.35">
      <c r="B600" s="2">
        <v>47952</v>
      </c>
      <c r="C600">
        <v>1</v>
      </c>
      <c r="D600">
        <v>0</v>
      </c>
      <c r="E600" s="2">
        <v>1</v>
      </c>
      <c r="F600" s="2">
        <v>250</v>
      </c>
      <c r="G600" s="2">
        <f t="shared" si="18"/>
        <v>0.25</v>
      </c>
      <c r="H600">
        <f t="shared" si="19"/>
        <v>0</v>
      </c>
    </row>
    <row r="601" spans="2:8" x14ac:dyDescent="0.35">
      <c r="B601" s="2">
        <v>29350</v>
      </c>
      <c r="C601">
        <v>1</v>
      </c>
      <c r="D601">
        <v>9.9</v>
      </c>
      <c r="E601" s="2">
        <v>1</v>
      </c>
      <c r="F601" s="2">
        <v>250</v>
      </c>
      <c r="G601" s="2">
        <f t="shared" si="18"/>
        <v>0.25</v>
      </c>
      <c r="H601">
        <f t="shared" si="19"/>
        <v>39.6</v>
      </c>
    </row>
    <row r="602" spans="2:8" x14ac:dyDescent="0.35">
      <c r="B602" s="2">
        <v>19937</v>
      </c>
      <c r="C602">
        <v>1</v>
      </c>
      <c r="D602">
        <v>5.99</v>
      </c>
      <c r="E602" s="2">
        <v>1</v>
      </c>
      <c r="F602" s="2">
        <v>250</v>
      </c>
      <c r="G602" s="2">
        <f t="shared" si="18"/>
        <v>0.25</v>
      </c>
      <c r="H602">
        <f t="shared" si="19"/>
        <v>23.96</v>
      </c>
    </row>
    <row r="603" spans="2:8" x14ac:dyDescent="0.35">
      <c r="B603" s="2">
        <v>8919</v>
      </c>
      <c r="C603">
        <v>1</v>
      </c>
      <c r="D603">
        <v>12.49</v>
      </c>
      <c r="E603" s="2">
        <v>1</v>
      </c>
      <c r="F603" s="2">
        <v>250</v>
      </c>
      <c r="G603" s="2">
        <f t="shared" si="18"/>
        <v>0.25</v>
      </c>
      <c r="H603">
        <f t="shared" si="19"/>
        <v>49.96</v>
      </c>
    </row>
    <row r="604" spans="2:8" x14ac:dyDescent="0.35">
      <c r="B604" s="2">
        <v>36710</v>
      </c>
      <c r="C604">
        <v>1</v>
      </c>
      <c r="D604">
        <v>10.55</v>
      </c>
      <c r="E604" s="2">
        <v>1</v>
      </c>
      <c r="F604" s="2">
        <v>250</v>
      </c>
      <c r="G604" s="2">
        <f t="shared" si="18"/>
        <v>0.25</v>
      </c>
      <c r="H604">
        <f t="shared" si="19"/>
        <v>42.2</v>
      </c>
    </row>
    <row r="605" spans="2:8" x14ac:dyDescent="0.35">
      <c r="B605" s="2">
        <v>46924</v>
      </c>
      <c r="C605">
        <v>1</v>
      </c>
      <c r="D605">
        <v>12.98</v>
      </c>
      <c r="E605" s="2">
        <v>1</v>
      </c>
      <c r="F605" s="2">
        <v>250</v>
      </c>
      <c r="G605" s="2">
        <f t="shared" si="18"/>
        <v>0.25</v>
      </c>
      <c r="H605">
        <f t="shared" si="19"/>
        <v>51.92</v>
      </c>
    </row>
    <row r="606" spans="2:8" x14ac:dyDescent="0.35">
      <c r="B606" s="2">
        <v>8919</v>
      </c>
      <c r="C606">
        <v>1</v>
      </c>
      <c r="D606">
        <v>12.39</v>
      </c>
      <c r="E606" s="2">
        <v>1</v>
      </c>
      <c r="F606" s="2">
        <v>250</v>
      </c>
      <c r="G606" s="2">
        <f t="shared" si="18"/>
        <v>0.25</v>
      </c>
      <c r="H606">
        <f t="shared" si="19"/>
        <v>49.56</v>
      </c>
    </row>
    <row r="607" spans="2:8" x14ac:dyDescent="0.35">
      <c r="B607" s="2">
        <v>32433</v>
      </c>
      <c r="C607">
        <v>1</v>
      </c>
      <c r="D607">
        <v>11.99</v>
      </c>
      <c r="E607" s="2">
        <v>1</v>
      </c>
      <c r="F607" s="2">
        <v>250</v>
      </c>
      <c r="G607" s="2">
        <f t="shared" si="18"/>
        <v>0.25</v>
      </c>
      <c r="H607">
        <f t="shared" si="19"/>
        <v>47.96</v>
      </c>
    </row>
    <row r="608" spans="2:8" x14ac:dyDescent="0.35">
      <c r="B608" s="2">
        <v>43936</v>
      </c>
      <c r="C608">
        <v>1</v>
      </c>
      <c r="D608">
        <v>8.64</v>
      </c>
      <c r="E608" s="2">
        <v>1</v>
      </c>
      <c r="F608" s="2">
        <v>250</v>
      </c>
      <c r="G608" s="2">
        <f t="shared" si="18"/>
        <v>0.25</v>
      </c>
      <c r="H608">
        <f t="shared" si="19"/>
        <v>34.56</v>
      </c>
    </row>
    <row r="609" spans="2:8" x14ac:dyDescent="0.35">
      <c r="B609" s="2">
        <v>34037</v>
      </c>
      <c r="C609">
        <v>1</v>
      </c>
      <c r="D609">
        <v>6.49</v>
      </c>
      <c r="E609" s="2">
        <v>1</v>
      </c>
      <c r="F609" s="2">
        <v>250</v>
      </c>
      <c r="G609" s="2">
        <f t="shared" si="18"/>
        <v>0.25</v>
      </c>
      <c r="H609">
        <f t="shared" si="19"/>
        <v>25.96</v>
      </c>
    </row>
    <row r="610" spans="2:8" x14ac:dyDescent="0.35">
      <c r="B610" s="2">
        <v>23103</v>
      </c>
      <c r="C610">
        <v>1</v>
      </c>
      <c r="D610">
        <v>8.57</v>
      </c>
      <c r="E610" s="2">
        <v>1</v>
      </c>
      <c r="F610" s="2">
        <v>250</v>
      </c>
      <c r="G610" s="2">
        <f t="shared" si="18"/>
        <v>0.25</v>
      </c>
      <c r="H610">
        <f t="shared" si="19"/>
        <v>34.28</v>
      </c>
    </row>
    <row r="611" spans="2:8" x14ac:dyDescent="0.35">
      <c r="B611" s="2">
        <v>43823</v>
      </c>
      <c r="C611">
        <v>1</v>
      </c>
      <c r="D611">
        <v>0</v>
      </c>
      <c r="E611" s="2">
        <v>1</v>
      </c>
      <c r="F611" s="2">
        <v>250</v>
      </c>
      <c r="G611" s="2">
        <f t="shared" si="18"/>
        <v>0.25</v>
      </c>
      <c r="H611">
        <f t="shared" si="19"/>
        <v>0</v>
      </c>
    </row>
    <row r="612" spans="2:8" x14ac:dyDescent="0.35">
      <c r="B612" s="2">
        <v>46211</v>
      </c>
      <c r="C612">
        <v>1</v>
      </c>
      <c r="D612">
        <v>8.99</v>
      </c>
      <c r="E612" s="2">
        <v>1</v>
      </c>
      <c r="F612" s="2">
        <v>250</v>
      </c>
      <c r="G612" s="2">
        <f t="shared" si="18"/>
        <v>0.25</v>
      </c>
      <c r="H612">
        <f t="shared" si="19"/>
        <v>35.96</v>
      </c>
    </row>
    <row r="613" spans="2:8" x14ac:dyDescent="0.35">
      <c r="B613" s="2">
        <v>44864</v>
      </c>
      <c r="C613">
        <v>1</v>
      </c>
      <c r="D613">
        <v>11.85</v>
      </c>
      <c r="E613" s="2">
        <v>1</v>
      </c>
      <c r="F613" s="2">
        <v>250</v>
      </c>
      <c r="G613" s="2">
        <f t="shared" si="18"/>
        <v>0.25</v>
      </c>
      <c r="H613">
        <f t="shared" si="19"/>
        <v>47.4</v>
      </c>
    </row>
    <row r="614" spans="2:8" x14ac:dyDescent="0.35">
      <c r="B614" s="2">
        <v>46923</v>
      </c>
      <c r="C614">
        <v>1</v>
      </c>
      <c r="D614">
        <v>11.89</v>
      </c>
      <c r="E614" s="2">
        <v>1</v>
      </c>
      <c r="F614" s="2">
        <v>250</v>
      </c>
      <c r="G614" s="2">
        <f t="shared" si="18"/>
        <v>0.25</v>
      </c>
      <c r="H614">
        <f t="shared" si="19"/>
        <v>47.56</v>
      </c>
    </row>
    <row r="615" spans="2:8" x14ac:dyDescent="0.35">
      <c r="B615" s="2">
        <v>46940</v>
      </c>
      <c r="C615">
        <v>1</v>
      </c>
      <c r="D615">
        <v>17.96</v>
      </c>
      <c r="E615" s="2">
        <v>1</v>
      </c>
      <c r="F615" s="2">
        <v>250</v>
      </c>
      <c r="G615" s="2">
        <f t="shared" si="18"/>
        <v>0.25</v>
      </c>
      <c r="H615">
        <f t="shared" si="19"/>
        <v>71.84</v>
      </c>
    </row>
    <row r="616" spans="2:8" x14ac:dyDescent="0.35">
      <c r="B616" s="2">
        <v>23103</v>
      </c>
      <c r="C616">
        <v>1</v>
      </c>
      <c r="D616">
        <v>9.9</v>
      </c>
      <c r="E616" s="2">
        <v>1</v>
      </c>
      <c r="F616" s="2">
        <v>250</v>
      </c>
      <c r="G616" s="2">
        <f t="shared" si="18"/>
        <v>0.25</v>
      </c>
      <c r="H616">
        <f t="shared" si="19"/>
        <v>39.6</v>
      </c>
    </row>
    <row r="617" spans="2:8" x14ac:dyDescent="0.35">
      <c r="B617" s="2">
        <v>44599</v>
      </c>
      <c r="C617">
        <v>1</v>
      </c>
      <c r="D617">
        <v>0</v>
      </c>
      <c r="E617" s="2">
        <v>1</v>
      </c>
      <c r="F617" s="2">
        <v>250</v>
      </c>
      <c r="G617" s="2">
        <f t="shared" si="18"/>
        <v>0.25</v>
      </c>
      <c r="H617">
        <f t="shared" si="19"/>
        <v>0</v>
      </c>
    </row>
    <row r="618" spans="2:8" x14ac:dyDescent="0.35">
      <c r="B618" s="2">
        <v>43443</v>
      </c>
      <c r="C618">
        <v>1</v>
      </c>
      <c r="D618">
        <v>9.98</v>
      </c>
      <c r="E618" s="2">
        <v>1</v>
      </c>
      <c r="F618" s="2">
        <v>250</v>
      </c>
      <c r="G618" s="2">
        <f t="shared" si="18"/>
        <v>0.25</v>
      </c>
      <c r="H618">
        <f t="shared" si="19"/>
        <v>39.92</v>
      </c>
    </row>
    <row r="619" spans="2:8" x14ac:dyDescent="0.35">
      <c r="B619" s="2">
        <v>43443</v>
      </c>
      <c r="C619">
        <v>1</v>
      </c>
      <c r="D619">
        <v>9.98</v>
      </c>
      <c r="E619" s="2">
        <v>1</v>
      </c>
      <c r="F619" s="2">
        <v>250</v>
      </c>
      <c r="G619" s="2">
        <f t="shared" si="18"/>
        <v>0.25</v>
      </c>
      <c r="H619">
        <f t="shared" si="19"/>
        <v>39.92</v>
      </c>
    </row>
    <row r="620" spans="2:8" x14ac:dyDescent="0.35">
      <c r="B620" s="2">
        <v>805</v>
      </c>
      <c r="C620">
        <v>1</v>
      </c>
      <c r="D620">
        <v>2.99</v>
      </c>
      <c r="E620" s="2">
        <v>1</v>
      </c>
      <c r="F620" s="2">
        <v>250</v>
      </c>
      <c r="G620" s="2">
        <f t="shared" si="18"/>
        <v>0.25</v>
      </c>
      <c r="H620">
        <f t="shared" si="19"/>
        <v>11.96</v>
      </c>
    </row>
    <row r="621" spans="2:8" x14ac:dyDescent="0.35">
      <c r="B621" s="2">
        <v>43548</v>
      </c>
      <c r="C621">
        <v>1</v>
      </c>
      <c r="D621">
        <v>0</v>
      </c>
      <c r="E621" s="2">
        <v>1</v>
      </c>
      <c r="F621" s="2">
        <v>250</v>
      </c>
      <c r="G621" s="2">
        <f t="shared" si="18"/>
        <v>0.25</v>
      </c>
      <c r="H621">
        <f t="shared" si="19"/>
        <v>0</v>
      </c>
    </row>
    <row r="622" spans="2:8" x14ac:dyDescent="0.35">
      <c r="B622" s="2">
        <v>25216</v>
      </c>
      <c r="C622">
        <v>1</v>
      </c>
      <c r="D622">
        <v>12.5</v>
      </c>
      <c r="E622" s="2">
        <v>1</v>
      </c>
      <c r="F622" s="2">
        <v>250</v>
      </c>
      <c r="G622" s="2">
        <f t="shared" si="18"/>
        <v>0.25</v>
      </c>
      <c r="H622">
        <f t="shared" si="19"/>
        <v>50</v>
      </c>
    </row>
    <row r="623" spans="2:8" x14ac:dyDescent="0.35">
      <c r="B623" s="2">
        <v>41667</v>
      </c>
      <c r="C623">
        <v>1</v>
      </c>
      <c r="D623">
        <v>10.7</v>
      </c>
      <c r="E623" s="2">
        <v>1</v>
      </c>
      <c r="F623" s="2">
        <v>250</v>
      </c>
      <c r="G623" s="2">
        <f t="shared" si="18"/>
        <v>0.25</v>
      </c>
      <c r="H623">
        <f t="shared" si="19"/>
        <v>42.8</v>
      </c>
    </row>
    <row r="624" spans="2:8" x14ac:dyDescent="0.35">
      <c r="B624" s="2">
        <v>45286</v>
      </c>
      <c r="C624">
        <v>1</v>
      </c>
      <c r="D624">
        <v>9.35</v>
      </c>
      <c r="E624" s="2">
        <v>1</v>
      </c>
      <c r="F624" s="2">
        <v>250</v>
      </c>
      <c r="G624" s="2">
        <f t="shared" si="18"/>
        <v>0.25</v>
      </c>
      <c r="H624">
        <f t="shared" si="19"/>
        <v>37.4</v>
      </c>
    </row>
    <row r="625" spans="2:8" x14ac:dyDescent="0.35">
      <c r="B625" s="2">
        <v>13141</v>
      </c>
      <c r="C625">
        <v>1</v>
      </c>
      <c r="D625">
        <v>13</v>
      </c>
      <c r="E625" s="2">
        <v>1</v>
      </c>
      <c r="F625" s="2">
        <v>250</v>
      </c>
      <c r="G625" s="2">
        <f t="shared" si="18"/>
        <v>0.25</v>
      </c>
      <c r="H625">
        <f t="shared" si="19"/>
        <v>52</v>
      </c>
    </row>
    <row r="626" spans="2:8" x14ac:dyDescent="0.35">
      <c r="B626" s="2">
        <v>34926</v>
      </c>
      <c r="C626">
        <v>1</v>
      </c>
      <c r="D626">
        <v>13.99</v>
      </c>
      <c r="E626" s="2">
        <v>1</v>
      </c>
      <c r="F626" s="2">
        <v>250</v>
      </c>
      <c r="G626" s="2">
        <f t="shared" si="18"/>
        <v>0.25</v>
      </c>
      <c r="H626">
        <f t="shared" si="19"/>
        <v>55.96</v>
      </c>
    </row>
    <row r="627" spans="2:8" x14ac:dyDescent="0.35">
      <c r="B627" s="2">
        <v>35697</v>
      </c>
      <c r="C627">
        <v>1</v>
      </c>
      <c r="D627">
        <v>13.35</v>
      </c>
      <c r="E627" s="2">
        <v>1</v>
      </c>
      <c r="F627" s="2">
        <v>250</v>
      </c>
      <c r="G627" s="2">
        <f t="shared" si="18"/>
        <v>0.25</v>
      </c>
      <c r="H627">
        <f t="shared" si="19"/>
        <v>53.4</v>
      </c>
    </row>
    <row r="628" spans="2:8" x14ac:dyDescent="0.35">
      <c r="B628" s="2">
        <v>19937</v>
      </c>
      <c r="C628">
        <v>1</v>
      </c>
      <c r="D628">
        <v>7.29</v>
      </c>
      <c r="E628" s="2">
        <v>1</v>
      </c>
      <c r="F628" s="2">
        <v>250</v>
      </c>
      <c r="G628" s="2">
        <f t="shared" si="18"/>
        <v>0.25</v>
      </c>
      <c r="H628">
        <f t="shared" si="19"/>
        <v>29.16</v>
      </c>
    </row>
    <row r="629" spans="2:8" x14ac:dyDescent="0.35">
      <c r="B629" s="2">
        <v>42957</v>
      </c>
      <c r="C629">
        <v>1</v>
      </c>
      <c r="D629">
        <v>9.35</v>
      </c>
      <c r="E629" s="2">
        <v>1</v>
      </c>
      <c r="F629" s="2">
        <v>250</v>
      </c>
      <c r="G629" s="2">
        <f t="shared" si="18"/>
        <v>0.25</v>
      </c>
      <c r="H629">
        <f t="shared" si="19"/>
        <v>37.4</v>
      </c>
    </row>
    <row r="630" spans="2:8" x14ac:dyDescent="0.35">
      <c r="B630" s="2">
        <v>43858</v>
      </c>
      <c r="C630">
        <v>1</v>
      </c>
      <c r="D630">
        <v>8.8000000000000007</v>
      </c>
      <c r="E630" s="2">
        <v>1</v>
      </c>
      <c r="F630" s="2">
        <v>250</v>
      </c>
      <c r="G630" s="2">
        <f t="shared" si="18"/>
        <v>0.25</v>
      </c>
      <c r="H630">
        <f t="shared" si="19"/>
        <v>35.200000000000003</v>
      </c>
    </row>
    <row r="631" spans="2:8" x14ac:dyDescent="0.35">
      <c r="B631" s="2">
        <v>19738</v>
      </c>
      <c r="C631">
        <v>1</v>
      </c>
      <c r="D631">
        <v>5.83</v>
      </c>
      <c r="E631" s="2">
        <v>1</v>
      </c>
      <c r="F631" s="2">
        <v>250</v>
      </c>
      <c r="G631" s="2">
        <f t="shared" si="18"/>
        <v>0.25</v>
      </c>
      <c r="H631">
        <f t="shared" si="19"/>
        <v>23.32</v>
      </c>
    </row>
    <row r="632" spans="2:8" x14ac:dyDescent="0.35">
      <c r="B632" s="2">
        <v>43837</v>
      </c>
      <c r="C632">
        <v>1</v>
      </c>
      <c r="D632">
        <v>10.9</v>
      </c>
      <c r="E632" s="2">
        <v>1</v>
      </c>
      <c r="F632" s="2">
        <v>250</v>
      </c>
      <c r="G632" s="2">
        <f t="shared" si="18"/>
        <v>0.25</v>
      </c>
      <c r="H632">
        <f t="shared" si="19"/>
        <v>43.6</v>
      </c>
    </row>
    <row r="633" spans="2:8" x14ac:dyDescent="0.35">
      <c r="B633" s="2">
        <v>45291</v>
      </c>
      <c r="C633">
        <v>1</v>
      </c>
      <c r="D633">
        <v>14.26</v>
      </c>
      <c r="E633" s="2">
        <v>1</v>
      </c>
      <c r="F633" s="2">
        <v>250</v>
      </c>
      <c r="G633" s="2">
        <f t="shared" si="18"/>
        <v>0.25</v>
      </c>
      <c r="H633">
        <f t="shared" si="19"/>
        <v>57.04</v>
      </c>
    </row>
    <row r="634" spans="2:8" x14ac:dyDescent="0.35">
      <c r="B634" s="2">
        <v>30883</v>
      </c>
      <c r="C634">
        <v>1</v>
      </c>
      <c r="D634">
        <v>22.07</v>
      </c>
      <c r="E634" s="2">
        <v>1</v>
      </c>
      <c r="F634" s="2">
        <v>250</v>
      </c>
      <c r="G634" s="2">
        <f t="shared" si="18"/>
        <v>0.25</v>
      </c>
      <c r="H634">
        <f t="shared" si="19"/>
        <v>88.28</v>
      </c>
    </row>
    <row r="635" spans="2:8" x14ac:dyDescent="0.35">
      <c r="B635" s="2">
        <v>30055</v>
      </c>
      <c r="C635">
        <v>1</v>
      </c>
      <c r="D635">
        <v>7.29</v>
      </c>
      <c r="E635" s="2">
        <v>1</v>
      </c>
      <c r="F635" s="2">
        <v>250</v>
      </c>
      <c r="G635" s="2">
        <f t="shared" si="18"/>
        <v>0.25</v>
      </c>
      <c r="H635">
        <f t="shared" si="19"/>
        <v>29.16</v>
      </c>
    </row>
    <row r="636" spans="2:8" x14ac:dyDescent="0.35">
      <c r="B636" s="2">
        <v>45152</v>
      </c>
      <c r="C636">
        <v>1</v>
      </c>
      <c r="D636">
        <v>6.99</v>
      </c>
      <c r="E636" s="2">
        <v>1</v>
      </c>
      <c r="F636" s="2">
        <v>250</v>
      </c>
      <c r="G636" s="2">
        <f t="shared" si="18"/>
        <v>0.25</v>
      </c>
      <c r="H636">
        <f t="shared" si="19"/>
        <v>27.96</v>
      </c>
    </row>
    <row r="637" spans="2:8" x14ac:dyDescent="0.35">
      <c r="B637" s="2">
        <v>21318</v>
      </c>
      <c r="C637">
        <v>1</v>
      </c>
      <c r="D637">
        <v>6.99</v>
      </c>
      <c r="E637" s="2">
        <v>1</v>
      </c>
      <c r="F637" s="2">
        <v>250</v>
      </c>
      <c r="G637" s="2">
        <f t="shared" si="18"/>
        <v>0.25</v>
      </c>
      <c r="H637">
        <f t="shared" si="19"/>
        <v>27.96</v>
      </c>
    </row>
    <row r="638" spans="2:8" x14ac:dyDescent="0.35">
      <c r="B638" s="2">
        <v>43660</v>
      </c>
      <c r="C638">
        <v>1</v>
      </c>
      <c r="D638">
        <v>8.8000000000000007</v>
      </c>
      <c r="E638" s="2">
        <v>1</v>
      </c>
      <c r="F638" s="2">
        <v>250</v>
      </c>
      <c r="G638" s="2">
        <f t="shared" si="18"/>
        <v>0.25</v>
      </c>
      <c r="H638">
        <f t="shared" si="19"/>
        <v>35.200000000000003</v>
      </c>
    </row>
    <row r="639" spans="2:8" x14ac:dyDescent="0.35">
      <c r="B639" s="2">
        <v>37812</v>
      </c>
      <c r="C639">
        <v>1</v>
      </c>
      <c r="D639">
        <v>10.9</v>
      </c>
      <c r="E639" s="2">
        <v>1</v>
      </c>
      <c r="F639" s="2">
        <v>250</v>
      </c>
      <c r="G639" s="2">
        <f t="shared" si="18"/>
        <v>0.25</v>
      </c>
      <c r="H639">
        <f t="shared" si="19"/>
        <v>43.6</v>
      </c>
    </row>
    <row r="640" spans="2:8" x14ac:dyDescent="0.35">
      <c r="B640" s="2">
        <v>43566</v>
      </c>
      <c r="C640">
        <v>1</v>
      </c>
      <c r="D640">
        <v>3.65</v>
      </c>
      <c r="E640" s="2">
        <v>1</v>
      </c>
      <c r="F640" s="2">
        <v>250</v>
      </c>
      <c r="G640" s="2">
        <f t="shared" si="18"/>
        <v>0.25</v>
      </c>
      <c r="H640">
        <f t="shared" si="19"/>
        <v>14.6</v>
      </c>
    </row>
    <row r="641" spans="2:8" x14ac:dyDescent="0.35">
      <c r="B641" s="2">
        <v>9068</v>
      </c>
      <c r="C641">
        <v>1</v>
      </c>
      <c r="D641">
        <v>8.99</v>
      </c>
      <c r="E641" s="2">
        <v>1</v>
      </c>
      <c r="F641" s="2">
        <v>250</v>
      </c>
      <c r="G641" s="2">
        <f t="shared" si="18"/>
        <v>0.25</v>
      </c>
      <c r="H641">
        <f t="shared" si="19"/>
        <v>35.96</v>
      </c>
    </row>
    <row r="642" spans="2:8" x14ac:dyDescent="0.35">
      <c r="B642" s="2">
        <v>20064</v>
      </c>
      <c r="C642">
        <v>1</v>
      </c>
      <c r="D642">
        <v>10.95</v>
      </c>
      <c r="E642" s="2">
        <v>1</v>
      </c>
      <c r="F642" s="2">
        <v>250</v>
      </c>
      <c r="G642" s="2">
        <f t="shared" si="18"/>
        <v>0.25</v>
      </c>
      <c r="H642">
        <f t="shared" si="19"/>
        <v>43.8</v>
      </c>
    </row>
    <row r="643" spans="2:8" x14ac:dyDescent="0.35">
      <c r="B643" s="2">
        <v>46010</v>
      </c>
      <c r="C643">
        <v>1</v>
      </c>
      <c r="D643">
        <v>5.99</v>
      </c>
      <c r="E643" s="2">
        <v>1</v>
      </c>
      <c r="F643" s="2">
        <v>250</v>
      </c>
      <c r="G643" s="2">
        <f t="shared" si="18"/>
        <v>0.25</v>
      </c>
      <c r="H643">
        <f t="shared" si="19"/>
        <v>23.96</v>
      </c>
    </row>
    <row r="644" spans="2:8" x14ac:dyDescent="0.35">
      <c r="B644" s="2">
        <v>26077</v>
      </c>
      <c r="C644">
        <v>1</v>
      </c>
      <c r="D644">
        <v>11.98</v>
      </c>
      <c r="E644" s="2">
        <v>1</v>
      </c>
      <c r="F644" s="2">
        <v>250</v>
      </c>
      <c r="G644" s="2">
        <f t="shared" ref="G644:G699" si="20">(F644*E644)/1000</f>
        <v>0.25</v>
      </c>
      <c r="H644">
        <f t="shared" ref="H644:H699" si="21">(D644/F644)*1000</f>
        <v>47.92</v>
      </c>
    </row>
    <row r="645" spans="2:8" x14ac:dyDescent="0.35">
      <c r="B645" s="2">
        <v>45864</v>
      </c>
      <c r="C645">
        <v>1</v>
      </c>
      <c r="D645">
        <v>0</v>
      </c>
      <c r="E645" s="2">
        <v>1</v>
      </c>
      <c r="F645" s="2">
        <v>250</v>
      </c>
      <c r="G645" s="2">
        <f t="shared" si="20"/>
        <v>0.25</v>
      </c>
      <c r="H645">
        <f t="shared" si="21"/>
        <v>0</v>
      </c>
    </row>
    <row r="646" spans="2:8" x14ac:dyDescent="0.35">
      <c r="B646" s="2">
        <v>48223</v>
      </c>
      <c r="C646">
        <v>1</v>
      </c>
      <c r="D646">
        <v>6.99</v>
      </c>
      <c r="E646" s="2">
        <v>1</v>
      </c>
      <c r="F646" s="2">
        <v>250</v>
      </c>
      <c r="G646" s="2">
        <f t="shared" si="20"/>
        <v>0.25</v>
      </c>
      <c r="H646">
        <f t="shared" si="21"/>
        <v>27.96</v>
      </c>
    </row>
    <row r="647" spans="2:8" x14ac:dyDescent="0.35">
      <c r="B647" s="2">
        <v>8488</v>
      </c>
      <c r="C647">
        <v>1</v>
      </c>
      <c r="D647">
        <v>12.71</v>
      </c>
      <c r="E647" s="2">
        <v>1</v>
      </c>
      <c r="F647" s="2">
        <v>250</v>
      </c>
      <c r="G647" s="2">
        <f t="shared" si="20"/>
        <v>0.25</v>
      </c>
      <c r="H647">
        <f t="shared" si="21"/>
        <v>50.84</v>
      </c>
    </row>
    <row r="648" spans="2:8" x14ac:dyDescent="0.35">
      <c r="B648" s="2">
        <v>33813</v>
      </c>
      <c r="C648">
        <v>1</v>
      </c>
      <c r="D648">
        <v>6.99</v>
      </c>
      <c r="E648" s="2">
        <v>1</v>
      </c>
      <c r="F648" s="2">
        <v>250</v>
      </c>
      <c r="G648" s="2">
        <f t="shared" si="20"/>
        <v>0.25</v>
      </c>
      <c r="H648">
        <f t="shared" si="21"/>
        <v>27.96</v>
      </c>
    </row>
    <row r="649" spans="2:8" x14ac:dyDescent="0.35">
      <c r="B649" s="2">
        <v>42378</v>
      </c>
      <c r="C649">
        <v>1</v>
      </c>
      <c r="D649">
        <v>9.94</v>
      </c>
      <c r="E649" s="2">
        <v>1</v>
      </c>
      <c r="F649" s="2">
        <v>250</v>
      </c>
      <c r="G649" s="2">
        <f t="shared" si="20"/>
        <v>0.25</v>
      </c>
      <c r="H649">
        <f t="shared" si="21"/>
        <v>39.76</v>
      </c>
    </row>
    <row r="650" spans="2:8" x14ac:dyDescent="0.35">
      <c r="B650" s="2">
        <v>47764</v>
      </c>
      <c r="C650">
        <v>1</v>
      </c>
      <c r="D650">
        <v>12.9</v>
      </c>
      <c r="E650" s="2">
        <v>1</v>
      </c>
      <c r="F650" s="2">
        <v>250</v>
      </c>
      <c r="G650" s="2">
        <f t="shared" si="20"/>
        <v>0.25</v>
      </c>
      <c r="H650">
        <f t="shared" si="21"/>
        <v>51.6</v>
      </c>
    </row>
    <row r="651" spans="2:8" x14ac:dyDescent="0.35">
      <c r="B651" s="2">
        <v>33923</v>
      </c>
      <c r="C651">
        <v>1</v>
      </c>
      <c r="D651">
        <v>16.899999999999999</v>
      </c>
      <c r="E651" s="2">
        <v>1</v>
      </c>
      <c r="F651" s="2">
        <v>250</v>
      </c>
      <c r="G651" s="2">
        <f t="shared" si="20"/>
        <v>0.25</v>
      </c>
      <c r="H651">
        <f t="shared" si="21"/>
        <v>67.599999999999994</v>
      </c>
    </row>
    <row r="652" spans="2:8" x14ac:dyDescent="0.35">
      <c r="B652" s="2">
        <v>37172</v>
      </c>
      <c r="C652">
        <v>1</v>
      </c>
      <c r="D652">
        <v>10.6</v>
      </c>
      <c r="E652" s="2">
        <v>1</v>
      </c>
      <c r="F652" s="2">
        <v>250</v>
      </c>
      <c r="G652" s="2">
        <f t="shared" si="20"/>
        <v>0.25</v>
      </c>
      <c r="H652">
        <f t="shared" si="21"/>
        <v>42.4</v>
      </c>
    </row>
    <row r="653" spans="2:8" x14ac:dyDescent="0.35">
      <c r="B653" s="2">
        <v>34220</v>
      </c>
      <c r="C653">
        <v>1</v>
      </c>
      <c r="D653">
        <v>12.25</v>
      </c>
      <c r="E653" s="2">
        <v>1</v>
      </c>
      <c r="F653" s="2">
        <v>250</v>
      </c>
      <c r="G653" s="2">
        <f t="shared" si="20"/>
        <v>0.25</v>
      </c>
      <c r="H653">
        <f t="shared" si="21"/>
        <v>49</v>
      </c>
    </row>
    <row r="654" spans="2:8" x14ac:dyDescent="0.35">
      <c r="B654" s="2">
        <v>21787</v>
      </c>
      <c r="C654">
        <v>1</v>
      </c>
      <c r="D654">
        <v>12.39</v>
      </c>
      <c r="E654" s="2">
        <v>1</v>
      </c>
      <c r="F654" s="2">
        <v>250</v>
      </c>
      <c r="G654" s="2">
        <f t="shared" si="20"/>
        <v>0.25</v>
      </c>
      <c r="H654">
        <f t="shared" si="21"/>
        <v>49.56</v>
      </c>
    </row>
    <row r="655" spans="2:8" x14ac:dyDescent="0.35">
      <c r="B655" s="2">
        <v>42957</v>
      </c>
      <c r="C655">
        <v>1</v>
      </c>
      <c r="D655">
        <v>15.98</v>
      </c>
      <c r="E655" s="2">
        <v>1</v>
      </c>
      <c r="F655" s="2">
        <v>250</v>
      </c>
      <c r="G655" s="2">
        <f t="shared" si="20"/>
        <v>0.25</v>
      </c>
      <c r="H655">
        <f t="shared" si="21"/>
        <v>63.92</v>
      </c>
    </row>
    <row r="656" spans="2:8" x14ac:dyDescent="0.35">
      <c r="B656" s="2">
        <v>44041</v>
      </c>
      <c r="C656">
        <v>1</v>
      </c>
      <c r="D656">
        <v>10.55</v>
      </c>
      <c r="E656" s="2">
        <v>1</v>
      </c>
      <c r="F656" s="2">
        <v>250</v>
      </c>
      <c r="G656" s="2">
        <f t="shared" si="20"/>
        <v>0.25</v>
      </c>
      <c r="H656">
        <f t="shared" si="21"/>
        <v>42.2</v>
      </c>
    </row>
    <row r="657" spans="2:8" x14ac:dyDescent="0.35">
      <c r="B657" s="2">
        <v>44018</v>
      </c>
      <c r="C657">
        <v>1</v>
      </c>
      <c r="D657">
        <v>10.99</v>
      </c>
      <c r="E657" s="2">
        <v>1</v>
      </c>
      <c r="F657" s="2">
        <v>250</v>
      </c>
      <c r="G657" s="2">
        <f t="shared" si="20"/>
        <v>0.25</v>
      </c>
      <c r="H657">
        <f t="shared" si="21"/>
        <v>43.96</v>
      </c>
    </row>
    <row r="658" spans="2:8" x14ac:dyDescent="0.35">
      <c r="B658" s="2">
        <v>30782</v>
      </c>
      <c r="C658">
        <v>1</v>
      </c>
      <c r="D658">
        <v>5.22</v>
      </c>
      <c r="E658" s="2">
        <v>1</v>
      </c>
      <c r="F658" s="2">
        <v>250</v>
      </c>
      <c r="G658" s="2">
        <f t="shared" si="20"/>
        <v>0.25</v>
      </c>
      <c r="H658">
        <f t="shared" si="21"/>
        <v>20.88</v>
      </c>
    </row>
    <row r="659" spans="2:8" x14ac:dyDescent="0.35">
      <c r="B659" s="2">
        <v>44687</v>
      </c>
      <c r="C659">
        <v>1</v>
      </c>
      <c r="D659">
        <v>12.99</v>
      </c>
      <c r="E659" s="2">
        <v>1</v>
      </c>
      <c r="F659" s="2">
        <v>250</v>
      </c>
      <c r="G659" s="2">
        <f t="shared" si="20"/>
        <v>0.25</v>
      </c>
      <c r="H659">
        <f t="shared" si="21"/>
        <v>51.96</v>
      </c>
    </row>
    <row r="660" spans="2:8" x14ac:dyDescent="0.35">
      <c r="B660" s="2">
        <v>30883</v>
      </c>
      <c r="C660">
        <v>1</v>
      </c>
      <c r="D660">
        <v>8.49</v>
      </c>
      <c r="E660" s="2">
        <v>1</v>
      </c>
      <c r="F660" s="2">
        <v>250</v>
      </c>
      <c r="G660" s="2">
        <f t="shared" si="20"/>
        <v>0.25</v>
      </c>
      <c r="H660">
        <f t="shared" si="21"/>
        <v>33.96</v>
      </c>
    </row>
    <row r="661" spans="2:8" x14ac:dyDescent="0.35">
      <c r="B661" s="2">
        <v>37344</v>
      </c>
      <c r="C661">
        <v>1</v>
      </c>
      <c r="D661">
        <v>9.98</v>
      </c>
      <c r="E661" s="2">
        <v>1</v>
      </c>
      <c r="F661" s="2">
        <v>250</v>
      </c>
      <c r="G661" s="2">
        <f t="shared" si="20"/>
        <v>0.25</v>
      </c>
      <c r="H661">
        <f t="shared" si="21"/>
        <v>39.92</v>
      </c>
    </row>
    <row r="662" spans="2:8" x14ac:dyDescent="0.35">
      <c r="B662" s="2">
        <v>33357</v>
      </c>
      <c r="C662">
        <v>1</v>
      </c>
      <c r="D662">
        <v>12.5</v>
      </c>
      <c r="E662" s="2">
        <v>1</v>
      </c>
      <c r="F662" s="2">
        <v>250</v>
      </c>
      <c r="G662" s="2">
        <f t="shared" si="20"/>
        <v>0.25</v>
      </c>
      <c r="H662">
        <f t="shared" si="21"/>
        <v>50</v>
      </c>
    </row>
    <row r="663" spans="2:8" x14ac:dyDescent="0.35">
      <c r="B663" s="2">
        <v>47901</v>
      </c>
      <c r="C663">
        <v>1</v>
      </c>
      <c r="D663">
        <v>15</v>
      </c>
      <c r="E663" s="2">
        <v>1</v>
      </c>
      <c r="F663" s="2">
        <v>250</v>
      </c>
      <c r="G663" s="2">
        <f t="shared" si="20"/>
        <v>0.25</v>
      </c>
      <c r="H663">
        <f t="shared" si="21"/>
        <v>60</v>
      </c>
    </row>
    <row r="664" spans="2:8" x14ac:dyDescent="0.35">
      <c r="B664" s="2">
        <v>41229</v>
      </c>
      <c r="C664">
        <v>1</v>
      </c>
      <c r="D664">
        <v>6.9</v>
      </c>
      <c r="E664" s="2">
        <v>1</v>
      </c>
      <c r="F664" s="2">
        <v>250</v>
      </c>
      <c r="G664" s="2">
        <f t="shared" si="20"/>
        <v>0.25</v>
      </c>
      <c r="H664">
        <f t="shared" si="21"/>
        <v>27.6</v>
      </c>
    </row>
    <row r="665" spans="2:8" x14ac:dyDescent="0.35">
      <c r="B665" s="2">
        <v>45670</v>
      </c>
      <c r="C665">
        <v>1</v>
      </c>
      <c r="D665">
        <v>10.99</v>
      </c>
      <c r="E665" s="2">
        <v>1</v>
      </c>
      <c r="F665" s="2">
        <v>250</v>
      </c>
      <c r="G665" s="2">
        <f t="shared" si="20"/>
        <v>0.25</v>
      </c>
      <c r="H665">
        <f t="shared" si="21"/>
        <v>43.96</v>
      </c>
    </row>
    <row r="666" spans="2:8" x14ac:dyDescent="0.35">
      <c r="B666" s="2">
        <v>48252</v>
      </c>
      <c r="C666">
        <v>1</v>
      </c>
      <c r="D666">
        <v>9.92</v>
      </c>
      <c r="E666" s="2">
        <v>1</v>
      </c>
      <c r="F666" s="2">
        <v>250</v>
      </c>
      <c r="G666" s="2">
        <f t="shared" si="20"/>
        <v>0.25</v>
      </c>
      <c r="H666">
        <f t="shared" si="21"/>
        <v>39.68</v>
      </c>
    </row>
    <row r="667" spans="2:8" x14ac:dyDescent="0.35">
      <c r="B667" s="2">
        <v>45864</v>
      </c>
      <c r="C667">
        <v>1</v>
      </c>
      <c r="D667">
        <v>11.25</v>
      </c>
      <c r="E667" s="2">
        <v>1</v>
      </c>
      <c r="F667" s="2">
        <v>250</v>
      </c>
      <c r="G667" s="2">
        <f t="shared" si="20"/>
        <v>0.25</v>
      </c>
      <c r="H667">
        <f t="shared" si="21"/>
        <v>45</v>
      </c>
    </row>
    <row r="668" spans="2:8" x14ac:dyDescent="0.35">
      <c r="B668" s="2">
        <v>38280</v>
      </c>
      <c r="C668">
        <v>1</v>
      </c>
      <c r="D668">
        <v>9.8699999999999992</v>
      </c>
      <c r="E668" s="2">
        <v>1</v>
      </c>
      <c r="F668" s="2">
        <v>250</v>
      </c>
      <c r="G668" s="2">
        <f t="shared" si="20"/>
        <v>0.25</v>
      </c>
      <c r="H668">
        <f t="shared" si="21"/>
        <v>39.479999999999997</v>
      </c>
    </row>
    <row r="669" spans="2:8" x14ac:dyDescent="0.35">
      <c r="B669" s="2">
        <v>25358</v>
      </c>
      <c r="C669">
        <v>1</v>
      </c>
      <c r="D669">
        <v>7.69</v>
      </c>
      <c r="E669" s="2">
        <v>1</v>
      </c>
      <c r="F669" s="2">
        <v>250</v>
      </c>
      <c r="G669" s="2">
        <f t="shared" si="20"/>
        <v>0.25</v>
      </c>
      <c r="H669">
        <f t="shared" si="21"/>
        <v>30.76</v>
      </c>
    </row>
    <row r="670" spans="2:8" x14ac:dyDescent="0.35">
      <c r="B670" s="2">
        <v>47167</v>
      </c>
      <c r="C670">
        <v>1</v>
      </c>
      <c r="D670">
        <v>0</v>
      </c>
      <c r="E670" s="2">
        <v>1</v>
      </c>
      <c r="F670" s="2">
        <v>250</v>
      </c>
      <c r="G670" s="2">
        <f t="shared" si="20"/>
        <v>0.25</v>
      </c>
      <c r="H670">
        <f t="shared" si="21"/>
        <v>0</v>
      </c>
    </row>
    <row r="671" spans="2:8" x14ac:dyDescent="0.35">
      <c r="B671" s="2">
        <v>48223</v>
      </c>
      <c r="C671">
        <v>1</v>
      </c>
      <c r="D671">
        <v>8.65</v>
      </c>
      <c r="E671" s="2">
        <v>1</v>
      </c>
      <c r="F671" s="2">
        <v>250</v>
      </c>
      <c r="G671" s="2">
        <f t="shared" si="20"/>
        <v>0.25</v>
      </c>
      <c r="H671">
        <f t="shared" si="21"/>
        <v>34.6</v>
      </c>
    </row>
    <row r="672" spans="2:8" x14ac:dyDescent="0.35">
      <c r="B672" s="2">
        <v>43837</v>
      </c>
      <c r="C672">
        <v>1</v>
      </c>
      <c r="D672">
        <v>8.99</v>
      </c>
      <c r="E672" s="2">
        <v>1</v>
      </c>
      <c r="F672" s="2">
        <v>250</v>
      </c>
      <c r="G672" s="2">
        <f t="shared" si="20"/>
        <v>0.25</v>
      </c>
      <c r="H672">
        <f t="shared" si="21"/>
        <v>35.96</v>
      </c>
    </row>
    <row r="673" spans="2:8" x14ac:dyDescent="0.35">
      <c r="B673" s="2">
        <v>43816</v>
      </c>
      <c r="C673">
        <v>1</v>
      </c>
      <c r="D673">
        <v>10.8</v>
      </c>
      <c r="E673" s="2">
        <v>1</v>
      </c>
      <c r="F673" s="2">
        <v>250</v>
      </c>
      <c r="G673" s="2">
        <f t="shared" si="20"/>
        <v>0.25</v>
      </c>
      <c r="H673">
        <f t="shared" si="21"/>
        <v>43.2</v>
      </c>
    </row>
    <row r="674" spans="2:8" x14ac:dyDescent="0.35">
      <c r="B674" s="2">
        <v>10705</v>
      </c>
      <c r="C674">
        <v>1</v>
      </c>
      <c r="D674">
        <v>0</v>
      </c>
      <c r="E674" s="2">
        <v>1</v>
      </c>
      <c r="F674" s="2">
        <v>250</v>
      </c>
      <c r="G674" s="2">
        <f t="shared" si="20"/>
        <v>0.25</v>
      </c>
      <c r="H674">
        <f t="shared" si="21"/>
        <v>0</v>
      </c>
    </row>
    <row r="675" spans="2:8" x14ac:dyDescent="0.35">
      <c r="B675" s="2">
        <v>36636</v>
      </c>
      <c r="C675">
        <v>1</v>
      </c>
      <c r="D675">
        <v>5.79</v>
      </c>
      <c r="E675" s="2">
        <v>1</v>
      </c>
      <c r="F675" s="2">
        <v>250</v>
      </c>
      <c r="G675" s="2">
        <f t="shared" si="20"/>
        <v>0.25</v>
      </c>
      <c r="H675">
        <f t="shared" si="21"/>
        <v>23.16</v>
      </c>
    </row>
    <row r="676" spans="2:8" x14ac:dyDescent="0.35">
      <c r="B676" s="2">
        <v>42431</v>
      </c>
      <c r="C676">
        <v>1</v>
      </c>
      <c r="D676">
        <v>12.85</v>
      </c>
      <c r="E676" s="2">
        <v>1</v>
      </c>
      <c r="F676" s="2">
        <v>250</v>
      </c>
      <c r="G676" s="2">
        <f t="shared" si="20"/>
        <v>0.25</v>
      </c>
      <c r="H676">
        <f t="shared" si="21"/>
        <v>51.4</v>
      </c>
    </row>
    <row r="677" spans="2:8" x14ac:dyDescent="0.35">
      <c r="B677" s="2">
        <v>45670</v>
      </c>
      <c r="C677">
        <v>1</v>
      </c>
      <c r="D677">
        <v>8.2899999999999991</v>
      </c>
      <c r="E677" s="2">
        <v>1</v>
      </c>
      <c r="F677" s="2">
        <v>250</v>
      </c>
      <c r="G677" s="2">
        <f t="shared" si="20"/>
        <v>0.25</v>
      </c>
      <c r="H677">
        <f t="shared" si="21"/>
        <v>33.159999999999997</v>
      </c>
    </row>
    <row r="678" spans="2:8" x14ac:dyDescent="0.35">
      <c r="B678" s="2">
        <v>45774</v>
      </c>
      <c r="C678">
        <v>1</v>
      </c>
      <c r="D678">
        <v>10.9</v>
      </c>
      <c r="E678" s="2">
        <v>1</v>
      </c>
      <c r="F678" s="2">
        <v>250</v>
      </c>
      <c r="G678" s="2">
        <f t="shared" si="20"/>
        <v>0.25</v>
      </c>
      <c r="H678">
        <f t="shared" si="21"/>
        <v>43.6</v>
      </c>
    </row>
    <row r="679" spans="2:8" x14ac:dyDescent="0.35">
      <c r="B679" s="2">
        <v>45291</v>
      </c>
      <c r="C679">
        <v>1</v>
      </c>
      <c r="D679">
        <v>13.3</v>
      </c>
      <c r="E679" s="2">
        <v>1</v>
      </c>
      <c r="F679" s="2">
        <v>236</v>
      </c>
      <c r="G679" s="2">
        <f t="shared" si="20"/>
        <v>0.23599999999999999</v>
      </c>
      <c r="H679">
        <f t="shared" si="21"/>
        <v>56.355932203389827</v>
      </c>
    </row>
    <row r="680" spans="2:8" x14ac:dyDescent="0.35">
      <c r="B680" s="2">
        <v>45291</v>
      </c>
      <c r="C680">
        <v>1</v>
      </c>
      <c r="D680">
        <v>14.22</v>
      </c>
      <c r="E680" s="2">
        <v>1</v>
      </c>
      <c r="F680" s="2">
        <v>236</v>
      </c>
      <c r="G680" s="2">
        <f t="shared" si="20"/>
        <v>0.23599999999999999</v>
      </c>
      <c r="H680">
        <f t="shared" si="21"/>
        <v>60.254237288135592</v>
      </c>
    </row>
    <row r="681" spans="2:8" x14ac:dyDescent="0.35">
      <c r="B681" s="2">
        <v>47901</v>
      </c>
      <c r="C681">
        <v>1</v>
      </c>
      <c r="D681">
        <v>15.9</v>
      </c>
      <c r="E681" s="2">
        <v>1</v>
      </c>
      <c r="F681" s="2">
        <v>236</v>
      </c>
      <c r="G681" s="2">
        <f t="shared" si="20"/>
        <v>0.23599999999999999</v>
      </c>
      <c r="H681">
        <f t="shared" si="21"/>
        <v>67.372881355932208</v>
      </c>
    </row>
    <row r="682" spans="2:8" x14ac:dyDescent="0.35">
      <c r="B682" s="2">
        <v>28420</v>
      </c>
      <c r="C682">
        <v>1</v>
      </c>
      <c r="D682">
        <v>15.99</v>
      </c>
      <c r="E682" s="2">
        <v>1</v>
      </c>
      <c r="F682" s="2">
        <v>236</v>
      </c>
      <c r="G682" s="2">
        <f t="shared" si="20"/>
        <v>0.23599999999999999</v>
      </c>
      <c r="H682">
        <f t="shared" si="21"/>
        <v>67.754237288135599</v>
      </c>
    </row>
    <row r="683" spans="2:8" x14ac:dyDescent="0.35">
      <c r="B683" s="2">
        <v>39364</v>
      </c>
      <c r="C683">
        <v>1</v>
      </c>
      <c r="D683">
        <v>3.95</v>
      </c>
      <c r="E683" s="2">
        <v>2</v>
      </c>
      <c r="F683" s="2">
        <v>60</v>
      </c>
      <c r="G683" s="2">
        <f t="shared" si="20"/>
        <v>0.12</v>
      </c>
      <c r="H683">
        <f t="shared" si="21"/>
        <v>65.833333333333343</v>
      </c>
    </row>
    <row r="684" spans="2:8" x14ac:dyDescent="0.35">
      <c r="B684" s="2">
        <v>44291</v>
      </c>
      <c r="C684">
        <v>1</v>
      </c>
      <c r="D684">
        <v>3.93</v>
      </c>
      <c r="E684" s="2">
        <v>1</v>
      </c>
      <c r="F684" s="2">
        <v>60</v>
      </c>
      <c r="G684" s="2">
        <f t="shared" si="20"/>
        <v>0.06</v>
      </c>
      <c r="H684">
        <f t="shared" si="21"/>
        <v>65.5</v>
      </c>
    </row>
    <row r="685" spans="2:8" x14ac:dyDescent="0.35">
      <c r="B685" s="2">
        <v>15531</v>
      </c>
      <c r="C685">
        <v>1</v>
      </c>
      <c r="D685">
        <v>3.79</v>
      </c>
      <c r="E685" s="2">
        <v>1</v>
      </c>
      <c r="F685" s="2">
        <v>60</v>
      </c>
      <c r="G685" s="2">
        <f t="shared" si="20"/>
        <v>0.06</v>
      </c>
      <c r="H685">
        <f t="shared" si="21"/>
        <v>63.166666666666664</v>
      </c>
    </row>
    <row r="686" spans="2:8" x14ac:dyDescent="0.35">
      <c r="B686" s="2">
        <v>29115</v>
      </c>
      <c r="C686">
        <v>1</v>
      </c>
      <c r="D686">
        <v>2.98</v>
      </c>
      <c r="E686" s="2">
        <v>1</v>
      </c>
      <c r="F686" s="2">
        <v>60</v>
      </c>
      <c r="G686" s="2">
        <f t="shared" si="20"/>
        <v>0.06</v>
      </c>
      <c r="H686">
        <f t="shared" si="21"/>
        <v>49.666666666666664</v>
      </c>
    </row>
    <row r="687" spans="2:8" x14ac:dyDescent="0.35">
      <c r="B687" s="2">
        <v>28137</v>
      </c>
      <c r="C687">
        <v>1</v>
      </c>
      <c r="D687">
        <v>3.6</v>
      </c>
      <c r="E687" s="2">
        <v>1</v>
      </c>
      <c r="F687" s="2">
        <v>60</v>
      </c>
      <c r="G687" s="2">
        <f t="shared" si="20"/>
        <v>0.06</v>
      </c>
      <c r="H687">
        <f t="shared" si="21"/>
        <v>60.000000000000007</v>
      </c>
    </row>
    <row r="688" spans="2:8" x14ac:dyDescent="0.35">
      <c r="B688" s="2">
        <v>22144</v>
      </c>
      <c r="C688">
        <v>1</v>
      </c>
      <c r="D688">
        <v>4.3499999999999996</v>
      </c>
      <c r="E688" s="2">
        <v>1</v>
      </c>
      <c r="F688" s="2">
        <v>60</v>
      </c>
      <c r="G688" s="2">
        <f t="shared" si="20"/>
        <v>0.06</v>
      </c>
      <c r="H688">
        <f t="shared" si="21"/>
        <v>72.5</v>
      </c>
    </row>
    <row r="689" spans="2:8" x14ac:dyDescent="0.35">
      <c r="B689" s="2">
        <v>43985</v>
      </c>
      <c r="C689">
        <v>1</v>
      </c>
      <c r="D689">
        <v>3.8</v>
      </c>
      <c r="E689" s="2">
        <v>1</v>
      </c>
      <c r="F689" s="2">
        <v>60</v>
      </c>
      <c r="G689" s="2">
        <f t="shared" si="20"/>
        <v>0.06</v>
      </c>
      <c r="H689">
        <f t="shared" si="21"/>
        <v>63.333333333333321</v>
      </c>
    </row>
    <row r="690" spans="2:8" x14ac:dyDescent="0.35">
      <c r="B690" s="2">
        <v>8507</v>
      </c>
      <c r="C690">
        <v>1</v>
      </c>
      <c r="D690">
        <v>3.1</v>
      </c>
      <c r="E690" s="2">
        <v>1</v>
      </c>
      <c r="F690" s="2">
        <v>60</v>
      </c>
      <c r="G690" s="2">
        <f t="shared" si="20"/>
        <v>0.06</v>
      </c>
      <c r="H690">
        <f t="shared" si="21"/>
        <v>51.666666666666664</v>
      </c>
    </row>
    <row r="691" spans="2:8" x14ac:dyDescent="0.35">
      <c r="B691" s="2">
        <v>22144</v>
      </c>
      <c r="C691">
        <v>1</v>
      </c>
      <c r="D691">
        <v>4.7</v>
      </c>
      <c r="E691" s="2">
        <v>1</v>
      </c>
      <c r="F691" s="2">
        <v>60</v>
      </c>
      <c r="G691" s="2">
        <f t="shared" si="20"/>
        <v>0.06</v>
      </c>
      <c r="H691">
        <f t="shared" si="21"/>
        <v>78.333333333333343</v>
      </c>
    </row>
    <row r="692" spans="2:8" x14ac:dyDescent="0.35">
      <c r="B692" s="2">
        <v>47901</v>
      </c>
      <c r="C692">
        <v>1</v>
      </c>
      <c r="D692">
        <v>3.99</v>
      </c>
      <c r="E692" s="2">
        <v>1</v>
      </c>
      <c r="F692" s="2">
        <v>60</v>
      </c>
      <c r="G692" s="2">
        <f t="shared" si="20"/>
        <v>0.06</v>
      </c>
      <c r="H692">
        <f t="shared" si="21"/>
        <v>66.5</v>
      </c>
    </row>
    <row r="693" spans="2:8" x14ac:dyDescent="0.35">
      <c r="B693" s="2">
        <v>915</v>
      </c>
      <c r="C693">
        <v>1</v>
      </c>
      <c r="D693">
        <v>4.8</v>
      </c>
      <c r="E693" s="2">
        <v>1</v>
      </c>
      <c r="F693" s="2">
        <v>60</v>
      </c>
      <c r="G693" s="2">
        <f t="shared" si="20"/>
        <v>0.06</v>
      </c>
      <c r="H693">
        <f t="shared" si="21"/>
        <v>80</v>
      </c>
    </row>
    <row r="694" spans="2:8" x14ac:dyDescent="0.35">
      <c r="B694" s="2">
        <v>20810</v>
      </c>
      <c r="C694">
        <v>1</v>
      </c>
      <c r="D694">
        <v>2.8</v>
      </c>
      <c r="E694" s="2">
        <v>1</v>
      </c>
      <c r="F694" s="2">
        <v>60</v>
      </c>
      <c r="G694" s="2">
        <f t="shared" si="20"/>
        <v>0.06</v>
      </c>
      <c r="H694">
        <f t="shared" si="21"/>
        <v>46.666666666666664</v>
      </c>
    </row>
    <row r="695" spans="2:8" x14ac:dyDescent="0.35">
      <c r="B695" s="2">
        <v>33339</v>
      </c>
      <c r="C695">
        <v>1</v>
      </c>
      <c r="D695">
        <v>4.09</v>
      </c>
      <c r="E695" s="2">
        <v>1</v>
      </c>
      <c r="F695" s="2">
        <v>60</v>
      </c>
      <c r="G695" s="2">
        <f t="shared" si="20"/>
        <v>0.06</v>
      </c>
      <c r="H695">
        <f t="shared" si="21"/>
        <v>68.166666666666671</v>
      </c>
    </row>
    <row r="696" spans="2:8" x14ac:dyDescent="0.35">
      <c r="B696" s="2">
        <v>45036</v>
      </c>
      <c r="C696">
        <v>1</v>
      </c>
      <c r="D696">
        <v>3.73</v>
      </c>
      <c r="E696" s="2">
        <v>1</v>
      </c>
      <c r="F696" s="2">
        <v>60</v>
      </c>
      <c r="G696" s="2">
        <f t="shared" si="20"/>
        <v>0.06</v>
      </c>
      <c r="H696">
        <f t="shared" si="21"/>
        <v>62.166666666666671</v>
      </c>
    </row>
    <row r="697" spans="2:8" x14ac:dyDescent="0.35">
      <c r="B697" s="2">
        <v>45754</v>
      </c>
      <c r="C697">
        <v>1</v>
      </c>
      <c r="D697">
        <v>3.2</v>
      </c>
      <c r="E697" s="2">
        <v>1</v>
      </c>
      <c r="F697" s="2">
        <v>60</v>
      </c>
      <c r="G697" s="2">
        <f t="shared" si="20"/>
        <v>0.06</v>
      </c>
      <c r="H697">
        <f t="shared" si="21"/>
        <v>53.333333333333336</v>
      </c>
    </row>
    <row r="698" spans="2:8" x14ac:dyDescent="0.35">
      <c r="B698" s="2">
        <v>19924</v>
      </c>
      <c r="C698">
        <v>1</v>
      </c>
      <c r="D698">
        <v>4.3499999999999996</v>
      </c>
      <c r="E698" s="2">
        <v>1</v>
      </c>
      <c r="F698" s="2">
        <v>60</v>
      </c>
      <c r="G698" s="2">
        <f t="shared" si="20"/>
        <v>0.06</v>
      </c>
      <c r="H698">
        <f t="shared" si="21"/>
        <v>72.5</v>
      </c>
    </row>
    <row r="699" spans="2:8" x14ac:dyDescent="0.35">
      <c r="B699" s="2">
        <v>21904</v>
      </c>
      <c r="C699">
        <v>1</v>
      </c>
      <c r="D699">
        <v>4.09</v>
      </c>
      <c r="E699" s="2">
        <v>1</v>
      </c>
      <c r="F699" s="2">
        <v>60</v>
      </c>
      <c r="G699" s="2">
        <f t="shared" si="20"/>
        <v>0.06</v>
      </c>
      <c r="H699">
        <f t="shared" si="21"/>
        <v>68.166666666666671</v>
      </c>
    </row>
  </sheetData>
  <autoFilter ref="L3:O3" xr:uid="{7105F0E6-1568-457C-9BC6-F8D30B6D3297}">
    <sortState xmlns:xlrd2="http://schemas.microsoft.com/office/spreadsheetml/2017/richdata2" ref="L4:O365">
      <sortCondition descending="1" ref="M3"/>
    </sortState>
  </autoFilter>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4880-FBE9-4A64-A021-DA6ED59D6EC2}">
  <dimension ref="A1:D364"/>
  <sheetViews>
    <sheetView workbookViewId="0">
      <selection sqref="A1:D364"/>
    </sheetView>
  </sheetViews>
  <sheetFormatPr defaultRowHeight="14.5" x14ac:dyDescent="0.35"/>
  <cols>
    <col min="1" max="1" width="17" bestFit="1" customWidth="1"/>
    <col min="2" max="2" width="13.453125" bestFit="1" customWidth="1"/>
    <col min="3" max="3" width="16.1796875" bestFit="1" customWidth="1"/>
    <col min="4" max="4" width="14.453125" bestFit="1" customWidth="1"/>
  </cols>
  <sheetData>
    <row r="1" spans="1:4" x14ac:dyDescent="0.35">
      <c r="A1" s="13" t="s">
        <v>450</v>
      </c>
      <c r="B1" t="s">
        <v>452</v>
      </c>
      <c r="C1" t="s">
        <v>459</v>
      </c>
      <c r="D1" t="s">
        <v>460</v>
      </c>
    </row>
    <row r="2" spans="1:4" x14ac:dyDescent="0.35">
      <c r="A2" s="3">
        <v>155</v>
      </c>
      <c r="B2" s="14">
        <v>2</v>
      </c>
      <c r="C2" s="14">
        <v>1</v>
      </c>
      <c r="D2" s="14">
        <v>35.646666666666661</v>
      </c>
    </row>
    <row r="3" spans="1:4" x14ac:dyDescent="0.35">
      <c r="A3" s="3">
        <v>386</v>
      </c>
      <c r="B3" s="14">
        <v>1</v>
      </c>
      <c r="C3" s="14">
        <v>0.25</v>
      </c>
      <c r="D3" s="14">
        <v>47.56</v>
      </c>
    </row>
    <row r="4" spans="1:4" x14ac:dyDescent="0.35">
      <c r="A4" s="3">
        <v>592</v>
      </c>
      <c r="B4" s="14">
        <v>4</v>
      </c>
      <c r="C4" s="14">
        <v>2.25</v>
      </c>
      <c r="D4" s="14">
        <v>4.8966666666666665</v>
      </c>
    </row>
    <row r="5" spans="1:4" x14ac:dyDescent="0.35">
      <c r="A5" s="3">
        <v>708</v>
      </c>
      <c r="B5" s="14">
        <v>2</v>
      </c>
      <c r="C5" s="14">
        <v>1</v>
      </c>
      <c r="D5" s="14">
        <v>31.759999999999998</v>
      </c>
    </row>
    <row r="6" spans="1:4" x14ac:dyDescent="0.35">
      <c r="A6" s="3">
        <v>753</v>
      </c>
      <c r="B6" s="14">
        <v>1</v>
      </c>
      <c r="C6" s="14">
        <v>0.25</v>
      </c>
      <c r="D6" s="14">
        <v>40.479999999999997</v>
      </c>
    </row>
    <row r="7" spans="1:4" x14ac:dyDescent="0.35">
      <c r="A7" s="3">
        <v>805</v>
      </c>
      <c r="B7" s="14">
        <v>2</v>
      </c>
      <c r="C7" s="14">
        <v>0.75</v>
      </c>
      <c r="D7" s="14">
        <v>20.97</v>
      </c>
    </row>
    <row r="8" spans="1:4" x14ac:dyDescent="0.35">
      <c r="A8" s="3">
        <v>915</v>
      </c>
      <c r="B8" s="14">
        <v>1</v>
      </c>
      <c r="C8" s="14">
        <v>0.06</v>
      </c>
      <c r="D8" s="14">
        <v>80</v>
      </c>
    </row>
    <row r="9" spans="1:4" x14ac:dyDescent="0.35">
      <c r="A9" s="3">
        <v>1141</v>
      </c>
      <c r="B9" s="14">
        <v>1</v>
      </c>
      <c r="C9" s="14">
        <v>1</v>
      </c>
      <c r="D9" s="14">
        <v>19</v>
      </c>
    </row>
    <row r="10" spans="1:4" x14ac:dyDescent="0.35">
      <c r="A10" s="3">
        <v>2597</v>
      </c>
      <c r="B10" s="14">
        <v>1</v>
      </c>
      <c r="C10" s="14">
        <v>0.5</v>
      </c>
      <c r="D10" s="14">
        <v>27.78</v>
      </c>
    </row>
    <row r="11" spans="1:4" x14ac:dyDescent="0.35">
      <c r="A11" s="3">
        <v>2677</v>
      </c>
      <c r="B11" s="14">
        <v>1</v>
      </c>
      <c r="C11" s="14">
        <v>0.25</v>
      </c>
      <c r="D11" s="14">
        <v>23.92</v>
      </c>
    </row>
    <row r="12" spans="1:4" x14ac:dyDescent="0.35">
      <c r="A12" s="3">
        <v>3747</v>
      </c>
      <c r="B12" s="14">
        <v>1</v>
      </c>
      <c r="C12" s="14">
        <v>0.25</v>
      </c>
      <c r="D12" s="14">
        <v>50</v>
      </c>
    </row>
    <row r="13" spans="1:4" x14ac:dyDescent="0.35">
      <c r="A13" s="3">
        <v>4180</v>
      </c>
      <c r="B13" s="14">
        <v>2</v>
      </c>
      <c r="C13" s="14">
        <v>0.75</v>
      </c>
      <c r="D13" s="14">
        <v>34.880000000000003</v>
      </c>
    </row>
    <row r="14" spans="1:4" x14ac:dyDescent="0.35">
      <c r="A14" s="3">
        <v>5198</v>
      </c>
      <c r="B14" s="14">
        <v>1</v>
      </c>
      <c r="C14" s="14">
        <v>0.5</v>
      </c>
      <c r="D14" s="14">
        <v>26.4</v>
      </c>
    </row>
    <row r="15" spans="1:4" x14ac:dyDescent="0.35">
      <c r="A15" s="3">
        <v>5311</v>
      </c>
      <c r="B15" s="14">
        <v>1</v>
      </c>
      <c r="C15" s="14">
        <v>0.25</v>
      </c>
      <c r="D15" s="14">
        <v>73.28</v>
      </c>
    </row>
    <row r="16" spans="1:4" x14ac:dyDescent="0.35">
      <c r="A16" s="3">
        <v>6161</v>
      </c>
      <c r="B16" s="14">
        <v>1</v>
      </c>
      <c r="C16" s="14">
        <v>0.25</v>
      </c>
      <c r="D16" s="14">
        <v>47.6</v>
      </c>
    </row>
    <row r="17" spans="1:4" x14ac:dyDescent="0.35">
      <c r="A17" s="3">
        <v>6491</v>
      </c>
      <c r="B17" s="14">
        <v>1</v>
      </c>
      <c r="C17" s="14">
        <v>0.5</v>
      </c>
      <c r="D17" s="14">
        <v>21.98</v>
      </c>
    </row>
    <row r="18" spans="1:4" x14ac:dyDescent="0.35">
      <c r="A18" s="3">
        <v>6991</v>
      </c>
      <c r="B18" s="14">
        <v>2</v>
      </c>
      <c r="C18" s="14">
        <v>1</v>
      </c>
      <c r="D18" s="14">
        <v>25.96</v>
      </c>
    </row>
    <row r="19" spans="1:4" x14ac:dyDescent="0.35">
      <c r="A19" s="3">
        <v>7327</v>
      </c>
      <c r="B19" s="14">
        <v>1</v>
      </c>
      <c r="C19" s="14">
        <v>0.25</v>
      </c>
      <c r="D19" s="14">
        <v>29.96</v>
      </c>
    </row>
    <row r="20" spans="1:4" x14ac:dyDescent="0.35">
      <c r="A20" s="3">
        <v>7329</v>
      </c>
      <c r="B20" s="14">
        <v>1</v>
      </c>
      <c r="C20" s="14">
        <v>0.5</v>
      </c>
      <c r="D20" s="14">
        <v>25.6</v>
      </c>
    </row>
    <row r="21" spans="1:4" x14ac:dyDescent="0.35">
      <c r="A21" s="3">
        <v>8488</v>
      </c>
      <c r="B21" s="14">
        <v>2</v>
      </c>
      <c r="C21" s="14">
        <v>0.75</v>
      </c>
      <c r="D21" s="14">
        <v>41.31</v>
      </c>
    </row>
    <row r="22" spans="1:4" x14ac:dyDescent="0.35">
      <c r="A22" s="3">
        <v>8507</v>
      </c>
      <c r="B22" s="14">
        <v>1</v>
      </c>
      <c r="C22" s="14">
        <v>0.06</v>
      </c>
      <c r="D22" s="14">
        <v>51.666666666666664</v>
      </c>
    </row>
    <row r="23" spans="1:4" x14ac:dyDescent="0.35">
      <c r="A23" s="3">
        <v>8919</v>
      </c>
      <c r="B23" s="14">
        <v>3</v>
      </c>
      <c r="C23" s="14">
        <v>1</v>
      </c>
      <c r="D23" s="14">
        <v>46.066666666666663</v>
      </c>
    </row>
    <row r="24" spans="1:4" x14ac:dyDescent="0.35">
      <c r="A24" s="3">
        <v>9068</v>
      </c>
      <c r="B24" s="14">
        <v>2</v>
      </c>
      <c r="C24" s="14">
        <v>0.75</v>
      </c>
      <c r="D24" s="14">
        <v>29.86</v>
      </c>
    </row>
    <row r="25" spans="1:4" x14ac:dyDescent="0.35">
      <c r="A25" s="3">
        <v>9104</v>
      </c>
      <c r="B25" s="14">
        <v>1</v>
      </c>
      <c r="C25" s="14">
        <v>0.5</v>
      </c>
      <c r="D25" s="14">
        <v>26</v>
      </c>
    </row>
    <row r="26" spans="1:4" x14ac:dyDescent="0.35">
      <c r="A26" s="3">
        <v>9199</v>
      </c>
      <c r="B26" s="14">
        <v>1</v>
      </c>
      <c r="C26" s="14">
        <v>0.75</v>
      </c>
      <c r="D26" s="14">
        <v>17.306666666666668</v>
      </c>
    </row>
    <row r="27" spans="1:4" x14ac:dyDescent="0.35">
      <c r="A27" s="3">
        <v>9633</v>
      </c>
      <c r="B27" s="14">
        <v>1</v>
      </c>
      <c r="C27" s="14">
        <v>0.3</v>
      </c>
      <c r="D27" s="14">
        <v>29.466666666666665</v>
      </c>
    </row>
    <row r="28" spans="1:4" x14ac:dyDescent="0.35">
      <c r="A28" s="3">
        <v>9639</v>
      </c>
      <c r="B28" s="14">
        <v>2</v>
      </c>
      <c r="C28" s="14">
        <v>0.5</v>
      </c>
      <c r="D28" s="14">
        <v>27.580000000000002</v>
      </c>
    </row>
    <row r="29" spans="1:4" x14ac:dyDescent="0.35">
      <c r="A29" s="3">
        <v>9773</v>
      </c>
      <c r="B29" s="14">
        <v>1</v>
      </c>
      <c r="C29" s="14">
        <v>0.5</v>
      </c>
      <c r="D29" s="14">
        <v>26.8</v>
      </c>
    </row>
    <row r="30" spans="1:4" x14ac:dyDescent="0.35">
      <c r="A30" s="3">
        <v>9833</v>
      </c>
      <c r="B30" s="14">
        <v>1</v>
      </c>
      <c r="C30" s="14">
        <v>0.25</v>
      </c>
      <c r="D30" s="14">
        <v>40.6</v>
      </c>
    </row>
    <row r="31" spans="1:4" x14ac:dyDescent="0.35">
      <c r="A31" s="3">
        <v>10487</v>
      </c>
      <c r="B31" s="14">
        <v>4</v>
      </c>
      <c r="C31" s="14">
        <v>2</v>
      </c>
      <c r="D31" s="14">
        <v>27.564999999999998</v>
      </c>
    </row>
    <row r="32" spans="1:4" x14ac:dyDescent="0.35">
      <c r="A32" s="3">
        <v>10705</v>
      </c>
      <c r="B32" s="14">
        <v>1</v>
      </c>
      <c r="C32" s="14">
        <v>0.25</v>
      </c>
      <c r="D32" s="14">
        <v>0</v>
      </c>
    </row>
    <row r="33" spans="1:4" x14ac:dyDescent="0.35">
      <c r="A33" s="3">
        <v>11052</v>
      </c>
      <c r="B33" s="14">
        <v>2</v>
      </c>
      <c r="C33" s="14">
        <v>1.5</v>
      </c>
      <c r="D33" s="14">
        <v>13.9</v>
      </c>
    </row>
    <row r="34" spans="1:4" x14ac:dyDescent="0.35">
      <c r="A34" s="3">
        <v>11684</v>
      </c>
      <c r="B34" s="14">
        <v>1</v>
      </c>
      <c r="C34" s="14">
        <v>0.25</v>
      </c>
      <c r="D34" s="14">
        <v>0</v>
      </c>
    </row>
    <row r="35" spans="1:4" x14ac:dyDescent="0.35">
      <c r="A35" s="3">
        <v>12436</v>
      </c>
      <c r="B35" s="14">
        <v>1</v>
      </c>
      <c r="C35" s="14">
        <v>0.25</v>
      </c>
      <c r="D35" s="14">
        <v>47.96</v>
      </c>
    </row>
    <row r="36" spans="1:4" x14ac:dyDescent="0.35">
      <c r="A36" s="3">
        <v>12991</v>
      </c>
      <c r="B36" s="14">
        <v>4</v>
      </c>
      <c r="C36" s="14">
        <v>1.75</v>
      </c>
      <c r="D36" s="14">
        <v>32.49</v>
      </c>
    </row>
    <row r="37" spans="1:4" x14ac:dyDescent="0.35">
      <c r="A37" s="3">
        <v>13141</v>
      </c>
      <c r="B37" s="14">
        <v>1</v>
      </c>
      <c r="C37" s="14">
        <v>0.25</v>
      </c>
      <c r="D37" s="14">
        <v>52</v>
      </c>
    </row>
    <row r="38" spans="1:4" x14ac:dyDescent="0.35">
      <c r="A38" s="3">
        <v>13581</v>
      </c>
      <c r="B38" s="14">
        <v>1</v>
      </c>
      <c r="C38" s="14">
        <v>0.5</v>
      </c>
      <c r="D38" s="14">
        <v>31.42</v>
      </c>
    </row>
    <row r="39" spans="1:4" x14ac:dyDescent="0.35">
      <c r="A39" s="3">
        <v>13955</v>
      </c>
      <c r="B39" s="14">
        <v>1</v>
      </c>
      <c r="C39" s="14">
        <v>0.5</v>
      </c>
      <c r="D39" s="14">
        <v>35.979999999999997</v>
      </c>
    </row>
    <row r="40" spans="1:4" x14ac:dyDescent="0.35">
      <c r="A40" s="3">
        <v>14709</v>
      </c>
      <c r="B40" s="14">
        <v>1</v>
      </c>
      <c r="C40" s="14">
        <v>0.75</v>
      </c>
      <c r="D40" s="14">
        <v>21</v>
      </c>
    </row>
    <row r="41" spans="1:4" x14ac:dyDescent="0.35">
      <c r="A41" s="3">
        <v>14933</v>
      </c>
      <c r="B41" s="14">
        <v>1</v>
      </c>
      <c r="C41" s="14">
        <v>1</v>
      </c>
      <c r="D41" s="14">
        <v>20.6</v>
      </c>
    </row>
    <row r="42" spans="1:4" x14ac:dyDescent="0.35">
      <c r="A42" s="3">
        <v>15531</v>
      </c>
      <c r="B42" s="14">
        <v>1</v>
      </c>
      <c r="C42" s="14">
        <v>0.06</v>
      </c>
      <c r="D42" s="14">
        <v>63.166666666666664</v>
      </c>
    </row>
    <row r="43" spans="1:4" x14ac:dyDescent="0.35">
      <c r="A43" s="3">
        <v>16115</v>
      </c>
      <c r="B43" s="14">
        <v>1</v>
      </c>
      <c r="C43" s="14">
        <v>0.25</v>
      </c>
      <c r="D43" s="14">
        <v>44</v>
      </c>
    </row>
    <row r="44" spans="1:4" x14ac:dyDescent="0.35">
      <c r="A44" s="3">
        <v>16611</v>
      </c>
      <c r="B44" s="14">
        <v>1</v>
      </c>
      <c r="C44" s="14">
        <v>0.25</v>
      </c>
      <c r="D44" s="14">
        <v>0</v>
      </c>
    </row>
    <row r="45" spans="1:4" x14ac:dyDescent="0.35">
      <c r="A45" s="3">
        <v>16700</v>
      </c>
      <c r="B45" s="14">
        <v>2</v>
      </c>
      <c r="C45" s="14">
        <v>1</v>
      </c>
      <c r="D45" s="14">
        <v>33.79</v>
      </c>
    </row>
    <row r="46" spans="1:4" x14ac:dyDescent="0.35">
      <c r="A46" s="3">
        <v>18967</v>
      </c>
      <c r="B46" s="14">
        <v>1</v>
      </c>
      <c r="C46" s="14">
        <v>0.6</v>
      </c>
      <c r="D46" s="14">
        <v>0</v>
      </c>
    </row>
    <row r="47" spans="1:4" x14ac:dyDescent="0.35">
      <c r="A47" s="3">
        <v>19248</v>
      </c>
      <c r="B47" s="14">
        <v>1</v>
      </c>
      <c r="C47" s="14">
        <v>0.6</v>
      </c>
      <c r="D47" s="14">
        <v>19.816666666666666</v>
      </c>
    </row>
    <row r="48" spans="1:4" x14ac:dyDescent="0.35">
      <c r="A48" s="3">
        <v>19249</v>
      </c>
      <c r="B48" s="14">
        <v>2</v>
      </c>
      <c r="C48" s="14">
        <v>0.75</v>
      </c>
      <c r="D48" s="14">
        <v>32.480000000000004</v>
      </c>
    </row>
    <row r="49" spans="1:4" x14ac:dyDescent="0.35">
      <c r="A49" s="3">
        <v>19647</v>
      </c>
      <c r="B49" s="14">
        <v>2</v>
      </c>
      <c r="C49" s="14">
        <v>1.5</v>
      </c>
      <c r="D49" s="14">
        <v>18.38666666666667</v>
      </c>
    </row>
    <row r="50" spans="1:4" x14ac:dyDescent="0.35">
      <c r="A50" s="3">
        <v>19738</v>
      </c>
      <c r="B50" s="14">
        <v>2</v>
      </c>
      <c r="C50" s="14">
        <v>0.5</v>
      </c>
      <c r="D50" s="14">
        <v>25.04</v>
      </c>
    </row>
    <row r="51" spans="1:4" x14ac:dyDescent="0.35">
      <c r="A51" s="3">
        <v>19745</v>
      </c>
      <c r="B51" s="14">
        <v>1</v>
      </c>
      <c r="C51" s="14">
        <v>0.25</v>
      </c>
      <c r="D51" s="14">
        <v>0</v>
      </c>
    </row>
    <row r="52" spans="1:4" x14ac:dyDescent="0.35">
      <c r="A52" s="3">
        <v>19776</v>
      </c>
      <c r="B52" s="14">
        <v>1</v>
      </c>
      <c r="C52" s="14">
        <v>0.5</v>
      </c>
      <c r="D52" s="14">
        <v>30.58</v>
      </c>
    </row>
    <row r="53" spans="1:4" x14ac:dyDescent="0.35">
      <c r="A53" s="3">
        <v>19924</v>
      </c>
      <c r="B53" s="14">
        <v>2</v>
      </c>
      <c r="C53" s="14">
        <v>0.31</v>
      </c>
      <c r="D53" s="14">
        <v>66.05</v>
      </c>
    </row>
    <row r="54" spans="1:4" x14ac:dyDescent="0.35">
      <c r="A54" s="3">
        <v>19929</v>
      </c>
      <c r="B54" s="14">
        <v>1</v>
      </c>
      <c r="C54" s="14">
        <v>0.25</v>
      </c>
      <c r="D54" s="14">
        <v>43.56</v>
      </c>
    </row>
    <row r="55" spans="1:4" x14ac:dyDescent="0.35">
      <c r="A55" s="3">
        <v>19937</v>
      </c>
      <c r="B55" s="14">
        <v>3</v>
      </c>
      <c r="C55" s="14">
        <v>0.8</v>
      </c>
      <c r="D55" s="14">
        <v>27.695555555555554</v>
      </c>
    </row>
    <row r="56" spans="1:4" x14ac:dyDescent="0.35">
      <c r="A56" s="3">
        <v>20064</v>
      </c>
      <c r="B56" s="14">
        <v>3</v>
      </c>
      <c r="C56" s="14">
        <v>0.75</v>
      </c>
      <c r="D56" s="14">
        <v>40.919999999999995</v>
      </c>
    </row>
    <row r="57" spans="1:4" x14ac:dyDescent="0.35">
      <c r="A57" s="3">
        <v>20086</v>
      </c>
      <c r="B57" s="14">
        <v>1</v>
      </c>
      <c r="C57" s="14">
        <v>0.5</v>
      </c>
      <c r="D57" s="14">
        <v>33.979999999999997</v>
      </c>
    </row>
    <row r="58" spans="1:4" x14ac:dyDescent="0.35">
      <c r="A58" s="3">
        <v>20338</v>
      </c>
      <c r="B58" s="14">
        <v>3</v>
      </c>
      <c r="C58" s="14">
        <v>2</v>
      </c>
      <c r="D58" s="14">
        <v>22.06</v>
      </c>
    </row>
    <row r="59" spans="1:4" x14ac:dyDescent="0.35">
      <c r="A59" s="3">
        <v>20486</v>
      </c>
      <c r="B59" s="14">
        <v>1</v>
      </c>
      <c r="C59" s="14">
        <v>0.25</v>
      </c>
      <c r="D59" s="14">
        <v>0</v>
      </c>
    </row>
    <row r="60" spans="1:4" x14ac:dyDescent="0.35">
      <c r="A60" s="3">
        <v>20792</v>
      </c>
      <c r="B60" s="14">
        <v>1</v>
      </c>
      <c r="C60" s="14">
        <v>0.25</v>
      </c>
      <c r="D60" s="14">
        <v>47.96</v>
      </c>
    </row>
    <row r="61" spans="1:4" x14ac:dyDescent="0.35">
      <c r="A61" s="3">
        <v>20810</v>
      </c>
      <c r="B61" s="14">
        <v>1</v>
      </c>
      <c r="C61" s="14">
        <v>0.06</v>
      </c>
      <c r="D61" s="14">
        <v>46.666666666666664</v>
      </c>
    </row>
    <row r="62" spans="1:4" x14ac:dyDescent="0.35">
      <c r="A62" s="3">
        <v>20817</v>
      </c>
      <c r="B62" s="14">
        <v>1</v>
      </c>
      <c r="C62" s="14">
        <v>0.5</v>
      </c>
      <c r="D62" s="14">
        <v>43.2</v>
      </c>
    </row>
    <row r="63" spans="1:4" x14ac:dyDescent="0.35">
      <c r="A63" s="3">
        <v>20869</v>
      </c>
      <c r="B63" s="14">
        <v>2</v>
      </c>
      <c r="C63" s="14">
        <v>0.5</v>
      </c>
      <c r="D63" s="14">
        <v>51</v>
      </c>
    </row>
    <row r="64" spans="1:4" x14ac:dyDescent="0.35">
      <c r="A64" s="3">
        <v>21301</v>
      </c>
      <c r="B64" s="14">
        <v>2</v>
      </c>
      <c r="C64" s="14">
        <v>0.75</v>
      </c>
      <c r="D64" s="14">
        <v>31.689999999999998</v>
      </c>
    </row>
    <row r="65" spans="1:4" x14ac:dyDescent="0.35">
      <c r="A65" s="3">
        <v>21318</v>
      </c>
      <c r="B65" s="14">
        <v>1</v>
      </c>
      <c r="C65" s="14">
        <v>0.25</v>
      </c>
      <c r="D65" s="14">
        <v>27.96</v>
      </c>
    </row>
    <row r="66" spans="1:4" x14ac:dyDescent="0.35">
      <c r="A66" s="3">
        <v>21319</v>
      </c>
      <c r="B66" s="14">
        <v>2</v>
      </c>
      <c r="C66" s="14">
        <v>0.75</v>
      </c>
      <c r="D66" s="14">
        <v>39.42</v>
      </c>
    </row>
    <row r="67" spans="1:4" x14ac:dyDescent="0.35">
      <c r="A67" s="3">
        <v>21362</v>
      </c>
      <c r="B67" s="14">
        <v>1</v>
      </c>
      <c r="C67" s="14">
        <v>0.5</v>
      </c>
      <c r="D67" s="14">
        <v>31.98</v>
      </c>
    </row>
    <row r="68" spans="1:4" x14ac:dyDescent="0.35">
      <c r="A68" s="3">
        <v>21787</v>
      </c>
      <c r="B68" s="14">
        <v>2</v>
      </c>
      <c r="C68" s="14">
        <v>0.5</v>
      </c>
      <c r="D68" s="14">
        <v>40.760000000000005</v>
      </c>
    </row>
    <row r="69" spans="1:4" x14ac:dyDescent="0.35">
      <c r="A69" s="3">
        <v>21904</v>
      </c>
      <c r="B69" s="14">
        <v>1</v>
      </c>
      <c r="C69" s="14">
        <v>0.06</v>
      </c>
      <c r="D69" s="14">
        <v>68.166666666666671</v>
      </c>
    </row>
    <row r="70" spans="1:4" x14ac:dyDescent="0.35">
      <c r="A70" s="3">
        <v>22073</v>
      </c>
      <c r="B70" s="14">
        <v>2</v>
      </c>
      <c r="C70" s="14">
        <v>1.25</v>
      </c>
      <c r="D70" s="14">
        <v>25.673333333333332</v>
      </c>
    </row>
    <row r="71" spans="1:4" x14ac:dyDescent="0.35">
      <c r="A71" s="3">
        <v>22097</v>
      </c>
      <c r="B71" s="14">
        <v>1</v>
      </c>
      <c r="C71" s="14">
        <v>1.5</v>
      </c>
      <c r="D71" s="14">
        <v>23.313333333333333</v>
      </c>
    </row>
    <row r="72" spans="1:4" x14ac:dyDescent="0.35">
      <c r="A72" s="3">
        <v>22138</v>
      </c>
      <c r="B72" s="14">
        <v>3</v>
      </c>
      <c r="C72" s="14">
        <v>1.5</v>
      </c>
      <c r="D72" s="14">
        <v>29.446666666666669</v>
      </c>
    </row>
    <row r="73" spans="1:4" x14ac:dyDescent="0.35">
      <c r="A73" s="3">
        <v>22144</v>
      </c>
      <c r="B73" s="14">
        <v>5</v>
      </c>
      <c r="C73" s="14">
        <v>1.1200000000000001</v>
      </c>
      <c r="D73" s="14">
        <v>45.506666666666668</v>
      </c>
    </row>
    <row r="74" spans="1:4" x14ac:dyDescent="0.35">
      <c r="A74" s="3">
        <v>22555</v>
      </c>
      <c r="B74" s="14">
        <v>1</v>
      </c>
      <c r="C74" s="14">
        <v>0.5</v>
      </c>
      <c r="D74" s="14">
        <v>39.96</v>
      </c>
    </row>
    <row r="75" spans="1:4" x14ac:dyDescent="0.35">
      <c r="A75" s="3">
        <v>22721</v>
      </c>
      <c r="B75" s="14">
        <v>3</v>
      </c>
      <c r="C75" s="14">
        <v>4</v>
      </c>
      <c r="D75" s="14">
        <v>18.244444444444444</v>
      </c>
    </row>
    <row r="76" spans="1:4" x14ac:dyDescent="0.35">
      <c r="A76" s="3">
        <v>23065</v>
      </c>
      <c r="B76" s="14">
        <v>1</v>
      </c>
      <c r="C76" s="14">
        <v>0.5</v>
      </c>
      <c r="D76" s="14">
        <v>26</v>
      </c>
    </row>
    <row r="77" spans="1:4" x14ac:dyDescent="0.35">
      <c r="A77" s="3">
        <v>23103</v>
      </c>
      <c r="B77" s="14">
        <v>6</v>
      </c>
      <c r="C77" s="14">
        <v>2.25</v>
      </c>
      <c r="D77" s="14">
        <v>35.51</v>
      </c>
    </row>
    <row r="78" spans="1:4" x14ac:dyDescent="0.35">
      <c r="A78" s="3">
        <v>23155</v>
      </c>
      <c r="B78" s="14">
        <v>1</v>
      </c>
      <c r="C78" s="14">
        <v>0.5</v>
      </c>
      <c r="D78" s="14">
        <v>0</v>
      </c>
    </row>
    <row r="79" spans="1:4" x14ac:dyDescent="0.35">
      <c r="A79" s="3">
        <v>23194</v>
      </c>
      <c r="B79" s="14">
        <v>1</v>
      </c>
      <c r="C79" s="14">
        <v>0.75</v>
      </c>
      <c r="D79" s="14">
        <v>0</v>
      </c>
    </row>
    <row r="80" spans="1:4" x14ac:dyDescent="0.35">
      <c r="A80" s="3">
        <v>23633</v>
      </c>
      <c r="B80" s="14">
        <v>1</v>
      </c>
      <c r="C80" s="14">
        <v>0.5</v>
      </c>
      <c r="D80" s="14">
        <v>23.6</v>
      </c>
    </row>
    <row r="81" spans="1:4" x14ac:dyDescent="0.35">
      <c r="A81" s="3">
        <v>24393</v>
      </c>
      <c r="B81" s="14">
        <v>2</v>
      </c>
      <c r="C81" s="14">
        <v>1.5</v>
      </c>
      <c r="D81" s="14">
        <v>30.135000000000002</v>
      </c>
    </row>
    <row r="82" spans="1:4" x14ac:dyDescent="0.35">
      <c r="A82" s="3">
        <v>25216</v>
      </c>
      <c r="B82" s="14">
        <v>2</v>
      </c>
      <c r="C82" s="14">
        <v>0.6</v>
      </c>
      <c r="D82" s="14">
        <v>36</v>
      </c>
    </row>
    <row r="83" spans="1:4" x14ac:dyDescent="0.35">
      <c r="A83" s="3">
        <v>25218</v>
      </c>
      <c r="B83" s="14">
        <v>2</v>
      </c>
      <c r="C83" s="14">
        <v>0.75</v>
      </c>
      <c r="D83" s="14">
        <v>34.97</v>
      </c>
    </row>
    <row r="84" spans="1:4" x14ac:dyDescent="0.35">
      <c r="A84" s="3">
        <v>25356</v>
      </c>
      <c r="B84" s="14">
        <v>1</v>
      </c>
      <c r="C84" s="14">
        <v>0.75</v>
      </c>
      <c r="D84" s="14">
        <v>19.173333333333336</v>
      </c>
    </row>
    <row r="85" spans="1:4" x14ac:dyDescent="0.35">
      <c r="A85" s="3">
        <v>25358</v>
      </c>
      <c r="B85" s="14">
        <v>3</v>
      </c>
      <c r="C85" s="14">
        <v>0.75</v>
      </c>
      <c r="D85" s="14">
        <v>29.813333333333336</v>
      </c>
    </row>
    <row r="86" spans="1:4" x14ac:dyDescent="0.35">
      <c r="A86" s="3">
        <v>25640</v>
      </c>
      <c r="B86" s="14">
        <v>1</v>
      </c>
      <c r="C86" s="14">
        <v>0.5</v>
      </c>
      <c r="D86" s="14">
        <v>29.98</v>
      </c>
    </row>
    <row r="87" spans="1:4" x14ac:dyDescent="0.35">
      <c r="A87" s="3">
        <v>25709</v>
      </c>
      <c r="B87" s="14">
        <v>1</v>
      </c>
      <c r="C87" s="14">
        <v>0.25</v>
      </c>
      <c r="D87" s="14">
        <v>35.6</v>
      </c>
    </row>
    <row r="88" spans="1:4" x14ac:dyDescent="0.35">
      <c r="A88" s="3">
        <v>25929</v>
      </c>
      <c r="B88" s="14">
        <v>1</v>
      </c>
      <c r="C88" s="14">
        <v>0.25</v>
      </c>
      <c r="D88" s="14">
        <v>55.96</v>
      </c>
    </row>
    <row r="89" spans="1:4" x14ac:dyDescent="0.35">
      <c r="A89" s="3">
        <v>26077</v>
      </c>
      <c r="B89" s="14">
        <v>1</v>
      </c>
      <c r="C89" s="14">
        <v>0.25</v>
      </c>
      <c r="D89" s="14">
        <v>47.92</v>
      </c>
    </row>
    <row r="90" spans="1:4" x14ac:dyDescent="0.35">
      <c r="A90" s="3">
        <v>27518</v>
      </c>
      <c r="B90" s="14">
        <v>1</v>
      </c>
      <c r="C90" s="14">
        <v>0.5</v>
      </c>
      <c r="D90" s="14">
        <v>18</v>
      </c>
    </row>
    <row r="91" spans="1:4" x14ac:dyDescent="0.35">
      <c r="A91" s="3">
        <v>27607</v>
      </c>
      <c r="B91" s="14">
        <v>1</v>
      </c>
      <c r="C91" s="14">
        <v>0.25</v>
      </c>
      <c r="D91" s="14">
        <v>27.96</v>
      </c>
    </row>
    <row r="92" spans="1:4" x14ac:dyDescent="0.35">
      <c r="A92" s="3">
        <v>28090</v>
      </c>
      <c r="B92" s="14">
        <v>1</v>
      </c>
      <c r="C92" s="14">
        <v>0.75</v>
      </c>
      <c r="D92" s="14">
        <v>18.653333333333336</v>
      </c>
    </row>
    <row r="93" spans="1:4" x14ac:dyDescent="0.35">
      <c r="A93" s="3">
        <v>28137</v>
      </c>
      <c r="B93" s="14">
        <v>1</v>
      </c>
      <c r="C93" s="14">
        <v>0.06</v>
      </c>
      <c r="D93" s="14">
        <v>60.000000000000007</v>
      </c>
    </row>
    <row r="94" spans="1:4" x14ac:dyDescent="0.35">
      <c r="A94" s="3">
        <v>28274</v>
      </c>
      <c r="B94" s="14">
        <v>1</v>
      </c>
      <c r="C94" s="14">
        <v>0.5</v>
      </c>
      <c r="D94" s="14">
        <v>17.98</v>
      </c>
    </row>
    <row r="95" spans="1:4" x14ac:dyDescent="0.35">
      <c r="A95" s="3">
        <v>28420</v>
      </c>
      <c r="B95" s="14">
        <v>7</v>
      </c>
      <c r="C95" s="14">
        <v>3.101</v>
      </c>
      <c r="D95" s="14">
        <v>39.068485121500494</v>
      </c>
    </row>
    <row r="96" spans="1:4" x14ac:dyDescent="0.35">
      <c r="A96" s="3">
        <v>28559</v>
      </c>
      <c r="B96" s="14">
        <v>1</v>
      </c>
      <c r="C96" s="14">
        <v>0.5</v>
      </c>
      <c r="D96" s="14">
        <v>26</v>
      </c>
    </row>
    <row r="97" spans="1:4" x14ac:dyDescent="0.35">
      <c r="A97" s="3">
        <v>28770</v>
      </c>
      <c r="B97" s="14">
        <v>3</v>
      </c>
      <c r="C97" s="14">
        <v>1.25</v>
      </c>
      <c r="D97" s="14">
        <v>31.693333333333332</v>
      </c>
    </row>
    <row r="98" spans="1:4" x14ac:dyDescent="0.35">
      <c r="A98" s="3">
        <v>28981</v>
      </c>
      <c r="B98" s="14">
        <v>1</v>
      </c>
      <c r="C98" s="14">
        <v>0.5</v>
      </c>
      <c r="D98" s="14">
        <v>24</v>
      </c>
    </row>
    <row r="99" spans="1:4" x14ac:dyDescent="0.35">
      <c r="A99" s="3">
        <v>29003</v>
      </c>
      <c r="B99" s="14">
        <v>3</v>
      </c>
      <c r="C99" s="14">
        <v>3</v>
      </c>
      <c r="D99" s="14">
        <v>16.796666666666667</v>
      </c>
    </row>
    <row r="100" spans="1:4" x14ac:dyDescent="0.35">
      <c r="A100" s="3">
        <v>29042</v>
      </c>
      <c r="B100" s="14">
        <v>1</v>
      </c>
      <c r="C100" s="14">
        <v>0.25</v>
      </c>
      <c r="D100" s="14">
        <v>51.96</v>
      </c>
    </row>
    <row r="101" spans="1:4" x14ac:dyDescent="0.35">
      <c r="A101" s="3">
        <v>29115</v>
      </c>
      <c r="B101" s="14">
        <v>2</v>
      </c>
      <c r="C101" s="14">
        <v>0.31</v>
      </c>
      <c r="D101" s="14">
        <v>45.393333333333331</v>
      </c>
    </row>
    <row r="102" spans="1:4" x14ac:dyDescent="0.35">
      <c r="A102" s="3">
        <v>29170</v>
      </c>
      <c r="B102" s="14">
        <v>1</v>
      </c>
      <c r="C102" s="14">
        <v>0.5</v>
      </c>
      <c r="D102" s="14">
        <v>20.2</v>
      </c>
    </row>
    <row r="103" spans="1:4" x14ac:dyDescent="0.35">
      <c r="A103" s="3">
        <v>29171</v>
      </c>
      <c r="B103" s="14">
        <v>6</v>
      </c>
      <c r="C103" s="14">
        <v>2.35</v>
      </c>
      <c r="D103" s="14">
        <v>29.606666666666669</v>
      </c>
    </row>
    <row r="104" spans="1:4" x14ac:dyDescent="0.35">
      <c r="A104" s="3">
        <v>29350</v>
      </c>
      <c r="B104" s="14">
        <v>8</v>
      </c>
      <c r="C104" s="14">
        <v>4.25</v>
      </c>
      <c r="D104" s="14">
        <v>32.25</v>
      </c>
    </row>
    <row r="105" spans="1:4" x14ac:dyDescent="0.35">
      <c r="A105" s="3">
        <v>29628</v>
      </c>
      <c r="B105" s="14">
        <v>1</v>
      </c>
      <c r="C105" s="14">
        <v>0.5</v>
      </c>
      <c r="D105" s="14">
        <v>33.979999999999997</v>
      </c>
    </row>
    <row r="106" spans="1:4" x14ac:dyDescent="0.35">
      <c r="A106" s="3">
        <v>29897</v>
      </c>
      <c r="B106" s="14">
        <v>2</v>
      </c>
      <c r="C106" s="14">
        <v>1.5</v>
      </c>
      <c r="D106" s="14">
        <v>25.99</v>
      </c>
    </row>
    <row r="107" spans="1:4" x14ac:dyDescent="0.35">
      <c r="A107" s="3">
        <v>30008</v>
      </c>
      <c r="B107" s="14">
        <v>4</v>
      </c>
      <c r="C107" s="14">
        <v>2</v>
      </c>
      <c r="D107" s="14">
        <v>27.29</v>
      </c>
    </row>
    <row r="108" spans="1:4" x14ac:dyDescent="0.35">
      <c r="A108" s="3">
        <v>30055</v>
      </c>
      <c r="B108" s="14">
        <v>1</v>
      </c>
      <c r="C108" s="14">
        <v>0.25</v>
      </c>
      <c r="D108" s="14">
        <v>29.16</v>
      </c>
    </row>
    <row r="109" spans="1:4" x14ac:dyDescent="0.35">
      <c r="A109" s="3">
        <v>30499</v>
      </c>
      <c r="B109" s="14">
        <v>9</v>
      </c>
      <c r="C109" s="14">
        <v>4.5</v>
      </c>
      <c r="D109" s="14">
        <v>30.773333333333337</v>
      </c>
    </row>
    <row r="110" spans="1:4" x14ac:dyDescent="0.35">
      <c r="A110" s="3">
        <v>30758</v>
      </c>
      <c r="B110" s="14">
        <v>1</v>
      </c>
      <c r="C110" s="14">
        <v>0.25</v>
      </c>
      <c r="D110" s="14">
        <v>35.96</v>
      </c>
    </row>
    <row r="111" spans="1:4" x14ac:dyDescent="0.35">
      <c r="A111" s="3">
        <v>30782</v>
      </c>
      <c r="B111" s="14">
        <v>1</v>
      </c>
      <c r="C111" s="14">
        <v>0.25</v>
      </c>
      <c r="D111" s="14">
        <v>20.88</v>
      </c>
    </row>
    <row r="112" spans="1:4" x14ac:dyDescent="0.35">
      <c r="A112" s="3">
        <v>30883</v>
      </c>
      <c r="B112" s="14">
        <v>2</v>
      </c>
      <c r="C112" s="14">
        <v>0.5</v>
      </c>
      <c r="D112" s="14">
        <v>61.120000000000005</v>
      </c>
    </row>
    <row r="113" spans="1:4" x14ac:dyDescent="0.35">
      <c r="A113" s="3">
        <v>31074</v>
      </c>
      <c r="B113" s="14">
        <v>1</v>
      </c>
      <c r="C113" s="14">
        <v>1</v>
      </c>
      <c r="D113" s="14">
        <v>18.989999999999998</v>
      </c>
    </row>
    <row r="114" spans="1:4" x14ac:dyDescent="0.35">
      <c r="A114" s="3">
        <v>31110</v>
      </c>
      <c r="B114" s="14">
        <v>1</v>
      </c>
      <c r="C114" s="14">
        <v>0.25</v>
      </c>
      <c r="D114" s="14">
        <v>46.32</v>
      </c>
    </row>
    <row r="115" spans="1:4" x14ac:dyDescent="0.35">
      <c r="A115" s="3">
        <v>31125</v>
      </c>
      <c r="B115" s="14">
        <v>4</v>
      </c>
      <c r="C115" s="14">
        <v>1.75</v>
      </c>
      <c r="D115" s="14">
        <v>23.313333333333333</v>
      </c>
    </row>
    <row r="116" spans="1:4" x14ac:dyDescent="0.35">
      <c r="A116" s="3">
        <v>31261</v>
      </c>
      <c r="B116" s="14">
        <v>2</v>
      </c>
      <c r="C116" s="14">
        <v>0.8</v>
      </c>
      <c r="D116" s="14">
        <v>29.050000000000004</v>
      </c>
    </row>
    <row r="117" spans="1:4" x14ac:dyDescent="0.35">
      <c r="A117" s="3">
        <v>31570</v>
      </c>
      <c r="B117" s="14">
        <v>1</v>
      </c>
      <c r="C117" s="14">
        <v>0.5</v>
      </c>
      <c r="D117" s="14">
        <v>0</v>
      </c>
    </row>
    <row r="118" spans="1:4" x14ac:dyDescent="0.35">
      <c r="A118" s="3">
        <v>31677</v>
      </c>
      <c r="B118" s="14">
        <v>1</v>
      </c>
      <c r="C118" s="14">
        <v>0.5</v>
      </c>
      <c r="D118" s="14">
        <v>47.96</v>
      </c>
    </row>
    <row r="119" spans="1:4" x14ac:dyDescent="0.35">
      <c r="A119" s="3">
        <v>31752</v>
      </c>
      <c r="B119" s="14">
        <v>1</v>
      </c>
      <c r="C119" s="14">
        <v>0.5</v>
      </c>
      <c r="D119" s="14">
        <v>33.96</v>
      </c>
    </row>
    <row r="120" spans="1:4" x14ac:dyDescent="0.35">
      <c r="A120" s="3">
        <v>32219</v>
      </c>
      <c r="B120" s="14">
        <v>1</v>
      </c>
      <c r="C120" s="14">
        <v>0.25</v>
      </c>
      <c r="D120" s="14">
        <v>19.96</v>
      </c>
    </row>
    <row r="121" spans="1:4" x14ac:dyDescent="0.35">
      <c r="A121" s="3">
        <v>32326</v>
      </c>
      <c r="B121" s="14">
        <v>1</v>
      </c>
      <c r="C121" s="14">
        <v>0.5</v>
      </c>
      <c r="D121" s="14">
        <v>24.4</v>
      </c>
    </row>
    <row r="122" spans="1:4" x14ac:dyDescent="0.35">
      <c r="A122" s="3">
        <v>32433</v>
      </c>
      <c r="B122" s="14">
        <v>3</v>
      </c>
      <c r="C122" s="14">
        <v>1.25</v>
      </c>
      <c r="D122" s="14">
        <v>34.32</v>
      </c>
    </row>
    <row r="123" spans="1:4" x14ac:dyDescent="0.35">
      <c r="A123" s="3">
        <v>32546</v>
      </c>
      <c r="B123" s="14">
        <v>1</v>
      </c>
      <c r="C123" s="14">
        <v>0.5</v>
      </c>
      <c r="D123" s="14">
        <v>30.6</v>
      </c>
    </row>
    <row r="124" spans="1:4" x14ac:dyDescent="0.35">
      <c r="A124" s="3">
        <v>32762</v>
      </c>
      <c r="B124" s="14">
        <v>3</v>
      </c>
      <c r="C124" s="14">
        <v>0.75</v>
      </c>
      <c r="D124" s="14">
        <v>33</v>
      </c>
    </row>
    <row r="125" spans="1:4" x14ac:dyDescent="0.35">
      <c r="A125" s="3">
        <v>33112</v>
      </c>
      <c r="B125" s="14">
        <v>2</v>
      </c>
      <c r="C125" s="14">
        <v>0.75</v>
      </c>
      <c r="D125" s="14">
        <v>26.119999999999997</v>
      </c>
    </row>
    <row r="126" spans="1:4" x14ac:dyDescent="0.35">
      <c r="A126" s="3">
        <v>33141</v>
      </c>
      <c r="B126" s="14">
        <v>1</v>
      </c>
      <c r="C126" s="14">
        <v>0.5</v>
      </c>
      <c r="D126" s="14">
        <v>28</v>
      </c>
    </row>
    <row r="127" spans="1:4" x14ac:dyDescent="0.35">
      <c r="A127" s="3">
        <v>33339</v>
      </c>
      <c r="B127" s="14">
        <v>5</v>
      </c>
      <c r="C127" s="14">
        <v>4.5599999999999996</v>
      </c>
      <c r="D127" s="14">
        <v>29.204000000000001</v>
      </c>
    </row>
    <row r="128" spans="1:4" x14ac:dyDescent="0.35">
      <c r="A128" s="3">
        <v>33357</v>
      </c>
      <c r="B128" s="14">
        <v>1</v>
      </c>
      <c r="C128" s="14">
        <v>0.25</v>
      </c>
      <c r="D128" s="14">
        <v>50</v>
      </c>
    </row>
    <row r="129" spans="1:4" x14ac:dyDescent="0.35">
      <c r="A129" s="3">
        <v>33397</v>
      </c>
      <c r="B129" s="14">
        <v>1</v>
      </c>
      <c r="C129" s="14">
        <v>0.5</v>
      </c>
      <c r="D129" s="14">
        <v>25.96</v>
      </c>
    </row>
    <row r="130" spans="1:4" x14ac:dyDescent="0.35">
      <c r="A130" s="3">
        <v>33763</v>
      </c>
      <c r="B130" s="14">
        <v>1</v>
      </c>
      <c r="C130" s="14">
        <v>0.25</v>
      </c>
      <c r="D130" s="14">
        <v>0</v>
      </c>
    </row>
    <row r="131" spans="1:4" x14ac:dyDescent="0.35">
      <c r="A131" s="3">
        <v>33764</v>
      </c>
      <c r="B131" s="14">
        <v>2</v>
      </c>
      <c r="C131" s="14">
        <v>0.75</v>
      </c>
      <c r="D131" s="14">
        <v>42.870000000000005</v>
      </c>
    </row>
    <row r="132" spans="1:4" x14ac:dyDescent="0.35">
      <c r="A132" s="3">
        <v>33804</v>
      </c>
      <c r="B132" s="14">
        <v>1</v>
      </c>
      <c r="C132" s="14">
        <v>0.5</v>
      </c>
      <c r="D132" s="14">
        <v>26.4</v>
      </c>
    </row>
    <row r="133" spans="1:4" x14ac:dyDescent="0.35">
      <c r="A133" s="3">
        <v>33813</v>
      </c>
      <c r="B133" s="14">
        <v>3</v>
      </c>
      <c r="C133" s="14">
        <v>0.8</v>
      </c>
      <c r="D133" s="14">
        <v>23.973333333333333</v>
      </c>
    </row>
    <row r="134" spans="1:4" x14ac:dyDescent="0.35">
      <c r="A134" s="3">
        <v>33923</v>
      </c>
      <c r="B134" s="14">
        <v>3</v>
      </c>
      <c r="C134" s="14">
        <v>1.25</v>
      </c>
      <c r="D134" s="14">
        <v>35.853333333333332</v>
      </c>
    </row>
    <row r="135" spans="1:4" x14ac:dyDescent="0.35">
      <c r="A135" s="3">
        <v>34037</v>
      </c>
      <c r="B135" s="14">
        <v>2</v>
      </c>
      <c r="C135" s="14">
        <v>0.5</v>
      </c>
      <c r="D135" s="14">
        <v>25.96</v>
      </c>
    </row>
    <row r="136" spans="1:4" x14ac:dyDescent="0.35">
      <c r="A136" s="3">
        <v>34048</v>
      </c>
      <c r="B136" s="14">
        <v>2</v>
      </c>
      <c r="C136" s="14">
        <v>0.5</v>
      </c>
      <c r="D136" s="14">
        <v>52.8</v>
      </c>
    </row>
    <row r="137" spans="1:4" x14ac:dyDescent="0.35">
      <c r="A137" s="3">
        <v>34220</v>
      </c>
      <c r="B137" s="14">
        <v>13</v>
      </c>
      <c r="C137" s="14">
        <v>5.75</v>
      </c>
      <c r="D137" s="14">
        <v>30.227692307692312</v>
      </c>
    </row>
    <row r="138" spans="1:4" x14ac:dyDescent="0.35">
      <c r="A138" s="3">
        <v>34239</v>
      </c>
      <c r="B138" s="14">
        <v>2</v>
      </c>
      <c r="C138" s="14">
        <v>1</v>
      </c>
      <c r="D138" s="14">
        <v>19.98</v>
      </c>
    </row>
    <row r="139" spans="1:4" x14ac:dyDescent="0.35">
      <c r="A139" s="3">
        <v>34471</v>
      </c>
      <c r="B139" s="14">
        <v>1</v>
      </c>
      <c r="C139" s="14">
        <v>0.25</v>
      </c>
      <c r="D139" s="14">
        <v>42.4</v>
      </c>
    </row>
    <row r="140" spans="1:4" x14ac:dyDescent="0.35">
      <c r="A140" s="3">
        <v>34749</v>
      </c>
      <c r="B140" s="14">
        <v>1</v>
      </c>
      <c r="C140" s="14">
        <v>0.75</v>
      </c>
      <c r="D140" s="14">
        <v>20</v>
      </c>
    </row>
    <row r="141" spans="1:4" x14ac:dyDescent="0.35">
      <c r="A141" s="3">
        <v>34753</v>
      </c>
      <c r="B141" s="14">
        <v>1</v>
      </c>
      <c r="C141" s="14">
        <v>0.5</v>
      </c>
      <c r="D141" s="14">
        <v>26.98</v>
      </c>
    </row>
    <row r="142" spans="1:4" x14ac:dyDescent="0.35">
      <c r="A142" s="3">
        <v>34755</v>
      </c>
      <c r="B142" s="14">
        <v>6</v>
      </c>
      <c r="C142" s="14">
        <v>3</v>
      </c>
      <c r="D142" s="14">
        <v>23.8</v>
      </c>
    </row>
    <row r="143" spans="1:4" x14ac:dyDescent="0.35">
      <c r="A143" s="3">
        <v>34792</v>
      </c>
      <c r="B143" s="14">
        <v>8</v>
      </c>
      <c r="C143" s="14">
        <v>3.5999999999999996</v>
      </c>
      <c r="D143" s="14">
        <v>30.907500000000002</v>
      </c>
    </row>
    <row r="144" spans="1:4" x14ac:dyDescent="0.35">
      <c r="A144" s="3">
        <v>34926</v>
      </c>
      <c r="B144" s="14">
        <v>2</v>
      </c>
      <c r="C144" s="14">
        <v>0.75</v>
      </c>
      <c r="D144" s="14">
        <v>41.18</v>
      </c>
    </row>
    <row r="145" spans="1:4" x14ac:dyDescent="0.35">
      <c r="A145" s="3">
        <v>34987</v>
      </c>
      <c r="B145" s="14">
        <v>1</v>
      </c>
      <c r="C145" s="14">
        <v>0.5</v>
      </c>
      <c r="D145" s="14">
        <v>16.8</v>
      </c>
    </row>
    <row r="146" spans="1:4" x14ac:dyDescent="0.35">
      <c r="A146" s="3">
        <v>35059</v>
      </c>
      <c r="B146" s="14">
        <v>1</v>
      </c>
      <c r="C146" s="14">
        <v>0.25</v>
      </c>
      <c r="D146" s="14">
        <v>47.96</v>
      </c>
    </row>
    <row r="147" spans="1:4" x14ac:dyDescent="0.35">
      <c r="A147" s="3">
        <v>35692</v>
      </c>
      <c r="B147" s="14">
        <v>2</v>
      </c>
      <c r="C147" s="14">
        <v>2</v>
      </c>
      <c r="D147" s="14">
        <v>24.166666666666668</v>
      </c>
    </row>
    <row r="148" spans="1:4" x14ac:dyDescent="0.35">
      <c r="A148" s="3">
        <v>35697</v>
      </c>
      <c r="B148" s="14">
        <v>1</v>
      </c>
      <c r="C148" s="14">
        <v>0.25</v>
      </c>
      <c r="D148" s="14">
        <v>53.4</v>
      </c>
    </row>
    <row r="149" spans="1:4" x14ac:dyDescent="0.35">
      <c r="A149" s="3">
        <v>35700</v>
      </c>
      <c r="B149" s="14">
        <v>2</v>
      </c>
      <c r="C149" s="14">
        <v>0.75</v>
      </c>
      <c r="D149" s="14">
        <v>29.880000000000003</v>
      </c>
    </row>
    <row r="150" spans="1:4" x14ac:dyDescent="0.35">
      <c r="A150" s="3">
        <v>35835</v>
      </c>
      <c r="B150" s="14">
        <v>1</v>
      </c>
      <c r="C150" s="14">
        <v>1</v>
      </c>
      <c r="D150" s="14">
        <v>27.68</v>
      </c>
    </row>
    <row r="151" spans="1:4" x14ac:dyDescent="0.35">
      <c r="A151" s="3">
        <v>35836</v>
      </c>
      <c r="B151" s="14">
        <v>1</v>
      </c>
      <c r="C151" s="14">
        <v>0.25</v>
      </c>
      <c r="D151" s="14">
        <v>34.799999999999997</v>
      </c>
    </row>
    <row r="152" spans="1:4" x14ac:dyDescent="0.35">
      <c r="A152" s="3">
        <v>36033</v>
      </c>
      <c r="B152" s="14">
        <v>1</v>
      </c>
      <c r="C152" s="14">
        <v>0.25</v>
      </c>
      <c r="D152" s="14">
        <v>35.96</v>
      </c>
    </row>
    <row r="153" spans="1:4" x14ac:dyDescent="0.35">
      <c r="A153" s="3">
        <v>36624</v>
      </c>
      <c r="B153" s="14">
        <v>2</v>
      </c>
      <c r="C153" s="14">
        <v>0.75</v>
      </c>
      <c r="D153" s="14">
        <v>16.3</v>
      </c>
    </row>
    <row r="154" spans="1:4" x14ac:dyDescent="0.35">
      <c r="A154" s="3">
        <v>36636</v>
      </c>
      <c r="B154" s="14">
        <v>2</v>
      </c>
      <c r="C154" s="14">
        <v>0.75</v>
      </c>
      <c r="D154" s="14">
        <v>26.57</v>
      </c>
    </row>
    <row r="155" spans="1:4" x14ac:dyDescent="0.35">
      <c r="A155" s="3">
        <v>36646</v>
      </c>
      <c r="B155" s="14">
        <v>1</v>
      </c>
      <c r="C155" s="14">
        <v>0.25</v>
      </c>
      <c r="D155" s="14">
        <v>0</v>
      </c>
    </row>
    <row r="156" spans="1:4" x14ac:dyDescent="0.35">
      <c r="A156" s="3">
        <v>36666</v>
      </c>
      <c r="B156" s="14">
        <v>2</v>
      </c>
      <c r="C156" s="14">
        <v>0.75</v>
      </c>
      <c r="D156" s="14">
        <v>43.58</v>
      </c>
    </row>
    <row r="157" spans="1:4" x14ac:dyDescent="0.35">
      <c r="A157" s="3">
        <v>36683</v>
      </c>
      <c r="B157" s="14">
        <v>1</v>
      </c>
      <c r="C157" s="14">
        <v>0.5</v>
      </c>
      <c r="D157" s="14">
        <v>28.56</v>
      </c>
    </row>
    <row r="158" spans="1:4" x14ac:dyDescent="0.35">
      <c r="A158" s="3">
        <v>36710</v>
      </c>
      <c r="B158" s="14">
        <v>1</v>
      </c>
      <c r="C158" s="14">
        <v>0.25</v>
      </c>
      <c r="D158" s="14">
        <v>42.2</v>
      </c>
    </row>
    <row r="159" spans="1:4" x14ac:dyDescent="0.35">
      <c r="A159" s="3">
        <v>37172</v>
      </c>
      <c r="B159" s="14">
        <v>4</v>
      </c>
      <c r="C159" s="14">
        <v>1.5</v>
      </c>
      <c r="D159" s="14">
        <v>36.585000000000001</v>
      </c>
    </row>
    <row r="160" spans="1:4" x14ac:dyDescent="0.35">
      <c r="A160" s="3">
        <v>37193</v>
      </c>
      <c r="B160" s="14">
        <v>1</v>
      </c>
      <c r="C160" s="14">
        <v>0.47299999999999998</v>
      </c>
      <c r="D160" s="14">
        <v>29.386892177589854</v>
      </c>
    </row>
    <row r="161" spans="1:4" x14ac:dyDescent="0.35">
      <c r="A161" s="3">
        <v>37290</v>
      </c>
      <c r="B161" s="14">
        <v>1</v>
      </c>
      <c r="C161" s="14">
        <v>0.25</v>
      </c>
      <c r="D161" s="14">
        <v>31.96</v>
      </c>
    </row>
    <row r="162" spans="1:4" x14ac:dyDescent="0.35">
      <c r="A162" s="3">
        <v>37344</v>
      </c>
      <c r="B162" s="14">
        <v>3</v>
      </c>
      <c r="C162" s="14">
        <v>1</v>
      </c>
      <c r="D162" s="14">
        <v>26.306666666666668</v>
      </c>
    </row>
    <row r="163" spans="1:4" x14ac:dyDescent="0.35">
      <c r="A163" s="3">
        <v>37348</v>
      </c>
      <c r="B163" s="14">
        <v>1</v>
      </c>
      <c r="C163" s="14">
        <v>0.25</v>
      </c>
      <c r="D163" s="14">
        <v>51.96</v>
      </c>
    </row>
    <row r="164" spans="1:4" x14ac:dyDescent="0.35">
      <c r="A164" s="3">
        <v>37740</v>
      </c>
      <c r="B164" s="14">
        <v>1</v>
      </c>
      <c r="C164" s="14">
        <v>0.5</v>
      </c>
      <c r="D164" s="14">
        <v>25.96</v>
      </c>
    </row>
    <row r="165" spans="1:4" x14ac:dyDescent="0.35">
      <c r="A165" s="3">
        <v>37759</v>
      </c>
      <c r="B165" s="14">
        <v>2</v>
      </c>
      <c r="C165" s="14">
        <v>1.1000000000000001</v>
      </c>
      <c r="D165" s="14">
        <v>0</v>
      </c>
    </row>
    <row r="166" spans="1:4" x14ac:dyDescent="0.35">
      <c r="A166" s="3">
        <v>37777</v>
      </c>
      <c r="B166" s="14">
        <v>1</v>
      </c>
      <c r="C166" s="14">
        <v>0.25</v>
      </c>
      <c r="D166" s="14">
        <v>27.96</v>
      </c>
    </row>
    <row r="167" spans="1:4" x14ac:dyDescent="0.35">
      <c r="A167" s="3">
        <v>37794</v>
      </c>
      <c r="B167" s="14">
        <v>3</v>
      </c>
      <c r="C167" s="14">
        <v>1.5</v>
      </c>
      <c r="D167" s="14">
        <v>30.113333333333333</v>
      </c>
    </row>
    <row r="168" spans="1:4" x14ac:dyDescent="0.35">
      <c r="A168" s="3">
        <v>37812</v>
      </c>
      <c r="B168" s="14">
        <v>1</v>
      </c>
      <c r="C168" s="14">
        <v>0.25</v>
      </c>
      <c r="D168" s="14">
        <v>43.6</v>
      </c>
    </row>
    <row r="169" spans="1:4" x14ac:dyDescent="0.35">
      <c r="A169" s="3">
        <v>37987</v>
      </c>
      <c r="B169" s="14">
        <v>1</v>
      </c>
      <c r="C169" s="14">
        <v>0.5</v>
      </c>
      <c r="D169" s="14">
        <v>0</v>
      </c>
    </row>
    <row r="170" spans="1:4" x14ac:dyDescent="0.35">
      <c r="A170" s="3">
        <v>38280</v>
      </c>
      <c r="B170" s="14">
        <v>1</v>
      </c>
      <c r="C170" s="14">
        <v>0.25</v>
      </c>
      <c r="D170" s="14">
        <v>39.479999999999997</v>
      </c>
    </row>
    <row r="171" spans="1:4" x14ac:dyDescent="0.35">
      <c r="A171" s="3">
        <v>38445</v>
      </c>
      <c r="B171" s="14">
        <v>1</v>
      </c>
      <c r="C171" s="14">
        <v>1.5</v>
      </c>
      <c r="D171" s="14">
        <v>19.866666666666667</v>
      </c>
    </row>
    <row r="172" spans="1:4" x14ac:dyDescent="0.35">
      <c r="A172" s="3">
        <v>38452</v>
      </c>
      <c r="B172" s="14">
        <v>1</v>
      </c>
      <c r="C172" s="14">
        <v>0.25</v>
      </c>
      <c r="D172" s="14">
        <v>42.8</v>
      </c>
    </row>
    <row r="173" spans="1:4" x14ac:dyDescent="0.35">
      <c r="A173" s="3">
        <v>38458</v>
      </c>
      <c r="B173" s="14">
        <v>1</v>
      </c>
      <c r="C173" s="14">
        <v>1</v>
      </c>
      <c r="D173" s="14">
        <v>15.33</v>
      </c>
    </row>
    <row r="174" spans="1:4" x14ac:dyDescent="0.35">
      <c r="A174" s="3">
        <v>38547</v>
      </c>
      <c r="B174" s="14">
        <v>1</v>
      </c>
      <c r="C174" s="14">
        <v>0.25</v>
      </c>
      <c r="D174" s="14">
        <v>51.96</v>
      </c>
    </row>
    <row r="175" spans="1:4" x14ac:dyDescent="0.35">
      <c r="A175" s="3">
        <v>38933</v>
      </c>
      <c r="B175" s="14">
        <v>1</v>
      </c>
      <c r="C175" s="14">
        <v>0.5</v>
      </c>
      <c r="D175" s="14">
        <v>33.799999999999997</v>
      </c>
    </row>
    <row r="176" spans="1:4" x14ac:dyDescent="0.35">
      <c r="A176" s="3">
        <v>39052</v>
      </c>
      <c r="B176" s="14">
        <v>2</v>
      </c>
      <c r="C176" s="14">
        <v>1</v>
      </c>
      <c r="D176" s="14">
        <v>19.489999999999998</v>
      </c>
    </row>
    <row r="177" spans="1:4" x14ac:dyDescent="0.35">
      <c r="A177" s="3">
        <v>39338</v>
      </c>
      <c r="B177" s="14">
        <v>2</v>
      </c>
      <c r="C177" s="14">
        <v>0.75</v>
      </c>
      <c r="D177" s="14">
        <v>40.090000000000003</v>
      </c>
    </row>
    <row r="178" spans="1:4" x14ac:dyDescent="0.35">
      <c r="A178" s="3">
        <v>39358</v>
      </c>
      <c r="B178" s="14">
        <v>3</v>
      </c>
      <c r="C178" s="14">
        <v>1.5</v>
      </c>
      <c r="D178" s="14">
        <v>25.2</v>
      </c>
    </row>
    <row r="179" spans="1:4" x14ac:dyDescent="0.35">
      <c r="A179" s="3">
        <v>39364</v>
      </c>
      <c r="B179" s="14">
        <v>2</v>
      </c>
      <c r="C179" s="14">
        <v>0.62</v>
      </c>
      <c r="D179" s="14">
        <v>60.116666666666674</v>
      </c>
    </row>
    <row r="180" spans="1:4" x14ac:dyDescent="0.35">
      <c r="A180" s="3">
        <v>39430</v>
      </c>
      <c r="B180" s="14">
        <v>1</v>
      </c>
      <c r="C180" s="14">
        <v>0.25</v>
      </c>
      <c r="D180" s="14">
        <v>31.96</v>
      </c>
    </row>
    <row r="181" spans="1:4" x14ac:dyDescent="0.35">
      <c r="A181" s="3">
        <v>39530</v>
      </c>
      <c r="B181" s="14">
        <v>1</v>
      </c>
      <c r="C181" s="14">
        <v>0.5</v>
      </c>
      <c r="D181" s="14">
        <v>22</v>
      </c>
    </row>
    <row r="182" spans="1:4" x14ac:dyDescent="0.35">
      <c r="A182" s="3">
        <v>39533</v>
      </c>
      <c r="B182" s="14">
        <v>1</v>
      </c>
      <c r="C182" s="14">
        <v>0.5</v>
      </c>
      <c r="D182" s="14">
        <v>25.8</v>
      </c>
    </row>
    <row r="183" spans="1:4" x14ac:dyDescent="0.35">
      <c r="A183" s="3">
        <v>39923</v>
      </c>
      <c r="B183" s="14">
        <v>4</v>
      </c>
      <c r="C183" s="14">
        <v>2.25</v>
      </c>
      <c r="D183" s="14">
        <v>40.774999999999999</v>
      </c>
    </row>
    <row r="184" spans="1:4" x14ac:dyDescent="0.35">
      <c r="A184" s="3">
        <v>39967</v>
      </c>
      <c r="B184" s="14">
        <v>1</v>
      </c>
      <c r="C184" s="14">
        <v>0.5</v>
      </c>
      <c r="D184" s="14">
        <v>24</v>
      </c>
    </row>
    <row r="185" spans="1:4" x14ac:dyDescent="0.35">
      <c r="A185" s="3">
        <v>41229</v>
      </c>
      <c r="B185" s="14">
        <v>2</v>
      </c>
      <c r="C185" s="14">
        <v>0.5</v>
      </c>
      <c r="D185" s="14">
        <v>31.400000000000002</v>
      </c>
    </row>
    <row r="186" spans="1:4" x14ac:dyDescent="0.35">
      <c r="A186" s="3">
        <v>41310</v>
      </c>
      <c r="B186" s="14">
        <v>2</v>
      </c>
      <c r="C186" s="14">
        <v>1</v>
      </c>
      <c r="D186" s="14">
        <v>25.96</v>
      </c>
    </row>
    <row r="187" spans="1:4" x14ac:dyDescent="0.35">
      <c r="A187" s="3">
        <v>41382</v>
      </c>
      <c r="B187" s="14">
        <v>1</v>
      </c>
      <c r="C187" s="14">
        <v>0.5</v>
      </c>
      <c r="D187" s="14">
        <v>29.96</v>
      </c>
    </row>
    <row r="188" spans="1:4" x14ac:dyDescent="0.35">
      <c r="A188" s="3">
        <v>41440</v>
      </c>
      <c r="B188" s="14">
        <v>1</v>
      </c>
      <c r="C188" s="14">
        <v>0.3</v>
      </c>
      <c r="D188" s="14">
        <v>33.266666666666666</v>
      </c>
    </row>
    <row r="189" spans="1:4" x14ac:dyDescent="0.35">
      <c r="A189" s="3">
        <v>41468</v>
      </c>
      <c r="B189" s="14">
        <v>1</v>
      </c>
      <c r="C189" s="14">
        <v>0.5</v>
      </c>
      <c r="D189" s="14">
        <v>26.4</v>
      </c>
    </row>
    <row r="190" spans="1:4" x14ac:dyDescent="0.35">
      <c r="A190" s="3">
        <v>41638</v>
      </c>
      <c r="B190" s="14">
        <v>1</v>
      </c>
      <c r="C190" s="14">
        <v>0.25</v>
      </c>
      <c r="D190" s="14">
        <v>44</v>
      </c>
    </row>
    <row r="191" spans="1:4" x14ac:dyDescent="0.35">
      <c r="A191" s="3">
        <v>41642</v>
      </c>
      <c r="B191" s="14">
        <v>1</v>
      </c>
      <c r="C191" s="14">
        <v>0.5</v>
      </c>
      <c r="D191" s="14">
        <v>14.6</v>
      </c>
    </row>
    <row r="192" spans="1:4" x14ac:dyDescent="0.35">
      <c r="A192" s="3">
        <v>41667</v>
      </c>
      <c r="B192" s="14">
        <v>1</v>
      </c>
      <c r="C192" s="14">
        <v>0.25</v>
      </c>
      <c r="D192" s="14">
        <v>42.8</v>
      </c>
    </row>
    <row r="193" spans="1:4" x14ac:dyDescent="0.35">
      <c r="A193" s="3">
        <v>41810</v>
      </c>
      <c r="B193" s="14">
        <v>1</v>
      </c>
      <c r="C193" s="14">
        <v>0.3</v>
      </c>
      <c r="D193" s="14">
        <v>25.833333333333332</v>
      </c>
    </row>
    <row r="194" spans="1:4" x14ac:dyDescent="0.35">
      <c r="A194" s="3">
        <v>41816</v>
      </c>
      <c r="B194" s="14">
        <v>2</v>
      </c>
      <c r="C194" s="14">
        <v>0.75</v>
      </c>
      <c r="D194" s="14">
        <v>37.79</v>
      </c>
    </row>
    <row r="195" spans="1:4" x14ac:dyDescent="0.35">
      <c r="A195" s="3">
        <v>41939</v>
      </c>
      <c r="B195" s="14">
        <v>1</v>
      </c>
      <c r="C195" s="14">
        <v>0.25</v>
      </c>
      <c r="D195" s="14">
        <v>35.96</v>
      </c>
    </row>
    <row r="196" spans="1:4" x14ac:dyDescent="0.35">
      <c r="A196" s="3">
        <v>42010</v>
      </c>
      <c r="B196" s="14">
        <v>9</v>
      </c>
      <c r="C196" s="14">
        <v>4.25</v>
      </c>
      <c r="D196" s="14">
        <v>32.375555555555557</v>
      </c>
    </row>
    <row r="197" spans="1:4" x14ac:dyDescent="0.35">
      <c r="A197" s="3">
        <v>42293</v>
      </c>
      <c r="B197" s="14">
        <v>1</v>
      </c>
      <c r="C197" s="14">
        <v>0.25</v>
      </c>
      <c r="D197" s="14">
        <v>32.76</v>
      </c>
    </row>
    <row r="198" spans="1:4" x14ac:dyDescent="0.35">
      <c r="A198" s="3">
        <v>42351</v>
      </c>
      <c r="B198" s="14">
        <v>1</v>
      </c>
      <c r="C198" s="14">
        <v>0.25</v>
      </c>
      <c r="D198" s="14">
        <v>42.8</v>
      </c>
    </row>
    <row r="199" spans="1:4" x14ac:dyDescent="0.35">
      <c r="A199" s="3">
        <v>42378</v>
      </c>
      <c r="B199" s="14">
        <v>3</v>
      </c>
      <c r="C199" s="14">
        <v>1.05</v>
      </c>
      <c r="D199" s="14">
        <v>29.257777777777779</v>
      </c>
    </row>
    <row r="200" spans="1:4" x14ac:dyDescent="0.35">
      <c r="A200" s="3">
        <v>42431</v>
      </c>
      <c r="B200" s="14">
        <v>4</v>
      </c>
      <c r="C200" s="14">
        <v>1.75</v>
      </c>
      <c r="D200" s="14">
        <v>35.380000000000003</v>
      </c>
    </row>
    <row r="201" spans="1:4" x14ac:dyDescent="0.35">
      <c r="A201" s="3">
        <v>42523</v>
      </c>
      <c r="B201" s="14">
        <v>4</v>
      </c>
      <c r="C201" s="14">
        <v>1.75</v>
      </c>
      <c r="D201" s="14">
        <v>29.435000000000002</v>
      </c>
    </row>
    <row r="202" spans="1:4" x14ac:dyDescent="0.35">
      <c r="A202" s="3">
        <v>42549</v>
      </c>
      <c r="B202" s="14">
        <v>1</v>
      </c>
      <c r="C202" s="14">
        <v>0.25</v>
      </c>
      <c r="D202" s="14">
        <v>40</v>
      </c>
    </row>
    <row r="203" spans="1:4" x14ac:dyDescent="0.35">
      <c r="A203" s="3">
        <v>42676</v>
      </c>
      <c r="B203" s="14">
        <v>1</v>
      </c>
      <c r="C203" s="14">
        <v>0.25</v>
      </c>
      <c r="D203" s="14">
        <v>47.92</v>
      </c>
    </row>
    <row r="204" spans="1:4" x14ac:dyDescent="0.35">
      <c r="A204" s="3">
        <v>42681</v>
      </c>
      <c r="B204" s="14">
        <v>1</v>
      </c>
      <c r="C204" s="14">
        <v>0.25</v>
      </c>
      <c r="D204" s="14">
        <v>47.96</v>
      </c>
    </row>
    <row r="205" spans="1:4" x14ac:dyDescent="0.35">
      <c r="A205" s="3">
        <v>42757</v>
      </c>
      <c r="B205" s="14">
        <v>1</v>
      </c>
      <c r="C205" s="14">
        <v>0.25</v>
      </c>
      <c r="D205" s="14">
        <v>47.92</v>
      </c>
    </row>
    <row r="206" spans="1:4" x14ac:dyDescent="0.35">
      <c r="A206" s="3">
        <v>42826</v>
      </c>
      <c r="B206" s="14">
        <v>1</v>
      </c>
      <c r="C206" s="14">
        <v>0.5</v>
      </c>
      <c r="D206" s="14">
        <v>29.4</v>
      </c>
    </row>
    <row r="207" spans="1:4" x14ac:dyDescent="0.35">
      <c r="A207" s="3">
        <v>42915</v>
      </c>
      <c r="B207" s="14">
        <v>4</v>
      </c>
      <c r="C207" s="14">
        <v>2</v>
      </c>
      <c r="D207" s="14">
        <v>29.489999999999995</v>
      </c>
    </row>
    <row r="208" spans="1:4" x14ac:dyDescent="0.35">
      <c r="A208" s="3">
        <v>42957</v>
      </c>
      <c r="B208" s="14">
        <v>14</v>
      </c>
      <c r="C208" s="14">
        <v>5.25</v>
      </c>
      <c r="D208" s="14">
        <v>30.928571428571434</v>
      </c>
    </row>
    <row r="209" spans="1:4" x14ac:dyDescent="0.35">
      <c r="A209" s="3">
        <v>42960</v>
      </c>
      <c r="B209" s="14">
        <v>1</v>
      </c>
      <c r="C209" s="14">
        <v>0.5</v>
      </c>
      <c r="D209" s="14">
        <v>31.4</v>
      </c>
    </row>
    <row r="210" spans="1:4" x14ac:dyDescent="0.35">
      <c r="A210" s="3">
        <v>43024</v>
      </c>
      <c r="B210" s="14">
        <v>1</v>
      </c>
      <c r="C210" s="14">
        <v>0.25</v>
      </c>
      <c r="D210" s="14">
        <v>39.6</v>
      </c>
    </row>
    <row r="211" spans="1:4" x14ac:dyDescent="0.35">
      <c r="A211" s="3">
        <v>43058</v>
      </c>
      <c r="B211" s="14">
        <v>5</v>
      </c>
      <c r="C211" s="14">
        <v>2</v>
      </c>
      <c r="D211" s="14">
        <v>29.107999999999997</v>
      </c>
    </row>
    <row r="212" spans="1:4" x14ac:dyDescent="0.35">
      <c r="A212" s="3">
        <v>43160</v>
      </c>
      <c r="B212" s="14">
        <v>1</v>
      </c>
      <c r="C212" s="14">
        <v>0.25</v>
      </c>
      <c r="D212" s="14">
        <v>54</v>
      </c>
    </row>
    <row r="213" spans="1:4" x14ac:dyDescent="0.35">
      <c r="A213" s="3">
        <v>43187</v>
      </c>
      <c r="B213" s="14">
        <v>2</v>
      </c>
      <c r="C213" s="14">
        <v>0.89999999999999991</v>
      </c>
      <c r="D213" s="14">
        <v>27.65</v>
      </c>
    </row>
    <row r="214" spans="1:4" x14ac:dyDescent="0.35">
      <c r="A214" s="3">
        <v>43189</v>
      </c>
      <c r="B214" s="14">
        <v>1</v>
      </c>
      <c r="C214" s="14">
        <v>0.5</v>
      </c>
      <c r="D214" s="14">
        <v>35.4</v>
      </c>
    </row>
    <row r="215" spans="1:4" x14ac:dyDescent="0.35">
      <c r="A215" s="3">
        <v>43443</v>
      </c>
      <c r="B215" s="14">
        <v>2</v>
      </c>
      <c r="C215" s="14">
        <v>0.5</v>
      </c>
      <c r="D215" s="14">
        <v>39.92</v>
      </c>
    </row>
    <row r="216" spans="1:4" x14ac:dyDescent="0.35">
      <c r="A216" s="3">
        <v>43545</v>
      </c>
      <c r="B216" s="14">
        <v>4</v>
      </c>
      <c r="C216" s="14">
        <v>1.3</v>
      </c>
      <c r="D216" s="14">
        <v>26.104999999999997</v>
      </c>
    </row>
    <row r="217" spans="1:4" x14ac:dyDescent="0.35">
      <c r="A217" s="3">
        <v>43548</v>
      </c>
      <c r="B217" s="14">
        <v>2</v>
      </c>
      <c r="C217" s="14">
        <v>1.25</v>
      </c>
      <c r="D217" s="14">
        <v>15.11</v>
      </c>
    </row>
    <row r="218" spans="1:4" x14ac:dyDescent="0.35">
      <c r="A218" s="3">
        <v>43553</v>
      </c>
      <c r="B218" s="14">
        <v>1</v>
      </c>
      <c r="C218" s="14">
        <v>0.25</v>
      </c>
      <c r="D218" s="14">
        <v>55.92</v>
      </c>
    </row>
    <row r="219" spans="1:4" x14ac:dyDescent="0.35">
      <c r="A219" s="3">
        <v>43554</v>
      </c>
      <c r="B219" s="14">
        <v>2</v>
      </c>
      <c r="C219" s="14">
        <v>1.5</v>
      </c>
      <c r="D219" s="14">
        <v>24.914999999999999</v>
      </c>
    </row>
    <row r="220" spans="1:4" x14ac:dyDescent="0.35">
      <c r="A220" s="3">
        <v>43562</v>
      </c>
      <c r="B220" s="14">
        <v>1</v>
      </c>
      <c r="C220" s="14">
        <v>0.25</v>
      </c>
      <c r="D220" s="14">
        <v>51.96</v>
      </c>
    </row>
    <row r="221" spans="1:4" x14ac:dyDescent="0.35">
      <c r="A221" s="3">
        <v>43563</v>
      </c>
      <c r="B221" s="14">
        <v>1</v>
      </c>
      <c r="C221" s="14">
        <v>0.75</v>
      </c>
      <c r="D221" s="14">
        <v>19.173333333333336</v>
      </c>
    </row>
    <row r="222" spans="1:4" x14ac:dyDescent="0.35">
      <c r="A222" s="3">
        <v>43566</v>
      </c>
      <c r="B222" s="14">
        <v>3</v>
      </c>
      <c r="C222" s="14">
        <v>0.75</v>
      </c>
      <c r="D222" s="14">
        <v>14.6</v>
      </c>
    </row>
    <row r="223" spans="1:4" x14ac:dyDescent="0.35">
      <c r="A223" s="3">
        <v>43590</v>
      </c>
      <c r="B223" s="14">
        <v>2</v>
      </c>
      <c r="C223" s="14">
        <v>1</v>
      </c>
      <c r="D223" s="14">
        <v>26.09</v>
      </c>
    </row>
    <row r="224" spans="1:4" x14ac:dyDescent="0.35">
      <c r="A224" s="3">
        <v>43606</v>
      </c>
      <c r="B224" s="14">
        <v>1</v>
      </c>
      <c r="C224" s="14">
        <v>0.25</v>
      </c>
      <c r="D224" s="14">
        <v>43.6</v>
      </c>
    </row>
    <row r="225" spans="1:4" x14ac:dyDescent="0.35">
      <c r="A225" s="3">
        <v>43660</v>
      </c>
      <c r="B225" s="14">
        <v>3</v>
      </c>
      <c r="C225" s="14">
        <v>0.75</v>
      </c>
      <c r="D225" s="14">
        <v>34.133333333333333</v>
      </c>
    </row>
    <row r="226" spans="1:4" x14ac:dyDescent="0.35">
      <c r="A226" s="3">
        <v>43790</v>
      </c>
      <c r="B226" s="14">
        <v>3</v>
      </c>
      <c r="C226" s="14">
        <v>1</v>
      </c>
      <c r="D226" s="14">
        <v>37.839999999999996</v>
      </c>
    </row>
    <row r="227" spans="1:4" x14ac:dyDescent="0.35">
      <c r="A227" s="3">
        <v>43801</v>
      </c>
      <c r="B227" s="14">
        <v>1</v>
      </c>
      <c r="C227" s="14">
        <v>0.25</v>
      </c>
      <c r="D227" s="14">
        <v>32.76</v>
      </c>
    </row>
    <row r="228" spans="1:4" x14ac:dyDescent="0.35">
      <c r="A228" s="3">
        <v>43809</v>
      </c>
      <c r="B228" s="14">
        <v>4</v>
      </c>
      <c r="C228" s="14">
        <v>2.25</v>
      </c>
      <c r="D228" s="14">
        <v>29.446666666666665</v>
      </c>
    </row>
    <row r="229" spans="1:4" x14ac:dyDescent="0.35">
      <c r="A229" s="3">
        <v>43816</v>
      </c>
      <c r="B229" s="14">
        <v>1</v>
      </c>
      <c r="C229" s="14">
        <v>0.25</v>
      </c>
      <c r="D229" s="14">
        <v>43.2</v>
      </c>
    </row>
    <row r="230" spans="1:4" x14ac:dyDescent="0.35">
      <c r="A230" s="3">
        <v>43823</v>
      </c>
      <c r="B230" s="14">
        <v>1</v>
      </c>
      <c r="C230" s="14">
        <v>0.25</v>
      </c>
      <c r="D230" s="14">
        <v>0</v>
      </c>
    </row>
    <row r="231" spans="1:4" x14ac:dyDescent="0.35">
      <c r="A231" s="3">
        <v>43829</v>
      </c>
      <c r="B231" s="14">
        <v>4</v>
      </c>
      <c r="C231" s="14">
        <v>2</v>
      </c>
      <c r="D231" s="14">
        <v>26.59</v>
      </c>
    </row>
    <row r="232" spans="1:4" x14ac:dyDescent="0.35">
      <c r="A232" s="3">
        <v>43830</v>
      </c>
      <c r="B232" s="14">
        <v>1</v>
      </c>
      <c r="C232" s="14">
        <v>0.47299999999999998</v>
      </c>
      <c r="D232" s="14">
        <v>20.909090909090914</v>
      </c>
    </row>
    <row r="233" spans="1:4" x14ac:dyDescent="0.35">
      <c r="A233" s="3">
        <v>43837</v>
      </c>
      <c r="B233" s="14">
        <v>6</v>
      </c>
      <c r="C233" s="14">
        <v>2.1</v>
      </c>
      <c r="D233" s="14">
        <v>35.61611111111111</v>
      </c>
    </row>
    <row r="234" spans="1:4" x14ac:dyDescent="0.35">
      <c r="A234" s="3">
        <v>43849</v>
      </c>
      <c r="B234" s="14">
        <v>1</v>
      </c>
      <c r="C234" s="14">
        <v>0.75</v>
      </c>
      <c r="D234" s="14">
        <v>17.306666666666668</v>
      </c>
    </row>
    <row r="235" spans="1:4" x14ac:dyDescent="0.35">
      <c r="A235" s="3">
        <v>43858</v>
      </c>
      <c r="B235" s="14">
        <v>1</v>
      </c>
      <c r="C235" s="14">
        <v>0.25</v>
      </c>
      <c r="D235" s="14">
        <v>35.200000000000003</v>
      </c>
    </row>
    <row r="236" spans="1:4" x14ac:dyDescent="0.35">
      <c r="A236" s="3">
        <v>43915</v>
      </c>
      <c r="B236" s="14">
        <v>1</v>
      </c>
      <c r="C236" s="14">
        <v>0.25</v>
      </c>
      <c r="D236" s="14">
        <v>35.159999999999997</v>
      </c>
    </row>
    <row r="237" spans="1:4" x14ac:dyDescent="0.35">
      <c r="A237" s="3">
        <v>43936</v>
      </c>
      <c r="B237" s="14">
        <v>1</v>
      </c>
      <c r="C237" s="14">
        <v>0.25</v>
      </c>
      <c r="D237" s="14">
        <v>34.56</v>
      </c>
    </row>
    <row r="238" spans="1:4" x14ac:dyDescent="0.35">
      <c r="A238" s="3">
        <v>43943</v>
      </c>
      <c r="B238" s="14">
        <v>1</v>
      </c>
      <c r="C238" s="14">
        <v>0.5</v>
      </c>
      <c r="D238" s="14">
        <v>29.6</v>
      </c>
    </row>
    <row r="239" spans="1:4" x14ac:dyDescent="0.35">
      <c r="A239" s="3">
        <v>43944</v>
      </c>
      <c r="B239" s="14">
        <v>2</v>
      </c>
      <c r="C239" s="14">
        <v>0.75</v>
      </c>
      <c r="D239" s="14">
        <v>30.950000000000003</v>
      </c>
    </row>
    <row r="240" spans="1:4" x14ac:dyDescent="0.35">
      <c r="A240" s="3">
        <v>43945</v>
      </c>
      <c r="B240" s="14">
        <v>1</v>
      </c>
      <c r="C240" s="14">
        <v>0.5</v>
      </c>
      <c r="D240" s="14">
        <v>29.8</v>
      </c>
    </row>
    <row r="241" spans="1:4" x14ac:dyDescent="0.35">
      <c r="A241" s="3">
        <v>43985</v>
      </c>
      <c r="B241" s="14">
        <v>1</v>
      </c>
      <c r="C241" s="14">
        <v>0.06</v>
      </c>
      <c r="D241" s="14">
        <v>63.333333333333321</v>
      </c>
    </row>
    <row r="242" spans="1:4" x14ac:dyDescent="0.35">
      <c r="A242" s="3">
        <v>44018</v>
      </c>
      <c r="B242" s="14">
        <v>2</v>
      </c>
      <c r="C242" s="14">
        <v>0.55000000000000004</v>
      </c>
      <c r="D242" s="14">
        <v>31.646666666666668</v>
      </c>
    </row>
    <row r="243" spans="1:4" x14ac:dyDescent="0.35">
      <c r="A243" s="3">
        <v>44041</v>
      </c>
      <c r="B243" s="14">
        <v>4</v>
      </c>
      <c r="C243" s="14">
        <v>1.75</v>
      </c>
      <c r="D243" s="14">
        <v>30.400000000000002</v>
      </c>
    </row>
    <row r="244" spans="1:4" x14ac:dyDescent="0.35">
      <c r="A244" s="3">
        <v>44104</v>
      </c>
      <c r="B244" s="14">
        <v>1</v>
      </c>
      <c r="C244" s="14">
        <v>0.25</v>
      </c>
      <c r="D244" s="14">
        <v>48.4</v>
      </c>
    </row>
    <row r="245" spans="1:4" x14ac:dyDescent="0.35">
      <c r="A245" s="3">
        <v>44121</v>
      </c>
      <c r="B245" s="14">
        <v>2</v>
      </c>
      <c r="C245" s="14">
        <v>1</v>
      </c>
      <c r="D245" s="14">
        <v>24.8</v>
      </c>
    </row>
    <row r="246" spans="1:4" x14ac:dyDescent="0.35">
      <c r="A246" s="3">
        <v>44291</v>
      </c>
      <c r="B246" s="14">
        <v>1</v>
      </c>
      <c r="C246" s="14">
        <v>0.06</v>
      </c>
      <c r="D246" s="14">
        <v>65.5</v>
      </c>
    </row>
    <row r="247" spans="1:4" x14ac:dyDescent="0.35">
      <c r="A247" s="3">
        <v>44427</v>
      </c>
      <c r="B247" s="14">
        <v>1</v>
      </c>
      <c r="C247" s="14">
        <v>0.25</v>
      </c>
      <c r="D247" s="14">
        <v>0</v>
      </c>
    </row>
    <row r="248" spans="1:4" x14ac:dyDescent="0.35">
      <c r="A248" s="3">
        <v>44518</v>
      </c>
      <c r="B248" s="14">
        <v>1</v>
      </c>
      <c r="C248" s="14">
        <v>0.5</v>
      </c>
      <c r="D248" s="14">
        <v>27.8</v>
      </c>
    </row>
    <row r="249" spans="1:4" x14ac:dyDescent="0.35">
      <c r="A249" s="3">
        <v>44546</v>
      </c>
      <c r="B249" s="14">
        <v>1</v>
      </c>
      <c r="C249" s="14">
        <v>0.5</v>
      </c>
      <c r="D249" s="14">
        <v>26.4</v>
      </c>
    </row>
    <row r="250" spans="1:4" x14ac:dyDescent="0.35">
      <c r="A250" s="3">
        <v>44553</v>
      </c>
      <c r="B250" s="14">
        <v>1</v>
      </c>
      <c r="C250" s="14">
        <v>0.5</v>
      </c>
      <c r="D250" s="14">
        <v>26</v>
      </c>
    </row>
    <row r="251" spans="1:4" x14ac:dyDescent="0.35">
      <c r="A251" s="3">
        <v>44554</v>
      </c>
      <c r="B251" s="14">
        <v>1</v>
      </c>
      <c r="C251" s="14">
        <v>1</v>
      </c>
      <c r="D251" s="14">
        <v>22</v>
      </c>
    </row>
    <row r="252" spans="1:4" x14ac:dyDescent="0.35">
      <c r="A252" s="3">
        <v>44599</v>
      </c>
      <c r="B252" s="14">
        <v>1</v>
      </c>
      <c r="C252" s="14">
        <v>0.25</v>
      </c>
      <c r="D252" s="14">
        <v>0</v>
      </c>
    </row>
    <row r="253" spans="1:4" x14ac:dyDescent="0.35">
      <c r="A253" s="3">
        <v>44656</v>
      </c>
      <c r="B253" s="14">
        <v>2</v>
      </c>
      <c r="C253" s="14">
        <v>0.5</v>
      </c>
      <c r="D253" s="14">
        <v>49.2</v>
      </c>
    </row>
    <row r="254" spans="1:4" x14ac:dyDescent="0.35">
      <c r="A254" s="3">
        <v>44659</v>
      </c>
      <c r="B254" s="14">
        <v>4</v>
      </c>
      <c r="C254" s="14">
        <v>1.75</v>
      </c>
      <c r="D254" s="14">
        <v>21.475000000000001</v>
      </c>
    </row>
    <row r="255" spans="1:4" x14ac:dyDescent="0.35">
      <c r="A255" s="3">
        <v>44662</v>
      </c>
      <c r="B255" s="14">
        <v>1</v>
      </c>
      <c r="C255" s="14">
        <v>0.75</v>
      </c>
      <c r="D255" s="14">
        <v>19.866666666666667</v>
      </c>
    </row>
    <row r="256" spans="1:4" x14ac:dyDescent="0.35">
      <c r="A256" s="3">
        <v>44663</v>
      </c>
      <c r="B256" s="14">
        <v>1</v>
      </c>
      <c r="C256" s="14">
        <v>0.25</v>
      </c>
      <c r="D256" s="14">
        <v>0</v>
      </c>
    </row>
    <row r="257" spans="1:4" x14ac:dyDescent="0.35">
      <c r="A257" s="3">
        <v>44685</v>
      </c>
      <c r="B257" s="14">
        <v>7</v>
      </c>
      <c r="C257" s="14">
        <v>3</v>
      </c>
      <c r="D257" s="14">
        <v>30.842857142857145</v>
      </c>
    </row>
    <row r="258" spans="1:4" x14ac:dyDescent="0.35">
      <c r="A258" s="3">
        <v>44687</v>
      </c>
      <c r="B258" s="14">
        <v>2</v>
      </c>
      <c r="C258" s="14">
        <v>1.25</v>
      </c>
      <c r="D258" s="14">
        <v>38.68</v>
      </c>
    </row>
    <row r="259" spans="1:4" x14ac:dyDescent="0.35">
      <c r="A259" s="3">
        <v>44719</v>
      </c>
      <c r="B259" s="14">
        <v>1</v>
      </c>
      <c r="C259" s="14">
        <v>0.25</v>
      </c>
      <c r="D259" s="14">
        <v>44</v>
      </c>
    </row>
    <row r="260" spans="1:4" x14ac:dyDescent="0.35">
      <c r="A260" s="3">
        <v>44740</v>
      </c>
      <c r="B260" s="14">
        <v>2</v>
      </c>
      <c r="C260" s="14">
        <v>0.75</v>
      </c>
      <c r="D260" s="14">
        <v>31.43</v>
      </c>
    </row>
    <row r="261" spans="1:4" x14ac:dyDescent="0.35">
      <c r="A261" s="3">
        <v>44743</v>
      </c>
      <c r="B261" s="14">
        <v>3</v>
      </c>
      <c r="C261" s="14">
        <v>1.25</v>
      </c>
      <c r="D261" s="14">
        <v>28.053333333333331</v>
      </c>
    </row>
    <row r="262" spans="1:4" x14ac:dyDescent="0.35">
      <c r="A262" s="3">
        <v>44744</v>
      </c>
      <c r="B262" s="14">
        <v>3</v>
      </c>
      <c r="C262" s="14">
        <v>1.25</v>
      </c>
      <c r="D262" s="14">
        <v>32.5</v>
      </c>
    </row>
    <row r="263" spans="1:4" x14ac:dyDescent="0.35">
      <c r="A263" s="3">
        <v>44748</v>
      </c>
      <c r="B263" s="14">
        <v>1</v>
      </c>
      <c r="C263" s="14">
        <v>1</v>
      </c>
      <c r="D263" s="14">
        <v>21.8</v>
      </c>
    </row>
    <row r="264" spans="1:4" x14ac:dyDescent="0.35">
      <c r="A264" s="3">
        <v>44752</v>
      </c>
      <c r="B264" s="14">
        <v>2</v>
      </c>
      <c r="C264" s="14">
        <v>1</v>
      </c>
      <c r="D264" s="14">
        <v>51.2</v>
      </c>
    </row>
    <row r="265" spans="1:4" x14ac:dyDescent="0.35">
      <c r="A265" s="3">
        <v>44782</v>
      </c>
      <c r="B265" s="14">
        <v>3</v>
      </c>
      <c r="C265" s="14">
        <v>1.25</v>
      </c>
      <c r="D265" s="14">
        <v>33.06666666666667</v>
      </c>
    </row>
    <row r="266" spans="1:4" x14ac:dyDescent="0.35">
      <c r="A266" s="3">
        <v>44814</v>
      </c>
      <c r="B266" s="14">
        <v>1</v>
      </c>
      <c r="C266" s="14">
        <v>0.75</v>
      </c>
      <c r="D266" s="14">
        <v>20</v>
      </c>
    </row>
    <row r="267" spans="1:4" x14ac:dyDescent="0.35">
      <c r="A267" s="3">
        <v>44816</v>
      </c>
      <c r="B267" s="14">
        <v>1</v>
      </c>
      <c r="C267" s="14">
        <v>0.3</v>
      </c>
      <c r="D267" s="14">
        <v>23.3</v>
      </c>
    </row>
    <row r="268" spans="1:4" x14ac:dyDescent="0.35">
      <c r="A268" s="3">
        <v>44860</v>
      </c>
      <c r="B268" s="14">
        <v>2</v>
      </c>
      <c r="C268" s="14">
        <v>0.75</v>
      </c>
      <c r="D268" s="14">
        <v>31.5</v>
      </c>
    </row>
    <row r="269" spans="1:4" x14ac:dyDescent="0.35">
      <c r="A269" s="3">
        <v>44864</v>
      </c>
      <c r="B269" s="14">
        <v>1</v>
      </c>
      <c r="C269" s="14">
        <v>0.25</v>
      </c>
      <c r="D269" s="14">
        <v>47.4</v>
      </c>
    </row>
    <row r="270" spans="1:4" x14ac:dyDescent="0.35">
      <c r="A270" s="3">
        <v>44865</v>
      </c>
      <c r="B270" s="14">
        <v>6</v>
      </c>
      <c r="C270" s="14">
        <v>2.5</v>
      </c>
      <c r="D270" s="14">
        <v>34.92</v>
      </c>
    </row>
    <row r="271" spans="1:4" x14ac:dyDescent="0.35">
      <c r="A271" s="3">
        <v>44900</v>
      </c>
      <c r="B271" s="14">
        <v>1</v>
      </c>
      <c r="C271" s="14">
        <v>0.25</v>
      </c>
      <c r="D271" s="14">
        <v>39.4</v>
      </c>
    </row>
    <row r="272" spans="1:4" x14ac:dyDescent="0.35">
      <c r="A272" s="3">
        <v>44976</v>
      </c>
      <c r="B272" s="14">
        <v>1</v>
      </c>
      <c r="C272" s="14">
        <v>0.25</v>
      </c>
      <c r="D272" s="14">
        <v>39.520000000000003</v>
      </c>
    </row>
    <row r="273" spans="1:4" x14ac:dyDescent="0.35">
      <c r="A273" s="3">
        <v>45026</v>
      </c>
      <c r="B273" s="14">
        <v>3</v>
      </c>
      <c r="C273" s="14">
        <v>1</v>
      </c>
      <c r="D273" s="14">
        <v>41.666666666666664</v>
      </c>
    </row>
    <row r="274" spans="1:4" x14ac:dyDescent="0.35">
      <c r="A274" s="3">
        <v>45035</v>
      </c>
      <c r="B274" s="14">
        <v>3</v>
      </c>
      <c r="C274" s="14">
        <v>1.5</v>
      </c>
      <c r="D274" s="14">
        <v>17.599999999999998</v>
      </c>
    </row>
    <row r="275" spans="1:4" x14ac:dyDescent="0.35">
      <c r="A275" s="3">
        <v>45036</v>
      </c>
      <c r="B275" s="14">
        <v>1</v>
      </c>
      <c r="C275" s="14">
        <v>0.06</v>
      </c>
      <c r="D275" s="14">
        <v>62.166666666666671</v>
      </c>
    </row>
    <row r="276" spans="1:4" x14ac:dyDescent="0.35">
      <c r="A276" s="3">
        <v>45043</v>
      </c>
      <c r="B276" s="14">
        <v>2</v>
      </c>
      <c r="C276" s="14">
        <v>3</v>
      </c>
      <c r="D276" s="14">
        <v>18.653333333333336</v>
      </c>
    </row>
    <row r="277" spans="1:4" x14ac:dyDescent="0.35">
      <c r="A277" s="3">
        <v>45045</v>
      </c>
      <c r="B277" s="14">
        <v>1</v>
      </c>
      <c r="C277" s="14">
        <v>0.5</v>
      </c>
      <c r="D277" s="14">
        <v>30</v>
      </c>
    </row>
    <row r="278" spans="1:4" x14ac:dyDescent="0.35">
      <c r="A278" s="3">
        <v>45134</v>
      </c>
      <c r="B278" s="14">
        <v>2</v>
      </c>
      <c r="C278" s="14">
        <v>0.5</v>
      </c>
      <c r="D278" s="14">
        <v>21.98</v>
      </c>
    </row>
    <row r="279" spans="1:4" x14ac:dyDescent="0.35">
      <c r="A279" s="3">
        <v>45147</v>
      </c>
      <c r="B279" s="14">
        <v>1</v>
      </c>
      <c r="C279" s="14">
        <v>0.5</v>
      </c>
      <c r="D279" s="14">
        <v>39.979999999999997</v>
      </c>
    </row>
    <row r="280" spans="1:4" x14ac:dyDescent="0.35">
      <c r="A280" s="3">
        <v>45152</v>
      </c>
      <c r="B280" s="14">
        <v>1</v>
      </c>
      <c r="C280" s="14">
        <v>0.25</v>
      </c>
      <c r="D280" s="14">
        <v>27.96</v>
      </c>
    </row>
    <row r="281" spans="1:4" x14ac:dyDescent="0.35">
      <c r="A281" s="3">
        <v>45177</v>
      </c>
      <c r="B281" s="14">
        <v>4</v>
      </c>
      <c r="C281" s="14">
        <v>1.75</v>
      </c>
      <c r="D281" s="14">
        <v>34.884999999999998</v>
      </c>
    </row>
    <row r="282" spans="1:4" x14ac:dyDescent="0.35">
      <c r="A282" s="3">
        <v>45178</v>
      </c>
      <c r="B282" s="14">
        <v>1</v>
      </c>
      <c r="C282" s="14">
        <v>0.5</v>
      </c>
      <c r="D282" s="14">
        <v>0</v>
      </c>
    </row>
    <row r="283" spans="1:4" x14ac:dyDescent="0.35">
      <c r="A283" s="3">
        <v>45180</v>
      </c>
      <c r="B283" s="14">
        <v>1</v>
      </c>
      <c r="C283" s="14">
        <v>0.25</v>
      </c>
      <c r="D283" s="14">
        <v>0</v>
      </c>
    </row>
    <row r="284" spans="1:4" x14ac:dyDescent="0.35">
      <c r="A284" s="3">
        <v>45182</v>
      </c>
      <c r="B284" s="14">
        <v>3</v>
      </c>
      <c r="C284" s="14">
        <v>2.75</v>
      </c>
      <c r="D284" s="14">
        <v>26.304444444444446</v>
      </c>
    </row>
    <row r="285" spans="1:4" x14ac:dyDescent="0.35">
      <c r="A285" s="3">
        <v>45183</v>
      </c>
      <c r="B285" s="14">
        <v>1</v>
      </c>
      <c r="C285" s="14">
        <v>0.5</v>
      </c>
      <c r="D285" s="14">
        <v>26</v>
      </c>
    </row>
    <row r="286" spans="1:4" x14ac:dyDescent="0.35">
      <c r="A286" s="3">
        <v>45194</v>
      </c>
      <c r="B286" s="14">
        <v>1</v>
      </c>
      <c r="C286" s="14">
        <v>0.25</v>
      </c>
      <c r="D286" s="14">
        <v>47.6</v>
      </c>
    </row>
    <row r="287" spans="1:4" x14ac:dyDescent="0.35">
      <c r="A287" s="3">
        <v>45282</v>
      </c>
      <c r="B287" s="14">
        <v>2</v>
      </c>
      <c r="C287" s="14">
        <v>1</v>
      </c>
      <c r="D287" s="14">
        <v>27.1</v>
      </c>
    </row>
    <row r="288" spans="1:4" x14ac:dyDescent="0.35">
      <c r="A288" s="3">
        <v>45286</v>
      </c>
      <c r="B288" s="14">
        <v>2</v>
      </c>
      <c r="C288" s="14">
        <v>0.75</v>
      </c>
      <c r="D288" s="14">
        <v>37.67</v>
      </c>
    </row>
    <row r="289" spans="1:4" x14ac:dyDescent="0.35">
      <c r="A289" s="3">
        <v>45290</v>
      </c>
      <c r="B289" s="14">
        <v>2</v>
      </c>
      <c r="C289" s="14">
        <v>1</v>
      </c>
      <c r="D289" s="14">
        <v>27.92</v>
      </c>
    </row>
    <row r="290" spans="1:4" x14ac:dyDescent="0.35">
      <c r="A290" s="3">
        <v>45291</v>
      </c>
      <c r="B290" s="14">
        <v>8</v>
      </c>
      <c r="C290" s="14">
        <v>3.7219999999999995</v>
      </c>
      <c r="D290" s="14">
        <v>39.321271186440676</v>
      </c>
    </row>
    <row r="291" spans="1:4" x14ac:dyDescent="0.35">
      <c r="A291" s="3">
        <v>45294</v>
      </c>
      <c r="B291" s="14">
        <v>1</v>
      </c>
      <c r="C291" s="14">
        <v>0.5</v>
      </c>
      <c r="D291" s="14">
        <v>26.4</v>
      </c>
    </row>
    <row r="292" spans="1:4" x14ac:dyDescent="0.35">
      <c r="A292" s="3">
        <v>45295</v>
      </c>
      <c r="B292" s="14">
        <v>1</v>
      </c>
      <c r="C292" s="14">
        <v>0.5</v>
      </c>
      <c r="D292" s="14">
        <v>25.98</v>
      </c>
    </row>
    <row r="293" spans="1:4" x14ac:dyDescent="0.35">
      <c r="A293" s="3">
        <v>45296</v>
      </c>
      <c r="B293" s="14">
        <v>3</v>
      </c>
      <c r="C293" s="14">
        <v>1.7999999999999998</v>
      </c>
      <c r="D293" s="14">
        <v>12.916666666666666</v>
      </c>
    </row>
    <row r="294" spans="1:4" x14ac:dyDescent="0.35">
      <c r="A294" s="3">
        <v>45321</v>
      </c>
      <c r="B294" s="14">
        <v>1</v>
      </c>
      <c r="C294" s="14">
        <v>0.25</v>
      </c>
      <c r="D294" s="14">
        <v>41.96</v>
      </c>
    </row>
    <row r="295" spans="1:4" x14ac:dyDescent="0.35">
      <c r="A295" s="3">
        <v>45343</v>
      </c>
      <c r="B295" s="14">
        <v>1</v>
      </c>
      <c r="C295" s="14">
        <v>0.5</v>
      </c>
      <c r="D295" s="14">
        <v>35.979999999999997</v>
      </c>
    </row>
    <row r="296" spans="1:4" x14ac:dyDescent="0.35">
      <c r="A296" s="3">
        <v>45387</v>
      </c>
      <c r="B296" s="14">
        <v>1</v>
      </c>
      <c r="C296" s="14">
        <v>0.25</v>
      </c>
      <c r="D296" s="14">
        <v>43.2</v>
      </c>
    </row>
    <row r="297" spans="1:4" x14ac:dyDescent="0.35">
      <c r="A297" s="3">
        <v>45517</v>
      </c>
      <c r="B297" s="14">
        <v>1</v>
      </c>
      <c r="C297" s="14">
        <v>0.5</v>
      </c>
      <c r="D297" s="14">
        <v>26.4</v>
      </c>
    </row>
    <row r="298" spans="1:4" x14ac:dyDescent="0.35">
      <c r="A298" s="3">
        <v>45523</v>
      </c>
      <c r="B298" s="14">
        <v>1</v>
      </c>
      <c r="C298" s="14">
        <v>0.47299999999999998</v>
      </c>
      <c r="D298" s="14">
        <v>29.577167019027485</v>
      </c>
    </row>
    <row r="299" spans="1:4" x14ac:dyDescent="0.35">
      <c r="A299" s="3">
        <v>45544</v>
      </c>
      <c r="B299" s="14">
        <v>1</v>
      </c>
      <c r="C299" s="14">
        <v>0.25</v>
      </c>
      <c r="D299" s="14">
        <v>27.32</v>
      </c>
    </row>
    <row r="300" spans="1:4" x14ac:dyDescent="0.35">
      <c r="A300" s="3">
        <v>45549</v>
      </c>
      <c r="B300" s="14">
        <v>1</v>
      </c>
      <c r="C300" s="14">
        <v>0.5</v>
      </c>
      <c r="D300" s="14">
        <v>24.66</v>
      </c>
    </row>
    <row r="301" spans="1:4" x14ac:dyDescent="0.35">
      <c r="A301" s="3">
        <v>45590</v>
      </c>
      <c r="B301" s="14">
        <v>1</v>
      </c>
      <c r="C301" s="14">
        <v>0.25</v>
      </c>
      <c r="D301" s="14">
        <v>39.6</v>
      </c>
    </row>
    <row r="302" spans="1:4" x14ac:dyDescent="0.35">
      <c r="A302" s="3">
        <v>45599</v>
      </c>
      <c r="B302" s="14">
        <v>1</v>
      </c>
      <c r="C302" s="14">
        <v>0.25</v>
      </c>
      <c r="D302" s="14">
        <v>39.200000000000003</v>
      </c>
    </row>
    <row r="303" spans="1:4" x14ac:dyDescent="0.35">
      <c r="A303" s="3">
        <v>45620</v>
      </c>
      <c r="B303" s="14">
        <v>1</v>
      </c>
      <c r="C303" s="14">
        <v>0.5</v>
      </c>
      <c r="D303" s="14">
        <v>0</v>
      </c>
    </row>
    <row r="304" spans="1:4" x14ac:dyDescent="0.35">
      <c r="A304" s="3">
        <v>45653</v>
      </c>
      <c r="B304" s="14">
        <v>2</v>
      </c>
      <c r="C304" s="14">
        <v>0.8</v>
      </c>
      <c r="D304" s="14">
        <v>28.74666666666667</v>
      </c>
    </row>
    <row r="305" spans="1:4" x14ac:dyDescent="0.35">
      <c r="A305" s="3">
        <v>45670</v>
      </c>
      <c r="B305" s="14">
        <v>9</v>
      </c>
      <c r="C305" s="14">
        <v>4</v>
      </c>
      <c r="D305" s="14">
        <v>21.94962962962963</v>
      </c>
    </row>
    <row r="306" spans="1:4" x14ac:dyDescent="0.35">
      <c r="A306" s="3">
        <v>45743</v>
      </c>
      <c r="B306" s="14">
        <v>1</v>
      </c>
      <c r="C306" s="14">
        <v>0.25</v>
      </c>
      <c r="D306" s="14">
        <v>33.159999999999997</v>
      </c>
    </row>
    <row r="307" spans="1:4" x14ac:dyDescent="0.35">
      <c r="A307" s="3">
        <v>45752</v>
      </c>
      <c r="B307" s="14">
        <v>1</v>
      </c>
      <c r="C307" s="14">
        <v>0.5</v>
      </c>
      <c r="D307" s="14">
        <v>26.4</v>
      </c>
    </row>
    <row r="308" spans="1:4" x14ac:dyDescent="0.35">
      <c r="A308" s="3">
        <v>45754</v>
      </c>
      <c r="B308" s="14">
        <v>2</v>
      </c>
      <c r="C308" s="14">
        <v>0.56000000000000005</v>
      </c>
      <c r="D308" s="14">
        <v>43.416666666666671</v>
      </c>
    </row>
    <row r="309" spans="1:4" x14ac:dyDescent="0.35">
      <c r="A309" s="3">
        <v>45774</v>
      </c>
      <c r="B309" s="14">
        <v>1</v>
      </c>
      <c r="C309" s="14">
        <v>0.25</v>
      </c>
      <c r="D309" s="14">
        <v>43.6</v>
      </c>
    </row>
    <row r="310" spans="1:4" x14ac:dyDescent="0.35">
      <c r="A310" s="3">
        <v>45862</v>
      </c>
      <c r="B310" s="14">
        <v>1</v>
      </c>
      <c r="C310" s="14">
        <v>0.25</v>
      </c>
      <c r="D310" s="14">
        <v>43.92</v>
      </c>
    </row>
    <row r="311" spans="1:4" x14ac:dyDescent="0.35">
      <c r="A311" s="3">
        <v>45864</v>
      </c>
      <c r="B311" s="14">
        <v>3</v>
      </c>
      <c r="C311" s="14">
        <v>0.75</v>
      </c>
      <c r="D311" s="14">
        <v>30.320000000000004</v>
      </c>
    </row>
    <row r="312" spans="1:4" x14ac:dyDescent="0.35">
      <c r="A312" s="3">
        <v>45893</v>
      </c>
      <c r="B312" s="14">
        <v>12</v>
      </c>
      <c r="C312" s="14">
        <v>8.5</v>
      </c>
      <c r="D312" s="14">
        <v>22.606666666666669</v>
      </c>
    </row>
    <row r="313" spans="1:4" x14ac:dyDescent="0.35">
      <c r="A313" s="3">
        <v>46010</v>
      </c>
      <c r="B313" s="14">
        <v>1</v>
      </c>
      <c r="C313" s="14">
        <v>0.25</v>
      </c>
      <c r="D313" s="14">
        <v>23.96</v>
      </c>
    </row>
    <row r="314" spans="1:4" x14ac:dyDescent="0.35">
      <c r="A314" s="3">
        <v>46017</v>
      </c>
      <c r="B314" s="14">
        <v>1</v>
      </c>
      <c r="C314" s="14">
        <v>0.5</v>
      </c>
      <c r="D314" s="14">
        <v>36.1</v>
      </c>
    </row>
    <row r="315" spans="1:4" x14ac:dyDescent="0.35">
      <c r="A315" s="3">
        <v>46025</v>
      </c>
      <c r="B315" s="14">
        <v>2</v>
      </c>
      <c r="C315" s="14">
        <v>0.75</v>
      </c>
      <c r="D315" s="14">
        <v>32.799999999999997</v>
      </c>
    </row>
    <row r="316" spans="1:4" x14ac:dyDescent="0.35">
      <c r="A316" s="3">
        <v>46061</v>
      </c>
      <c r="B316" s="14">
        <v>4</v>
      </c>
      <c r="C316" s="14">
        <v>1.1000000000000001</v>
      </c>
      <c r="D316" s="14">
        <v>23.497142857142858</v>
      </c>
    </row>
    <row r="317" spans="1:4" x14ac:dyDescent="0.35">
      <c r="A317" s="3">
        <v>46082</v>
      </c>
      <c r="B317" s="14">
        <v>4</v>
      </c>
      <c r="C317" s="14">
        <v>1.75</v>
      </c>
      <c r="D317" s="14">
        <v>36.605000000000004</v>
      </c>
    </row>
    <row r="318" spans="1:4" x14ac:dyDescent="0.35">
      <c r="A318" s="3">
        <v>46136</v>
      </c>
      <c r="B318" s="14">
        <v>1</v>
      </c>
      <c r="C318" s="14">
        <v>0.5</v>
      </c>
      <c r="D318" s="14">
        <v>50</v>
      </c>
    </row>
    <row r="319" spans="1:4" x14ac:dyDescent="0.35">
      <c r="A319" s="3">
        <v>46147</v>
      </c>
      <c r="B319" s="14">
        <v>1</v>
      </c>
      <c r="C319" s="14">
        <v>0.25</v>
      </c>
      <c r="D319" s="14">
        <v>23</v>
      </c>
    </row>
    <row r="320" spans="1:4" x14ac:dyDescent="0.35">
      <c r="A320" s="3">
        <v>46150</v>
      </c>
      <c r="B320" s="14">
        <v>2</v>
      </c>
      <c r="C320" s="14">
        <v>1</v>
      </c>
      <c r="D320" s="14">
        <v>28.37</v>
      </c>
    </row>
    <row r="321" spans="1:4" x14ac:dyDescent="0.35">
      <c r="A321" s="3">
        <v>46208</v>
      </c>
      <c r="B321" s="14">
        <v>1</v>
      </c>
      <c r="C321" s="14">
        <v>0.5</v>
      </c>
      <c r="D321" s="14">
        <v>18</v>
      </c>
    </row>
    <row r="322" spans="1:4" x14ac:dyDescent="0.35">
      <c r="A322" s="3">
        <v>46211</v>
      </c>
      <c r="B322" s="14">
        <v>1</v>
      </c>
      <c r="C322" s="14">
        <v>0.25</v>
      </c>
      <c r="D322" s="14">
        <v>35.96</v>
      </c>
    </row>
    <row r="323" spans="1:4" x14ac:dyDescent="0.35">
      <c r="A323" s="3">
        <v>46231</v>
      </c>
      <c r="B323" s="14">
        <v>1</v>
      </c>
      <c r="C323" s="14">
        <v>0.25</v>
      </c>
      <c r="D323" s="14">
        <v>49.08</v>
      </c>
    </row>
    <row r="324" spans="1:4" x14ac:dyDescent="0.35">
      <c r="A324" s="3">
        <v>46245</v>
      </c>
      <c r="B324" s="14">
        <v>4</v>
      </c>
      <c r="C324" s="14">
        <v>3</v>
      </c>
      <c r="D324" s="14">
        <v>25.648333333333333</v>
      </c>
    </row>
    <row r="325" spans="1:4" x14ac:dyDescent="0.35">
      <c r="A325" s="3">
        <v>46249</v>
      </c>
      <c r="B325" s="14">
        <v>3</v>
      </c>
      <c r="C325" s="14">
        <v>1.25</v>
      </c>
      <c r="D325" s="14">
        <v>29.540000000000003</v>
      </c>
    </row>
    <row r="326" spans="1:4" x14ac:dyDescent="0.35">
      <c r="A326" s="3">
        <v>46267</v>
      </c>
      <c r="B326" s="14">
        <v>1</v>
      </c>
      <c r="C326" s="14">
        <v>1</v>
      </c>
      <c r="D326" s="14">
        <v>19</v>
      </c>
    </row>
    <row r="327" spans="1:4" x14ac:dyDescent="0.35">
      <c r="A327" s="3">
        <v>46325</v>
      </c>
      <c r="B327" s="14">
        <v>2</v>
      </c>
      <c r="C327" s="14">
        <v>0.5</v>
      </c>
      <c r="D327" s="14">
        <v>0</v>
      </c>
    </row>
    <row r="328" spans="1:4" x14ac:dyDescent="0.35">
      <c r="A328" s="3">
        <v>46380</v>
      </c>
      <c r="B328" s="14">
        <v>1</v>
      </c>
      <c r="C328" s="14">
        <v>0.5</v>
      </c>
      <c r="D328" s="14">
        <v>32.74</v>
      </c>
    </row>
    <row r="329" spans="1:4" x14ac:dyDescent="0.35">
      <c r="A329" s="3">
        <v>46381</v>
      </c>
      <c r="B329" s="14">
        <v>3</v>
      </c>
      <c r="C329" s="14">
        <v>1.5</v>
      </c>
      <c r="D329" s="14">
        <v>29.026666666666667</v>
      </c>
    </row>
    <row r="330" spans="1:4" x14ac:dyDescent="0.35">
      <c r="A330" s="3">
        <v>46501</v>
      </c>
      <c r="B330" s="14">
        <v>2</v>
      </c>
      <c r="C330" s="14">
        <v>0.5</v>
      </c>
      <c r="D330" s="14">
        <v>36</v>
      </c>
    </row>
    <row r="331" spans="1:4" x14ac:dyDescent="0.35">
      <c r="A331" s="3">
        <v>46508</v>
      </c>
      <c r="B331" s="14">
        <v>2</v>
      </c>
      <c r="C331" s="14">
        <v>0.75</v>
      </c>
      <c r="D331" s="14">
        <v>39</v>
      </c>
    </row>
    <row r="332" spans="1:4" x14ac:dyDescent="0.35">
      <c r="A332" s="3">
        <v>46582</v>
      </c>
      <c r="B332" s="14">
        <v>1</v>
      </c>
      <c r="C332" s="14">
        <v>0.25</v>
      </c>
      <c r="D332" s="14">
        <v>38.799999999999997</v>
      </c>
    </row>
    <row r="333" spans="1:4" x14ac:dyDescent="0.35">
      <c r="A333" s="3">
        <v>46923</v>
      </c>
      <c r="B333" s="14">
        <v>3</v>
      </c>
      <c r="C333" s="14">
        <v>0.85</v>
      </c>
      <c r="D333" s="14">
        <v>40.253333333333337</v>
      </c>
    </row>
    <row r="334" spans="1:4" x14ac:dyDescent="0.35">
      <c r="A334" s="3">
        <v>46924</v>
      </c>
      <c r="B334" s="14">
        <v>1</v>
      </c>
      <c r="C334" s="14">
        <v>0.25</v>
      </c>
      <c r="D334" s="14">
        <v>51.92</v>
      </c>
    </row>
    <row r="335" spans="1:4" x14ac:dyDescent="0.35">
      <c r="A335" s="3">
        <v>46940</v>
      </c>
      <c r="B335" s="14">
        <v>1</v>
      </c>
      <c r="C335" s="14">
        <v>0.25</v>
      </c>
      <c r="D335" s="14">
        <v>71.84</v>
      </c>
    </row>
    <row r="336" spans="1:4" x14ac:dyDescent="0.35">
      <c r="A336" s="3">
        <v>46941</v>
      </c>
      <c r="B336" s="14">
        <v>1</v>
      </c>
      <c r="C336" s="14">
        <v>1</v>
      </c>
      <c r="D336" s="14">
        <v>24</v>
      </c>
    </row>
    <row r="337" spans="1:4" x14ac:dyDescent="0.35">
      <c r="A337" s="3">
        <v>46950</v>
      </c>
      <c r="B337" s="14">
        <v>2</v>
      </c>
      <c r="C337" s="14">
        <v>0.75</v>
      </c>
      <c r="D337" s="14">
        <v>39.78</v>
      </c>
    </row>
    <row r="338" spans="1:4" x14ac:dyDescent="0.35">
      <c r="A338" s="3">
        <v>47023</v>
      </c>
      <c r="B338" s="14">
        <v>1</v>
      </c>
      <c r="C338" s="14">
        <v>0.25</v>
      </c>
      <c r="D338" s="14">
        <v>0</v>
      </c>
    </row>
    <row r="339" spans="1:4" x14ac:dyDescent="0.35">
      <c r="A339" s="3">
        <v>47037</v>
      </c>
      <c r="B339" s="14">
        <v>1</v>
      </c>
      <c r="C339" s="14">
        <v>0.25</v>
      </c>
      <c r="D339" s="14">
        <v>19.96</v>
      </c>
    </row>
    <row r="340" spans="1:4" x14ac:dyDescent="0.35">
      <c r="A340" s="3">
        <v>47058</v>
      </c>
      <c r="B340" s="14">
        <v>5</v>
      </c>
      <c r="C340" s="14">
        <v>2.25</v>
      </c>
      <c r="D340" s="14">
        <v>32.052000000000007</v>
      </c>
    </row>
    <row r="341" spans="1:4" x14ac:dyDescent="0.35">
      <c r="A341" s="3">
        <v>47075</v>
      </c>
      <c r="B341" s="14">
        <v>1</v>
      </c>
      <c r="C341" s="14">
        <v>0.35</v>
      </c>
      <c r="D341" s="14">
        <v>0</v>
      </c>
    </row>
    <row r="342" spans="1:4" x14ac:dyDescent="0.35">
      <c r="A342" s="3">
        <v>47144</v>
      </c>
      <c r="B342" s="14">
        <v>1</v>
      </c>
      <c r="C342" s="14">
        <v>0.25</v>
      </c>
      <c r="D342" s="14">
        <v>28</v>
      </c>
    </row>
    <row r="343" spans="1:4" x14ac:dyDescent="0.35">
      <c r="A343" s="3">
        <v>47167</v>
      </c>
      <c r="B343" s="14">
        <v>1</v>
      </c>
      <c r="C343" s="14">
        <v>0.25</v>
      </c>
      <c r="D343" s="14">
        <v>0</v>
      </c>
    </row>
    <row r="344" spans="1:4" x14ac:dyDescent="0.35">
      <c r="A344" s="3">
        <v>47188</v>
      </c>
      <c r="B344" s="14">
        <v>2</v>
      </c>
      <c r="C344" s="14">
        <v>2</v>
      </c>
      <c r="D344" s="14">
        <v>25.786666666666669</v>
      </c>
    </row>
    <row r="345" spans="1:4" x14ac:dyDescent="0.35">
      <c r="A345" s="3">
        <v>47344</v>
      </c>
      <c r="B345" s="14">
        <v>2</v>
      </c>
      <c r="C345" s="14">
        <v>0.75</v>
      </c>
      <c r="D345" s="14">
        <v>16.8</v>
      </c>
    </row>
    <row r="346" spans="1:4" x14ac:dyDescent="0.35">
      <c r="A346" s="3">
        <v>47345</v>
      </c>
      <c r="B346" s="14">
        <v>1</v>
      </c>
      <c r="C346" s="14">
        <v>0.5</v>
      </c>
      <c r="D346" s="14">
        <v>31.98</v>
      </c>
    </row>
    <row r="347" spans="1:4" x14ac:dyDescent="0.35">
      <c r="A347" s="3">
        <v>47456</v>
      </c>
      <c r="B347" s="14">
        <v>1</v>
      </c>
      <c r="C347" s="14">
        <v>0.5</v>
      </c>
      <c r="D347" s="14">
        <v>28.4</v>
      </c>
    </row>
    <row r="348" spans="1:4" x14ac:dyDescent="0.35">
      <c r="A348" s="3">
        <v>47578</v>
      </c>
      <c r="B348" s="14">
        <v>1</v>
      </c>
      <c r="C348" s="14">
        <v>0.75</v>
      </c>
      <c r="D348" s="14">
        <v>18.64</v>
      </c>
    </row>
    <row r="349" spans="1:4" x14ac:dyDescent="0.35">
      <c r="A349" s="3">
        <v>47583</v>
      </c>
      <c r="B349" s="14">
        <v>1</v>
      </c>
      <c r="C349" s="14">
        <v>1</v>
      </c>
      <c r="D349" s="14">
        <v>31.98</v>
      </c>
    </row>
    <row r="350" spans="1:4" x14ac:dyDescent="0.35">
      <c r="A350" s="3">
        <v>47590</v>
      </c>
      <c r="B350" s="14">
        <v>1</v>
      </c>
      <c r="C350" s="14">
        <v>0.5</v>
      </c>
      <c r="D350" s="14">
        <v>27.58</v>
      </c>
    </row>
    <row r="351" spans="1:4" x14ac:dyDescent="0.35">
      <c r="A351" s="3">
        <v>47610</v>
      </c>
      <c r="B351" s="14">
        <v>1</v>
      </c>
      <c r="C351" s="14">
        <v>0.5</v>
      </c>
      <c r="D351" s="14">
        <v>23.78</v>
      </c>
    </row>
    <row r="352" spans="1:4" x14ac:dyDescent="0.35">
      <c r="A352" s="3">
        <v>47612</v>
      </c>
      <c r="B352" s="14">
        <v>1</v>
      </c>
      <c r="C352" s="14">
        <v>0.3</v>
      </c>
      <c r="D352" s="14">
        <v>29.633333333333333</v>
      </c>
    </row>
    <row r="353" spans="1:4" x14ac:dyDescent="0.35">
      <c r="A353" s="3">
        <v>47628</v>
      </c>
      <c r="B353" s="14">
        <v>1</v>
      </c>
      <c r="C353" s="14">
        <v>0.25</v>
      </c>
      <c r="D353" s="14">
        <v>31.96</v>
      </c>
    </row>
    <row r="354" spans="1:4" x14ac:dyDescent="0.35">
      <c r="A354" s="3">
        <v>47634</v>
      </c>
      <c r="B354" s="14">
        <v>1</v>
      </c>
      <c r="C354" s="14">
        <v>0.25</v>
      </c>
      <c r="D354" s="14">
        <v>27.8</v>
      </c>
    </row>
    <row r="355" spans="1:4" x14ac:dyDescent="0.35">
      <c r="A355" s="3">
        <v>47656</v>
      </c>
      <c r="B355" s="14">
        <v>3</v>
      </c>
      <c r="C355" s="14">
        <v>1.7999999999999998</v>
      </c>
      <c r="D355" s="14">
        <v>16.638888888888889</v>
      </c>
    </row>
    <row r="356" spans="1:4" x14ac:dyDescent="0.35">
      <c r="A356" s="3">
        <v>47657</v>
      </c>
      <c r="B356" s="14">
        <v>3</v>
      </c>
      <c r="C356" s="14">
        <v>2.25</v>
      </c>
      <c r="D356" s="14">
        <v>40.173333333333339</v>
      </c>
    </row>
    <row r="357" spans="1:4" x14ac:dyDescent="0.35">
      <c r="A357" s="3">
        <v>47764</v>
      </c>
      <c r="B357" s="14">
        <v>1</v>
      </c>
      <c r="C357" s="14">
        <v>0.25</v>
      </c>
      <c r="D357" s="14">
        <v>51.6</v>
      </c>
    </row>
    <row r="358" spans="1:4" x14ac:dyDescent="0.35">
      <c r="A358" s="3">
        <v>47901</v>
      </c>
      <c r="B358" s="14">
        <v>3</v>
      </c>
      <c r="C358" s="14">
        <v>0.54600000000000004</v>
      </c>
      <c r="D358" s="14">
        <v>64.624293785310741</v>
      </c>
    </row>
    <row r="359" spans="1:4" x14ac:dyDescent="0.35">
      <c r="A359" s="3">
        <v>47952</v>
      </c>
      <c r="B359" s="14">
        <v>2</v>
      </c>
      <c r="C359" s="14">
        <v>0.75</v>
      </c>
      <c r="D359" s="14">
        <v>13.99</v>
      </c>
    </row>
    <row r="360" spans="1:4" x14ac:dyDescent="0.35">
      <c r="A360" s="3">
        <v>48117</v>
      </c>
      <c r="B360" s="14">
        <v>1</v>
      </c>
      <c r="C360" s="14">
        <v>0.5</v>
      </c>
      <c r="D360" s="14">
        <v>0</v>
      </c>
    </row>
    <row r="361" spans="1:4" x14ac:dyDescent="0.35">
      <c r="A361" s="3">
        <v>48223</v>
      </c>
      <c r="B361" s="14">
        <v>3</v>
      </c>
      <c r="C361" s="14">
        <v>0.75</v>
      </c>
      <c r="D361" s="14">
        <v>30.173333333333336</v>
      </c>
    </row>
    <row r="362" spans="1:4" x14ac:dyDescent="0.35">
      <c r="A362" s="3">
        <v>48252</v>
      </c>
      <c r="B362" s="14">
        <v>1</v>
      </c>
      <c r="C362" s="14">
        <v>0.25</v>
      </c>
      <c r="D362" s="14">
        <v>39.68</v>
      </c>
    </row>
    <row r="363" spans="1:4" x14ac:dyDescent="0.35">
      <c r="A363" s="3">
        <v>48355</v>
      </c>
      <c r="B363" s="14">
        <v>1</v>
      </c>
      <c r="C363" s="14">
        <v>0.5</v>
      </c>
      <c r="D363" s="14">
        <v>39.979999999999997</v>
      </c>
    </row>
    <row r="364" spans="1:4" x14ac:dyDescent="0.35">
      <c r="A364" s="3" t="s">
        <v>451</v>
      </c>
      <c r="B364" s="14">
        <v>696</v>
      </c>
      <c r="C364" s="14">
        <v>305.90800000000024</v>
      </c>
      <c r="D364" s="14">
        <v>30.841744494586461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0"/>
  <sheetViews>
    <sheetView showGridLines="0" workbookViewId="0">
      <selection activeCell="E21" sqref="E21"/>
    </sheetView>
  </sheetViews>
  <sheetFormatPr defaultRowHeight="14.5" x14ac:dyDescent="0.35"/>
  <cols>
    <col min="3" max="3" width="67.453125" customWidth="1"/>
  </cols>
  <sheetData>
    <row r="2" spans="1:6" x14ac:dyDescent="0.35">
      <c r="D2" t="s">
        <v>178</v>
      </c>
    </row>
    <row r="3" spans="1:6" x14ac:dyDescent="0.35">
      <c r="A3" s="6" t="s">
        <v>158</v>
      </c>
      <c r="D3" t="s">
        <v>156</v>
      </c>
    </row>
    <row r="4" spans="1:6" x14ac:dyDescent="0.35">
      <c r="B4" t="s">
        <v>121</v>
      </c>
      <c r="D4" t="s">
        <v>103</v>
      </c>
    </row>
    <row r="5" spans="1:6" x14ac:dyDescent="0.35">
      <c r="D5" t="s">
        <v>177</v>
      </c>
    </row>
    <row r="9" spans="1:6" x14ac:dyDescent="0.35">
      <c r="B9" t="s">
        <v>159</v>
      </c>
    </row>
    <row r="11" spans="1:6" x14ac:dyDescent="0.35">
      <c r="D11" t="s">
        <v>446</v>
      </c>
    </row>
    <row r="12" spans="1:6" x14ac:dyDescent="0.35">
      <c r="E12" t="s">
        <v>445</v>
      </c>
    </row>
    <row r="13" spans="1:6" x14ac:dyDescent="0.35">
      <c r="F13" t="s">
        <v>447</v>
      </c>
    </row>
    <row r="14" spans="1:6" x14ac:dyDescent="0.35">
      <c r="B14" t="s">
        <v>123</v>
      </c>
      <c r="F14" t="s">
        <v>448</v>
      </c>
    </row>
    <row r="18" spans="4:5" x14ac:dyDescent="0.35">
      <c r="D18" t="s">
        <v>456</v>
      </c>
    </row>
    <row r="19" spans="4:5" x14ac:dyDescent="0.35">
      <c r="E19" t="s">
        <v>457</v>
      </c>
    </row>
    <row r="20" spans="4:5" x14ac:dyDescent="0.35">
      <c r="E20" t="s">
        <v>458</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L69"/>
  <sheetViews>
    <sheetView showGridLines="0" zoomScale="70" zoomScaleNormal="70" workbookViewId="0">
      <selection activeCell="E29" sqref="E29"/>
    </sheetView>
  </sheetViews>
  <sheetFormatPr defaultRowHeight="14.5" x14ac:dyDescent="0.35"/>
  <cols>
    <col min="1" max="1" width="3.26953125" customWidth="1"/>
    <col min="2" max="2" width="34.81640625" customWidth="1"/>
    <col min="6" max="6" width="21.453125" bestFit="1" customWidth="1"/>
    <col min="7" max="7" width="2" bestFit="1" customWidth="1"/>
    <col min="8" max="8" width="5.7265625" style="5" customWidth="1"/>
    <col min="9" max="9" width="10.1796875" style="5" bestFit="1" customWidth="1"/>
    <col min="10" max="10" width="3.1796875" style="5" bestFit="1" customWidth="1"/>
    <col min="11" max="11" width="3.26953125" style="5" bestFit="1" customWidth="1"/>
    <col min="12" max="12" width="5.453125" style="5" bestFit="1" customWidth="1"/>
    <col min="13" max="13" width="5.453125" style="5" customWidth="1"/>
    <col min="15" max="16" width="9.1796875" style="5"/>
    <col min="17" max="17" width="11.1796875" style="5" bestFit="1" customWidth="1"/>
    <col min="18" max="21" width="9.1796875" style="5"/>
    <col min="22" max="22" width="29" bestFit="1" customWidth="1"/>
  </cols>
  <sheetData>
    <row r="1" spans="2:64" x14ac:dyDescent="0.35">
      <c r="Q1" s="5" t="s">
        <v>197</v>
      </c>
      <c r="Y1" s="5" t="s">
        <v>203</v>
      </c>
      <c r="Z1" s="5"/>
      <c r="AA1" s="5"/>
      <c r="AB1" s="5"/>
    </row>
    <row r="2" spans="2:64" x14ac:dyDescent="0.35">
      <c r="B2" t="s">
        <v>121</v>
      </c>
      <c r="C2" t="s">
        <v>165</v>
      </c>
      <c r="I2" s="5" t="s">
        <v>124</v>
      </c>
      <c r="X2" s="4" t="s">
        <v>121</v>
      </c>
      <c r="Y2" s="9" t="s">
        <v>15</v>
      </c>
      <c r="Z2" s="9" t="s">
        <v>3</v>
      </c>
      <c r="AA2" s="9" t="s">
        <v>170</v>
      </c>
      <c r="AB2" s="9"/>
      <c r="AU2" t="s">
        <v>200</v>
      </c>
    </row>
    <row r="3" spans="2:64" x14ac:dyDescent="0.35">
      <c r="B3" t="s">
        <v>2</v>
      </c>
      <c r="C3">
        <v>69</v>
      </c>
      <c r="F3" t="s">
        <v>121</v>
      </c>
      <c r="H3" s="5" t="s">
        <v>99</v>
      </c>
      <c r="I3" s="5" t="s">
        <v>169</v>
      </c>
      <c r="J3" s="5" t="s">
        <v>96</v>
      </c>
      <c r="K3" s="5" t="s">
        <v>95</v>
      </c>
      <c r="L3" s="5" t="s">
        <v>170</v>
      </c>
      <c r="Q3" s="5" t="s">
        <v>124</v>
      </c>
      <c r="Y3" s="5"/>
      <c r="Z3" s="5"/>
      <c r="AA3" s="5"/>
      <c r="AB3" s="5"/>
    </row>
    <row r="4" spans="2:64" x14ac:dyDescent="0.35">
      <c r="B4" t="s">
        <v>21</v>
      </c>
      <c r="C4">
        <v>57</v>
      </c>
      <c r="O4" s="5" t="s">
        <v>196</v>
      </c>
      <c r="P4" s="5" t="s">
        <v>195</v>
      </c>
      <c r="Q4" s="5" t="s">
        <v>98</v>
      </c>
      <c r="R4" s="5" t="s">
        <v>97</v>
      </c>
      <c r="S4" s="5" t="s">
        <v>96</v>
      </c>
      <c r="T4" s="5" t="s">
        <v>95</v>
      </c>
      <c r="U4" s="5" t="s">
        <v>170</v>
      </c>
      <c r="X4" t="s">
        <v>11</v>
      </c>
      <c r="Y4" s="5">
        <v>32.700000000000003</v>
      </c>
      <c r="Z4" s="5">
        <v>26.4</v>
      </c>
      <c r="AA4" s="5">
        <v>26.5</v>
      </c>
      <c r="AB4" s="5"/>
      <c r="AD4" t="s">
        <v>198</v>
      </c>
      <c r="AE4">
        <v>60</v>
      </c>
      <c r="AF4">
        <v>250</v>
      </c>
      <c r="AG4">
        <v>300</v>
      </c>
      <c r="AH4">
        <v>473</v>
      </c>
      <c r="AI4">
        <v>500</v>
      </c>
      <c r="AJ4">
        <v>750</v>
      </c>
      <c r="AK4">
        <v>1000</v>
      </c>
      <c r="AL4">
        <v>1500</v>
      </c>
      <c r="AM4" t="s">
        <v>170</v>
      </c>
      <c r="AS4" t="s">
        <v>121</v>
      </c>
      <c r="AT4">
        <v>60</v>
      </c>
      <c r="AU4">
        <v>250</v>
      </c>
      <c r="AV4">
        <v>300</v>
      </c>
      <c r="AW4">
        <v>473</v>
      </c>
      <c r="AX4">
        <v>500</v>
      </c>
      <c r="AY4">
        <v>750</v>
      </c>
      <c r="AZ4">
        <v>1000</v>
      </c>
      <c r="BA4">
        <v>1500</v>
      </c>
      <c r="BB4" t="s">
        <v>170</v>
      </c>
      <c r="BE4" t="s">
        <v>223</v>
      </c>
      <c r="BF4" t="s">
        <v>99</v>
      </c>
      <c r="BG4" t="s">
        <v>98</v>
      </c>
      <c r="BH4" t="s">
        <v>97</v>
      </c>
      <c r="BI4" t="s">
        <v>96</v>
      </c>
      <c r="BJ4" t="s">
        <v>95</v>
      </c>
      <c r="BK4" t="s">
        <v>170</v>
      </c>
    </row>
    <row r="5" spans="2:64" x14ac:dyDescent="0.35">
      <c r="B5" s="7" t="s">
        <v>11</v>
      </c>
      <c r="C5" s="7">
        <v>50</v>
      </c>
      <c r="F5" t="s">
        <v>11</v>
      </c>
      <c r="H5" s="5">
        <v>19</v>
      </c>
      <c r="I5" s="5" t="s">
        <v>171</v>
      </c>
      <c r="J5" s="5">
        <v>4</v>
      </c>
      <c r="K5" s="5">
        <v>1</v>
      </c>
      <c r="L5" s="5">
        <v>50</v>
      </c>
      <c r="Y5" s="5">
        <v>0</v>
      </c>
      <c r="Z5" s="5">
        <v>6.9</v>
      </c>
      <c r="AA5" s="5">
        <v>6.8</v>
      </c>
      <c r="AB5" s="5"/>
    </row>
    <row r="6" spans="2:64" x14ac:dyDescent="0.35">
      <c r="B6" s="7" t="s">
        <v>30</v>
      </c>
      <c r="C6" s="7">
        <v>45</v>
      </c>
      <c r="F6" t="s">
        <v>13</v>
      </c>
      <c r="H6" s="5">
        <v>7</v>
      </c>
      <c r="I6" s="5" t="s">
        <v>172</v>
      </c>
      <c r="J6" s="5">
        <v>4</v>
      </c>
      <c r="K6" s="5">
        <v>0</v>
      </c>
      <c r="L6" s="5">
        <v>29</v>
      </c>
      <c r="N6" t="s">
        <v>11</v>
      </c>
      <c r="O6" s="5">
        <v>26.8</v>
      </c>
      <c r="P6" s="5">
        <v>23</v>
      </c>
      <c r="Q6" s="5">
        <v>28.7</v>
      </c>
      <c r="R6" s="5">
        <v>26.5</v>
      </c>
      <c r="S6" s="5">
        <v>35.6</v>
      </c>
      <c r="T6" s="5">
        <v>18.600000000000001</v>
      </c>
      <c r="U6" s="5">
        <v>26.5</v>
      </c>
      <c r="V6" t="s">
        <v>217</v>
      </c>
      <c r="Y6" s="5">
        <v>1</v>
      </c>
      <c r="Z6" s="5">
        <v>49</v>
      </c>
      <c r="AA6" s="5">
        <v>50</v>
      </c>
      <c r="AB6" s="5"/>
      <c r="AD6" t="s">
        <v>11</v>
      </c>
      <c r="AE6">
        <v>0</v>
      </c>
      <c r="AF6">
        <v>11</v>
      </c>
      <c r="AG6">
        <v>0</v>
      </c>
      <c r="AH6">
        <v>0</v>
      </c>
      <c r="AI6">
        <v>26</v>
      </c>
      <c r="AJ6">
        <v>3</v>
      </c>
      <c r="AK6">
        <v>9</v>
      </c>
      <c r="AL6">
        <v>1</v>
      </c>
      <c r="AM6">
        <v>50</v>
      </c>
      <c r="AS6" t="s">
        <v>11</v>
      </c>
      <c r="AT6" t="s">
        <v>194</v>
      </c>
      <c r="AU6">
        <v>36</v>
      </c>
      <c r="AV6" t="s">
        <v>194</v>
      </c>
      <c r="AW6" t="s">
        <v>194</v>
      </c>
      <c r="AX6">
        <v>26.4</v>
      </c>
      <c r="AY6">
        <v>17.8</v>
      </c>
      <c r="AZ6">
        <v>18.5</v>
      </c>
      <c r="BA6">
        <v>22.6</v>
      </c>
      <c r="BB6">
        <v>26.5</v>
      </c>
      <c r="BE6">
        <v>60</v>
      </c>
      <c r="BF6">
        <v>60.3</v>
      </c>
      <c r="BG6">
        <v>67.5</v>
      </c>
      <c r="BH6">
        <v>65.5</v>
      </c>
      <c r="BI6">
        <v>64.900000000000006</v>
      </c>
      <c r="BJ6" t="s">
        <v>194</v>
      </c>
      <c r="BK6">
        <v>64</v>
      </c>
    </row>
    <row r="7" spans="2:64" x14ac:dyDescent="0.35">
      <c r="B7" t="s">
        <v>25</v>
      </c>
      <c r="C7">
        <v>41</v>
      </c>
      <c r="F7" t="s">
        <v>30</v>
      </c>
      <c r="H7" s="5">
        <v>17</v>
      </c>
      <c r="I7" s="5" t="s">
        <v>173</v>
      </c>
      <c r="J7" s="5">
        <v>1</v>
      </c>
      <c r="K7" s="5">
        <v>2</v>
      </c>
      <c r="L7" s="5">
        <v>45</v>
      </c>
      <c r="O7" s="5">
        <v>6.6</v>
      </c>
      <c r="P7" s="5">
        <v>5.6</v>
      </c>
      <c r="Q7" s="5">
        <v>5.4</v>
      </c>
      <c r="R7" s="5">
        <v>6.8</v>
      </c>
      <c r="S7" s="5">
        <v>7.2</v>
      </c>
      <c r="T7" s="5">
        <v>0</v>
      </c>
      <c r="U7" s="5">
        <v>6.8</v>
      </c>
      <c r="V7" t="s">
        <v>218</v>
      </c>
      <c r="Y7" s="5"/>
      <c r="Z7" s="5"/>
      <c r="AA7" s="5"/>
      <c r="AB7" s="5"/>
      <c r="AD7" t="s">
        <v>13</v>
      </c>
      <c r="AE7">
        <v>0</v>
      </c>
      <c r="AF7">
        <v>14</v>
      </c>
      <c r="AG7">
        <v>3</v>
      </c>
      <c r="AH7">
        <v>0</v>
      </c>
      <c r="AI7">
        <v>12</v>
      </c>
      <c r="AJ7">
        <v>0</v>
      </c>
      <c r="AK7">
        <v>0</v>
      </c>
      <c r="AL7">
        <v>0</v>
      </c>
      <c r="AM7">
        <v>29</v>
      </c>
      <c r="AT7" t="s">
        <v>194</v>
      </c>
      <c r="AU7">
        <v>4.0999999999999996</v>
      </c>
      <c r="AV7" t="s">
        <v>194</v>
      </c>
      <c r="AW7" t="s">
        <v>194</v>
      </c>
      <c r="AX7">
        <v>3.1</v>
      </c>
      <c r="AY7">
        <v>0.8</v>
      </c>
      <c r="AZ7">
        <v>3</v>
      </c>
      <c r="BA7">
        <v>0</v>
      </c>
      <c r="BB7">
        <v>6.8</v>
      </c>
      <c r="BF7">
        <v>6.7</v>
      </c>
      <c r="BG7">
        <v>9.3000000000000007</v>
      </c>
      <c r="BH7">
        <v>0</v>
      </c>
      <c r="BI7">
        <v>16.899999999999999</v>
      </c>
      <c r="BJ7" t="s">
        <v>194</v>
      </c>
      <c r="BK7">
        <v>9.5</v>
      </c>
    </row>
    <row r="8" spans="2:64" x14ac:dyDescent="0.35">
      <c r="B8" s="7" t="s">
        <v>6</v>
      </c>
      <c r="C8" s="7">
        <v>34</v>
      </c>
      <c r="F8" t="s">
        <v>6</v>
      </c>
      <c r="H8" s="5">
        <v>3</v>
      </c>
      <c r="I8" s="5" t="s">
        <v>174</v>
      </c>
      <c r="J8" s="5">
        <v>5</v>
      </c>
      <c r="K8" s="5">
        <v>0</v>
      </c>
      <c r="L8" s="5">
        <v>34</v>
      </c>
      <c r="O8" s="5">
        <v>19</v>
      </c>
      <c r="P8" s="5">
        <v>16</v>
      </c>
      <c r="Q8" s="5">
        <v>10</v>
      </c>
      <c r="R8" s="5">
        <v>50</v>
      </c>
      <c r="S8" s="5">
        <v>4</v>
      </c>
      <c r="T8" s="5">
        <v>1</v>
      </c>
      <c r="U8" s="5">
        <v>50</v>
      </c>
      <c r="X8" t="s">
        <v>13</v>
      </c>
      <c r="Y8" s="5" t="s">
        <v>194</v>
      </c>
      <c r="Z8" s="5">
        <v>28.2</v>
      </c>
      <c r="AA8" s="5">
        <v>28.2</v>
      </c>
      <c r="AB8" s="5"/>
      <c r="AD8" t="s">
        <v>30</v>
      </c>
      <c r="AE8">
        <v>0</v>
      </c>
      <c r="AF8">
        <v>15</v>
      </c>
      <c r="AG8">
        <v>0</v>
      </c>
      <c r="AH8">
        <v>0</v>
      </c>
      <c r="AI8">
        <v>29</v>
      </c>
      <c r="AJ8">
        <v>0</v>
      </c>
      <c r="AK8">
        <v>1</v>
      </c>
      <c r="AL8">
        <v>0</v>
      </c>
      <c r="AM8">
        <v>45</v>
      </c>
      <c r="AT8">
        <v>0</v>
      </c>
      <c r="AU8">
        <v>11</v>
      </c>
      <c r="AV8">
        <v>0</v>
      </c>
      <c r="AW8">
        <v>0</v>
      </c>
      <c r="AX8">
        <v>26</v>
      </c>
      <c r="AY8">
        <v>3</v>
      </c>
      <c r="AZ8">
        <v>9</v>
      </c>
      <c r="BA8">
        <v>1</v>
      </c>
      <c r="BB8">
        <v>50</v>
      </c>
      <c r="BF8">
        <v>7</v>
      </c>
      <c r="BG8">
        <v>6</v>
      </c>
      <c r="BH8">
        <v>1</v>
      </c>
      <c r="BI8">
        <v>3</v>
      </c>
      <c r="BJ8">
        <v>0</v>
      </c>
      <c r="BK8">
        <v>17</v>
      </c>
    </row>
    <row r="9" spans="2:64" x14ac:dyDescent="0.35">
      <c r="B9" t="s">
        <v>20</v>
      </c>
      <c r="C9">
        <v>33</v>
      </c>
      <c r="F9" t="s">
        <v>41</v>
      </c>
      <c r="H9" s="5">
        <v>13</v>
      </c>
      <c r="I9" s="5" t="s">
        <v>175</v>
      </c>
      <c r="J9" s="5">
        <v>7</v>
      </c>
      <c r="K9" s="5">
        <v>5</v>
      </c>
      <c r="L9" s="5">
        <v>30</v>
      </c>
      <c r="Y9" s="5" t="s">
        <v>194</v>
      </c>
      <c r="Z9" s="5">
        <v>8.8000000000000007</v>
      </c>
      <c r="AA9" s="5">
        <v>8.8000000000000007</v>
      </c>
      <c r="AB9" s="5"/>
      <c r="AD9" t="s">
        <v>6</v>
      </c>
      <c r="AE9">
        <v>0</v>
      </c>
      <c r="AF9">
        <v>4</v>
      </c>
      <c r="AG9">
        <v>0</v>
      </c>
      <c r="AH9">
        <v>0</v>
      </c>
      <c r="AI9">
        <v>26</v>
      </c>
      <c r="AJ9">
        <v>4</v>
      </c>
      <c r="AK9">
        <v>0</v>
      </c>
      <c r="AL9">
        <v>0</v>
      </c>
      <c r="AM9">
        <v>34</v>
      </c>
    </row>
    <row r="10" spans="2:64" x14ac:dyDescent="0.35">
      <c r="B10" t="s">
        <v>36</v>
      </c>
      <c r="C10">
        <v>31</v>
      </c>
      <c r="N10" t="s">
        <v>13</v>
      </c>
      <c r="O10" s="5">
        <v>32.200000000000003</v>
      </c>
      <c r="P10" s="5">
        <v>28.6</v>
      </c>
      <c r="Q10" s="5">
        <v>23.9</v>
      </c>
      <c r="R10" s="5">
        <v>28.2</v>
      </c>
      <c r="S10" s="5">
        <v>28.9</v>
      </c>
      <c r="T10" s="5" t="s">
        <v>194</v>
      </c>
      <c r="U10" s="5">
        <v>28.2</v>
      </c>
      <c r="V10" t="s">
        <v>222</v>
      </c>
      <c r="Y10" s="5">
        <v>0</v>
      </c>
      <c r="Z10" s="5">
        <v>29</v>
      </c>
      <c r="AA10" s="5">
        <v>29</v>
      </c>
      <c r="AB10" s="5"/>
      <c r="AC10" t="s">
        <v>192</v>
      </c>
      <c r="AD10" t="s">
        <v>193</v>
      </c>
      <c r="AE10">
        <v>1</v>
      </c>
      <c r="AF10">
        <v>6</v>
      </c>
      <c r="AG10">
        <v>0</v>
      </c>
      <c r="AH10">
        <v>5</v>
      </c>
      <c r="AI10">
        <v>16</v>
      </c>
      <c r="AJ10">
        <v>2</v>
      </c>
      <c r="AK10">
        <v>0</v>
      </c>
      <c r="AL10">
        <v>0</v>
      </c>
      <c r="AM10">
        <v>30</v>
      </c>
      <c r="AS10" t="s">
        <v>13</v>
      </c>
      <c r="AT10" t="s">
        <v>194</v>
      </c>
      <c r="AU10">
        <v>30.5</v>
      </c>
      <c r="AV10">
        <v>25.9</v>
      </c>
      <c r="AW10" t="s">
        <v>194</v>
      </c>
      <c r="AX10">
        <v>26.2</v>
      </c>
      <c r="AY10" t="s">
        <v>194</v>
      </c>
      <c r="AZ10" t="s">
        <v>194</v>
      </c>
      <c r="BA10" t="s">
        <v>194</v>
      </c>
      <c r="BB10">
        <v>28.2</v>
      </c>
      <c r="BE10">
        <v>236</v>
      </c>
      <c r="BF10">
        <v>58.3</v>
      </c>
      <c r="BG10">
        <v>67.400000000000006</v>
      </c>
      <c r="BH10" t="s">
        <v>194</v>
      </c>
      <c r="BI10">
        <v>67.8</v>
      </c>
      <c r="BJ10" t="s">
        <v>194</v>
      </c>
      <c r="BK10">
        <v>62.9</v>
      </c>
    </row>
    <row r="11" spans="2:64" x14ac:dyDescent="0.35">
      <c r="B11" s="7" t="s">
        <v>41</v>
      </c>
      <c r="C11" s="7">
        <v>30</v>
      </c>
      <c r="F11" t="s">
        <v>170</v>
      </c>
      <c r="H11" s="5">
        <v>59</v>
      </c>
      <c r="I11" s="5" t="s">
        <v>176</v>
      </c>
      <c r="J11" s="5">
        <v>21</v>
      </c>
      <c r="K11" s="5">
        <v>8</v>
      </c>
      <c r="L11" s="5">
        <v>188</v>
      </c>
      <c r="O11" s="5">
        <v>6.6</v>
      </c>
      <c r="P11" s="5">
        <v>9.6</v>
      </c>
      <c r="Q11" s="5">
        <v>9.6999999999999993</v>
      </c>
      <c r="R11" s="5">
        <v>8.8000000000000007</v>
      </c>
      <c r="S11" s="5">
        <v>7.4</v>
      </c>
      <c r="T11" s="5" t="s">
        <v>194</v>
      </c>
      <c r="U11" s="5">
        <v>8.8000000000000007</v>
      </c>
      <c r="Y11" s="5"/>
      <c r="Z11" s="5"/>
      <c r="AA11" s="5"/>
      <c r="AB11" s="5"/>
      <c r="AT11" t="s">
        <v>194</v>
      </c>
      <c r="AU11">
        <v>11.9</v>
      </c>
      <c r="AV11">
        <v>6.7</v>
      </c>
      <c r="AW11" t="s">
        <v>194</v>
      </c>
      <c r="AX11">
        <v>3</v>
      </c>
      <c r="AY11" t="s">
        <v>194</v>
      </c>
      <c r="AZ11" t="s">
        <v>194</v>
      </c>
      <c r="BA11" t="s">
        <v>194</v>
      </c>
      <c r="BB11">
        <v>8.8000000000000007</v>
      </c>
      <c r="BF11">
        <v>2.7</v>
      </c>
      <c r="BG11">
        <v>0</v>
      </c>
      <c r="BH11" t="s">
        <v>194</v>
      </c>
      <c r="BI11">
        <v>0</v>
      </c>
      <c r="BJ11" t="s">
        <v>194</v>
      </c>
      <c r="BK11">
        <v>5.6</v>
      </c>
    </row>
    <row r="12" spans="2:64" x14ac:dyDescent="0.35">
      <c r="B12" s="7" t="s">
        <v>13</v>
      </c>
      <c r="C12" s="7">
        <v>29</v>
      </c>
      <c r="F12" t="s">
        <v>189</v>
      </c>
      <c r="O12" s="5">
        <v>7</v>
      </c>
      <c r="P12" s="5">
        <v>10</v>
      </c>
      <c r="Q12" s="5">
        <v>8</v>
      </c>
      <c r="R12" s="5">
        <v>29</v>
      </c>
      <c r="S12" s="5">
        <v>4</v>
      </c>
      <c r="T12" s="5">
        <v>0</v>
      </c>
      <c r="U12" s="5">
        <v>29</v>
      </c>
      <c r="X12" t="s">
        <v>30</v>
      </c>
      <c r="Y12" s="5">
        <v>33.299999999999997</v>
      </c>
      <c r="Z12" s="5">
        <v>30</v>
      </c>
      <c r="AA12" s="5">
        <v>31.6</v>
      </c>
      <c r="AB12" s="5"/>
      <c r="AD12" t="s">
        <v>170</v>
      </c>
      <c r="AE12">
        <v>1</v>
      </c>
      <c r="AF12">
        <v>50</v>
      </c>
      <c r="AG12">
        <v>3</v>
      </c>
      <c r="AH12">
        <v>5</v>
      </c>
      <c r="AI12">
        <v>109</v>
      </c>
      <c r="AJ12">
        <v>9</v>
      </c>
      <c r="AK12">
        <v>10</v>
      </c>
      <c r="AL12">
        <v>1</v>
      </c>
      <c r="AM12">
        <v>188</v>
      </c>
      <c r="AT12">
        <v>0</v>
      </c>
      <c r="AU12">
        <v>14</v>
      </c>
      <c r="AV12">
        <v>3</v>
      </c>
      <c r="AW12">
        <v>0</v>
      </c>
      <c r="AX12">
        <v>12</v>
      </c>
      <c r="AY12">
        <v>0</v>
      </c>
      <c r="AZ12">
        <v>0</v>
      </c>
      <c r="BA12">
        <v>0</v>
      </c>
      <c r="BB12">
        <v>29</v>
      </c>
      <c r="BF12">
        <v>2</v>
      </c>
      <c r="BG12">
        <v>1</v>
      </c>
      <c r="BH12">
        <v>0</v>
      </c>
      <c r="BI12">
        <v>1</v>
      </c>
      <c r="BJ12">
        <v>0</v>
      </c>
      <c r="BK12">
        <v>4</v>
      </c>
    </row>
    <row r="13" spans="2:64" x14ac:dyDescent="0.35">
      <c r="B13" t="s">
        <v>32</v>
      </c>
      <c r="C13">
        <v>26</v>
      </c>
      <c r="Y13" s="5">
        <v>13.9</v>
      </c>
      <c r="Z13" s="5">
        <v>9.6</v>
      </c>
      <c r="AA13" s="5">
        <v>11.8</v>
      </c>
      <c r="AB13" s="5"/>
    </row>
    <row r="14" spans="2:64" x14ac:dyDescent="0.35">
      <c r="B14" t="s">
        <v>45</v>
      </c>
      <c r="C14">
        <v>23</v>
      </c>
      <c r="F14" s="42" t="s">
        <v>190</v>
      </c>
      <c r="G14" s="42"/>
      <c r="H14" s="42"/>
      <c r="I14" s="42"/>
      <c r="J14" s="42"/>
      <c r="K14" s="42"/>
      <c r="L14" s="42"/>
      <c r="M14" s="8"/>
      <c r="N14" t="s">
        <v>30</v>
      </c>
      <c r="O14" s="5">
        <v>29.8</v>
      </c>
      <c r="P14" s="5">
        <v>32</v>
      </c>
      <c r="Q14" s="5">
        <v>35.200000000000003</v>
      </c>
      <c r="R14" s="5">
        <v>31.6</v>
      </c>
      <c r="S14" s="5">
        <v>36</v>
      </c>
      <c r="T14" s="5">
        <v>35</v>
      </c>
      <c r="U14" s="5">
        <v>31.6</v>
      </c>
      <c r="V14" t="s">
        <v>218</v>
      </c>
      <c r="Y14" s="5">
        <v>21</v>
      </c>
      <c r="Z14" s="5">
        <v>24</v>
      </c>
      <c r="AA14" s="5">
        <v>45</v>
      </c>
      <c r="AB14" s="5"/>
      <c r="AD14" t="s">
        <v>199</v>
      </c>
      <c r="AS14" t="s">
        <v>30</v>
      </c>
      <c r="AT14" t="s">
        <v>194</v>
      </c>
      <c r="AU14">
        <v>37.1</v>
      </c>
      <c r="AV14" t="s">
        <v>194</v>
      </c>
      <c r="AW14" t="s">
        <v>194</v>
      </c>
      <c r="AX14">
        <v>29.3</v>
      </c>
      <c r="AY14" t="s">
        <v>194</v>
      </c>
      <c r="AZ14">
        <v>15.8</v>
      </c>
      <c r="BA14" t="s">
        <v>194</v>
      </c>
      <c r="BB14">
        <v>31.6</v>
      </c>
      <c r="BE14">
        <v>250</v>
      </c>
      <c r="BF14">
        <v>38</v>
      </c>
      <c r="BG14">
        <v>38.1</v>
      </c>
      <c r="BH14">
        <v>31.7</v>
      </c>
      <c r="BI14">
        <v>36</v>
      </c>
      <c r="BJ14">
        <v>38.6</v>
      </c>
      <c r="BK14">
        <v>36.200000000000003</v>
      </c>
      <c r="BL14" t="s">
        <v>224</v>
      </c>
    </row>
    <row r="15" spans="2:64" x14ac:dyDescent="0.35">
      <c r="B15" t="s">
        <v>48</v>
      </c>
      <c r="C15">
        <v>15</v>
      </c>
      <c r="F15" s="42"/>
      <c r="G15" s="42"/>
      <c r="H15" s="42"/>
      <c r="I15" s="42"/>
      <c r="J15" s="42"/>
      <c r="K15" s="42"/>
      <c r="L15" s="42"/>
      <c r="M15" s="8"/>
      <c r="O15" s="5">
        <v>12.2</v>
      </c>
      <c r="P15" s="5">
        <v>12.7</v>
      </c>
      <c r="Q15" s="5">
        <v>6.5</v>
      </c>
      <c r="R15" s="5">
        <v>11.8</v>
      </c>
      <c r="S15" s="5">
        <v>0</v>
      </c>
      <c r="T15" s="5">
        <v>9.9</v>
      </c>
      <c r="U15" s="5">
        <v>11.8</v>
      </c>
      <c r="V15" t="s">
        <v>220</v>
      </c>
      <c r="Y15" s="5"/>
      <c r="Z15" s="5"/>
      <c r="AA15" s="5"/>
      <c r="AB15" s="5"/>
      <c r="AT15" t="s">
        <v>194</v>
      </c>
      <c r="AU15">
        <v>18.600000000000001</v>
      </c>
      <c r="AV15" t="s">
        <v>194</v>
      </c>
      <c r="AW15" t="s">
        <v>194</v>
      </c>
      <c r="AX15">
        <v>3.9</v>
      </c>
      <c r="AY15" t="s">
        <v>194</v>
      </c>
      <c r="AZ15">
        <v>0</v>
      </c>
      <c r="BA15" t="s">
        <v>194</v>
      </c>
      <c r="BB15">
        <v>11.8</v>
      </c>
      <c r="BF15">
        <v>15.4</v>
      </c>
      <c r="BG15">
        <v>17.100000000000001</v>
      </c>
      <c r="BH15">
        <v>17.899999999999999</v>
      </c>
      <c r="BI15">
        <v>16.2</v>
      </c>
      <c r="BJ15">
        <v>13.3</v>
      </c>
      <c r="BK15">
        <v>16.5</v>
      </c>
    </row>
    <row r="16" spans="2:64" x14ac:dyDescent="0.35">
      <c r="B16" t="s">
        <v>56</v>
      </c>
      <c r="C16">
        <v>14</v>
      </c>
      <c r="F16" s="42"/>
      <c r="G16" s="42"/>
      <c r="H16" s="42"/>
      <c r="I16" s="42"/>
      <c r="J16" s="42"/>
      <c r="K16" s="42"/>
      <c r="L16" s="42"/>
      <c r="M16" s="8"/>
      <c r="O16" s="5">
        <v>17</v>
      </c>
      <c r="P16" s="5">
        <v>22</v>
      </c>
      <c r="Q16" s="5">
        <v>3</v>
      </c>
      <c r="R16" s="5">
        <v>45</v>
      </c>
      <c r="S16" s="5">
        <v>1</v>
      </c>
      <c r="T16" s="5">
        <v>2</v>
      </c>
      <c r="U16" s="5">
        <v>45</v>
      </c>
      <c r="X16" t="s">
        <v>6</v>
      </c>
      <c r="Y16" s="5">
        <v>29.6</v>
      </c>
      <c r="Z16" s="5">
        <v>24.8</v>
      </c>
      <c r="AA16" s="5">
        <v>25.8</v>
      </c>
      <c r="AB16" s="5"/>
      <c r="AT16">
        <v>0</v>
      </c>
      <c r="AU16">
        <v>15</v>
      </c>
      <c r="AV16">
        <v>0</v>
      </c>
      <c r="AW16">
        <v>0</v>
      </c>
      <c r="AX16">
        <v>29</v>
      </c>
      <c r="AY16">
        <v>0</v>
      </c>
      <c r="AZ16">
        <v>1</v>
      </c>
      <c r="BA16">
        <v>0</v>
      </c>
      <c r="BB16">
        <v>45</v>
      </c>
      <c r="BF16">
        <v>67</v>
      </c>
      <c r="BG16">
        <v>57</v>
      </c>
      <c r="BH16">
        <v>58</v>
      </c>
      <c r="BI16">
        <v>66</v>
      </c>
      <c r="BJ16">
        <v>20</v>
      </c>
      <c r="BK16">
        <v>268</v>
      </c>
    </row>
    <row r="17" spans="2:64" x14ac:dyDescent="0.35">
      <c r="B17" t="s">
        <v>72</v>
      </c>
      <c r="C17">
        <v>13</v>
      </c>
      <c r="Y17" s="5">
        <v>8.8000000000000007</v>
      </c>
      <c r="Z17" s="5">
        <v>6.1</v>
      </c>
      <c r="AA17" s="5">
        <v>6.9</v>
      </c>
      <c r="AB17" s="5"/>
    </row>
    <row r="18" spans="2:64" x14ac:dyDescent="0.35">
      <c r="B18" t="s">
        <v>49</v>
      </c>
      <c r="C18">
        <v>10</v>
      </c>
      <c r="N18" t="s">
        <v>6</v>
      </c>
      <c r="O18" s="5">
        <v>26</v>
      </c>
      <c r="P18" s="5">
        <v>24.2</v>
      </c>
      <c r="Q18" s="5">
        <v>25.6</v>
      </c>
      <c r="R18" s="5">
        <v>25.8</v>
      </c>
      <c r="S18" s="5">
        <v>29.4</v>
      </c>
      <c r="T18" s="5" t="s">
        <v>194</v>
      </c>
      <c r="U18" s="5">
        <v>25.8</v>
      </c>
      <c r="V18" t="s">
        <v>221</v>
      </c>
      <c r="Y18" s="5">
        <v>7</v>
      </c>
      <c r="Z18" s="5">
        <v>27</v>
      </c>
      <c r="AA18" s="5">
        <v>34</v>
      </c>
      <c r="AB18" s="5"/>
      <c r="AS18" t="s">
        <v>6</v>
      </c>
      <c r="AT18" t="s">
        <v>194</v>
      </c>
      <c r="AU18">
        <v>37.299999999999997</v>
      </c>
      <c r="AV18" t="s">
        <v>194</v>
      </c>
      <c r="AW18" t="s">
        <v>194</v>
      </c>
      <c r="AX18">
        <v>25.1</v>
      </c>
      <c r="AY18">
        <v>18.899999999999999</v>
      </c>
      <c r="AZ18" t="s">
        <v>194</v>
      </c>
      <c r="BA18" t="s">
        <v>194</v>
      </c>
      <c r="BB18">
        <v>25.8</v>
      </c>
      <c r="BE18">
        <v>300</v>
      </c>
      <c r="BF18">
        <v>26.2</v>
      </c>
      <c r="BG18">
        <v>27.5</v>
      </c>
      <c r="BH18">
        <v>24.2</v>
      </c>
      <c r="BI18">
        <v>30.9</v>
      </c>
      <c r="BJ18" t="s">
        <v>194</v>
      </c>
      <c r="BK18">
        <v>26.9</v>
      </c>
    </row>
    <row r="19" spans="2:64" x14ac:dyDescent="0.35">
      <c r="B19" t="s">
        <v>66</v>
      </c>
      <c r="C19">
        <v>10</v>
      </c>
      <c r="O19" s="5">
        <v>6</v>
      </c>
      <c r="P19" s="5">
        <v>8</v>
      </c>
      <c r="Q19" s="5">
        <v>6.3</v>
      </c>
      <c r="R19" s="5">
        <v>6.9</v>
      </c>
      <c r="S19" s="5">
        <v>7.6</v>
      </c>
      <c r="T19" s="5" t="s">
        <v>194</v>
      </c>
      <c r="U19" s="5">
        <v>6.9</v>
      </c>
      <c r="Y19" s="5"/>
      <c r="Z19" s="5"/>
      <c r="AA19" s="5"/>
      <c r="AB19" s="5"/>
      <c r="AT19" t="s">
        <v>194</v>
      </c>
      <c r="AU19">
        <v>3</v>
      </c>
      <c r="AV19" t="s">
        <v>194</v>
      </c>
      <c r="AW19" t="s">
        <v>194</v>
      </c>
      <c r="AX19">
        <v>5.6</v>
      </c>
      <c r="AY19">
        <v>0.8</v>
      </c>
      <c r="AZ19" t="s">
        <v>194</v>
      </c>
      <c r="BA19" t="s">
        <v>194</v>
      </c>
      <c r="BB19">
        <v>6.9</v>
      </c>
      <c r="BF19">
        <v>3.5</v>
      </c>
      <c r="BG19">
        <v>3.7</v>
      </c>
      <c r="BH19">
        <v>6.3</v>
      </c>
      <c r="BI19">
        <v>8.1</v>
      </c>
      <c r="BJ19" t="s">
        <v>194</v>
      </c>
      <c r="BK19">
        <v>5.5</v>
      </c>
    </row>
    <row r="20" spans="2:64" x14ac:dyDescent="0.35">
      <c r="B20" t="s">
        <v>40</v>
      </c>
      <c r="C20">
        <v>10</v>
      </c>
      <c r="O20" s="5">
        <v>3</v>
      </c>
      <c r="P20" s="5">
        <v>10</v>
      </c>
      <c r="Q20" s="5">
        <v>16</v>
      </c>
      <c r="R20" s="5">
        <v>34</v>
      </c>
      <c r="S20" s="5">
        <v>5</v>
      </c>
      <c r="T20" s="5">
        <v>0</v>
      </c>
      <c r="U20" s="5">
        <v>34</v>
      </c>
      <c r="W20" t="s">
        <v>192</v>
      </c>
      <c r="X20" t="s">
        <v>193</v>
      </c>
      <c r="Y20" s="5">
        <v>29.8</v>
      </c>
      <c r="Z20" s="5">
        <v>34.4</v>
      </c>
      <c r="AA20" s="5">
        <v>33.700000000000003</v>
      </c>
      <c r="AB20" s="5"/>
      <c r="AT20">
        <v>0</v>
      </c>
      <c r="AU20">
        <v>4</v>
      </c>
      <c r="AV20">
        <v>0</v>
      </c>
      <c r="AW20">
        <v>0</v>
      </c>
      <c r="AX20">
        <v>26</v>
      </c>
      <c r="AY20">
        <v>4</v>
      </c>
      <c r="AZ20">
        <v>0</v>
      </c>
      <c r="BA20">
        <v>0</v>
      </c>
      <c r="BB20">
        <v>34</v>
      </c>
      <c r="BF20">
        <v>5</v>
      </c>
      <c r="BG20">
        <v>7</v>
      </c>
      <c r="BH20">
        <v>6</v>
      </c>
      <c r="BI20">
        <v>4</v>
      </c>
      <c r="BJ20">
        <v>0</v>
      </c>
      <c r="BK20">
        <v>22</v>
      </c>
    </row>
    <row r="21" spans="2:64" x14ac:dyDescent="0.35">
      <c r="B21" t="s">
        <v>70</v>
      </c>
      <c r="C21">
        <v>9</v>
      </c>
      <c r="Y21" s="5">
        <v>21.9</v>
      </c>
      <c r="Z21" s="5">
        <v>10.1</v>
      </c>
      <c r="AA21" s="5">
        <v>12.4</v>
      </c>
      <c r="AB21" s="5"/>
    </row>
    <row r="22" spans="2:64" x14ac:dyDescent="0.35">
      <c r="B22" t="s">
        <v>52</v>
      </c>
      <c r="C22">
        <v>8</v>
      </c>
      <c r="N22" t="s">
        <v>193</v>
      </c>
      <c r="O22" s="5">
        <v>35.200000000000003</v>
      </c>
      <c r="P22" s="5">
        <v>41.1</v>
      </c>
      <c r="Q22" s="5">
        <v>31</v>
      </c>
      <c r="R22" s="5">
        <v>33.700000000000003</v>
      </c>
      <c r="S22" s="5">
        <v>29.4</v>
      </c>
      <c r="T22" s="5">
        <v>32.1</v>
      </c>
      <c r="U22" s="5">
        <v>33.700000000000003</v>
      </c>
      <c r="V22" t="s">
        <v>219</v>
      </c>
      <c r="Y22" s="5">
        <v>5</v>
      </c>
      <c r="Z22" s="5">
        <v>25</v>
      </c>
      <c r="AA22" s="5">
        <v>30</v>
      </c>
      <c r="AB22" s="5"/>
      <c r="AR22" t="s">
        <v>192</v>
      </c>
      <c r="AS22" t="s">
        <v>193</v>
      </c>
      <c r="AT22">
        <v>63.2</v>
      </c>
      <c r="AU22">
        <v>41</v>
      </c>
      <c r="AV22" t="s">
        <v>194</v>
      </c>
      <c r="AW22">
        <v>35.9</v>
      </c>
      <c r="AX22">
        <v>29.9</v>
      </c>
      <c r="AY22">
        <v>20.9</v>
      </c>
      <c r="AZ22" t="s">
        <v>194</v>
      </c>
      <c r="BA22" t="s">
        <v>194</v>
      </c>
      <c r="BB22">
        <v>33.700000000000003</v>
      </c>
      <c r="BE22">
        <v>350</v>
      </c>
      <c r="BF22">
        <v>0</v>
      </c>
      <c r="BG22" t="s">
        <v>194</v>
      </c>
      <c r="BH22">
        <v>22</v>
      </c>
      <c r="BI22">
        <v>8.4</v>
      </c>
      <c r="BJ22" t="s">
        <v>194</v>
      </c>
      <c r="BK22">
        <v>10.1</v>
      </c>
    </row>
    <row r="23" spans="2:64" x14ac:dyDescent="0.35">
      <c r="B23" t="s">
        <v>28</v>
      </c>
      <c r="C23">
        <v>8</v>
      </c>
      <c r="O23" s="5">
        <v>13.6</v>
      </c>
      <c r="P23" s="5">
        <v>18.2</v>
      </c>
      <c r="Q23" s="5">
        <v>1.4</v>
      </c>
      <c r="R23" s="5">
        <v>12.4</v>
      </c>
      <c r="S23" s="5">
        <v>13.6</v>
      </c>
      <c r="T23" s="5">
        <v>5.0999999999999996</v>
      </c>
      <c r="U23" s="5">
        <v>12.4</v>
      </c>
      <c r="Y23" s="5"/>
      <c r="Z23" s="5"/>
      <c r="AA23" s="5"/>
      <c r="AB23" s="5"/>
      <c r="AT23">
        <v>0</v>
      </c>
      <c r="AU23">
        <v>22</v>
      </c>
      <c r="AV23" t="s">
        <v>194</v>
      </c>
      <c r="AW23">
        <v>2</v>
      </c>
      <c r="AX23">
        <v>4</v>
      </c>
      <c r="AY23">
        <v>0.7</v>
      </c>
      <c r="AZ23" t="s">
        <v>194</v>
      </c>
      <c r="BA23" t="s">
        <v>194</v>
      </c>
      <c r="BB23">
        <v>12.4</v>
      </c>
      <c r="BF23">
        <v>0</v>
      </c>
      <c r="BG23" t="s">
        <v>194</v>
      </c>
      <c r="BH23">
        <v>0</v>
      </c>
      <c r="BI23">
        <v>0</v>
      </c>
      <c r="BJ23" t="s">
        <v>194</v>
      </c>
      <c r="BK23">
        <v>11.1</v>
      </c>
    </row>
    <row r="24" spans="2:64" x14ac:dyDescent="0.35">
      <c r="B24" t="s">
        <v>35</v>
      </c>
      <c r="C24">
        <v>8</v>
      </c>
      <c r="O24" s="5">
        <v>13</v>
      </c>
      <c r="P24" s="5">
        <v>3</v>
      </c>
      <c r="Q24" s="5">
        <v>2</v>
      </c>
      <c r="R24" s="5">
        <v>30</v>
      </c>
      <c r="S24" s="5">
        <v>7</v>
      </c>
      <c r="T24" s="5">
        <v>5</v>
      </c>
      <c r="U24" s="5">
        <v>30</v>
      </c>
      <c r="X24" t="s">
        <v>170</v>
      </c>
      <c r="Y24" s="5">
        <v>32</v>
      </c>
      <c r="Z24" s="5">
        <v>28.3</v>
      </c>
      <c r="AA24" s="5">
        <v>29</v>
      </c>
      <c r="AB24" s="5"/>
      <c r="AT24">
        <v>1</v>
      </c>
      <c r="AU24">
        <v>6</v>
      </c>
      <c r="AV24">
        <v>0</v>
      </c>
      <c r="AW24">
        <v>5</v>
      </c>
      <c r="AX24">
        <v>16</v>
      </c>
      <c r="AY24">
        <v>2</v>
      </c>
      <c r="AZ24">
        <v>0</v>
      </c>
      <c r="BA24">
        <v>0</v>
      </c>
      <c r="BB24">
        <v>30</v>
      </c>
      <c r="BF24">
        <v>1</v>
      </c>
      <c r="BG24">
        <v>0</v>
      </c>
      <c r="BH24">
        <v>1</v>
      </c>
      <c r="BI24">
        <v>1</v>
      </c>
      <c r="BJ24">
        <v>0</v>
      </c>
      <c r="BK24">
        <v>3</v>
      </c>
    </row>
    <row r="25" spans="2:64" x14ac:dyDescent="0.35">
      <c r="B25" t="s">
        <v>54</v>
      </c>
      <c r="C25">
        <v>7</v>
      </c>
      <c r="Y25" s="5">
        <v>13.9</v>
      </c>
      <c r="Z25" s="5">
        <v>8.6999999999999993</v>
      </c>
      <c r="AA25" s="5">
        <v>9.9</v>
      </c>
      <c r="AB25" s="5"/>
    </row>
    <row r="26" spans="2:64" x14ac:dyDescent="0.35">
      <c r="B26" t="s">
        <v>37</v>
      </c>
      <c r="C26">
        <v>6</v>
      </c>
      <c r="N26" t="s">
        <v>170</v>
      </c>
      <c r="O26" s="5">
        <v>30.1</v>
      </c>
      <c r="P26" s="5">
        <v>28.2</v>
      </c>
      <c r="Q26" s="5">
        <v>27</v>
      </c>
      <c r="R26" s="5">
        <v>29</v>
      </c>
      <c r="S26" s="5">
        <v>30.8</v>
      </c>
      <c r="T26" s="5">
        <v>31.1</v>
      </c>
      <c r="U26" s="5">
        <v>29</v>
      </c>
      <c r="Y26" s="5">
        <v>34</v>
      </c>
      <c r="Z26" s="5">
        <v>154</v>
      </c>
      <c r="AA26" s="5">
        <v>188</v>
      </c>
      <c r="AB26" s="5"/>
      <c r="AS26" t="s">
        <v>170</v>
      </c>
      <c r="AT26">
        <v>63.2</v>
      </c>
      <c r="AU26">
        <v>35.5</v>
      </c>
      <c r="AV26">
        <v>25.9</v>
      </c>
      <c r="AW26">
        <v>35.9</v>
      </c>
      <c r="AX26">
        <v>27.3</v>
      </c>
      <c r="AY26">
        <v>18.899999999999999</v>
      </c>
      <c r="AZ26">
        <v>18.2</v>
      </c>
      <c r="BA26">
        <v>22.6</v>
      </c>
      <c r="BB26">
        <v>29</v>
      </c>
      <c r="BE26">
        <v>473</v>
      </c>
      <c r="BF26" t="s">
        <v>194</v>
      </c>
      <c r="BG26">
        <v>29.4</v>
      </c>
      <c r="BH26" t="s">
        <v>194</v>
      </c>
      <c r="BI26">
        <v>32.9</v>
      </c>
      <c r="BJ26" t="s">
        <v>194</v>
      </c>
      <c r="BK26">
        <v>32.4</v>
      </c>
    </row>
    <row r="27" spans="2:64" x14ac:dyDescent="0.35">
      <c r="B27" t="s">
        <v>42</v>
      </c>
      <c r="C27">
        <v>6</v>
      </c>
      <c r="O27" s="5">
        <v>10.5</v>
      </c>
      <c r="P27" s="5">
        <v>11.1</v>
      </c>
      <c r="Q27" s="5">
        <v>7.2</v>
      </c>
      <c r="R27" s="5">
        <v>9.9</v>
      </c>
      <c r="S27" s="5">
        <v>9.5</v>
      </c>
      <c r="T27" s="5">
        <v>7.5</v>
      </c>
      <c r="U27" s="5">
        <v>9.9</v>
      </c>
      <c r="AT27">
        <v>0</v>
      </c>
      <c r="AU27">
        <v>14.2</v>
      </c>
      <c r="AV27">
        <v>6.7</v>
      </c>
      <c r="AW27">
        <v>2</v>
      </c>
      <c r="AX27">
        <v>4.5</v>
      </c>
      <c r="AY27">
        <v>1.4</v>
      </c>
      <c r="AZ27">
        <v>3</v>
      </c>
      <c r="BA27">
        <v>0</v>
      </c>
      <c r="BB27">
        <v>9.9</v>
      </c>
      <c r="BF27" t="s">
        <v>194</v>
      </c>
      <c r="BG27">
        <v>0</v>
      </c>
      <c r="BH27" t="s">
        <v>194</v>
      </c>
      <c r="BI27">
        <v>6</v>
      </c>
      <c r="BJ27" t="s">
        <v>194</v>
      </c>
      <c r="BK27">
        <v>5.7</v>
      </c>
    </row>
    <row r="28" spans="2:64" x14ac:dyDescent="0.35">
      <c r="B28" t="s">
        <v>61</v>
      </c>
      <c r="C28">
        <v>5</v>
      </c>
      <c r="O28" s="5">
        <v>59</v>
      </c>
      <c r="P28" s="5">
        <v>61</v>
      </c>
      <c r="Q28" s="5">
        <v>39</v>
      </c>
      <c r="R28" s="5">
        <v>188</v>
      </c>
      <c r="S28" s="5">
        <v>21</v>
      </c>
      <c r="T28" s="5">
        <v>8</v>
      </c>
      <c r="U28" s="5">
        <v>188</v>
      </c>
      <c r="AT28">
        <v>1</v>
      </c>
      <c r="AU28">
        <v>50</v>
      </c>
      <c r="AV28">
        <v>3</v>
      </c>
      <c r="AW28">
        <v>5</v>
      </c>
      <c r="AX28">
        <v>109</v>
      </c>
      <c r="AY28">
        <v>9</v>
      </c>
      <c r="AZ28">
        <v>10</v>
      </c>
      <c r="BA28">
        <v>1</v>
      </c>
      <c r="BB28">
        <v>188</v>
      </c>
      <c r="BF28">
        <v>0</v>
      </c>
      <c r="BG28">
        <v>1</v>
      </c>
      <c r="BH28">
        <v>0</v>
      </c>
      <c r="BI28">
        <v>7</v>
      </c>
      <c r="BJ28">
        <v>0</v>
      </c>
      <c r="BK28">
        <v>8</v>
      </c>
    </row>
    <row r="29" spans="2:64" x14ac:dyDescent="0.35">
      <c r="B29" t="s">
        <v>63</v>
      </c>
      <c r="C29">
        <v>5</v>
      </c>
    </row>
    <row r="30" spans="2:64" x14ac:dyDescent="0.35">
      <c r="B30" t="s">
        <v>44</v>
      </c>
      <c r="C30">
        <v>5</v>
      </c>
      <c r="BE30">
        <v>500</v>
      </c>
      <c r="BF30">
        <v>26.8</v>
      </c>
      <c r="BG30">
        <v>28.2</v>
      </c>
      <c r="BH30">
        <v>26.6</v>
      </c>
      <c r="BI30">
        <v>26.3</v>
      </c>
      <c r="BJ30">
        <v>29.5</v>
      </c>
      <c r="BK30">
        <v>27.1</v>
      </c>
      <c r="BL30" t="s">
        <v>224</v>
      </c>
    </row>
    <row r="31" spans="2:64" x14ac:dyDescent="0.35">
      <c r="B31" t="s">
        <v>74</v>
      </c>
      <c r="C31">
        <v>5</v>
      </c>
      <c r="BF31">
        <v>8.3000000000000007</v>
      </c>
      <c r="BG31">
        <v>5.4</v>
      </c>
      <c r="BH31">
        <v>8.5</v>
      </c>
      <c r="BI31">
        <v>7.6</v>
      </c>
      <c r="BJ31">
        <v>5.0999999999999996</v>
      </c>
      <c r="BK31">
        <v>7.6</v>
      </c>
    </row>
    <row r="32" spans="2:64" x14ac:dyDescent="0.35">
      <c r="B32" t="s">
        <v>65</v>
      </c>
      <c r="C32">
        <v>4</v>
      </c>
      <c r="BF32">
        <v>117</v>
      </c>
      <c r="BG32">
        <v>75</v>
      </c>
      <c r="BH32">
        <v>70</v>
      </c>
      <c r="BI32">
        <v>36</v>
      </c>
      <c r="BJ32">
        <v>9</v>
      </c>
      <c r="BK32">
        <v>307</v>
      </c>
    </row>
    <row r="33" spans="2:63" x14ac:dyDescent="0.35">
      <c r="B33" t="s">
        <v>46</v>
      </c>
      <c r="C33">
        <v>4</v>
      </c>
    </row>
    <row r="34" spans="2:63" x14ac:dyDescent="0.35">
      <c r="B34" t="s">
        <v>75</v>
      </c>
      <c r="C34">
        <v>4</v>
      </c>
      <c r="BE34">
        <v>600</v>
      </c>
      <c r="BF34">
        <v>12.7</v>
      </c>
      <c r="BG34" t="s">
        <v>194</v>
      </c>
      <c r="BH34">
        <v>12.1</v>
      </c>
      <c r="BI34">
        <v>16.600000000000001</v>
      </c>
      <c r="BJ34" t="s">
        <v>194</v>
      </c>
      <c r="BK34">
        <v>12.9</v>
      </c>
    </row>
    <row r="35" spans="2:63" x14ac:dyDescent="0.35">
      <c r="B35" t="s">
        <v>43</v>
      </c>
      <c r="C35">
        <v>4</v>
      </c>
      <c r="BF35">
        <v>6.1</v>
      </c>
      <c r="BG35" t="s">
        <v>194</v>
      </c>
      <c r="BH35">
        <v>10.6</v>
      </c>
      <c r="BI35">
        <v>0</v>
      </c>
      <c r="BJ35" t="s">
        <v>194</v>
      </c>
      <c r="BK35">
        <v>6.8</v>
      </c>
    </row>
    <row r="36" spans="2:63" x14ac:dyDescent="0.35">
      <c r="B36" t="s">
        <v>27</v>
      </c>
      <c r="C36">
        <v>4</v>
      </c>
      <c r="BF36">
        <v>7</v>
      </c>
      <c r="BG36">
        <v>0</v>
      </c>
      <c r="BH36">
        <v>3</v>
      </c>
      <c r="BI36">
        <v>1</v>
      </c>
      <c r="BJ36">
        <v>0</v>
      </c>
      <c r="BK36">
        <v>11</v>
      </c>
    </row>
    <row r="37" spans="2:63" x14ac:dyDescent="0.35">
      <c r="B37" t="s">
        <v>89</v>
      </c>
      <c r="C37">
        <v>4</v>
      </c>
    </row>
    <row r="38" spans="2:63" x14ac:dyDescent="0.35">
      <c r="B38" t="s">
        <v>53</v>
      </c>
      <c r="C38">
        <v>3</v>
      </c>
      <c r="BE38">
        <v>750</v>
      </c>
      <c r="BF38">
        <v>21.1</v>
      </c>
      <c r="BG38">
        <v>16.8</v>
      </c>
      <c r="BH38">
        <v>19.399999999999999</v>
      </c>
      <c r="BI38">
        <v>18.7</v>
      </c>
      <c r="BJ38">
        <v>18.600000000000001</v>
      </c>
      <c r="BK38">
        <v>19.3</v>
      </c>
    </row>
    <row r="39" spans="2:63" x14ac:dyDescent="0.35">
      <c r="B39" t="s">
        <v>69</v>
      </c>
      <c r="C39">
        <v>3</v>
      </c>
      <c r="BF39">
        <v>2.2999999999999998</v>
      </c>
      <c r="BG39">
        <v>6.4</v>
      </c>
      <c r="BH39">
        <v>0.6</v>
      </c>
      <c r="BI39">
        <v>0</v>
      </c>
      <c r="BJ39">
        <v>0</v>
      </c>
      <c r="BK39">
        <v>4.2</v>
      </c>
    </row>
    <row r="40" spans="2:63" x14ac:dyDescent="0.35">
      <c r="B40" t="s">
        <v>29</v>
      </c>
      <c r="C40">
        <v>3</v>
      </c>
      <c r="BF40">
        <v>13</v>
      </c>
      <c r="BG40">
        <v>9</v>
      </c>
      <c r="BH40">
        <v>4</v>
      </c>
      <c r="BI40">
        <v>2</v>
      </c>
      <c r="BJ40">
        <v>1</v>
      </c>
      <c r="BK40">
        <v>29</v>
      </c>
    </row>
    <row r="41" spans="2:63" x14ac:dyDescent="0.35">
      <c r="B41" t="s">
        <v>81</v>
      </c>
      <c r="C41">
        <v>3</v>
      </c>
    </row>
    <row r="42" spans="2:63" x14ac:dyDescent="0.35">
      <c r="B42" t="s">
        <v>71</v>
      </c>
      <c r="C42">
        <v>3</v>
      </c>
      <c r="BE42">
        <v>1000</v>
      </c>
      <c r="BF42">
        <v>20</v>
      </c>
      <c r="BG42">
        <v>17.7</v>
      </c>
      <c r="BH42">
        <v>18.899999999999999</v>
      </c>
      <c r="BI42">
        <v>19</v>
      </c>
      <c r="BJ42" t="s">
        <v>194</v>
      </c>
      <c r="BK42">
        <v>18.899999999999999</v>
      </c>
    </row>
    <row r="43" spans="2:63" x14ac:dyDescent="0.35">
      <c r="B43" t="s">
        <v>67</v>
      </c>
      <c r="C43">
        <v>3</v>
      </c>
      <c r="F43" t="s">
        <v>227</v>
      </c>
      <c r="BF43">
        <v>8.1999999999999993</v>
      </c>
      <c r="BG43">
        <v>3</v>
      </c>
      <c r="BH43">
        <v>5.4</v>
      </c>
      <c r="BI43">
        <v>0</v>
      </c>
      <c r="BJ43" t="s">
        <v>194</v>
      </c>
      <c r="BK43">
        <v>5.6</v>
      </c>
    </row>
    <row r="44" spans="2:63" x14ac:dyDescent="0.35">
      <c r="B44" t="s">
        <v>79</v>
      </c>
      <c r="C44">
        <v>3</v>
      </c>
      <c r="Q44" s="5" t="s">
        <v>335</v>
      </c>
      <c r="BF44">
        <v>6</v>
      </c>
      <c r="BG44">
        <v>5</v>
      </c>
      <c r="BH44">
        <v>4</v>
      </c>
      <c r="BI44">
        <v>1</v>
      </c>
      <c r="BJ44">
        <v>0</v>
      </c>
      <c r="BK44">
        <v>16</v>
      </c>
    </row>
    <row r="45" spans="2:63" x14ac:dyDescent="0.35">
      <c r="B45" t="s">
        <v>68</v>
      </c>
      <c r="C45">
        <v>3</v>
      </c>
    </row>
    <row r="46" spans="2:63" x14ac:dyDescent="0.35">
      <c r="B46" t="s">
        <v>31</v>
      </c>
      <c r="C46">
        <v>3</v>
      </c>
      <c r="BE46">
        <v>1500</v>
      </c>
      <c r="BF46">
        <v>18.899999999999999</v>
      </c>
      <c r="BG46">
        <v>19</v>
      </c>
      <c r="BH46" t="s">
        <v>194</v>
      </c>
      <c r="BI46" t="s">
        <v>194</v>
      </c>
      <c r="BJ46" t="s">
        <v>194</v>
      </c>
      <c r="BK46">
        <v>18.899999999999999</v>
      </c>
    </row>
    <row r="47" spans="2:63" x14ac:dyDescent="0.35">
      <c r="B47" t="s">
        <v>16</v>
      </c>
      <c r="C47">
        <v>3</v>
      </c>
      <c r="BF47">
        <v>8.5</v>
      </c>
      <c r="BG47">
        <v>1.4</v>
      </c>
      <c r="BH47" t="s">
        <v>194</v>
      </c>
      <c r="BI47" t="s">
        <v>194</v>
      </c>
      <c r="BJ47" t="s">
        <v>194</v>
      </c>
      <c r="BK47">
        <v>6.6</v>
      </c>
    </row>
    <row r="48" spans="2:63" x14ac:dyDescent="0.35">
      <c r="B48" t="s">
        <v>83</v>
      </c>
      <c r="C48">
        <v>2</v>
      </c>
      <c r="O48" s="5" t="s">
        <v>192</v>
      </c>
      <c r="BF48">
        <v>7</v>
      </c>
      <c r="BG48">
        <v>4</v>
      </c>
      <c r="BH48">
        <v>0</v>
      </c>
      <c r="BI48">
        <v>0</v>
      </c>
      <c r="BJ48">
        <v>0</v>
      </c>
      <c r="BK48">
        <v>11</v>
      </c>
    </row>
    <row r="49" spans="2:63" x14ac:dyDescent="0.35">
      <c r="B49" t="s">
        <v>94</v>
      </c>
      <c r="C49">
        <v>2</v>
      </c>
    </row>
    <row r="50" spans="2:63" x14ac:dyDescent="0.35">
      <c r="B50" t="s">
        <v>14</v>
      </c>
      <c r="C50">
        <v>2</v>
      </c>
      <c r="BE50" t="s">
        <v>170</v>
      </c>
      <c r="BF50">
        <v>30</v>
      </c>
      <c r="BG50">
        <v>32.1</v>
      </c>
      <c r="BH50">
        <v>28</v>
      </c>
      <c r="BI50">
        <v>33</v>
      </c>
      <c r="BJ50">
        <v>35.200000000000003</v>
      </c>
      <c r="BK50">
        <v>30.8</v>
      </c>
    </row>
    <row r="51" spans="2:63" x14ac:dyDescent="0.35">
      <c r="B51" t="s">
        <v>93</v>
      </c>
      <c r="C51">
        <v>2</v>
      </c>
      <c r="BF51">
        <v>13.8</v>
      </c>
      <c r="BG51">
        <v>14.7</v>
      </c>
      <c r="BH51">
        <v>13.8</v>
      </c>
      <c r="BI51">
        <v>15.2</v>
      </c>
      <c r="BJ51">
        <v>12.3</v>
      </c>
      <c r="BK51">
        <v>14.3</v>
      </c>
    </row>
    <row r="52" spans="2:63" x14ac:dyDescent="0.35">
      <c r="B52" t="s">
        <v>82</v>
      </c>
      <c r="C52">
        <v>2</v>
      </c>
      <c r="BF52">
        <v>232</v>
      </c>
      <c r="BG52">
        <v>165</v>
      </c>
      <c r="BH52">
        <v>147</v>
      </c>
      <c r="BI52">
        <v>122</v>
      </c>
      <c r="BJ52">
        <v>30</v>
      </c>
      <c r="BK52">
        <v>696</v>
      </c>
    </row>
    <row r="53" spans="2:63" x14ac:dyDescent="0.35">
      <c r="B53" t="s">
        <v>64</v>
      </c>
      <c r="C53">
        <v>2</v>
      </c>
    </row>
    <row r="54" spans="2:63" x14ac:dyDescent="0.35">
      <c r="B54" t="s">
        <v>50</v>
      </c>
      <c r="C54">
        <v>2</v>
      </c>
    </row>
    <row r="55" spans="2:63" x14ac:dyDescent="0.35">
      <c r="B55" t="s">
        <v>34</v>
      </c>
      <c r="C55">
        <v>2</v>
      </c>
    </row>
    <row r="56" spans="2:63" x14ac:dyDescent="0.35">
      <c r="B56" t="s">
        <v>59</v>
      </c>
      <c r="C56">
        <v>1</v>
      </c>
    </row>
    <row r="57" spans="2:63" x14ac:dyDescent="0.35">
      <c r="B57" t="s">
        <v>80</v>
      </c>
      <c r="C57">
        <v>1</v>
      </c>
    </row>
    <row r="58" spans="2:63" x14ac:dyDescent="0.35">
      <c r="B58" t="s">
        <v>92</v>
      </c>
      <c r="C58">
        <v>1</v>
      </c>
    </row>
    <row r="59" spans="2:63" x14ac:dyDescent="0.35">
      <c r="B59" t="s">
        <v>91</v>
      </c>
      <c r="C59">
        <v>1</v>
      </c>
    </row>
    <row r="60" spans="2:63" x14ac:dyDescent="0.35">
      <c r="B60" t="s">
        <v>77</v>
      </c>
      <c r="C60">
        <v>1</v>
      </c>
    </row>
    <row r="61" spans="2:63" x14ac:dyDescent="0.35">
      <c r="B61" t="s">
        <v>58</v>
      </c>
      <c r="C61">
        <v>1</v>
      </c>
    </row>
    <row r="62" spans="2:63" x14ac:dyDescent="0.35">
      <c r="B62" t="s">
        <v>38</v>
      </c>
      <c r="C62">
        <v>1</v>
      </c>
    </row>
    <row r="63" spans="2:63" x14ac:dyDescent="0.35">
      <c r="B63" t="s">
        <v>85</v>
      </c>
      <c r="C63">
        <v>1</v>
      </c>
    </row>
    <row r="64" spans="2:63" x14ac:dyDescent="0.35">
      <c r="B64" t="s">
        <v>62</v>
      </c>
      <c r="C64">
        <v>1</v>
      </c>
    </row>
    <row r="65" spans="2:3" x14ac:dyDescent="0.35">
      <c r="B65" t="s">
        <v>88</v>
      </c>
      <c r="C65">
        <v>1</v>
      </c>
    </row>
    <row r="66" spans="2:3" x14ac:dyDescent="0.35">
      <c r="B66" t="s">
        <v>84</v>
      </c>
      <c r="C66">
        <v>1</v>
      </c>
    </row>
    <row r="67" spans="2:3" x14ac:dyDescent="0.35">
      <c r="B67" t="s">
        <v>90</v>
      </c>
      <c r="C67">
        <v>1</v>
      </c>
    </row>
    <row r="68" spans="2:3" x14ac:dyDescent="0.35">
      <c r="B68" t="s">
        <v>19</v>
      </c>
      <c r="C68">
        <v>1</v>
      </c>
    </row>
    <row r="69" spans="2:3" x14ac:dyDescent="0.35">
      <c r="B69" t="s">
        <v>86</v>
      </c>
      <c r="C69">
        <v>1</v>
      </c>
    </row>
  </sheetData>
  <autoFilter ref="B2:C2" xr:uid="{00000000-0009-0000-0000-000003000000}">
    <sortState xmlns:xlrd2="http://schemas.microsoft.com/office/spreadsheetml/2017/richdata2" ref="B6:C72">
      <sortCondition descending="1" ref="C5"/>
    </sortState>
  </autoFilter>
  <mergeCells count="1">
    <mergeCell ref="F14:L16"/>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notes</vt:lpstr>
      <vt:lpstr>BD</vt:lpstr>
      <vt:lpstr>metadado</vt:lpstr>
      <vt:lpstr>dicionários</vt:lpstr>
      <vt:lpstr>Din</vt:lpstr>
      <vt:lpstr>clientes</vt:lpstr>
      <vt:lpstr>clienteDin</vt:lpstr>
      <vt:lpstr>insights</vt:lpstr>
      <vt:lpstr>Channel</vt:lpstr>
      <vt:lpstr>priceliter</vt:lpstr>
      <vt:lpstr>regress</vt:lpstr>
      <vt:lpstr>Stata</vt:lpstr>
      <vt:lpstr>old--&gt;</vt:lpstr>
      <vt:lpstr>logold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Pineda, Rene (KWBJI)</dc:creator>
  <cp:lastModifiedBy>Danny Pimentel Claro</cp:lastModifiedBy>
  <dcterms:created xsi:type="dcterms:W3CDTF">2016-11-29T16:20:16Z</dcterms:created>
  <dcterms:modified xsi:type="dcterms:W3CDTF">2020-12-27T20:36:38Z</dcterms:modified>
</cp:coreProperties>
</file>