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iovi\IdeaProjects\ChatGPTOracle\spreadsheets\blocking\"/>
    </mc:Choice>
  </mc:AlternateContent>
  <xr:revisionPtr revIDLastSave="0" documentId="13_ncr:1_{1C01466F-1EF6-4644-BBAC-9B4A1B78466E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Canon Block I" sheetId="1" r:id="rId1"/>
    <sheet name="Canon Block I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2" l="1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T3" i="2" s="1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S3" i="2"/>
  <c r="R3" i="2"/>
  <c r="Q3" i="2"/>
  <c r="T6" i="1"/>
  <c r="S6" i="1"/>
  <c r="R6" i="1"/>
  <c r="Q6" i="1"/>
  <c r="P6" i="1"/>
  <c r="O6" i="1"/>
  <c r="N6" i="1"/>
  <c r="M6" i="1"/>
  <c r="L6" i="1"/>
  <c r="K6" i="1"/>
  <c r="J6" i="1"/>
  <c r="I6" i="1"/>
  <c r="I3" i="1" s="1"/>
  <c r="H6" i="1"/>
  <c r="G6" i="1"/>
  <c r="F6" i="1"/>
  <c r="E6" i="1"/>
  <c r="D6" i="1"/>
  <c r="C6" i="1"/>
  <c r="B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M3" i="1"/>
  <c r="P3" i="2" l="1"/>
  <c r="O3" i="2"/>
  <c r="N3" i="2"/>
  <c r="M3" i="2"/>
  <c r="L3" i="2"/>
  <c r="G3" i="2"/>
  <c r="D3" i="2"/>
  <c r="E3" i="2"/>
  <c r="F3" i="2"/>
  <c r="K3" i="2"/>
  <c r="C3" i="2"/>
  <c r="H3" i="2"/>
  <c r="B3" i="2"/>
  <c r="I3" i="2"/>
  <c r="J3" i="2"/>
  <c r="S3" i="1"/>
  <c r="N3" i="1"/>
  <c r="H3" i="1"/>
  <c r="R3" i="1"/>
  <c r="L3" i="1"/>
  <c r="P3" i="1"/>
  <c r="E3" i="1"/>
  <c r="F3" i="1"/>
  <c r="G3" i="1"/>
  <c r="T3" i="1"/>
  <c r="J3" i="1"/>
  <c r="K3" i="1"/>
  <c r="O3" i="1"/>
  <c r="Q3" i="1"/>
  <c r="D3" i="1"/>
  <c r="C3" i="1"/>
  <c r="B3" i="1"/>
</calcChain>
</file>

<file path=xl/sharedStrings.xml><?xml version="1.0" encoding="utf-8"?>
<sst xmlns="http://schemas.openxmlformats.org/spreadsheetml/2006/main" count="22" uniqueCount="11">
  <si>
    <t>Percentuale casi positivi</t>
  </si>
  <si>
    <t>F1 score</t>
  </si>
  <si>
    <t>MCC</t>
  </si>
  <si>
    <t>Precision</t>
  </si>
  <si>
    <t>Recall</t>
  </si>
  <si>
    <t>TP</t>
  </si>
  <si>
    <t>TN</t>
  </si>
  <si>
    <t>FP</t>
  </si>
  <si>
    <t>FN</t>
  </si>
  <si>
    <t>BLOCCO CANON</t>
  </si>
  <si>
    <t xml:space="preserve">Blocco ottenuto tramite la presenza della parola chiave "Canon" nel campo title di tutte le entità.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</si>
</sst>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F1-Score</a:t>
            </a:r>
            <a:r>
              <a:rPr lang="it-IT" baseline="0"/>
              <a:t> vs MCC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I'!$A$3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I'!$B$3:$T$3</c:f>
              <c:numCache>
                <c:formatCode>General</c:formatCode>
                <c:ptCount val="19"/>
                <c:pt idx="0">
                  <c:v>0.61538461538461531</c:v>
                </c:pt>
                <c:pt idx="1">
                  <c:v>0.7197106690777576</c:v>
                </c:pt>
                <c:pt idx="2">
                  <c:v>0.79837618403247634</c:v>
                </c:pt>
                <c:pt idx="3">
                  <c:v>0.85590465872156019</c:v>
                </c:pt>
                <c:pt idx="4">
                  <c:v>0.89487870619946097</c:v>
                </c:pt>
                <c:pt idx="5">
                  <c:v>0.91929285165257513</c:v>
                </c:pt>
                <c:pt idx="6">
                  <c:v>0.92689470154258891</c:v>
                </c:pt>
                <c:pt idx="7">
                  <c:v>0.93865396069088747</c:v>
                </c:pt>
                <c:pt idx="8">
                  <c:v>0.94485683987274649</c:v>
                </c:pt>
                <c:pt idx="9">
                  <c:v>0.95325301204819279</c:v>
                </c:pt>
                <c:pt idx="10">
                  <c:v>0.96576256113828363</c:v>
                </c:pt>
                <c:pt idx="11">
                  <c:v>0.97219950940310706</c:v>
                </c:pt>
                <c:pt idx="12">
                  <c:v>0.97418375094912679</c:v>
                </c:pt>
                <c:pt idx="13">
                  <c:v>0.97765164952110684</c:v>
                </c:pt>
                <c:pt idx="14">
                  <c:v>0.98175787728026542</c:v>
                </c:pt>
                <c:pt idx="15">
                  <c:v>0.98348395138672484</c:v>
                </c:pt>
                <c:pt idx="16">
                  <c:v>0.98559247280211704</c:v>
                </c:pt>
                <c:pt idx="17">
                  <c:v>0.99051339285714302</c:v>
                </c:pt>
                <c:pt idx="18">
                  <c:v>0.98888888888888882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6-4269-822A-3E06742534A5}"/>
            </c:ext>
          </c:extLst>
        </c:ser>
        <c:ser>
          <c:idx val="1"/>
          <c:order val="1"/>
          <c:tx>
            <c:strRef>
              <c:f>'Canon Block I'!$A$4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I'!$B$4:$T$4</c:f>
              <c:numCache>
                <c:formatCode>General</c:formatCode>
                <c:ptCount val="19"/>
                <c:pt idx="0">
                  <c:v>0.64436377797217392</c:v>
                </c:pt>
                <c:pt idx="1">
                  <c:v>0.71563780077587158</c:v>
                </c:pt>
                <c:pt idx="2">
                  <c:v>0.77523086889040427</c:v>
                </c:pt>
                <c:pt idx="3">
                  <c:v>0.82602944493673436</c:v>
                </c:pt>
                <c:pt idx="4">
                  <c:v>0.86344597830550762</c:v>
                </c:pt>
                <c:pt idx="5">
                  <c:v>0.88658947047093983</c:v>
                </c:pt>
                <c:pt idx="6">
                  <c:v>0.88790310152222263</c:v>
                </c:pt>
                <c:pt idx="7">
                  <c:v>0.89739134627045603</c:v>
                </c:pt>
                <c:pt idx="8">
                  <c:v>0.89919495495483404</c:v>
                </c:pt>
                <c:pt idx="9">
                  <c:v>0.90555045227840381</c:v>
                </c:pt>
                <c:pt idx="10">
                  <c:v>0.92297786108667956</c:v>
                </c:pt>
                <c:pt idx="11">
                  <c:v>0.92956981716772369</c:v>
                </c:pt>
                <c:pt idx="12">
                  <c:v>0.92508830472041992</c:v>
                </c:pt>
                <c:pt idx="13">
                  <c:v>0.92455611426698869</c:v>
                </c:pt>
                <c:pt idx="14">
                  <c:v>0.92611492897462366</c:v>
                </c:pt>
                <c:pt idx="15">
                  <c:v>0.91657500553117088</c:v>
                </c:pt>
                <c:pt idx="16">
                  <c:v>0.9037912571933262</c:v>
                </c:pt>
                <c:pt idx="17">
                  <c:v>0.90963644174155422</c:v>
                </c:pt>
                <c:pt idx="18">
                  <c:v>0.80179203915821218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6-4269-822A-3E0674253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13264"/>
        <c:axId val="526844832"/>
      </c:lineChart>
      <c:catAx>
        <c:axId val="5219132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844832"/>
        <c:crosses val="autoZero"/>
        <c:auto val="1"/>
        <c:lblAlgn val="ctr"/>
        <c:lblOffset val="100"/>
        <c:noMultiLvlLbl val="0"/>
      </c:catAx>
      <c:valAx>
        <c:axId val="5268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19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I'!$A$6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I'!$B$6:$T$6</c:f>
              <c:numCache>
                <c:formatCode>General</c:formatCode>
                <c:ptCount val="19"/>
                <c:pt idx="0">
                  <c:v>1</c:v>
                </c:pt>
                <c:pt idx="1">
                  <c:v>0.995</c:v>
                </c:pt>
                <c:pt idx="2">
                  <c:v>0.98333333333333328</c:v>
                </c:pt>
                <c:pt idx="3">
                  <c:v>0.98750000000000004</c:v>
                </c:pt>
                <c:pt idx="4">
                  <c:v>0.996</c:v>
                </c:pt>
                <c:pt idx="5">
                  <c:v>0.9966666666666667</c:v>
                </c:pt>
                <c:pt idx="6">
                  <c:v>0.9871428571428571</c:v>
                </c:pt>
                <c:pt idx="7">
                  <c:v>0.98499999999999999</c:v>
                </c:pt>
                <c:pt idx="8">
                  <c:v>0.99</c:v>
                </c:pt>
                <c:pt idx="9">
                  <c:v>0.98899999999999999</c:v>
                </c:pt>
                <c:pt idx="10">
                  <c:v>0.9872727272727273</c:v>
                </c:pt>
                <c:pt idx="11">
                  <c:v>0.99083333333333334</c:v>
                </c:pt>
                <c:pt idx="12">
                  <c:v>0.9869230769230769</c:v>
                </c:pt>
                <c:pt idx="13">
                  <c:v>0.98428571428571432</c:v>
                </c:pt>
                <c:pt idx="14">
                  <c:v>0.98666666666666669</c:v>
                </c:pt>
                <c:pt idx="15">
                  <c:v>0.98624999999999996</c:v>
                </c:pt>
                <c:pt idx="16">
                  <c:v>0.98588235294117643</c:v>
                </c:pt>
                <c:pt idx="17">
                  <c:v>0.98611111111111116</c:v>
                </c:pt>
                <c:pt idx="18">
                  <c:v>0.98368421052631583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3-47DC-B9F2-A60CCF98A66B}"/>
            </c:ext>
          </c:extLst>
        </c:ser>
        <c:ser>
          <c:idx val="1"/>
          <c:order val="1"/>
          <c:tx>
            <c:strRef>
              <c:f>'Canon Block I'!$A$5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I'!$B$5:$T$5</c:f>
              <c:numCache>
                <c:formatCode>General</c:formatCode>
                <c:ptCount val="19"/>
                <c:pt idx="0">
                  <c:v>0.44444444444444442</c:v>
                </c:pt>
                <c:pt idx="1">
                  <c:v>0.5637393767705382</c:v>
                </c:pt>
                <c:pt idx="2">
                  <c:v>0.67198177676537585</c:v>
                </c:pt>
                <c:pt idx="3">
                  <c:v>0.75525812619502863</c:v>
                </c:pt>
                <c:pt idx="4">
                  <c:v>0.81239804241435565</c:v>
                </c:pt>
                <c:pt idx="5">
                  <c:v>0.85306704707560632</c:v>
                </c:pt>
                <c:pt idx="6">
                  <c:v>0.87357774968394442</c:v>
                </c:pt>
                <c:pt idx="7">
                  <c:v>0.89647326507394764</c:v>
                </c:pt>
                <c:pt idx="8">
                  <c:v>0.90365111561866129</c:v>
                </c:pt>
                <c:pt idx="9">
                  <c:v>0.92</c:v>
                </c:pt>
                <c:pt idx="10">
                  <c:v>0.94516971279373363</c:v>
                </c:pt>
                <c:pt idx="11">
                  <c:v>0.9542536115569823</c:v>
                </c:pt>
                <c:pt idx="12">
                  <c:v>0.96176911544227883</c:v>
                </c:pt>
                <c:pt idx="13">
                  <c:v>0.97110641296687805</c:v>
                </c:pt>
                <c:pt idx="14">
                  <c:v>0.97689768976897695</c:v>
                </c:pt>
                <c:pt idx="15">
                  <c:v>0.98073337476693601</c:v>
                </c:pt>
                <c:pt idx="16">
                  <c:v>0.98530276308054088</c:v>
                </c:pt>
                <c:pt idx="17">
                  <c:v>0.9949551569506726</c:v>
                </c:pt>
                <c:pt idx="18">
                  <c:v>0.99414893617021272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3-47DC-B9F2-A60CCF98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11344"/>
        <c:axId val="286732672"/>
      </c:lineChart>
      <c:catAx>
        <c:axId val="5219113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732672"/>
        <c:crosses val="autoZero"/>
        <c:auto val="1"/>
        <c:lblAlgn val="ctr"/>
        <c:lblOffset val="100"/>
        <c:noMultiLvlLbl val="0"/>
      </c:catAx>
      <c:valAx>
        <c:axId val="2867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19113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False</a:t>
            </a:r>
            <a:r>
              <a:rPr lang="it-IT" baseline="0"/>
              <a:t> Positive vs False Negative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I'!$A$9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I'!$B$9:$T$9</c:f>
              <c:numCache>
                <c:formatCode>General</c:formatCode>
                <c:ptCount val="19"/>
                <c:pt idx="0">
                  <c:v>125</c:v>
                </c:pt>
                <c:pt idx="1">
                  <c:v>154</c:v>
                </c:pt>
                <c:pt idx="2">
                  <c:v>144</c:v>
                </c:pt>
                <c:pt idx="3">
                  <c:v>128</c:v>
                </c:pt>
                <c:pt idx="4">
                  <c:v>115</c:v>
                </c:pt>
                <c:pt idx="5">
                  <c:v>103</c:v>
                </c:pt>
                <c:pt idx="6">
                  <c:v>100</c:v>
                </c:pt>
                <c:pt idx="7">
                  <c:v>91</c:v>
                </c:pt>
                <c:pt idx="8">
                  <c:v>95</c:v>
                </c:pt>
                <c:pt idx="9">
                  <c:v>86</c:v>
                </c:pt>
                <c:pt idx="10">
                  <c:v>63</c:v>
                </c:pt>
                <c:pt idx="11">
                  <c:v>57</c:v>
                </c:pt>
                <c:pt idx="12">
                  <c:v>51</c:v>
                </c:pt>
                <c:pt idx="13">
                  <c:v>41</c:v>
                </c:pt>
                <c:pt idx="14">
                  <c:v>35</c:v>
                </c:pt>
                <c:pt idx="15">
                  <c:v>31</c:v>
                </c:pt>
                <c:pt idx="16">
                  <c:v>25</c:v>
                </c:pt>
                <c:pt idx="17">
                  <c:v>9</c:v>
                </c:pt>
                <c:pt idx="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9-4650-8B32-B83E73136FCB}"/>
            </c:ext>
          </c:extLst>
        </c:ser>
        <c:ser>
          <c:idx val="1"/>
          <c:order val="1"/>
          <c:tx>
            <c:strRef>
              <c:f>'Canon Block I'!$A$10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I'!$B$10:$T$10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12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11</c:v>
                </c:pt>
                <c:pt idx="12">
                  <c:v>17</c:v>
                </c:pt>
                <c:pt idx="13">
                  <c:v>22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9-4650-8B32-B83E73136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86640"/>
        <c:axId val="641781648"/>
      </c:lineChart>
      <c:catAx>
        <c:axId val="51458664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1781648"/>
        <c:crosses val="autoZero"/>
        <c:auto val="1"/>
        <c:lblAlgn val="ctr"/>
        <c:lblOffset val="100"/>
        <c:noMultiLvlLbl val="0"/>
      </c:catAx>
      <c:valAx>
        <c:axId val="6417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458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</a:t>
            </a:r>
            <a:r>
              <a:rPr lang="it-IT" baseline="0"/>
              <a:t> Score vs MCC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II'!$A$3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II'!$B$3:$T$3</c:f>
              <c:numCache>
                <c:formatCode>General</c:formatCode>
                <c:ptCount val="19"/>
                <c:pt idx="0">
                  <c:v>0.58407079646017701</c:v>
                </c:pt>
                <c:pt idx="1">
                  <c:v>0.7186932849364791</c:v>
                </c:pt>
                <c:pt idx="2">
                  <c:v>0.84615384615384615</c:v>
                </c:pt>
                <c:pt idx="3">
                  <c:v>0.86023835319609965</c:v>
                </c:pt>
                <c:pt idx="4">
                  <c:v>0.90036231884057971</c:v>
                </c:pt>
                <c:pt idx="5">
                  <c:v>0.92068429237947136</c:v>
                </c:pt>
                <c:pt idx="6">
                  <c:v>0.94380501015572105</c:v>
                </c:pt>
                <c:pt idx="7">
                  <c:v>0.93697978596908438</c:v>
                </c:pt>
                <c:pt idx="8">
                  <c:v>0.94911622924477768</c:v>
                </c:pt>
                <c:pt idx="9">
                  <c:v>0.95500725689404942</c:v>
                </c:pt>
                <c:pt idx="10">
                  <c:v>0.965090587715422</c:v>
                </c:pt>
                <c:pt idx="11">
                  <c:v>0.96723996723996719</c:v>
                </c:pt>
                <c:pt idx="12">
                  <c:v>0.97488584474885842</c:v>
                </c:pt>
                <c:pt idx="13">
                  <c:v>0.97727272727272718</c:v>
                </c:pt>
                <c:pt idx="14">
                  <c:v>0.9856905158069883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B-4B88-8CE9-9D78A0D1F8A7}"/>
            </c:ext>
          </c:extLst>
        </c:ser>
        <c:ser>
          <c:idx val="1"/>
          <c:order val="1"/>
          <c:tx>
            <c:strRef>
              <c:f>'Canon Block II'!$A$4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II'!$B$4:$T$4</c:f>
              <c:numCache>
                <c:formatCode>General</c:formatCode>
                <c:ptCount val="19"/>
                <c:pt idx="0">
                  <c:v>0.61566340821150634</c:v>
                </c:pt>
                <c:pt idx="1">
                  <c:v>0.71373327341700954</c:v>
                </c:pt>
                <c:pt idx="2">
                  <c:v>0.8270690161930756</c:v>
                </c:pt>
                <c:pt idx="3">
                  <c:v>0.83171835295971464</c:v>
                </c:pt>
                <c:pt idx="4">
                  <c:v>0.87019039296719281</c:v>
                </c:pt>
                <c:pt idx="5">
                  <c:v>0.88765229774789611</c:v>
                </c:pt>
                <c:pt idx="6">
                  <c:v>0.91416708885853648</c:v>
                </c:pt>
                <c:pt idx="7">
                  <c:v>0.89459830606243818</c:v>
                </c:pt>
                <c:pt idx="8">
                  <c:v>0.90673645050449458</c:v>
                </c:pt>
                <c:pt idx="9">
                  <c:v>0.90904264114044442</c:v>
                </c:pt>
                <c:pt idx="10">
                  <c:v>0.92158289756197764</c:v>
                </c:pt>
                <c:pt idx="11">
                  <c:v>0.91682448739891698</c:v>
                </c:pt>
                <c:pt idx="12">
                  <c:v>0.92724406260609948</c:v>
                </c:pt>
                <c:pt idx="13">
                  <c:v>0.92339467503736017</c:v>
                </c:pt>
                <c:pt idx="14">
                  <c:v>0.94249600130969202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B-4B88-8CE9-9D78A0D1F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406559"/>
        <c:axId val="1651966063"/>
      </c:lineChart>
      <c:catAx>
        <c:axId val="142540655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1966063"/>
        <c:crosses val="autoZero"/>
        <c:auto val="1"/>
        <c:lblAlgn val="ctr"/>
        <c:lblOffset val="100"/>
        <c:noMultiLvlLbl val="0"/>
      </c:catAx>
      <c:valAx>
        <c:axId val="165196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540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II'!$A$5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II'!$B$5:$T$5</c:f>
              <c:numCache>
                <c:formatCode>General</c:formatCode>
                <c:ptCount val="19"/>
                <c:pt idx="0">
                  <c:v>0.41422594142259417</c:v>
                </c:pt>
                <c:pt idx="1">
                  <c:v>0.5641025641025641</c:v>
                </c:pt>
                <c:pt idx="2">
                  <c:v>0.73880597014925375</c:v>
                </c:pt>
                <c:pt idx="3">
                  <c:v>0.75908221797323139</c:v>
                </c:pt>
                <c:pt idx="4">
                  <c:v>0.82284768211920534</c:v>
                </c:pt>
                <c:pt idx="5">
                  <c:v>0.86297376093294464</c:v>
                </c:pt>
                <c:pt idx="6">
                  <c:v>0.89703989703989706</c:v>
                </c:pt>
                <c:pt idx="7">
                  <c:v>0.89342403628117917</c:v>
                </c:pt>
                <c:pt idx="8">
                  <c:v>0.91623578076525336</c:v>
                </c:pt>
                <c:pt idx="9">
                  <c:v>0.92502343017806932</c:v>
                </c:pt>
                <c:pt idx="10">
                  <c:v>0.938950988822012</c:v>
                </c:pt>
                <c:pt idx="11">
                  <c:v>0.95088566827697263</c:v>
                </c:pt>
                <c:pt idx="12">
                  <c:v>0.96460843373493976</c:v>
                </c:pt>
                <c:pt idx="13">
                  <c:v>0.97175141242937857</c:v>
                </c:pt>
                <c:pt idx="14">
                  <c:v>0.98405315614617939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4-4579-A7F8-E03411D3E54F}"/>
            </c:ext>
          </c:extLst>
        </c:ser>
        <c:ser>
          <c:idx val="1"/>
          <c:order val="1"/>
          <c:tx>
            <c:strRef>
              <c:f>'Canon Block II'!$A$6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II'!$B$6:$T$6</c:f>
              <c:numCache>
                <c:formatCode>General</c:formatCode>
                <c:ptCount val="19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0.99250000000000005</c:v>
                </c:pt>
                <c:pt idx="4">
                  <c:v>0.99399999999999999</c:v>
                </c:pt>
                <c:pt idx="5">
                  <c:v>0.98666666666666669</c:v>
                </c:pt>
                <c:pt idx="6">
                  <c:v>0.99571428571428566</c:v>
                </c:pt>
                <c:pt idx="7">
                  <c:v>0.98499999999999999</c:v>
                </c:pt>
                <c:pt idx="8">
                  <c:v>0.98444444444444446</c:v>
                </c:pt>
                <c:pt idx="9">
                  <c:v>0.98699999999999999</c:v>
                </c:pt>
                <c:pt idx="10">
                  <c:v>0.99272727272727268</c:v>
                </c:pt>
                <c:pt idx="11">
                  <c:v>0.98416666666666663</c:v>
                </c:pt>
                <c:pt idx="12">
                  <c:v>0.98538461538461541</c:v>
                </c:pt>
                <c:pt idx="13">
                  <c:v>0.98285714285714287</c:v>
                </c:pt>
                <c:pt idx="14">
                  <c:v>0.98733333333333329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4-4579-A7F8-E03411D3E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834271"/>
        <c:axId val="1651970031"/>
      </c:lineChart>
      <c:catAx>
        <c:axId val="15838342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1970031"/>
        <c:crosses val="autoZero"/>
        <c:auto val="1"/>
        <c:lblAlgn val="ctr"/>
        <c:lblOffset val="100"/>
        <c:noMultiLvlLbl val="0"/>
      </c:catAx>
      <c:valAx>
        <c:axId val="16519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383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False</a:t>
            </a:r>
            <a:r>
              <a:rPr lang="it-IT" baseline="0"/>
              <a:t> Positive vs False Negative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'Canon Block II'!$A$9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II'!$B$9:$T$9</c:f>
              <c:numCache>
                <c:formatCode>General</c:formatCode>
                <c:ptCount val="19"/>
                <c:pt idx="0">
                  <c:v>140</c:v>
                </c:pt>
                <c:pt idx="1">
                  <c:v>153</c:v>
                </c:pt>
                <c:pt idx="2">
                  <c:v>105</c:v>
                </c:pt>
                <c:pt idx="3">
                  <c:v>126</c:v>
                </c:pt>
                <c:pt idx="4">
                  <c:v>107</c:v>
                </c:pt>
                <c:pt idx="5">
                  <c:v>94</c:v>
                </c:pt>
                <c:pt idx="6">
                  <c:v>80</c:v>
                </c:pt>
                <c:pt idx="7">
                  <c:v>94</c:v>
                </c:pt>
                <c:pt idx="8">
                  <c:v>81</c:v>
                </c:pt>
                <c:pt idx="9">
                  <c:v>80</c:v>
                </c:pt>
                <c:pt idx="10">
                  <c:v>71</c:v>
                </c:pt>
                <c:pt idx="11">
                  <c:v>61</c:v>
                </c:pt>
                <c:pt idx="12">
                  <c:v>47</c:v>
                </c:pt>
                <c:pt idx="13">
                  <c:v>40</c:v>
                </c:pt>
                <c:pt idx="1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C-43DA-A595-5E61C22C5C3C}"/>
            </c:ext>
          </c:extLst>
        </c:ser>
        <c:ser>
          <c:idx val="1"/>
          <c:order val="1"/>
          <c:tx>
            <c:strRef>
              <c:f>'Canon Block II'!$A$10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'Canon Block II'!$B$2:$T$2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'Canon Block II'!$B$10:$T$10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3</c:v>
                </c:pt>
                <c:pt idx="7">
                  <c:v>12</c:v>
                </c:pt>
                <c:pt idx="8">
                  <c:v>14</c:v>
                </c:pt>
                <c:pt idx="9">
                  <c:v>13</c:v>
                </c:pt>
                <c:pt idx="10">
                  <c:v>8</c:v>
                </c:pt>
                <c:pt idx="11">
                  <c:v>19</c:v>
                </c:pt>
                <c:pt idx="12">
                  <c:v>19</c:v>
                </c:pt>
                <c:pt idx="13">
                  <c:v>24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C-43DA-A595-5E61C22C5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630319"/>
        <c:axId val="1201550415"/>
      </c:lineChart>
      <c:catAx>
        <c:axId val="157463031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550415"/>
        <c:crosses val="autoZero"/>
        <c:auto val="1"/>
        <c:lblAlgn val="ctr"/>
        <c:lblOffset val="100"/>
        <c:noMultiLvlLbl val="0"/>
      </c:catAx>
      <c:valAx>
        <c:axId val="120155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463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128587</xdr:rowOff>
    </xdr:from>
    <xdr:to>
      <xdr:col>8</xdr:col>
      <xdr:colOff>295275</xdr:colOff>
      <xdr:row>25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012A262-FCF8-08E0-6E41-07DB3886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295273</xdr:colOff>
      <xdr:row>10</xdr:row>
      <xdr:rowOff>138112</xdr:rowOff>
    </xdr:from>
    <xdr:to>
      <xdr:col>17</xdr:col>
      <xdr:colOff>257174</xdr:colOff>
      <xdr:row>25</xdr:row>
      <xdr:rowOff>23812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A8E2847-6497-ED0B-609E-5715661AC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252412</xdr:colOff>
      <xdr:row>10</xdr:row>
      <xdr:rowOff>128587</xdr:rowOff>
    </xdr:from>
    <xdr:to>
      <xdr:col>24</xdr:col>
      <xdr:colOff>152400</xdr:colOff>
      <xdr:row>25</xdr:row>
      <xdr:rowOff>14287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4C68A5E-E964-C17D-778A-FA45CFA6D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23812</xdr:rowOff>
    </xdr:from>
    <xdr:to>
      <xdr:col>6</xdr:col>
      <xdr:colOff>476250</xdr:colOff>
      <xdr:row>24</xdr:row>
      <xdr:rowOff>100012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7C7AE09-9478-FDC7-4EBC-E295470B1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10</xdr:row>
      <xdr:rowOff>33337</xdr:rowOff>
    </xdr:from>
    <xdr:to>
      <xdr:col>14</xdr:col>
      <xdr:colOff>171450</xdr:colOff>
      <xdr:row>24</xdr:row>
      <xdr:rowOff>109537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5B31181-C073-54E0-2D56-E0B4501D7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10</xdr:row>
      <xdr:rowOff>42862</xdr:rowOff>
    </xdr:from>
    <xdr:to>
      <xdr:col>21</xdr:col>
      <xdr:colOff>495300</xdr:colOff>
      <xdr:row>24</xdr:row>
      <xdr:rowOff>119062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5B57ED8-A9B8-C861-FD01-A0021F649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topLeftCell="E1" workbookViewId="0">
      <selection activeCell="D10" sqref="D10"/>
    </sheetView>
  </sheetViews>
  <sheetFormatPr defaultRowHeight="15" x14ac:dyDescent="0.25"/>
  <cols>
    <col min="1" max="1" width="15.7109375" customWidth="1"/>
  </cols>
  <sheetData>
    <row r="1" spans="1:20" x14ac:dyDescent="0.25">
      <c r="A1" s="1" t="s">
        <v>9</v>
      </c>
      <c r="B1" s="4" t="s">
        <v>10</v>
      </c>
      <c r="C1" s="4"/>
      <c r="D1" s="4"/>
      <c r="E1" s="4"/>
      <c r="F1" s="4"/>
      <c r="G1" s="4"/>
      <c r="H1" s="4"/>
      <c r="I1" s="4"/>
      <c r="J1" s="4"/>
      <c r="K1" s="4"/>
    </row>
    <row r="2" spans="1:20" ht="30" x14ac:dyDescent="0.25">
      <c r="A2" s="5" t="s">
        <v>0</v>
      </c>
      <c r="B2" s="2">
        <v>0.05</v>
      </c>
      <c r="C2" s="2">
        <v>0.1</v>
      </c>
      <c r="D2" s="2">
        <v>0.15</v>
      </c>
      <c r="E2" s="2">
        <v>0.2</v>
      </c>
      <c r="F2" s="2">
        <v>0.25</v>
      </c>
      <c r="G2" s="2">
        <v>0.3</v>
      </c>
      <c r="H2" s="2">
        <v>0.35</v>
      </c>
      <c r="I2" s="2">
        <v>0.4</v>
      </c>
      <c r="J2" s="2">
        <v>0.45</v>
      </c>
      <c r="K2" s="2">
        <v>0.5</v>
      </c>
      <c r="L2" s="2">
        <v>0.55000000000000004</v>
      </c>
      <c r="M2" s="2">
        <v>0.6</v>
      </c>
      <c r="N2" s="2">
        <v>0.65</v>
      </c>
      <c r="O2" s="2">
        <v>0.7</v>
      </c>
      <c r="P2" s="2">
        <v>0.75</v>
      </c>
      <c r="Q2" s="2">
        <v>0.8</v>
      </c>
      <c r="R2" s="2">
        <v>0.85</v>
      </c>
      <c r="S2" s="2">
        <v>0.9</v>
      </c>
      <c r="T2" s="2">
        <v>0.95</v>
      </c>
    </row>
    <row r="3" spans="1:20" x14ac:dyDescent="0.25">
      <c r="A3" s="6" t="s">
        <v>1</v>
      </c>
      <c r="B3" s="3">
        <f>(2*(B5*B6)/(B5+B6))</f>
        <v>0.61538461538461531</v>
      </c>
      <c r="C3" s="3">
        <f t="shared" ref="C3:T3" si="0">(2*(C5*C6)/(C5+C6))</f>
        <v>0.7197106690777576</v>
      </c>
      <c r="D3" s="3">
        <f t="shared" si="0"/>
        <v>0.79837618403247634</v>
      </c>
      <c r="E3" s="3">
        <f t="shared" si="0"/>
        <v>0.85590465872156019</v>
      </c>
      <c r="F3" s="3">
        <f t="shared" si="0"/>
        <v>0.89487870619946097</v>
      </c>
      <c r="G3" s="3">
        <f t="shared" si="0"/>
        <v>0.91929285165257513</v>
      </c>
      <c r="H3" s="3">
        <f t="shared" si="0"/>
        <v>0.92689470154258891</v>
      </c>
      <c r="I3" s="3">
        <f t="shared" si="0"/>
        <v>0.93865396069088747</v>
      </c>
      <c r="J3" s="3">
        <f t="shared" si="0"/>
        <v>0.94485683987274649</v>
      </c>
      <c r="K3" s="3">
        <f t="shared" si="0"/>
        <v>0.95325301204819279</v>
      </c>
      <c r="L3" s="3">
        <f t="shared" si="0"/>
        <v>0.96576256113828363</v>
      </c>
      <c r="M3" s="3">
        <f t="shared" si="0"/>
        <v>0.97219950940310706</v>
      </c>
      <c r="N3" s="3">
        <f t="shared" si="0"/>
        <v>0.97418375094912679</v>
      </c>
      <c r="O3" s="3">
        <f t="shared" si="0"/>
        <v>0.97765164952110684</v>
      </c>
      <c r="P3" s="3">
        <f t="shared" si="0"/>
        <v>0.98175787728026542</v>
      </c>
      <c r="Q3" s="3">
        <f t="shared" si="0"/>
        <v>0.98348395138672484</v>
      </c>
      <c r="R3" s="3">
        <f t="shared" si="0"/>
        <v>0.98559247280211704</v>
      </c>
      <c r="S3" s="3">
        <f t="shared" si="0"/>
        <v>0.99051339285714302</v>
      </c>
      <c r="T3" s="3">
        <f t="shared" si="0"/>
        <v>0.98888888888888882</v>
      </c>
    </row>
    <row r="4" spans="1:20" x14ac:dyDescent="0.25">
      <c r="A4" s="6" t="s">
        <v>2</v>
      </c>
      <c r="B4" s="3">
        <f>(((B7*B8)-(B9*B10))/SQRT((B7+B9)*(B7+B10)*(B8+B9)*(B8+B10)))</f>
        <v>0.64436377797217392</v>
      </c>
      <c r="C4" s="3">
        <f t="shared" ref="C4:T4" si="1">(((C7*C8)-(C9*C10))/SQRT((C7+C9)*(C7+C10)*(C8+C9)*(C8+C10)))</f>
        <v>0.71563780077587158</v>
      </c>
      <c r="D4" s="3">
        <f t="shared" si="1"/>
        <v>0.77523086889040427</v>
      </c>
      <c r="E4" s="3">
        <f t="shared" si="1"/>
        <v>0.82602944493673436</v>
      </c>
      <c r="F4" s="3">
        <f t="shared" si="1"/>
        <v>0.86344597830550762</v>
      </c>
      <c r="G4" s="3">
        <f t="shared" si="1"/>
        <v>0.88658947047093983</v>
      </c>
      <c r="H4" s="3">
        <f t="shared" si="1"/>
        <v>0.88790310152222263</v>
      </c>
      <c r="I4" s="3">
        <f t="shared" si="1"/>
        <v>0.89739134627045603</v>
      </c>
      <c r="J4" s="3">
        <f t="shared" si="1"/>
        <v>0.89919495495483404</v>
      </c>
      <c r="K4" s="3">
        <f t="shared" si="1"/>
        <v>0.90555045227840381</v>
      </c>
      <c r="L4" s="3">
        <f t="shared" si="1"/>
        <v>0.92297786108667956</v>
      </c>
      <c r="M4" s="3">
        <f t="shared" si="1"/>
        <v>0.92956981716772369</v>
      </c>
      <c r="N4" s="3">
        <f t="shared" si="1"/>
        <v>0.92508830472041992</v>
      </c>
      <c r="O4" s="3">
        <f t="shared" si="1"/>
        <v>0.92455611426698869</v>
      </c>
      <c r="P4" s="3">
        <f t="shared" si="1"/>
        <v>0.92611492897462366</v>
      </c>
      <c r="Q4" s="3">
        <f t="shared" si="1"/>
        <v>0.91657500553117088</v>
      </c>
      <c r="R4" s="3">
        <f t="shared" si="1"/>
        <v>0.9037912571933262</v>
      </c>
      <c r="S4" s="3">
        <f t="shared" si="1"/>
        <v>0.90963644174155422</v>
      </c>
      <c r="T4" s="3">
        <f t="shared" si="1"/>
        <v>0.80179203915821218</v>
      </c>
    </row>
    <row r="5" spans="1:20" x14ac:dyDescent="0.25">
      <c r="A5" s="6" t="s">
        <v>3</v>
      </c>
      <c r="B5" s="3">
        <f>(B7/(B7+B9))</f>
        <v>0.44444444444444442</v>
      </c>
      <c r="C5" s="3">
        <f t="shared" ref="C5:T5" si="2">(C7/(C7+C9))</f>
        <v>0.5637393767705382</v>
      </c>
      <c r="D5" s="3">
        <f t="shared" si="2"/>
        <v>0.67198177676537585</v>
      </c>
      <c r="E5" s="3">
        <f t="shared" si="2"/>
        <v>0.75525812619502863</v>
      </c>
      <c r="F5" s="3">
        <f t="shared" si="2"/>
        <v>0.81239804241435565</v>
      </c>
      <c r="G5" s="3">
        <f t="shared" si="2"/>
        <v>0.85306704707560632</v>
      </c>
      <c r="H5" s="3">
        <f t="shared" si="2"/>
        <v>0.87357774968394442</v>
      </c>
      <c r="I5" s="3">
        <f t="shared" si="2"/>
        <v>0.89647326507394764</v>
      </c>
      <c r="J5" s="3">
        <f t="shared" si="2"/>
        <v>0.90365111561866129</v>
      </c>
      <c r="K5" s="3">
        <f t="shared" si="2"/>
        <v>0.92</v>
      </c>
      <c r="L5" s="3">
        <f t="shared" si="2"/>
        <v>0.94516971279373363</v>
      </c>
      <c r="M5" s="3">
        <f t="shared" si="2"/>
        <v>0.9542536115569823</v>
      </c>
      <c r="N5" s="3">
        <f t="shared" si="2"/>
        <v>0.96176911544227883</v>
      </c>
      <c r="O5" s="3">
        <f t="shared" si="2"/>
        <v>0.97110641296687805</v>
      </c>
      <c r="P5" s="3">
        <f t="shared" si="2"/>
        <v>0.97689768976897695</v>
      </c>
      <c r="Q5" s="3">
        <f t="shared" si="2"/>
        <v>0.98073337476693601</v>
      </c>
      <c r="R5" s="3">
        <f t="shared" si="2"/>
        <v>0.98530276308054088</v>
      </c>
      <c r="S5" s="3">
        <f t="shared" si="2"/>
        <v>0.9949551569506726</v>
      </c>
      <c r="T5" s="3">
        <f t="shared" si="2"/>
        <v>0.99414893617021272</v>
      </c>
    </row>
    <row r="6" spans="1:20" x14ac:dyDescent="0.25">
      <c r="A6" s="6" t="s">
        <v>4</v>
      </c>
      <c r="B6" s="3">
        <f>(B7/(B7+B10))</f>
        <v>1</v>
      </c>
      <c r="C6" s="3">
        <f t="shared" ref="C6:T6" si="3">(C7/(C7+C10))</f>
        <v>0.995</v>
      </c>
      <c r="D6" s="3">
        <f t="shared" si="3"/>
        <v>0.98333333333333328</v>
      </c>
      <c r="E6" s="3">
        <f t="shared" si="3"/>
        <v>0.98750000000000004</v>
      </c>
      <c r="F6" s="3">
        <f t="shared" si="3"/>
        <v>0.996</v>
      </c>
      <c r="G6" s="3">
        <f t="shared" si="3"/>
        <v>0.9966666666666667</v>
      </c>
      <c r="H6" s="3">
        <f t="shared" si="3"/>
        <v>0.9871428571428571</v>
      </c>
      <c r="I6" s="3">
        <f t="shared" si="3"/>
        <v>0.98499999999999999</v>
      </c>
      <c r="J6" s="3">
        <f t="shared" si="3"/>
        <v>0.99</v>
      </c>
      <c r="K6" s="3">
        <f t="shared" si="3"/>
        <v>0.98899999999999999</v>
      </c>
      <c r="L6" s="3">
        <f t="shared" si="3"/>
        <v>0.9872727272727273</v>
      </c>
      <c r="M6" s="3">
        <f t="shared" si="3"/>
        <v>0.99083333333333334</v>
      </c>
      <c r="N6" s="3">
        <f t="shared" si="3"/>
        <v>0.9869230769230769</v>
      </c>
      <c r="O6" s="3">
        <f t="shared" si="3"/>
        <v>0.98428571428571432</v>
      </c>
      <c r="P6" s="3">
        <f t="shared" si="3"/>
        <v>0.98666666666666669</v>
      </c>
      <c r="Q6" s="3">
        <f t="shared" si="3"/>
        <v>0.98624999999999996</v>
      </c>
      <c r="R6" s="3">
        <f t="shared" si="3"/>
        <v>0.98588235294117643</v>
      </c>
      <c r="S6" s="3">
        <f t="shared" si="3"/>
        <v>0.98611111111111116</v>
      </c>
      <c r="T6" s="3">
        <f t="shared" si="3"/>
        <v>0.98368421052631583</v>
      </c>
    </row>
    <row r="7" spans="1:20" x14ac:dyDescent="0.25">
      <c r="A7" s="6" t="s">
        <v>5</v>
      </c>
      <c r="B7" s="3">
        <v>100</v>
      </c>
      <c r="C7" s="3">
        <v>199</v>
      </c>
      <c r="D7" s="3">
        <v>295</v>
      </c>
      <c r="E7" s="3">
        <v>395</v>
      </c>
      <c r="F7" s="3">
        <v>498</v>
      </c>
      <c r="G7" s="3">
        <v>598</v>
      </c>
      <c r="H7" s="3">
        <v>691</v>
      </c>
      <c r="I7" s="3">
        <v>788</v>
      </c>
      <c r="J7" s="3">
        <v>891</v>
      </c>
      <c r="K7" s="3">
        <v>989</v>
      </c>
      <c r="L7" s="3">
        <v>1086</v>
      </c>
      <c r="M7" s="3">
        <v>1189</v>
      </c>
      <c r="N7" s="3">
        <v>1283</v>
      </c>
      <c r="O7" s="3">
        <v>1378</v>
      </c>
      <c r="P7" s="3">
        <v>1480</v>
      </c>
      <c r="Q7" s="3">
        <v>1578</v>
      </c>
      <c r="R7" s="3">
        <v>1676</v>
      </c>
      <c r="S7" s="3">
        <v>1775</v>
      </c>
      <c r="T7" s="3">
        <v>1869</v>
      </c>
    </row>
    <row r="8" spans="1:20" x14ac:dyDescent="0.25">
      <c r="A8" s="6" t="s">
        <v>6</v>
      </c>
      <c r="B8" s="3">
        <v>1775</v>
      </c>
      <c r="C8" s="3">
        <v>1646</v>
      </c>
      <c r="D8" s="3">
        <v>1556</v>
      </c>
      <c r="E8" s="3">
        <v>1472</v>
      </c>
      <c r="F8" s="3">
        <v>1385</v>
      </c>
      <c r="G8" s="3">
        <v>1297</v>
      </c>
      <c r="H8" s="3">
        <v>1200</v>
      </c>
      <c r="I8" s="3">
        <v>1109</v>
      </c>
      <c r="J8" s="3">
        <v>1005</v>
      </c>
      <c r="K8" s="3">
        <v>914</v>
      </c>
      <c r="L8" s="3">
        <v>837</v>
      </c>
      <c r="M8" s="3">
        <v>743</v>
      </c>
      <c r="N8" s="3">
        <v>649</v>
      </c>
      <c r="O8" s="3">
        <v>559</v>
      </c>
      <c r="P8" s="3">
        <v>465</v>
      </c>
      <c r="Q8" s="3">
        <v>369</v>
      </c>
      <c r="R8" s="3">
        <v>275</v>
      </c>
      <c r="S8" s="3">
        <v>191</v>
      </c>
      <c r="T8" s="3">
        <v>89</v>
      </c>
    </row>
    <row r="9" spans="1:20" x14ac:dyDescent="0.25">
      <c r="A9" s="6" t="s">
        <v>7</v>
      </c>
      <c r="B9" s="3">
        <v>125</v>
      </c>
      <c r="C9" s="3">
        <v>154</v>
      </c>
      <c r="D9" s="3">
        <v>144</v>
      </c>
      <c r="E9" s="3">
        <v>128</v>
      </c>
      <c r="F9" s="3">
        <v>115</v>
      </c>
      <c r="G9" s="3">
        <v>103</v>
      </c>
      <c r="H9" s="3">
        <v>100</v>
      </c>
      <c r="I9" s="3">
        <v>91</v>
      </c>
      <c r="J9" s="3">
        <v>95</v>
      </c>
      <c r="K9" s="3">
        <v>86</v>
      </c>
      <c r="L9" s="3">
        <v>63</v>
      </c>
      <c r="M9" s="3">
        <v>57</v>
      </c>
      <c r="N9" s="3">
        <v>51</v>
      </c>
      <c r="O9" s="3">
        <v>41</v>
      </c>
      <c r="P9" s="3">
        <v>35</v>
      </c>
      <c r="Q9" s="3">
        <v>31</v>
      </c>
      <c r="R9" s="3">
        <v>25</v>
      </c>
      <c r="S9" s="3">
        <v>9</v>
      </c>
      <c r="T9" s="3">
        <v>11</v>
      </c>
    </row>
    <row r="10" spans="1:20" x14ac:dyDescent="0.25">
      <c r="A10" s="6" t="s">
        <v>8</v>
      </c>
      <c r="B10" s="3">
        <v>0</v>
      </c>
      <c r="C10" s="3">
        <v>1</v>
      </c>
      <c r="D10" s="3">
        <v>5</v>
      </c>
      <c r="E10" s="3">
        <v>5</v>
      </c>
      <c r="F10" s="3">
        <v>2</v>
      </c>
      <c r="G10" s="3">
        <v>2</v>
      </c>
      <c r="H10" s="3">
        <v>9</v>
      </c>
      <c r="I10" s="3">
        <v>12</v>
      </c>
      <c r="J10" s="3">
        <v>9</v>
      </c>
      <c r="K10" s="3">
        <v>11</v>
      </c>
      <c r="L10" s="3">
        <v>14</v>
      </c>
      <c r="M10" s="3">
        <v>11</v>
      </c>
      <c r="N10" s="3">
        <v>17</v>
      </c>
      <c r="O10" s="3">
        <v>22</v>
      </c>
      <c r="P10" s="3">
        <v>20</v>
      </c>
      <c r="Q10" s="3">
        <v>22</v>
      </c>
      <c r="R10" s="3">
        <v>24</v>
      </c>
      <c r="S10" s="3">
        <v>25</v>
      </c>
      <c r="T10" s="3">
        <v>31</v>
      </c>
    </row>
  </sheetData>
  <mergeCells count="1">
    <mergeCell ref="B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6380-0F8E-498B-9E3D-501DCD4EA5A8}">
  <dimension ref="A1:T10"/>
  <sheetViews>
    <sheetView topLeftCell="H1" workbookViewId="0">
      <selection activeCell="I37" sqref="I37"/>
    </sheetView>
  </sheetViews>
  <sheetFormatPr defaultRowHeight="15" x14ac:dyDescent="0.25"/>
  <cols>
    <col min="1" max="1" width="15.7109375" customWidth="1"/>
  </cols>
  <sheetData>
    <row r="1" spans="1:20" x14ac:dyDescent="0.25">
      <c r="A1" s="1" t="s">
        <v>9</v>
      </c>
      <c r="B1" s="4" t="s">
        <v>10</v>
      </c>
      <c r="C1" s="4"/>
      <c r="D1" s="4"/>
      <c r="E1" s="4"/>
      <c r="F1" s="4"/>
      <c r="G1" s="4"/>
      <c r="H1" s="4"/>
      <c r="I1" s="4"/>
      <c r="J1" s="4"/>
      <c r="K1" s="4"/>
    </row>
    <row r="2" spans="1:20" ht="30" x14ac:dyDescent="0.25">
      <c r="A2" s="5" t="s">
        <v>0</v>
      </c>
      <c r="B2" s="2">
        <v>0.05</v>
      </c>
      <c r="C2" s="2">
        <v>0.1</v>
      </c>
      <c r="D2" s="2">
        <v>0.15</v>
      </c>
      <c r="E2" s="2">
        <v>0.2</v>
      </c>
      <c r="F2" s="2">
        <v>0.25</v>
      </c>
      <c r="G2" s="2">
        <v>0.3</v>
      </c>
      <c r="H2" s="2">
        <v>0.35</v>
      </c>
      <c r="I2" s="2">
        <v>0.4</v>
      </c>
      <c r="J2" s="2">
        <v>0.45</v>
      </c>
      <c r="K2" s="2">
        <v>0.5</v>
      </c>
      <c r="L2" s="2">
        <v>0.55000000000000004</v>
      </c>
      <c r="M2" s="2">
        <v>0.6</v>
      </c>
      <c r="N2" s="2">
        <v>0.65</v>
      </c>
      <c r="O2" s="2">
        <v>0.7</v>
      </c>
      <c r="P2" s="2">
        <v>0.75</v>
      </c>
      <c r="Q2" s="2">
        <v>0.8</v>
      </c>
      <c r="R2" s="2">
        <v>0.85</v>
      </c>
      <c r="S2" s="2">
        <v>0.9</v>
      </c>
      <c r="T2" s="2">
        <v>0.95</v>
      </c>
    </row>
    <row r="3" spans="1:20" x14ac:dyDescent="0.25">
      <c r="A3" s="6" t="s">
        <v>1</v>
      </c>
      <c r="B3" s="3">
        <f>(2*(B5*B6)/(B5+B6))</f>
        <v>0.58407079646017701</v>
      </c>
      <c r="C3" s="3">
        <f t="shared" ref="C3:T3" si="0">(2*(C5*C6)/(C5+C6))</f>
        <v>0.7186932849364791</v>
      </c>
      <c r="D3" s="3">
        <f t="shared" si="0"/>
        <v>0.84615384615384615</v>
      </c>
      <c r="E3" s="3">
        <f t="shared" si="0"/>
        <v>0.86023835319609965</v>
      </c>
      <c r="F3" s="3">
        <f t="shared" si="0"/>
        <v>0.90036231884057971</v>
      </c>
      <c r="G3" s="3">
        <f t="shared" si="0"/>
        <v>0.92068429237947136</v>
      </c>
      <c r="H3" s="3">
        <f t="shared" si="0"/>
        <v>0.94380501015572105</v>
      </c>
      <c r="I3" s="3">
        <f t="shared" si="0"/>
        <v>0.93697978596908438</v>
      </c>
      <c r="J3" s="3">
        <f t="shared" si="0"/>
        <v>0.94911622924477768</v>
      </c>
      <c r="K3" s="3">
        <f t="shared" si="0"/>
        <v>0.95500725689404942</v>
      </c>
      <c r="L3" s="3">
        <f t="shared" si="0"/>
        <v>0.965090587715422</v>
      </c>
      <c r="M3" s="3">
        <f t="shared" si="0"/>
        <v>0.96723996723996719</v>
      </c>
      <c r="N3" s="3">
        <f t="shared" si="0"/>
        <v>0.97488584474885842</v>
      </c>
      <c r="O3" s="3">
        <f t="shared" si="0"/>
        <v>0.97727272727272718</v>
      </c>
      <c r="P3" s="3">
        <f t="shared" si="0"/>
        <v>0.9856905158069883</v>
      </c>
      <c r="Q3" s="3" t="e">
        <f t="shared" si="0"/>
        <v>#DIV/0!</v>
      </c>
      <c r="R3" s="3" t="e">
        <f t="shared" si="0"/>
        <v>#DIV/0!</v>
      </c>
      <c r="S3" s="3" t="e">
        <f t="shared" si="0"/>
        <v>#DIV/0!</v>
      </c>
      <c r="T3" s="3" t="e">
        <f t="shared" si="0"/>
        <v>#DIV/0!</v>
      </c>
    </row>
    <row r="4" spans="1:20" x14ac:dyDescent="0.25">
      <c r="A4" s="6" t="s">
        <v>2</v>
      </c>
      <c r="B4" s="3">
        <f>(((B7*B8)-(B9*B10))/SQRT((B7+B9)*(B7+B10)*(B8+B9)*(B8+B10)))</f>
        <v>0.61566340821150634</v>
      </c>
      <c r="C4" s="3">
        <f t="shared" ref="C4:T4" si="1">(((C7*C8)-(C9*C10))/SQRT((C7+C9)*(C7+C10)*(C8+C9)*(C8+C10)))</f>
        <v>0.71373327341700954</v>
      </c>
      <c r="D4" s="3">
        <f t="shared" si="1"/>
        <v>0.8270690161930756</v>
      </c>
      <c r="E4" s="3">
        <f t="shared" si="1"/>
        <v>0.83171835295971464</v>
      </c>
      <c r="F4" s="3">
        <f t="shared" si="1"/>
        <v>0.87019039296719281</v>
      </c>
      <c r="G4" s="3">
        <f t="shared" si="1"/>
        <v>0.88765229774789611</v>
      </c>
      <c r="H4" s="3">
        <f t="shared" si="1"/>
        <v>0.91416708885853648</v>
      </c>
      <c r="I4" s="3">
        <f t="shared" si="1"/>
        <v>0.89459830606243818</v>
      </c>
      <c r="J4" s="3">
        <f t="shared" si="1"/>
        <v>0.90673645050449458</v>
      </c>
      <c r="K4" s="3">
        <f t="shared" si="1"/>
        <v>0.90904264114044442</v>
      </c>
      <c r="L4" s="3">
        <f t="shared" si="1"/>
        <v>0.92158289756197764</v>
      </c>
      <c r="M4" s="3">
        <f t="shared" si="1"/>
        <v>0.91682448739891698</v>
      </c>
      <c r="N4" s="3">
        <f t="shared" si="1"/>
        <v>0.92724406260609948</v>
      </c>
      <c r="O4" s="3">
        <f t="shared" si="1"/>
        <v>0.92339467503736017</v>
      </c>
      <c r="P4" s="3">
        <f t="shared" si="1"/>
        <v>0.94249600130969202</v>
      </c>
      <c r="Q4" s="3" t="e">
        <f t="shared" si="1"/>
        <v>#DIV/0!</v>
      </c>
      <c r="R4" s="3" t="e">
        <f t="shared" si="1"/>
        <v>#DIV/0!</v>
      </c>
      <c r="S4" s="3" t="e">
        <f t="shared" si="1"/>
        <v>#DIV/0!</v>
      </c>
      <c r="T4" s="3" t="e">
        <f t="shared" si="1"/>
        <v>#DIV/0!</v>
      </c>
    </row>
    <row r="5" spans="1:20" x14ac:dyDescent="0.25">
      <c r="A5" s="6" t="s">
        <v>3</v>
      </c>
      <c r="B5" s="3">
        <f>(B7/(B7+B9))</f>
        <v>0.41422594142259417</v>
      </c>
      <c r="C5" s="3">
        <f t="shared" ref="C5:T5" si="2">(C7/(C7+C9))</f>
        <v>0.5641025641025641</v>
      </c>
      <c r="D5" s="3">
        <f t="shared" si="2"/>
        <v>0.73880597014925375</v>
      </c>
      <c r="E5" s="3">
        <f t="shared" si="2"/>
        <v>0.75908221797323139</v>
      </c>
      <c r="F5" s="3">
        <f t="shared" si="2"/>
        <v>0.82284768211920534</v>
      </c>
      <c r="G5" s="3">
        <f t="shared" si="2"/>
        <v>0.86297376093294464</v>
      </c>
      <c r="H5" s="3">
        <f t="shared" si="2"/>
        <v>0.89703989703989706</v>
      </c>
      <c r="I5" s="3">
        <f t="shared" si="2"/>
        <v>0.89342403628117917</v>
      </c>
      <c r="J5" s="3">
        <f t="shared" si="2"/>
        <v>0.91623578076525336</v>
      </c>
      <c r="K5" s="3">
        <f t="shared" si="2"/>
        <v>0.92502343017806932</v>
      </c>
      <c r="L5" s="3">
        <f t="shared" si="2"/>
        <v>0.938950988822012</v>
      </c>
      <c r="M5" s="3">
        <f t="shared" si="2"/>
        <v>0.95088566827697263</v>
      </c>
      <c r="N5" s="3">
        <f t="shared" si="2"/>
        <v>0.96460843373493976</v>
      </c>
      <c r="O5" s="3">
        <f t="shared" si="2"/>
        <v>0.97175141242937857</v>
      </c>
      <c r="P5" s="3">
        <f t="shared" si="2"/>
        <v>0.98405315614617939</v>
      </c>
      <c r="Q5" s="3" t="e">
        <f t="shared" si="2"/>
        <v>#DIV/0!</v>
      </c>
      <c r="R5" s="3" t="e">
        <f t="shared" si="2"/>
        <v>#DIV/0!</v>
      </c>
      <c r="S5" s="3" t="e">
        <f t="shared" si="2"/>
        <v>#DIV/0!</v>
      </c>
      <c r="T5" s="3" t="e">
        <f t="shared" si="2"/>
        <v>#DIV/0!</v>
      </c>
    </row>
    <row r="6" spans="1:20" x14ac:dyDescent="0.25">
      <c r="A6" s="6" t="s">
        <v>4</v>
      </c>
      <c r="B6" s="3">
        <f>(B7/(B7+B10))</f>
        <v>0.99</v>
      </c>
      <c r="C6" s="3">
        <f t="shared" ref="C6:T6" si="3">(C7/(C7+C10))</f>
        <v>0.99</v>
      </c>
      <c r="D6" s="3">
        <f t="shared" si="3"/>
        <v>0.99</v>
      </c>
      <c r="E6" s="3">
        <f t="shared" si="3"/>
        <v>0.99250000000000005</v>
      </c>
      <c r="F6" s="3">
        <f t="shared" si="3"/>
        <v>0.99399999999999999</v>
      </c>
      <c r="G6" s="3">
        <f t="shared" si="3"/>
        <v>0.98666666666666669</v>
      </c>
      <c r="H6" s="3">
        <f t="shared" si="3"/>
        <v>0.99571428571428566</v>
      </c>
      <c r="I6" s="3">
        <f t="shared" si="3"/>
        <v>0.98499999999999999</v>
      </c>
      <c r="J6" s="3">
        <f t="shared" si="3"/>
        <v>0.98444444444444446</v>
      </c>
      <c r="K6" s="3">
        <f t="shared" si="3"/>
        <v>0.98699999999999999</v>
      </c>
      <c r="L6" s="3">
        <f t="shared" si="3"/>
        <v>0.99272727272727268</v>
      </c>
      <c r="M6" s="3">
        <f t="shared" si="3"/>
        <v>0.98416666666666663</v>
      </c>
      <c r="N6" s="3">
        <f t="shared" si="3"/>
        <v>0.98538461538461541</v>
      </c>
      <c r="O6" s="3">
        <f t="shared" si="3"/>
        <v>0.98285714285714287</v>
      </c>
      <c r="P6" s="3">
        <f t="shared" si="3"/>
        <v>0.98733333333333329</v>
      </c>
      <c r="Q6" s="3" t="e">
        <f t="shared" si="3"/>
        <v>#DIV/0!</v>
      </c>
      <c r="R6" s="3" t="e">
        <f t="shared" si="3"/>
        <v>#DIV/0!</v>
      </c>
      <c r="S6" s="3" t="e">
        <f t="shared" si="3"/>
        <v>#DIV/0!</v>
      </c>
      <c r="T6" s="3" t="e">
        <f t="shared" si="3"/>
        <v>#DIV/0!</v>
      </c>
    </row>
    <row r="7" spans="1:20" x14ac:dyDescent="0.25">
      <c r="A7" s="6" t="s">
        <v>5</v>
      </c>
      <c r="B7" s="3">
        <v>99</v>
      </c>
      <c r="C7" s="3">
        <v>198</v>
      </c>
      <c r="D7" s="3">
        <v>297</v>
      </c>
      <c r="E7" s="3">
        <v>397</v>
      </c>
      <c r="F7" s="3">
        <v>497</v>
      </c>
      <c r="G7" s="3">
        <v>592</v>
      </c>
      <c r="H7" s="3">
        <v>697</v>
      </c>
      <c r="I7" s="3">
        <v>788</v>
      </c>
      <c r="J7" s="3">
        <v>886</v>
      </c>
      <c r="K7" s="3">
        <v>987</v>
      </c>
      <c r="L7" s="3">
        <v>1092</v>
      </c>
      <c r="M7" s="3">
        <v>1181</v>
      </c>
      <c r="N7" s="3">
        <v>1281</v>
      </c>
      <c r="O7" s="3">
        <v>1376</v>
      </c>
      <c r="P7" s="3">
        <v>1481</v>
      </c>
      <c r="Q7" s="3"/>
      <c r="R7" s="3"/>
      <c r="S7" s="3"/>
      <c r="T7" s="3"/>
    </row>
    <row r="8" spans="1:20" x14ac:dyDescent="0.25">
      <c r="A8" s="6" t="s">
        <v>6</v>
      </c>
      <c r="B8" s="3">
        <v>1760</v>
      </c>
      <c r="C8" s="3">
        <v>1647</v>
      </c>
      <c r="D8" s="3">
        <v>1595</v>
      </c>
      <c r="E8" s="3">
        <v>1474</v>
      </c>
      <c r="F8" s="3">
        <v>1393</v>
      </c>
      <c r="G8" s="3">
        <v>1306</v>
      </c>
      <c r="H8" s="3">
        <v>1220</v>
      </c>
      <c r="I8" s="3">
        <v>1106</v>
      </c>
      <c r="J8" s="3">
        <v>1019</v>
      </c>
      <c r="K8" s="3">
        <v>920</v>
      </c>
      <c r="L8" s="3">
        <v>829</v>
      </c>
      <c r="M8" s="3">
        <v>739</v>
      </c>
      <c r="N8" s="3">
        <v>653</v>
      </c>
      <c r="O8" s="3">
        <v>560</v>
      </c>
      <c r="P8" s="3">
        <v>476</v>
      </c>
      <c r="Q8" s="3"/>
      <c r="R8" s="3"/>
      <c r="S8" s="3"/>
      <c r="T8" s="3"/>
    </row>
    <row r="9" spans="1:20" x14ac:dyDescent="0.25">
      <c r="A9" s="6" t="s">
        <v>7</v>
      </c>
      <c r="B9" s="3">
        <v>140</v>
      </c>
      <c r="C9" s="3">
        <v>153</v>
      </c>
      <c r="D9" s="3">
        <v>105</v>
      </c>
      <c r="E9" s="3">
        <v>126</v>
      </c>
      <c r="F9" s="3">
        <v>107</v>
      </c>
      <c r="G9" s="3">
        <v>94</v>
      </c>
      <c r="H9" s="3">
        <v>80</v>
      </c>
      <c r="I9" s="3">
        <v>94</v>
      </c>
      <c r="J9" s="3">
        <v>81</v>
      </c>
      <c r="K9" s="3">
        <v>80</v>
      </c>
      <c r="L9" s="3">
        <v>71</v>
      </c>
      <c r="M9" s="3">
        <v>61</v>
      </c>
      <c r="N9" s="3">
        <v>47</v>
      </c>
      <c r="O9" s="3">
        <v>40</v>
      </c>
      <c r="P9" s="3">
        <v>24</v>
      </c>
      <c r="Q9" s="3"/>
      <c r="R9" s="3"/>
      <c r="S9" s="3"/>
      <c r="T9" s="3"/>
    </row>
    <row r="10" spans="1:20" x14ac:dyDescent="0.25">
      <c r="A10" s="6" t="s">
        <v>8</v>
      </c>
      <c r="B10" s="3">
        <v>1</v>
      </c>
      <c r="C10" s="3">
        <v>2</v>
      </c>
      <c r="D10" s="3">
        <v>3</v>
      </c>
      <c r="E10" s="3">
        <v>3</v>
      </c>
      <c r="F10" s="3">
        <v>3</v>
      </c>
      <c r="G10" s="3">
        <v>8</v>
      </c>
      <c r="H10" s="3">
        <v>3</v>
      </c>
      <c r="I10" s="3">
        <v>12</v>
      </c>
      <c r="J10" s="3">
        <v>14</v>
      </c>
      <c r="K10" s="3">
        <v>13</v>
      </c>
      <c r="L10" s="3">
        <v>8</v>
      </c>
      <c r="M10" s="3">
        <v>19</v>
      </c>
      <c r="N10" s="3">
        <v>19</v>
      </c>
      <c r="O10" s="3">
        <v>24</v>
      </c>
      <c r="P10" s="3">
        <v>19</v>
      </c>
      <c r="Q10" s="3"/>
      <c r="R10" s="3"/>
      <c r="S10" s="3"/>
      <c r="T10" s="3"/>
    </row>
  </sheetData>
  <mergeCells count="1">
    <mergeCell ref="B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Canon Block I</vt:lpstr>
      <vt:lpstr>Canon Block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giovi</dc:creator>
  <cp:lastModifiedBy>GIOVANNI PIO GRIECO</cp:lastModifiedBy>
  <dcterms:created xsi:type="dcterms:W3CDTF">2015-06-05T18:17:20Z</dcterms:created>
  <dcterms:modified xsi:type="dcterms:W3CDTF">2023-10-16T22:02:47Z</dcterms:modified>
</cp:coreProperties>
</file>