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leraconsulting-my.sharepoint.com/personal/giovanni_gentile_intelleraconsulting_com/Documents/Desktop/test_stramlit/"/>
    </mc:Choice>
  </mc:AlternateContent>
  <xr:revisionPtr revIDLastSave="24" documentId="8_{42D4DE83-1C67-430B-9BA0-FEE021E6C456}" xr6:coauthVersionLast="47" xr6:coauthVersionMax="47" xr10:uidLastSave="{C76C1E91-BB02-4C70-AEF2-FA93DD56CF98}"/>
  <bookViews>
    <workbookView xWindow="-108" yWindow="-108" windowWidth="23256" windowHeight="12576" activeTab="1" xr2:uid="{00DE781A-2079-484C-B241-16C7AA71D8C1}"/>
  </bookViews>
  <sheets>
    <sheet name="data" sheetId="1" r:id="rId1"/>
    <sheet name="dati" sheetId="2" r:id="rId2"/>
  </sheets>
  <definedNames>
    <definedName name="_xlnm._FilterDatabase" localSheetId="0" hidden="1">data!$A$7:$AO$52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data!$G$8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2" l="1"/>
  <c r="E9" i="2"/>
  <c r="E10" i="2"/>
  <c r="E11" i="2"/>
  <c r="E12" i="2"/>
  <c r="E7" i="2"/>
  <c r="D8" i="2"/>
  <c r="D9" i="2"/>
  <c r="D10" i="2"/>
  <c r="D11" i="2"/>
  <c r="D12" i="2"/>
  <c r="D7" i="2"/>
  <c r="C6" i="2" a="1"/>
  <c r="C6" i="2" s="1"/>
  <c r="AN52" i="1"/>
  <c r="AJ52" i="1"/>
  <c r="AF52" i="1"/>
  <c r="AB52" i="1"/>
  <c r="X52" i="1"/>
  <c r="T52" i="1"/>
  <c r="P52" i="1"/>
  <c r="L52" i="1"/>
  <c r="H52" i="1"/>
  <c r="E52" i="1" s="1"/>
  <c r="D52" i="1"/>
  <c r="AN51" i="1"/>
  <c r="AJ51" i="1"/>
  <c r="AF51" i="1"/>
  <c r="E51" i="1" s="1"/>
  <c r="AB51" i="1"/>
  <c r="X51" i="1"/>
  <c r="T51" i="1"/>
  <c r="P51" i="1"/>
  <c r="L51" i="1"/>
  <c r="H51" i="1"/>
  <c r="D51" i="1"/>
  <c r="AN50" i="1"/>
  <c r="AJ50" i="1"/>
  <c r="AF50" i="1"/>
  <c r="AB50" i="1"/>
  <c r="X50" i="1"/>
  <c r="T50" i="1"/>
  <c r="P50" i="1"/>
  <c r="L50" i="1"/>
  <c r="H50" i="1"/>
  <c r="E50" i="1" s="1"/>
  <c r="D50" i="1"/>
  <c r="AN49" i="1"/>
  <c r="AJ49" i="1"/>
  <c r="AF49" i="1"/>
  <c r="AB49" i="1"/>
  <c r="X49" i="1"/>
  <c r="T49" i="1"/>
  <c r="P49" i="1"/>
  <c r="L49" i="1"/>
  <c r="E49" i="1" s="1"/>
  <c r="H49" i="1"/>
  <c r="D49" i="1"/>
  <c r="AN48" i="1"/>
  <c r="AJ48" i="1"/>
  <c r="AF48" i="1"/>
  <c r="AB48" i="1"/>
  <c r="X48" i="1"/>
  <c r="T48" i="1"/>
  <c r="P48" i="1"/>
  <c r="L48" i="1"/>
  <c r="H48" i="1"/>
  <c r="E48" i="1"/>
  <c r="D48" i="1"/>
  <c r="AN47" i="1"/>
  <c r="AJ47" i="1"/>
  <c r="AF47" i="1"/>
  <c r="AB47" i="1"/>
  <c r="X47" i="1"/>
  <c r="T47" i="1"/>
  <c r="P47" i="1"/>
  <c r="E47" i="1" s="1"/>
  <c r="L47" i="1"/>
  <c r="H47" i="1"/>
  <c r="D47" i="1"/>
  <c r="AN46" i="1"/>
  <c r="AJ46" i="1"/>
  <c r="AF46" i="1"/>
  <c r="AB46" i="1"/>
  <c r="X46" i="1"/>
  <c r="T46" i="1"/>
  <c r="P46" i="1"/>
  <c r="L46" i="1"/>
  <c r="H46" i="1"/>
  <c r="E46" i="1" s="1"/>
  <c r="D46" i="1"/>
  <c r="AN45" i="1"/>
  <c r="AJ45" i="1"/>
  <c r="AF45" i="1"/>
  <c r="AB45" i="1"/>
  <c r="X45" i="1"/>
  <c r="T45" i="1"/>
  <c r="P45" i="1"/>
  <c r="L45" i="1"/>
  <c r="H45" i="1"/>
  <c r="E45" i="1" s="1"/>
  <c r="D45" i="1"/>
  <c r="AN44" i="1"/>
  <c r="AJ44" i="1"/>
  <c r="AF44" i="1"/>
  <c r="AB44" i="1"/>
  <c r="X44" i="1"/>
  <c r="T44" i="1"/>
  <c r="P44" i="1"/>
  <c r="L44" i="1"/>
  <c r="H44" i="1"/>
  <c r="E44" i="1" s="1"/>
  <c r="D44" i="1"/>
  <c r="AN43" i="1"/>
  <c r="AJ43" i="1"/>
  <c r="AF43" i="1"/>
  <c r="E43" i="1" s="1"/>
  <c r="AB43" i="1"/>
  <c r="X43" i="1"/>
  <c r="T43" i="1"/>
  <c r="P43" i="1"/>
  <c r="L43" i="1"/>
  <c r="H43" i="1"/>
  <c r="D43" i="1"/>
  <c r="AN42" i="1"/>
  <c r="AJ42" i="1"/>
  <c r="AF42" i="1"/>
  <c r="AB42" i="1"/>
  <c r="X42" i="1"/>
  <c r="T42" i="1"/>
  <c r="P42" i="1"/>
  <c r="L42" i="1"/>
  <c r="H42" i="1"/>
  <c r="E42" i="1" s="1"/>
  <c r="D42" i="1"/>
  <c r="AN41" i="1"/>
  <c r="AJ41" i="1"/>
  <c r="AF41" i="1"/>
  <c r="AB41" i="1"/>
  <c r="X41" i="1"/>
  <c r="T41" i="1"/>
  <c r="P41" i="1"/>
  <c r="L41" i="1"/>
  <c r="E41" i="1" s="1"/>
  <c r="H41" i="1"/>
  <c r="D41" i="1"/>
  <c r="AN40" i="1"/>
  <c r="AJ40" i="1"/>
  <c r="AF40" i="1"/>
  <c r="AB40" i="1"/>
  <c r="X40" i="1"/>
  <c r="T40" i="1"/>
  <c r="P40" i="1"/>
  <c r="L40" i="1"/>
  <c r="H40" i="1"/>
  <c r="E40" i="1"/>
  <c r="D40" i="1"/>
  <c r="AN39" i="1"/>
  <c r="AJ39" i="1"/>
  <c r="AF39" i="1"/>
  <c r="AB39" i="1"/>
  <c r="X39" i="1"/>
  <c r="T39" i="1"/>
  <c r="P39" i="1"/>
  <c r="E39" i="1" s="1"/>
  <c r="L39" i="1"/>
  <c r="H39" i="1"/>
  <c r="D39" i="1"/>
  <c r="AN38" i="1"/>
  <c r="AJ38" i="1"/>
  <c r="AF38" i="1"/>
  <c r="AB38" i="1"/>
  <c r="X38" i="1"/>
  <c r="T38" i="1"/>
  <c r="P38" i="1"/>
  <c r="L38" i="1"/>
  <c r="H38" i="1"/>
  <c r="E38" i="1" s="1"/>
  <c r="D38" i="1"/>
  <c r="AN37" i="1"/>
  <c r="AJ37" i="1"/>
  <c r="AF37" i="1"/>
  <c r="AB37" i="1"/>
  <c r="X37" i="1"/>
  <c r="T37" i="1"/>
  <c r="P37" i="1"/>
  <c r="L37" i="1"/>
  <c r="H37" i="1"/>
  <c r="E37" i="1" s="1"/>
  <c r="D37" i="1"/>
  <c r="AN36" i="1"/>
  <c r="AJ36" i="1"/>
  <c r="AF36" i="1"/>
  <c r="AB36" i="1"/>
  <c r="X36" i="1"/>
  <c r="T36" i="1"/>
  <c r="P36" i="1"/>
  <c r="L36" i="1"/>
  <c r="H36" i="1"/>
  <c r="E36" i="1" s="1"/>
  <c r="D36" i="1"/>
  <c r="AN35" i="1"/>
  <c r="AJ35" i="1"/>
  <c r="AF35" i="1"/>
  <c r="E35" i="1" s="1"/>
  <c r="AB35" i="1"/>
  <c r="X35" i="1"/>
  <c r="T35" i="1"/>
  <c r="P35" i="1"/>
  <c r="L35" i="1"/>
  <c r="H35" i="1"/>
  <c r="D35" i="1"/>
  <c r="AN34" i="1"/>
  <c r="AJ34" i="1"/>
  <c r="AF34" i="1"/>
  <c r="AB34" i="1"/>
  <c r="X34" i="1"/>
  <c r="T34" i="1"/>
  <c r="P34" i="1"/>
  <c r="L34" i="1"/>
  <c r="H34" i="1"/>
  <c r="E34" i="1" s="1"/>
  <c r="D34" i="1"/>
  <c r="AN33" i="1"/>
  <c r="AJ33" i="1"/>
  <c r="AF33" i="1"/>
  <c r="AB33" i="1"/>
  <c r="X33" i="1"/>
  <c r="E33" i="1" s="1"/>
  <c r="T33" i="1"/>
  <c r="P33" i="1"/>
  <c r="L33" i="1"/>
  <c r="H33" i="1"/>
  <c r="D33" i="1"/>
  <c r="AN32" i="1"/>
  <c r="AJ32" i="1"/>
  <c r="AF32" i="1"/>
  <c r="AB32" i="1"/>
  <c r="X32" i="1"/>
  <c r="T32" i="1"/>
  <c r="P32" i="1"/>
  <c r="L32" i="1"/>
  <c r="H32" i="1"/>
  <c r="E32" i="1"/>
  <c r="D32" i="1"/>
  <c r="AN31" i="1"/>
  <c r="AJ31" i="1"/>
  <c r="AF31" i="1"/>
  <c r="AB31" i="1"/>
  <c r="X31" i="1"/>
  <c r="T31" i="1"/>
  <c r="P31" i="1"/>
  <c r="E31" i="1" s="1"/>
  <c r="L31" i="1"/>
  <c r="H31" i="1"/>
  <c r="D31" i="1"/>
  <c r="AN30" i="1"/>
  <c r="AJ30" i="1"/>
  <c r="AF30" i="1"/>
  <c r="AB30" i="1"/>
  <c r="X30" i="1"/>
  <c r="T30" i="1"/>
  <c r="P30" i="1"/>
  <c r="L30" i="1"/>
  <c r="H30" i="1"/>
  <c r="E30" i="1" s="1"/>
  <c r="D30" i="1"/>
  <c r="AN29" i="1"/>
  <c r="AJ29" i="1"/>
  <c r="AF29" i="1"/>
  <c r="AB29" i="1"/>
  <c r="X29" i="1"/>
  <c r="T29" i="1"/>
  <c r="P29" i="1"/>
  <c r="L29" i="1"/>
  <c r="H29" i="1"/>
  <c r="E29" i="1" s="1"/>
  <c r="D29" i="1"/>
  <c r="AN28" i="1"/>
  <c r="AJ28" i="1"/>
  <c r="AF28" i="1"/>
  <c r="AB28" i="1"/>
  <c r="X28" i="1"/>
  <c r="T28" i="1"/>
  <c r="P28" i="1"/>
  <c r="L28" i="1"/>
  <c r="H28" i="1"/>
  <c r="E28" i="1" s="1"/>
  <c r="D28" i="1"/>
  <c r="AN27" i="1"/>
  <c r="AJ27" i="1"/>
  <c r="AF27" i="1"/>
  <c r="E27" i="1" s="1"/>
  <c r="AB27" i="1"/>
  <c r="X27" i="1"/>
  <c r="T27" i="1"/>
  <c r="P27" i="1"/>
  <c r="L27" i="1"/>
  <c r="H27" i="1"/>
  <c r="D27" i="1"/>
  <c r="AN26" i="1"/>
  <c r="AJ26" i="1"/>
  <c r="AF26" i="1"/>
  <c r="AB26" i="1"/>
  <c r="X26" i="1"/>
  <c r="T26" i="1"/>
  <c r="P26" i="1"/>
  <c r="L26" i="1"/>
  <c r="H26" i="1"/>
  <c r="E26" i="1" s="1"/>
  <c r="D26" i="1"/>
  <c r="AN25" i="1"/>
  <c r="AJ25" i="1"/>
  <c r="AF25" i="1"/>
  <c r="AB25" i="1"/>
  <c r="X25" i="1"/>
  <c r="E25" i="1" s="1"/>
  <c r="T25" i="1"/>
  <c r="P25" i="1"/>
  <c r="L25" i="1"/>
  <c r="H25" i="1"/>
  <c r="D25" i="1"/>
  <c r="AN24" i="1"/>
  <c r="AJ24" i="1"/>
  <c r="AF24" i="1"/>
  <c r="AB24" i="1"/>
  <c r="X24" i="1"/>
  <c r="T24" i="1"/>
  <c r="P24" i="1"/>
  <c r="L24" i="1"/>
  <c r="H24" i="1"/>
  <c r="E24" i="1"/>
  <c r="D24" i="1"/>
  <c r="AN23" i="1"/>
  <c r="AJ23" i="1"/>
  <c r="AF23" i="1"/>
  <c r="AB23" i="1"/>
  <c r="X23" i="1"/>
  <c r="T23" i="1"/>
  <c r="P23" i="1"/>
  <c r="L23" i="1"/>
  <c r="E23" i="1" s="1"/>
  <c r="H23" i="1"/>
  <c r="D23" i="1"/>
  <c r="AN22" i="1"/>
  <c r="AJ22" i="1"/>
  <c r="AF22" i="1"/>
  <c r="AB22" i="1"/>
  <c r="X22" i="1"/>
  <c r="T22" i="1"/>
  <c r="P22" i="1"/>
  <c r="L22" i="1"/>
  <c r="H22" i="1"/>
  <c r="E22" i="1" s="1"/>
  <c r="D22" i="1"/>
  <c r="AN21" i="1"/>
  <c r="AJ21" i="1"/>
  <c r="AF21" i="1"/>
  <c r="AB21" i="1"/>
  <c r="X21" i="1"/>
  <c r="T21" i="1"/>
  <c r="P21" i="1"/>
  <c r="L21" i="1"/>
  <c r="H21" i="1"/>
  <c r="E21" i="1" s="1"/>
  <c r="D21" i="1"/>
  <c r="AN20" i="1"/>
  <c r="AJ20" i="1"/>
  <c r="AF20" i="1"/>
  <c r="AB20" i="1"/>
  <c r="X20" i="1"/>
  <c r="T20" i="1"/>
  <c r="E20" i="1" s="1"/>
  <c r="P20" i="1"/>
  <c r="L20" i="1"/>
  <c r="H20" i="1"/>
  <c r="D20" i="1"/>
  <c r="AN19" i="1"/>
  <c r="AJ19" i="1"/>
  <c r="AF19" i="1"/>
  <c r="E19" i="1" s="1"/>
  <c r="AB19" i="1"/>
  <c r="X19" i="1"/>
  <c r="T19" i="1"/>
  <c r="P19" i="1"/>
  <c r="L19" i="1"/>
  <c r="H19" i="1"/>
  <c r="D19" i="1"/>
  <c r="AN18" i="1"/>
  <c r="AJ18" i="1"/>
  <c r="AF18" i="1"/>
  <c r="AB18" i="1"/>
  <c r="X18" i="1"/>
  <c r="T18" i="1"/>
  <c r="P18" i="1"/>
  <c r="L18" i="1"/>
  <c r="H18" i="1"/>
  <c r="E18" i="1" s="1"/>
  <c r="D18" i="1"/>
  <c r="AN17" i="1"/>
  <c r="AJ17" i="1"/>
  <c r="AF17" i="1"/>
  <c r="AB17" i="1"/>
  <c r="X17" i="1"/>
  <c r="E17" i="1" s="1"/>
  <c r="T17" i="1"/>
  <c r="P17" i="1"/>
  <c r="L17" i="1"/>
  <c r="H17" i="1"/>
  <c r="D17" i="1"/>
  <c r="AN16" i="1"/>
  <c r="AJ16" i="1"/>
  <c r="AF16" i="1"/>
  <c r="AB16" i="1"/>
  <c r="X16" i="1"/>
  <c r="T16" i="1"/>
  <c r="P16" i="1"/>
  <c r="L16" i="1"/>
  <c r="H16" i="1"/>
  <c r="E16" i="1"/>
  <c r="D16" i="1"/>
  <c r="AN15" i="1"/>
  <c r="AJ15" i="1"/>
  <c r="AF15" i="1"/>
  <c r="AB15" i="1"/>
  <c r="X15" i="1"/>
  <c r="T15" i="1"/>
  <c r="P15" i="1"/>
  <c r="L15" i="1"/>
  <c r="E15" i="1" s="1"/>
  <c r="H15" i="1"/>
  <c r="D15" i="1"/>
  <c r="AN14" i="1"/>
  <c r="AJ14" i="1"/>
  <c r="AF14" i="1"/>
  <c r="AB14" i="1"/>
  <c r="X14" i="1"/>
  <c r="T14" i="1"/>
  <c r="P14" i="1"/>
  <c r="L14" i="1"/>
  <c r="H14" i="1"/>
  <c r="E14" i="1" s="1"/>
  <c r="D14" i="1"/>
  <c r="AN13" i="1"/>
  <c r="AJ13" i="1"/>
  <c r="AF13" i="1"/>
  <c r="AB13" i="1"/>
  <c r="X13" i="1"/>
  <c r="T13" i="1"/>
  <c r="P13" i="1"/>
  <c r="L13" i="1"/>
  <c r="H13" i="1"/>
  <c r="E13" i="1" s="1"/>
  <c r="D13" i="1"/>
  <c r="AN12" i="1"/>
  <c r="AJ12" i="1"/>
  <c r="AF12" i="1"/>
  <c r="AB12" i="1"/>
  <c r="X12" i="1"/>
  <c r="T12" i="1"/>
  <c r="P12" i="1"/>
  <c r="E12" i="1" s="1"/>
  <c r="L12" i="1"/>
  <c r="H12" i="1"/>
  <c r="D12" i="1"/>
  <c r="AN11" i="1"/>
  <c r="AJ11" i="1"/>
  <c r="AF11" i="1"/>
  <c r="AB11" i="1"/>
  <c r="X11" i="1"/>
  <c r="T11" i="1"/>
  <c r="P11" i="1"/>
  <c r="L11" i="1"/>
  <c r="E11" i="1" s="1"/>
  <c r="H11" i="1"/>
  <c r="D11" i="1"/>
  <c r="AN10" i="1"/>
  <c r="AJ10" i="1"/>
  <c r="AF10" i="1"/>
  <c r="AB10" i="1"/>
  <c r="X10" i="1"/>
  <c r="T10" i="1"/>
  <c r="P10" i="1"/>
  <c r="L10" i="1"/>
  <c r="H10" i="1"/>
  <c r="E10" i="1" s="1"/>
  <c r="D10" i="1"/>
  <c r="AN9" i="1"/>
  <c r="AJ9" i="1"/>
  <c r="AF9" i="1"/>
  <c r="AB9" i="1"/>
  <c r="X9" i="1"/>
  <c r="E9" i="1" s="1"/>
  <c r="T9" i="1"/>
  <c r="P9" i="1"/>
  <c r="L9" i="1"/>
  <c r="H9" i="1"/>
  <c r="D9" i="1"/>
  <c r="AN8" i="1"/>
  <c r="AJ8" i="1"/>
  <c r="E8" i="1" s="1"/>
  <c r="AF8" i="1"/>
  <c r="AB8" i="1"/>
  <c r="X8" i="1"/>
  <c r="T8" i="1"/>
  <c r="P8" i="1"/>
  <c r="L8" i="1"/>
  <c r="H8" i="1"/>
  <c r="D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<sst xmlns="http://schemas.openxmlformats.org/spreadsheetml/2006/main" count="133" uniqueCount="78">
  <si>
    <t>Codice Univoco</t>
  </si>
  <si>
    <t>Macro Area Servizio</t>
  </si>
  <si>
    <t>Servizio</t>
  </si>
  <si>
    <t>Interesse Regionale</t>
  </si>
  <si>
    <t>Interesse Aggiustato Reg</t>
  </si>
  <si>
    <t>Agrigento</t>
  </si>
  <si>
    <t>%%ADJ</t>
  </si>
  <si>
    <t>AG ADJ</t>
  </si>
  <si>
    <t>%% In aumento</t>
  </si>
  <si>
    <t>Palermo</t>
  </si>
  <si>
    <t>PA ADJ</t>
  </si>
  <si>
    <t>Enna</t>
  </si>
  <si>
    <t>EN ADJ</t>
  </si>
  <si>
    <t>Caltanissetta</t>
  </si>
  <si>
    <t>%% ADJ</t>
  </si>
  <si>
    <t>CAL ADJ</t>
  </si>
  <si>
    <t>Trapani</t>
  </si>
  <si>
    <t>TR ADJ</t>
  </si>
  <si>
    <t>Messina</t>
  </si>
  <si>
    <t>ME ADJ</t>
  </si>
  <si>
    <t>Catania</t>
  </si>
  <si>
    <t>CA ADJ</t>
  </si>
  <si>
    <t>Ragusa</t>
  </si>
  <si>
    <t>RA ADJ</t>
  </si>
  <si>
    <t>Siracusa</t>
  </si>
  <si>
    <t>SIR ADJ</t>
  </si>
  <si>
    <t>Societario</t>
  </si>
  <si>
    <t>Costituzione Società</t>
  </si>
  <si>
    <t>Statuto</t>
  </si>
  <si>
    <t>Aumento di Capitale</t>
  </si>
  <si>
    <t>Fusioni e Acquisizioni</t>
  </si>
  <si>
    <t>Governance</t>
  </si>
  <si>
    <t>Bond</t>
  </si>
  <si>
    <t>Titoli di debito</t>
  </si>
  <si>
    <t>Strumenti Finanziari</t>
  </si>
  <si>
    <t>Stock Options</t>
  </si>
  <si>
    <t>Carried Interest</t>
  </si>
  <si>
    <t>Immobili</t>
  </si>
  <si>
    <t>Vendita</t>
  </si>
  <si>
    <t>Contratto Preliminare</t>
  </si>
  <si>
    <t>Mutuo</t>
  </si>
  <si>
    <t>Rent-to-Buy</t>
  </si>
  <si>
    <t>Fondo Immobiliare</t>
  </si>
  <si>
    <t>Urbanistica</t>
  </si>
  <si>
    <t>Due Diligence</t>
  </si>
  <si>
    <t>Housing Sociale</t>
  </si>
  <si>
    <t>SGR Apporto e Sostituzione</t>
  </si>
  <si>
    <t>Successioni</t>
  </si>
  <si>
    <t>Testamento</t>
  </si>
  <si>
    <t>Donazione</t>
  </si>
  <si>
    <t>Patto di Famiglia</t>
  </si>
  <si>
    <t>Polizze</t>
  </si>
  <si>
    <t>Società Semplici</t>
  </si>
  <si>
    <t>Certificato Successorio Europeo</t>
  </si>
  <si>
    <t>Dichiarazione di Successione</t>
  </si>
  <si>
    <t>Energia</t>
  </si>
  <si>
    <t>GSE-Sussidi Governativi e Incentivi</t>
  </si>
  <si>
    <t>Attestazione Energetica</t>
  </si>
  <si>
    <t>Finanza</t>
  </si>
  <si>
    <t>Mezzanino</t>
  </si>
  <si>
    <t>Finanziamenti in Pool</t>
  </si>
  <si>
    <t>Pegno</t>
  </si>
  <si>
    <t>Privilegio Speciale</t>
  </si>
  <si>
    <t>Privilegio Generale</t>
  </si>
  <si>
    <t>Ipoteca</t>
  </si>
  <si>
    <t>Cessione di Crediti garantiti</t>
  </si>
  <si>
    <t>Security Package</t>
  </si>
  <si>
    <t>Imposta Sostitutiva</t>
  </si>
  <si>
    <t>Non Profit</t>
  </si>
  <si>
    <t>Fondazione</t>
  </si>
  <si>
    <t>Associazione</t>
  </si>
  <si>
    <t>Comitato</t>
  </si>
  <si>
    <t>Start-up Sociale</t>
  </si>
  <si>
    <t>Imprese Sociale</t>
  </si>
  <si>
    <t>Società Benefit</t>
  </si>
  <si>
    <t>Cooperativa Sociale</t>
  </si>
  <si>
    <t>Patrimonio Destinato</t>
  </si>
  <si>
    <t>Interesse Regionale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</si>
</sst>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_);_(* \(#,##0.0\);_(* &quot;-&quot;??_);_(@_)"/>
    <numFmt numFmtId="165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3"/>
    <xf numFmtId="164" fontId="0" fillId="0" borderId="0" xfId="0" applyNumberFormat="1"/>
    <xf numFmtId="165" fontId="0" fillId="0" borderId="0" xfId="1" applyFont="1"/>
    <xf numFmtId="164" fontId="0" fillId="0" borderId="0" xfId="1" applyNumberFormat="1" applyFont="1"/>
    <xf numFmtId="0" fontId="3" fillId="2" borderId="0" xfId="0" applyFont="1" applyFill="1"/>
    <xf numFmtId="164" fontId="3" fillId="2" borderId="0" xfId="0" applyNumberFormat="1" applyFont="1" applyFill="1"/>
    <xf numFmtId="2" fontId="0" fillId="0" borderId="0" xfId="0" applyNumberFormat="1"/>
    <xf numFmtId="9" fontId="0" fillId="0" borderId="0" xfId="2" applyFont="1"/>
    <xf numFmtId="0" fontId="3" fillId="3" borderId="0" xfId="0" applyFont="1" applyFill="1"/>
  </cellXfs>
  <cellStyles count="4">
    <cellStyle name="Collegamento ipertestuale" xfId="3" builtinId="8"/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AC3D-EEDA-4CDD-BD2E-3328D992FCD5}">
  <dimension ref="A3:AO52"/>
  <sheetViews>
    <sheetView showGridLines="0" zoomScaleNormal="100" workbookViewId="0">
      <pane ySplit="7" topLeftCell="A34" activePane="bottomLeft" state="frozen"/>
      <selection pane="bottomLeft" activeCell="B8" sqref="B8"/>
    </sheetView>
  </sheetViews>
  <sheetFormatPr defaultColWidth="11.19921875" defaultRowHeight="15.6" x14ac:dyDescent="0.3"/>
  <cols>
    <col min="1" max="1" width="13.5" bestFit="1" customWidth="1"/>
    <col min="2" max="2" width="19.796875" bestFit="1" customWidth="1"/>
    <col min="3" max="3" width="30" bestFit="1" customWidth="1"/>
    <col min="4" max="4" width="17.5" bestFit="1" customWidth="1"/>
    <col min="5" max="5" width="23.69921875" bestFit="1" customWidth="1"/>
    <col min="6" max="6" width="11.296875" bestFit="1" customWidth="1"/>
    <col min="7" max="7" width="11.296875" customWidth="1"/>
    <col min="9" max="9" width="14" bestFit="1" customWidth="1"/>
    <col min="10" max="10" width="12.59765625" bestFit="1" customWidth="1"/>
    <col min="11" max="11" width="12.59765625" customWidth="1"/>
    <col min="13" max="13" width="16" bestFit="1" customWidth="1"/>
    <col min="14" max="14" width="11.296875" bestFit="1" customWidth="1"/>
    <col min="15" max="15" width="11.296875" customWidth="1"/>
    <col min="17" max="17" width="16" bestFit="1" customWidth="1"/>
    <col min="18" max="18" width="11.8984375" bestFit="1" customWidth="1"/>
    <col min="19" max="19" width="11.8984375" customWidth="1"/>
    <col min="20" max="20" width="11.796875" style="2" customWidth="1"/>
    <col min="21" max="21" width="16" bestFit="1" customWidth="1"/>
    <col min="22" max="22" width="11.296875" bestFit="1" customWidth="1"/>
    <col min="23" max="23" width="11.296875" customWidth="1"/>
    <col min="24" max="24" width="11.19921875" style="2"/>
    <col min="25" max="25" width="16" bestFit="1" customWidth="1"/>
    <col min="26" max="26" width="11.296875" bestFit="1" customWidth="1"/>
    <col min="27" max="27" width="11.296875" customWidth="1"/>
    <col min="28" max="28" width="11.19921875" style="2"/>
    <col min="29" max="29" width="16" bestFit="1" customWidth="1"/>
    <col min="30" max="30" width="12.59765625" bestFit="1" customWidth="1"/>
    <col min="31" max="31" width="12.59765625" customWidth="1"/>
    <col min="32" max="32" width="11.19921875" style="2"/>
    <col min="33" max="33" width="16" bestFit="1" customWidth="1"/>
    <col min="34" max="34" width="11.296875" bestFit="1" customWidth="1"/>
    <col min="35" max="35" width="11.296875" customWidth="1"/>
    <col min="36" max="36" width="11.19921875" style="2"/>
    <col min="37" max="37" width="16" bestFit="1" customWidth="1"/>
    <col min="38" max="38" width="11.296875" bestFit="1" customWidth="1"/>
    <col min="39" max="39" width="11.296875" customWidth="1"/>
    <col min="40" max="40" width="11.19921875" style="2"/>
    <col min="41" max="41" width="16" bestFit="1" customWidth="1"/>
  </cols>
  <sheetData>
    <row r="3" spans="1:41" x14ac:dyDescent="0.3">
      <c r="A3" s="1"/>
    </row>
    <row r="6" spans="1:41" x14ac:dyDescent="0.3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3"/>
      <c r="V6" s="3"/>
      <c r="W6" s="3"/>
      <c r="X6" s="4"/>
      <c r="Y6" s="3"/>
      <c r="Z6" s="3"/>
      <c r="AA6" s="3"/>
      <c r="AB6" s="4"/>
      <c r="AC6" s="3"/>
      <c r="AD6" s="3"/>
      <c r="AE6" s="3"/>
      <c r="AF6" s="4"/>
      <c r="AG6" s="3"/>
      <c r="AH6" s="3"/>
      <c r="AI6" s="3"/>
      <c r="AJ6" s="4"/>
      <c r="AK6" s="3"/>
      <c r="AL6" s="3"/>
      <c r="AM6" s="3"/>
    </row>
    <row r="7" spans="1:41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6</v>
      </c>
      <c r="L7" s="5" t="s">
        <v>10</v>
      </c>
      <c r="M7" s="5" t="s">
        <v>8</v>
      </c>
      <c r="N7" s="5" t="s">
        <v>11</v>
      </c>
      <c r="O7" s="5" t="s">
        <v>6</v>
      </c>
      <c r="P7" s="5" t="s">
        <v>12</v>
      </c>
      <c r="Q7" s="5" t="s">
        <v>8</v>
      </c>
      <c r="R7" s="5" t="s">
        <v>13</v>
      </c>
      <c r="S7" s="5" t="s">
        <v>14</v>
      </c>
      <c r="T7" s="6" t="s">
        <v>15</v>
      </c>
      <c r="U7" s="5" t="s">
        <v>8</v>
      </c>
      <c r="V7" s="5" t="s">
        <v>16</v>
      </c>
      <c r="W7" s="5" t="s">
        <v>14</v>
      </c>
      <c r="X7" s="6" t="s">
        <v>17</v>
      </c>
      <c r="Y7" s="5" t="s">
        <v>8</v>
      </c>
      <c r="Z7" s="5" t="s">
        <v>18</v>
      </c>
      <c r="AA7" s="5" t="s">
        <v>14</v>
      </c>
      <c r="AB7" s="6" t="s">
        <v>19</v>
      </c>
      <c r="AC7" s="5" t="s">
        <v>8</v>
      </c>
      <c r="AD7" s="5" t="s">
        <v>20</v>
      </c>
      <c r="AE7" s="5" t="s">
        <v>14</v>
      </c>
      <c r="AF7" s="6" t="s">
        <v>21</v>
      </c>
      <c r="AG7" s="5" t="s">
        <v>8</v>
      </c>
      <c r="AH7" s="5" t="s">
        <v>22</v>
      </c>
      <c r="AI7" s="5" t="s">
        <v>14</v>
      </c>
      <c r="AJ7" s="6" t="s">
        <v>23</v>
      </c>
      <c r="AK7" s="5" t="s">
        <v>8</v>
      </c>
      <c r="AL7" s="5" t="s">
        <v>24</v>
      </c>
      <c r="AM7" s="5" t="s">
        <v>14</v>
      </c>
      <c r="AN7" s="6" t="s">
        <v>25</v>
      </c>
      <c r="AO7" s="5" t="s">
        <v>8</v>
      </c>
    </row>
    <row r="8" spans="1:41" x14ac:dyDescent="0.3">
      <c r="A8">
        <v>10001</v>
      </c>
      <c r="B8" t="s">
        <v>26</v>
      </c>
      <c r="C8" t="s">
        <v>27</v>
      </c>
      <c r="D8">
        <f>F8+J8+N8+R8+V8+Z8+AD8+AH8+AL8</f>
        <v>775</v>
      </c>
      <c r="E8" s="7">
        <f>H8+L8+P8+T8+X8+AB8+AF8+AJ8+AN8</f>
        <v>704.24314554277169</v>
      </c>
      <c r="F8">
        <v>68</v>
      </c>
      <c r="G8" s="8">
        <v>0.11308175908688618</v>
      </c>
      <c r="H8" s="7">
        <f>F8-(F8*G8)</f>
        <v>60.310440382091741</v>
      </c>
      <c r="I8" s="8">
        <v>-0.06</v>
      </c>
      <c r="J8">
        <v>189</v>
      </c>
      <c r="K8" s="8">
        <v>5.0842310861537524E-2</v>
      </c>
      <c r="L8" s="2">
        <f t="shared" ref="L8:L52" si="0">J8-(J8*K8)</f>
        <v>179.3908032471694</v>
      </c>
      <c r="M8" s="8">
        <v>-2.2682882168034907E-2</v>
      </c>
      <c r="N8">
        <v>26</v>
      </c>
      <c r="O8" s="8">
        <v>6.4072084719382305E-2</v>
      </c>
      <c r="P8" s="2">
        <f>N8-(N8*O8)</f>
        <v>24.334125797296061</v>
      </c>
      <c r="Q8" s="8">
        <v>5.1751762443922239E-2</v>
      </c>
      <c r="R8">
        <v>42</v>
      </c>
      <c r="S8" s="8">
        <v>0.13445387127292702</v>
      </c>
      <c r="T8" s="2">
        <f>R8-(R8*S8)</f>
        <v>36.352937406537066</v>
      </c>
      <c r="U8" s="8">
        <v>2.649159215063937E-2</v>
      </c>
      <c r="V8">
        <v>67</v>
      </c>
      <c r="W8" s="8">
        <v>0.10709402752769553</v>
      </c>
      <c r="X8" s="2">
        <f>V8-(V8*W8)</f>
        <v>59.8247001556444</v>
      </c>
      <c r="Y8" s="8">
        <v>-0.10135654774620807</v>
      </c>
      <c r="Z8">
        <v>98</v>
      </c>
      <c r="AA8" s="8">
        <v>6.5366069521164583E-2</v>
      </c>
      <c r="AB8" s="2">
        <f>Z8-(Z8*AA8)</f>
        <v>91.594125186925865</v>
      </c>
      <c r="AC8" s="8">
        <v>-1.4644306772057247E-2</v>
      </c>
      <c r="AD8">
        <v>174</v>
      </c>
      <c r="AE8" s="8">
        <v>0.13417004913480024</v>
      </c>
      <c r="AF8" s="2">
        <f>AD8-(AD8*AE8)</f>
        <v>150.65441145054476</v>
      </c>
      <c r="AG8" s="8">
        <v>-0.14591662343211156</v>
      </c>
      <c r="AH8">
        <v>49</v>
      </c>
      <c r="AI8" s="8">
        <v>0.12420880764183477</v>
      </c>
      <c r="AJ8" s="2">
        <f>AH8-(AH8*AI8)</f>
        <v>42.913768425550096</v>
      </c>
      <c r="AK8" s="8">
        <v>-3.2387768181402016E-2</v>
      </c>
      <c r="AL8">
        <v>62</v>
      </c>
      <c r="AM8" s="8">
        <v>5.0518814661091954E-2</v>
      </c>
      <c r="AN8" s="2">
        <f>AL8-(AL8*AM8)</f>
        <v>58.867833491012298</v>
      </c>
      <c r="AO8" s="8">
        <v>-6.8927579577013467E-2</v>
      </c>
    </row>
    <row r="9" spans="1:41" x14ac:dyDescent="0.3">
      <c r="A9">
        <v>10002</v>
      </c>
      <c r="B9" t="s">
        <v>26</v>
      </c>
      <c r="C9" t="s">
        <v>28</v>
      </c>
      <c r="D9">
        <f t="shared" ref="D9:D52" si="1">F9+J9+N9+R9+V9+Z9+AD9+AH9+AL9</f>
        <v>512</v>
      </c>
      <c r="E9" s="7">
        <f t="shared" ref="E9:E52" si="2">H9+L9+P9+T9+X9+AB9+AF9+AJ9+AN9</f>
        <v>468.23786126285597</v>
      </c>
      <c r="F9">
        <v>45</v>
      </c>
      <c r="G9" s="8">
        <v>0.11699423200170904</v>
      </c>
      <c r="H9" s="7">
        <f t="shared" ref="H9:H52" si="3">F9-(F9*G9)</f>
        <v>39.735259559923094</v>
      </c>
      <c r="I9" s="8">
        <v>0.1</v>
      </c>
      <c r="J9">
        <v>125</v>
      </c>
      <c r="K9" s="8">
        <v>0.1402462843714713</v>
      </c>
      <c r="L9" s="2">
        <f t="shared" si="0"/>
        <v>107.46921445356608</v>
      </c>
      <c r="M9" s="8">
        <v>-0.1282280953398236</v>
      </c>
      <c r="N9">
        <v>17</v>
      </c>
      <c r="O9" s="8">
        <v>5.8359019745475631E-2</v>
      </c>
      <c r="P9" s="2">
        <f t="shared" ref="P9:P52" si="4">N9-(N9*O9)</f>
        <v>16.007896664326914</v>
      </c>
      <c r="Q9" s="8">
        <v>-3.4704123050630198E-2</v>
      </c>
      <c r="R9">
        <v>27</v>
      </c>
      <c r="S9" s="8">
        <v>6.6339609973448899E-2</v>
      </c>
      <c r="T9" s="2">
        <f t="shared" ref="T9:T52" si="5">R9-(R9*S9)</f>
        <v>25.208830530716881</v>
      </c>
      <c r="U9" s="8">
        <v>-0.10368205816827905</v>
      </c>
      <c r="V9">
        <v>44</v>
      </c>
      <c r="W9" s="8">
        <v>5.1657155064546649E-2</v>
      </c>
      <c r="X9" s="2">
        <f t="shared" ref="X9:X52" si="6">V9-(V9*W9)</f>
        <v>41.72708517715995</v>
      </c>
      <c r="Y9" s="8">
        <v>0.12386089663380842</v>
      </c>
      <c r="Z9">
        <v>65</v>
      </c>
      <c r="AA9" s="8">
        <v>5.4422132023071994E-2</v>
      </c>
      <c r="AB9" s="2">
        <f t="shared" ref="AB9:AB52" si="7">Z9-(Z9*AA9)</f>
        <v>61.462561418500322</v>
      </c>
      <c r="AC9" s="8">
        <v>-3.1362346263008517E-2</v>
      </c>
      <c r="AD9">
        <v>115</v>
      </c>
      <c r="AE9" s="8">
        <v>5.1651051362651454E-2</v>
      </c>
      <c r="AF9" s="2">
        <f t="shared" ref="AF9:AF52" si="8">AD9-(AD9*AE9)</f>
        <v>109.06012909329509</v>
      </c>
      <c r="AG9" s="8">
        <v>1.990874965666678E-2</v>
      </c>
      <c r="AH9">
        <v>33</v>
      </c>
      <c r="AI9" s="8">
        <v>9.2246772667622906E-2</v>
      </c>
      <c r="AJ9" s="2">
        <f t="shared" ref="AJ9:AJ52" si="9">AH9-(AH9*AI9)</f>
        <v>29.955856501968444</v>
      </c>
      <c r="AK9" s="8">
        <v>0.14136631366924038</v>
      </c>
      <c r="AL9">
        <v>41</v>
      </c>
      <c r="AM9" s="8">
        <v>8.2657856990264594E-2</v>
      </c>
      <c r="AN9" s="2">
        <f t="shared" ref="AN9:AN52" si="10">AL9-(AL9*AM9)</f>
        <v>37.611027863399151</v>
      </c>
      <c r="AO9" s="8">
        <v>-4.585558641315958E-2</v>
      </c>
    </row>
    <row r="10" spans="1:41" x14ac:dyDescent="0.3">
      <c r="A10">
        <v>10003</v>
      </c>
      <c r="B10" t="s">
        <v>26</v>
      </c>
      <c r="C10" t="s">
        <v>29</v>
      </c>
      <c r="D10">
        <f t="shared" si="1"/>
        <v>319</v>
      </c>
      <c r="E10" s="7">
        <f t="shared" si="2"/>
        <v>294.92525559251686</v>
      </c>
      <c r="F10">
        <v>28</v>
      </c>
      <c r="G10" s="8">
        <v>5.0769066438795134E-2</v>
      </c>
      <c r="H10" s="7">
        <f t="shared" si="3"/>
        <v>26.578466139713736</v>
      </c>
      <c r="I10" s="8">
        <v>-0.03</v>
      </c>
      <c r="J10">
        <v>78</v>
      </c>
      <c r="K10" s="8">
        <v>9.4160283211767934E-2</v>
      </c>
      <c r="L10" s="2">
        <f t="shared" si="0"/>
        <v>70.655497909482108</v>
      </c>
      <c r="M10" s="8">
        <v>9.0452284310434256E-2</v>
      </c>
      <c r="N10">
        <v>11</v>
      </c>
      <c r="O10" s="8">
        <v>8.0549027985473184E-2</v>
      </c>
      <c r="P10" s="2">
        <f t="shared" si="4"/>
        <v>10.113960692159795</v>
      </c>
      <c r="Q10" s="8">
        <v>8.614001892147588E-2</v>
      </c>
      <c r="R10">
        <v>17</v>
      </c>
      <c r="S10" s="8">
        <v>7.438428907132176E-2</v>
      </c>
      <c r="T10" s="2">
        <f t="shared" si="5"/>
        <v>15.73546708578753</v>
      </c>
      <c r="U10" s="8">
        <v>-2.0302438428907138E-2</v>
      </c>
      <c r="V10">
        <v>28</v>
      </c>
      <c r="W10" s="8">
        <v>5.5941953794976657E-2</v>
      </c>
      <c r="X10" s="2">
        <f t="shared" si="6"/>
        <v>26.433625293740654</v>
      </c>
      <c r="Y10" s="8">
        <v>7.3198644978179073E-3</v>
      </c>
      <c r="Z10">
        <v>40</v>
      </c>
      <c r="AA10" s="8">
        <v>0.10369426557206946</v>
      </c>
      <c r="AB10" s="2">
        <f t="shared" si="7"/>
        <v>35.852229377117226</v>
      </c>
      <c r="AC10" s="8">
        <v>-0.14130222479934079</v>
      </c>
      <c r="AD10">
        <v>72</v>
      </c>
      <c r="AE10" s="8">
        <v>5.2484206671346172E-2</v>
      </c>
      <c r="AF10" s="2">
        <f t="shared" si="8"/>
        <v>68.221137119663069</v>
      </c>
      <c r="AG10" s="8">
        <v>-7.646259956663716E-2</v>
      </c>
      <c r="AH10">
        <v>20</v>
      </c>
      <c r="AI10" s="8">
        <v>5.5069124423963139E-2</v>
      </c>
      <c r="AJ10" s="2">
        <f t="shared" si="9"/>
        <v>18.898617511520737</v>
      </c>
      <c r="AK10" s="8">
        <v>-8.7833796197393718E-2</v>
      </c>
      <c r="AL10">
        <v>25</v>
      </c>
      <c r="AM10" s="8">
        <v>0.10254982146671957</v>
      </c>
      <c r="AN10" s="2">
        <f t="shared" si="10"/>
        <v>22.436254463332013</v>
      </c>
      <c r="AO10" s="8">
        <v>-9.3949705496383554E-2</v>
      </c>
    </row>
    <row r="11" spans="1:41" x14ac:dyDescent="0.3">
      <c r="A11">
        <v>10004</v>
      </c>
      <c r="B11" t="s">
        <v>26</v>
      </c>
      <c r="C11" t="s">
        <v>30</v>
      </c>
      <c r="D11">
        <f t="shared" si="1"/>
        <v>422</v>
      </c>
      <c r="E11" s="7">
        <f t="shared" si="2"/>
        <v>379.29252906888024</v>
      </c>
      <c r="F11">
        <v>37</v>
      </c>
      <c r="G11" s="8">
        <v>0.11107669301431317</v>
      </c>
      <c r="H11" s="7">
        <f t="shared" si="3"/>
        <v>32.890162358470413</v>
      </c>
      <c r="I11" s="8">
        <v>7.0000000000000007E-2</v>
      </c>
      <c r="J11">
        <v>103</v>
      </c>
      <c r="K11" s="8">
        <v>7.3221533860286264E-2</v>
      </c>
      <c r="L11" s="2">
        <f t="shared" si="0"/>
        <v>95.458182012390509</v>
      </c>
      <c r="M11" s="8">
        <v>5.0433362834559153E-2</v>
      </c>
      <c r="N11">
        <v>14</v>
      </c>
      <c r="O11" s="8">
        <v>0.14935605945005645</v>
      </c>
      <c r="P11" s="2">
        <f t="shared" si="4"/>
        <v>11.909015167699209</v>
      </c>
      <c r="Q11" s="8">
        <v>5.4654072695089595E-2</v>
      </c>
      <c r="R11">
        <v>23</v>
      </c>
      <c r="S11" s="8">
        <v>0.13908352916043581</v>
      </c>
      <c r="T11" s="2">
        <f t="shared" si="5"/>
        <v>19.801078829309976</v>
      </c>
      <c r="U11" s="8">
        <v>-4.2953276161992238E-2</v>
      </c>
      <c r="V11">
        <v>36</v>
      </c>
      <c r="W11" s="8">
        <v>9.0223395489364297E-2</v>
      </c>
      <c r="X11" s="2">
        <f t="shared" si="6"/>
        <v>32.751957762382887</v>
      </c>
      <c r="Y11" s="8">
        <v>1.6621906186101876E-2</v>
      </c>
      <c r="Z11">
        <v>53</v>
      </c>
      <c r="AA11" s="8">
        <v>6.2375255592516859E-2</v>
      </c>
      <c r="AB11" s="2">
        <f t="shared" si="7"/>
        <v>49.694111453596605</v>
      </c>
      <c r="AC11" s="8">
        <v>5.395825067903684E-2</v>
      </c>
      <c r="AD11">
        <v>95</v>
      </c>
      <c r="AE11" s="8">
        <v>0.14046601763969846</v>
      </c>
      <c r="AF11" s="2">
        <f t="shared" si="8"/>
        <v>81.655728324228647</v>
      </c>
      <c r="AG11" s="8">
        <v>0.13013245033112583</v>
      </c>
      <c r="AH11">
        <v>27</v>
      </c>
      <c r="AI11" s="8">
        <v>0.14015167699209569</v>
      </c>
      <c r="AJ11" s="2">
        <f t="shared" si="9"/>
        <v>23.215904721213416</v>
      </c>
      <c r="AK11" s="8">
        <v>-0.1119037446211127</v>
      </c>
      <c r="AL11">
        <v>34</v>
      </c>
      <c r="AM11" s="8">
        <v>6.1282692953276166E-2</v>
      </c>
      <c r="AN11" s="2">
        <f t="shared" si="10"/>
        <v>31.916388439588609</v>
      </c>
      <c r="AO11" s="8">
        <v>0.13449049348429823</v>
      </c>
    </row>
    <row r="12" spans="1:41" x14ac:dyDescent="0.3">
      <c r="A12">
        <v>10005</v>
      </c>
      <c r="B12" t="s">
        <v>26</v>
      </c>
      <c r="C12" t="s">
        <v>31</v>
      </c>
      <c r="D12">
        <f t="shared" si="1"/>
        <v>126</v>
      </c>
      <c r="E12" s="7">
        <f t="shared" si="2"/>
        <v>110.99493087557605</v>
      </c>
      <c r="F12">
        <v>11</v>
      </c>
      <c r="G12" s="8">
        <v>0.10067293313394574</v>
      </c>
      <c r="H12" s="7">
        <f t="shared" si="3"/>
        <v>9.8925977355265964</v>
      </c>
      <c r="I12" s="8">
        <v>0.14000000000000001</v>
      </c>
      <c r="J12">
        <v>31</v>
      </c>
      <c r="K12" s="8">
        <v>0.14206213568529313</v>
      </c>
      <c r="L12" s="2">
        <f t="shared" si="0"/>
        <v>26.596073793755913</v>
      </c>
      <c r="M12" s="8">
        <v>-9.3913083285012355E-2</v>
      </c>
      <c r="N12">
        <v>4</v>
      </c>
      <c r="O12" s="8">
        <v>0.13521073030793174</v>
      </c>
      <c r="P12" s="2">
        <f t="shared" si="4"/>
        <v>3.4591570787682731</v>
      </c>
      <c r="Q12" s="8">
        <v>-0.14043244727927487</v>
      </c>
      <c r="R12">
        <v>7</v>
      </c>
      <c r="S12" s="8">
        <v>0.12865840632343517</v>
      </c>
      <c r="T12" s="2">
        <f t="shared" si="5"/>
        <v>6.0993911557359537</v>
      </c>
      <c r="U12" s="8">
        <v>7.4219489120151361E-2</v>
      </c>
      <c r="V12">
        <v>11</v>
      </c>
      <c r="W12" s="8">
        <v>0.11271553697317423</v>
      </c>
      <c r="X12" s="2">
        <f t="shared" si="6"/>
        <v>9.7601290932950828</v>
      </c>
      <c r="Y12" s="8">
        <v>0.14876400036622209</v>
      </c>
      <c r="Z12">
        <v>16</v>
      </c>
      <c r="AA12" s="8">
        <v>0.14942930387279885</v>
      </c>
      <c r="AB12" s="2">
        <f t="shared" si="7"/>
        <v>13.609131138035218</v>
      </c>
      <c r="AC12" s="8">
        <v>6.6226691488387723E-2</v>
      </c>
      <c r="AD12">
        <v>28</v>
      </c>
      <c r="AE12" s="8">
        <v>0.10406659138767663</v>
      </c>
      <c r="AF12" s="2">
        <f t="shared" si="8"/>
        <v>25.086135441145053</v>
      </c>
      <c r="AG12" s="8">
        <v>0.14568773461104159</v>
      </c>
      <c r="AH12">
        <v>8</v>
      </c>
      <c r="AI12" s="8">
        <v>9.1154210028382213E-2</v>
      </c>
      <c r="AJ12" s="2">
        <f t="shared" si="9"/>
        <v>7.2707663197729424</v>
      </c>
      <c r="AK12" s="8">
        <v>-4.8245185705130159E-2</v>
      </c>
      <c r="AL12">
        <v>10</v>
      </c>
      <c r="AM12" s="8">
        <v>7.7845088045899846E-2</v>
      </c>
      <c r="AN12" s="2">
        <f t="shared" si="10"/>
        <v>9.2215491195410024</v>
      </c>
      <c r="AO12" s="8">
        <v>0.10423139133884698</v>
      </c>
    </row>
    <row r="13" spans="1:41" x14ac:dyDescent="0.3">
      <c r="A13">
        <v>10006</v>
      </c>
      <c r="B13" t="s">
        <v>26</v>
      </c>
      <c r="C13" t="s">
        <v>32</v>
      </c>
      <c r="D13">
        <f t="shared" si="1"/>
        <v>56</v>
      </c>
      <c r="E13" s="7">
        <f t="shared" si="2"/>
        <v>51.307901242103334</v>
      </c>
      <c r="F13">
        <v>2</v>
      </c>
      <c r="G13" s="8">
        <v>0.10409100619525741</v>
      </c>
      <c r="H13" s="7">
        <f t="shared" si="3"/>
        <v>1.7918179876094853</v>
      </c>
      <c r="I13" s="8">
        <v>0.25</v>
      </c>
      <c r="J13">
        <v>24</v>
      </c>
      <c r="K13" s="8">
        <v>8.2084109012115852E-2</v>
      </c>
      <c r="L13" s="2">
        <f t="shared" si="0"/>
        <v>22.02998138370922</v>
      </c>
      <c r="M13" s="8">
        <v>0.1313867610705893</v>
      </c>
      <c r="N13">
        <v>1</v>
      </c>
      <c r="O13" s="8">
        <v>5.5664235358745082E-2</v>
      </c>
      <c r="P13" s="2">
        <f t="shared" si="4"/>
        <v>0.9443357646412549</v>
      </c>
      <c r="Q13" s="8">
        <v>-4.7320474868007445E-2</v>
      </c>
      <c r="R13">
        <v>1</v>
      </c>
      <c r="S13" s="8">
        <v>0.10848261970885342</v>
      </c>
      <c r="T13" s="2">
        <f t="shared" si="5"/>
        <v>0.89151738029114658</v>
      </c>
      <c r="U13" s="8">
        <v>-6.9998779259620947E-2</v>
      </c>
      <c r="V13">
        <v>3</v>
      </c>
      <c r="W13" s="8">
        <v>0.11901150547807245</v>
      </c>
      <c r="X13" s="2">
        <f t="shared" si="6"/>
        <v>2.6429654835657828</v>
      </c>
      <c r="Y13" s="8">
        <v>-9.5158238471633044E-2</v>
      </c>
      <c r="Z13">
        <v>5</v>
      </c>
      <c r="AA13" s="8">
        <v>0.10127414777062288</v>
      </c>
      <c r="AB13" s="2">
        <f t="shared" si="7"/>
        <v>4.4936292611468858</v>
      </c>
      <c r="AC13" s="8">
        <v>-9.7804193243201998E-2</v>
      </c>
      <c r="AD13">
        <v>5</v>
      </c>
      <c r="AE13" s="8">
        <v>8.3716849269081697E-2</v>
      </c>
      <c r="AF13" s="2">
        <f t="shared" si="8"/>
        <v>4.5814157536545919</v>
      </c>
      <c r="AG13" s="8">
        <v>-0.12013458662678914</v>
      </c>
      <c r="AH13">
        <v>7</v>
      </c>
      <c r="AI13" s="8">
        <v>8.8694418164616845E-2</v>
      </c>
      <c r="AJ13" s="2">
        <f t="shared" si="9"/>
        <v>6.379139072847682</v>
      </c>
      <c r="AK13" s="8">
        <v>6.6959135715811635E-2</v>
      </c>
      <c r="AL13">
        <v>8</v>
      </c>
      <c r="AM13" s="8">
        <v>5.5862605670339065E-2</v>
      </c>
      <c r="AN13" s="2">
        <f t="shared" si="10"/>
        <v>7.5530991546372874</v>
      </c>
      <c r="AO13" s="8">
        <v>-0.1425107577745903</v>
      </c>
    </row>
    <row r="14" spans="1:41" x14ac:dyDescent="0.3">
      <c r="A14">
        <v>10007</v>
      </c>
      <c r="B14" t="s">
        <v>26</v>
      </c>
      <c r="C14" t="s">
        <v>33</v>
      </c>
      <c r="D14">
        <f t="shared" si="1"/>
        <v>57</v>
      </c>
      <c r="E14" s="7">
        <f t="shared" si="2"/>
        <v>51.947787408062993</v>
      </c>
      <c r="F14">
        <v>2</v>
      </c>
      <c r="G14" s="8">
        <v>7.5995666371654405E-2</v>
      </c>
      <c r="H14" s="7">
        <f t="shared" si="3"/>
        <v>1.8480086672566911</v>
      </c>
      <c r="I14" s="8">
        <v>-0.02</v>
      </c>
      <c r="J14">
        <v>22</v>
      </c>
      <c r="K14" s="8">
        <v>7.860499893185216E-2</v>
      </c>
      <c r="L14" s="2">
        <f t="shared" si="0"/>
        <v>20.270690023499252</v>
      </c>
      <c r="M14" s="8">
        <v>-6.8524735251930299E-2</v>
      </c>
      <c r="N14">
        <v>1</v>
      </c>
      <c r="O14" s="8">
        <v>0.14574877162999358</v>
      </c>
      <c r="P14" s="2">
        <f t="shared" si="4"/>
        <v>0.85425122837000644</v>
      </c>
      <c r="Q14" s="8">
        <v>-1.8205816827906118E-2</v>
      </c>
      <c r="R14">
        <v>1</v>
      </c>
      <c r="S14" s="8">
        <v>7.4680318613238927E-2</v>
      </c>
      <c r="T14" s="2">
        <f t="shared" si="5"/>
        <v>0.92531968138676102</v>
      </c>
      <c r="U14" s="8">
        <v>2.5951414532914219E-2</v>
      </c>
      <c r="V14">
        <v>7</v>
      </c>
      <c r="W14" s="8">
        <v>7.9554124576555682E-2</v>
      </c>
      <c r="X14" s="2">
        <f t="shared" si="6"/>
        <v>6.4431211279641101</v>
      </c>
      <c r="Y14" s="8">
        <v>-6.8881801812799473E-2</v>
      </c>
      <c r="Z14">
        <v>3</v>
      </c>
      <c r="AA14" s="8">
        <v>0.14984740745262001</v>
      </c>
      <c r="AB14" s="2">
        <f t="shared" si="7"/>
        <v>2.5504577776421398</v>
      </c>
      <c r="AC14" s="8">
        <v>0.12540818506424148</v>
      </c>
      <c r="AD14">
        <v>8</v>
      </c>
      <c r="AE14" s="8">
        <v>0.12417218543046357</v>
      </c>
      <c r="AF14" s="2">
        <f t="shared" si="8"/>
        <v>7.0066225165562912</v>
      </c>
      <c r="AG14" s="8">
        <v>2.4449903866695155E-2</v>
      </c>
      <c r="AH14">
        <v>2</v>
      </c>
      <c r="AI14" s="8">
        <v>8.6555070650349439E-2</v>
      </c>
      <c r="AJ14" s="2">
        <f t="shared" si="9"/>
        <v>1.8268898586993012</v>
      </c>
      <c r="AK14" s="8">
        <v>-8.8694418164616845E-2</v>
      </c>
      <c r="AL14">
        <v>11</v>
      </c>
      <c r="AM14" s="8">
        <v>7.06884975737785E-2</v>
      </c>
      <c r="AN14" s="2">
        <f t="shared" si="10"/>
        <v>10.222426526688437</v>
      </c>
      <c r="AO14" s="8">
        <v>-0.12255165257728812</v>
      </c>
    </row>
    <row r="15" spans="1:41" x14ac:dyDescent="0.3">
      <c r="A15">
        <v>10008</v>
      </c>
      <c r="B15" t="s">
        <v>26</v>
      </c>
      <c r="C15" t="s">
        <v>34</v>
      </c>
      <c r="D15">
        <f t="shared" si="1"/>
        <v>41</v>
      </c>
      <c r="E15" s="7">
        <f t="shared" si="2"/>
        <v>35.882346568193611</v>
      </c>
      <c r="F15">
        <v>2</v>
      </c>
      <c r="G15" s="8">
        <v>6.7459639271217994E-2</v>
      </c>
      <c r="H15" s="7">
        <f t="shared" si="3"/>
        <v>1.865080721457564</v>
      </c>
      <c r="I15" s="8">
        <v>-0.04</v>
      </c>
      <c r="J15">
        <v>12</v>
      </c>
      <c r="K15" s="8">
        <v>0.12066560869167149</v>
      </c>
      <c r="L15" s="2">
        <f t="shared" si="0"/>
        <v>10.552012695699942</v>
      </c>
      <c r="M15" s="8">
        <v>-5.0675984984893396E-3</v>
      </c>
      <c r="N15">
        <v>1</v>
      </c>
      <c r="O15" s="8">
        <v>0.11466261787774286</v>
      </c>
      <c r="P15" s="2">
        <f t="shared" si="4"/>
        <v>0.8853373821222571</v>
      </c>
      <c r="Q15" s="8">
        <v>-7.7076021607104708E-2</v>
      </c>
      <c r="R15">
        <v>1</v>
      </c>
      <c r="S15" s="8">
        <v>5.5114902188177134E-2</v>
      </c>
      <c r="T15" s="2">
        <f t="shared" si="5"/>
        <v>0.94488509781182284</v>
      </c>
      <c r="U15" s="8">
        <v>4.2568742942594662E-2</v>
      </c>
      <c r="V15">
        <v>2</v>
      </c>
      <c r="W15" s="8">
        <v>0.10742057557908871</v>
      </c>
      <c r="X15" s="2">
        <f t="shared" si="6"/>
        <v>1.7851588488418226</v>
      </c>
      <c r="Y15" s="8">
        <v>-0.13732871486556597</v>
      </c>
      <c r="Z15">
        <v>4</v>
      </c>
      <c r="AA15" s="8">
        <v>0.11244697408978546</v>
      </c>
      <c r="AB15" s="2">
        <f t="shared" si="7"/>
        <v>3.5502121036408583</v>
      </c>
      <c r="AC15" s="8">
        <v>-3.6004211554307677E-2</v>
      </c>
      <c r="AD15">
        <v>12</v>
      </c>
      <c r="AE15" s="8">
        <v>0.1422940763573107</v>
      </c>
      <c r="AF15" s="2">
        <f t="shared" si="8"/>
        <v>10.292471083712272</v>
      </c>
      <c r="AG15" s="8">
        <v>-6.9797357097079377E-2</v>
      </c>
      <c r="AH15">
        <v>5</v>
      </c>
      <c r="AI15" s="8">
        <v>0.14510788293099763</v>
      </c>
      <c r="AJ15" s="2">
        <f t="shared" si="9"/>
        <v>4.2744605853450119</v>
      </c>
      <c r="AK15" s="8">
        <v>-6.6940824610126029E-2</v>
      </c>
      <c r="AL15">
        <v>2</v>
      </c>
      <c r="AM15" s="8">
        <v>0.1336359752189703</v>
      </c>
      <c r="AN15" s="2">
        <f t="shared" si="10"/>
        <v>1.7327280495620594</v>
      </c>
      <c r="AO15" s="8">
        <v>0.12659840693380534</v>
      </c>
    </row>
    <row r="16" spans="1:41" x14ac:dyDescent="0.3">
      <c r="A16">
        <v>10009</v>
      </c>
      <c r="B16" t="s">
        <v>26</v>
      </c>
      <c r="C16" t="s">
        <v>35</v>
      </c>
      <c r="D16">
        <f t="shared" si="1"/>
        <v>19</v>
      </c>
      <c r="E16" s="7">
        <f t="shared" si="2"/>
        <v>17.25061037018952</v>
      </c>
      <c r="F16">
        <v>0</v>
      </c>
      <c r="G16" s="8">
        <v>0</v>
      </c>
      <c r="H16" s="7">
        <f t="shared" si="3"/>
        <v>0</v>
      </c>
      <c r="I16" s="8">
        <v>-0.03</v>
      </c>
      <c r="J16">
        <v>3</v>
      </c>
      <c r="K16" s="8">
        <v>0.1054185613574633</v>
      </c>
      <c r="L16" s="2">
        <f t="shared" si="0"/>
        <v>2.6837443159276102</v>
      </c>
      <c r="M16" s="8">
        <v>8.8392284920804448E-2</v>
      </c>
      <c r="N16">
        <v>0</v>
      </c>
      <c r="O16" s="8">
        <v>0</v>
      </c>
      <c r="P16" s="2">
        <f t="shared" si="4"/>
        <v>0</v>
      </c>
      <c r="Q16" s="8">
        <v>2.870265816217521E-3</v>
      </c>
      <c r="R16">
        <v>0</v>
      </c>
      <c r="S16" s="8">
        <v>0</v>
      </c>
      <c r="T16" s="2">
        <f t="shared" si="5"/>
        <v>0</v>
      </c>
      <c r="U16" s="8">
        <v>0.14616382335886716</v>
      </c>
      <c r="V16">
        <v>0</v>
      </c>
      <c r="W16" s="8">
        <v>0</v>
      </c>
      <c r="X16" s="2">
        <f t="shared" si="6"/>
        <v>0</v>
      </c>
      <c r="Y16" s="8">
        <v>-9.5121616260261846E-2</v>
      </c>
      <c r="Z16">
        <v>7</v>
      </c>
      <c r="AA16" s="8">
        <v>8.7736136967070527E-2</v>
      </c>
      <c r="AB16" s="2">
        <f t="shared" si="7"/>
        <v>6.3858470412305062</v>
      </c>
      <c r="AC16" s="8">
        <v>-3.1252479628894922E-2</v>
      </c>
      <c r="AD16">
        <v>2</v>
      </c>
      <c r="AE16" s="8">
        <v>8.6423841059602644E-2</v>
      </c>
      <c r="AF16" s="2">
        <f t="shared" si="8"/>
        <v>1.8271523178807947</v>
      </c>
      <c r="AG16" s="8">
        <v>1.6891994994964188E-3</v>
      </c>
      <c r="AH16">
        <v>7</v>
      </c>
      <c r="AI16" s="8">
        <v>9.2304757835627305E-2</v>
      </c>
      <c r="AJ16" s="2">
        <f t="shared" si="9"/>
        <v>6.3538666951506091</v>
      </c>
      <c r="AK16" s="8">
        <v>7.9392376476332904E-2</v>
      </c>
      <c r="AL16">
        <v>0</v>
      </c>
      <c r="AM16" s="8">
        <v>0</v>
      </c>
      <c r="AN16" s="2">
        <f t="shared" si="10"/>
        <v>0</v>
      </c>
      <c r="AO16" s="8">
        <v>-4.2797631763664662E-2</v>
      </c>
    </row>
    <row r="17" spans="1:41" x14ac:dyDescent="0.3">
      <c r="A17">
        <v>10010</v>
      </c>
      <c r="B17" t="s">
        <v>26</v>
      </c>
      <c r="C17" t="s">
        <v>36</v>
      </c>
      <c r="D17">
        <f t="shared" si="1"/>
        <v>13</v>
      </c>
      <c r="E17" s="7">
        <f t="shared" si="2"/>
        <v>12.145696890163885</v>
      </c>
      <c r="F17">
        <v>1</v>
      </c>
      <c r="G17" s="8">
        <v>6.1975463118381299E-2</v>
      </c>
      <c r="H17" s="7">
        <f t="shared" si="3"/>
        <v>0.93802453688161869</v>
      </c>
      <c r="I17" s="8">
        <v>0.2</v>
      </c>
      <c r="J17">
        <v>4</v>
      </c>
      <c r="K17" s="8">
        <v>5.0924710837122716E-2</v>
      </c>
      <c r="L17" s="2">
        <f t="shared" si="0"/>
        <v>3.7963011566515092</v>
      </c>
      <c r="M17" s="8">
        <v>8.1461531418805522E-2</v>
      </c>
      <c r="N17">
        <v>0</v>
      </c>
      <c r="O17" s="8">
        <v>0</v>
      </c>
      <c r="P17" s="2">
        <f t="shared" si="4"/>
        <v>0</v>
      </c>
      <c r="Q17" s="8">
        <v>-6.3113803521836001E-2</v>
      </c>
      <c r="R17">
        <v>1</v>
      </c>
      <c r="S17" s="8">
        <v>7.8327280495620599E-2</v>
      </c>
      <c r="T17" s="2">
        <f t="shared" si="5"/>
        <v>0.92167271950437946</v>
      </c>
      <c r="U17" s="8">
        <v>-7.5482955412457656E-2</v>
      </c>
      <c r="V17">
        <v>1</v>
      </c>
      <c r="W17" s="8">
        <v>0.11430555131687369</v>
      </c>
      <c r="X17" s="2">
        <f t="shared" si="6"/>
        <v>0.8856944486831263</v>
      </c>
      <c r="Y17" s="8">
        <v>-8.6378063295388649E-2</v>
      </c>
      <c r="Z17">
        <v>1</v>
      </c>
      <c r="AA17" s="8">
        <v>5.8478041932432022E-2</v>
      </c>
      <c r="AB17" s="2">
        <f t="shared" si="7"/>
        <v>0.941521958067568</v>
      </c>
      <c r="AC17" s="8">
        <v>-9.2576372569963677E-2</v>
      </c>
      <c r="AD17">
        <v>3</v>
      </c>
      <c r="AE17" s="8">
        <v>5.7712027344584492E-2</v>
      </c>
      <c r="AF17" s="2">
        <f t="shared" si="8"/>
        <v>2.8268639179662465</v>
      </c>
      <c r="AG17" s="8">
        <v>-5.0836207159642322E-2</v>
      </c>
      <c r="AH17">
        <v>1</v>
      </c>
      <c r="AI17" s="8">
        <v>9.4410534989471107E-2</v>
      </c>
      <c r="AJ17" s="2">
        <f t="shared" si="9"/>
        <v>0.90558946501052895</v>
      </c>
      <c r="AK17" s="8">
        <v>0.12754142887661366</v>
      </c>
      <c r="AL17">
        <v>1</v>
      </c>
      <c r="AM17" s="8">
        <v>6.9971312601092572E-2</v>
      </c>
      <c r="AN17" s="2">
        <f t="shared" si="10"/>
        <v>0.93002868739890743</v>
      </c>
      <c r="AO17" s="8">
        <v>6.5924558244575326E-2</v>
      </c>
    </row>
    <row r="18" spans="1:41" x14ac:dyDescent="0.3">
      <c r="A18">
        <v>10011</v>
      </c>
      <c r="B18" t="s">
        <v>37</v>
      </c>
      <c r="C18" t="s">
        <v>38</v>
      </c>
      <c r="D18">
        <f t="shared" si="1"/>
        <v>992</v>
      </c>
      <c r="E18" s="7">
        <f t="shared" si="2"/>
        <v>890.74843287453837</v>
      </c>
      <c r="F18">
        <v>90</v>
      </c>
      <c r="G18" s="8">
        <v>0.11685384685811945</v>
      </c>
      <c r="H18" s="7">
        <f t="shared" si="3"/>
        <v>79.48315378276925</v>
      </c>
      <c r="I18" s="8">
        <v>1.2419507431257082E-2</v>
      </c>
      <c r="J18">
        <v>250</v>
      </c>
      <c r="K18" s="8">
        <v>6.73924985503708E-2</v>
      </c>
      <c r="L18" s="2">
        <f t="shared" si="0"/>
        <v>233.15187536240731</v>
      </c>
      <c r="M18" s="8">
        <v>-4.262367625965148E-2</v>
      </c>
      <c r="N18">
        <v>12</v>
      </c>
      <c r="O18" s="8">
        <v>0.12882320627460553</v>
      </c>
      <c r="P18" s="2">
        <f t="shared" si="4"/>
        <v>10.454121524704734</v>
      </c>
      <c r="Q18" s="8">
        <v>0.11174810022278511</v>
      </c>
      <c r="R18">
        <v>55</v>
      </c>
      <c r="S18" s="8">
        <v>0.14548936429944759</v>
      </c>
      <c r="T18" s="2">
        <f t="shared" si="5"/>
        <v>46.998084963530381</v>
      </c>
      <c r="U18" s="8">
        <v>2.3635059663686009E-2</v>
      </c>
      <c r="V18">
        <v>78</v>
      </c>
      <c r="W18" s="8">
        <v>0.14879146702475049</v>
      </c>
      <c r="X18" s="2">
        <f t="shared" si="6"/>
        <v>66.394265572069457</v>
      </c>
      <c r="Y18" s="8">
        <v>9.3510238959929187E-2</v>
      </c>
      <c r="Z18">
        <v>130</v>
      </c>
      <c r="AA18" s="8">
        <v>0.1487701040681173</v>
      </c>
      <c r="AB18" s="2">
        <f t="shared" si="7"/>
        <v>110.65988647114474</v>
      </c>
      <c r="AC18" s="8">
        <v>3.9043855098117003E-2</v>
      </c>
      <c r="AD18">
        <v>230</v>
      </c>
      <c r="AE18" s="8">
        <v>8.5279396954252754E-2</v>
      </c>
      <c r="AF18" s="2">
        <f t="shared" si="8"/>
        <v>210.38573870052187</v>
      </c>
      <c r="AG18" s="8">
        <v>-1.3573107089449754E-2</v>
      </c>
      <c r="AH18">
        <v>65</v>
      </c>
      <c r="AI18" s="8">
        <v>7.0227668080690947E-2</v>
      </c>
      <c r="AJ18" s="2">
        <f t="shared" si="9"/>
        <v>60.435201574755091</v>
      </c>
      <c r="AK18" s="8">
        <v>0.10593432416760765</v>
      </c>
      <c r="AL18">
        <v>82</v>
      </c>
      <c r="AM18" s="8">
        <v>0.11236457411420026</v>
      </c>
      <c r="AN18" s="2">
        <f t="shared" si="10"/>
        <v>72.786104922635573</v>
      </c>
      <c r="AO18" s="8">
        <v>8.4263130588702051E-2</v>
      </c>
    </row>
    <row r="19" spans="1:41" x14ac:dyDescent="0.3">
      <c r="A19">
        <v>10012</v>
      </c>
      <c r="B19" t="s">
        <v>37</v>
      </c>
      <c r="C19" t="s">
        <v>39</v>
      </c>
      <c r="D19">
        <f t="shared" si="1"/>
        <v>968</v>
      </c>
      <c r="E19" s="7">
        <f t="shared" si="2"/>
        <v>881.68532059694212</v>
      </c>
      <c r="F19">
        <v>85</v>
      </c>
      <c r="G19" s="8">
        <v>0.12106540116580707</v>
      </c>
      <c r="H19" s="7">
        <f t="shared" si="3"/>
        <v>74.709440900906401</v>
      </c>
      <c r="I19" s="8">
        <v>-2.0018616290780361E-2</v>
      </c>
      <c r="J19">
        <v>236</v>
      </c>
      <c r="K19" s="8">
        <v>5.2130191961424606E-2</v>
      </c>
      <c r="L19" s="2">
        <f t="shared" si="0"/>
        <v>223.69727469710381</v>
      </c>
      <c r="M19" s="8">
        <v>8.7888729514450509E-2</v>
      </c>
      <c r="N19">
        <v>33</v>
      </c>
      <c r="O19" s="8">
        <v>0.13983123264259772</v>
      </c>
      <c r="P19" s="2">
        <f t="shared" si="4"/>
        <v>28.385569322794275</v>
      </c>
      <c r="Q19" s="8">
        <v>0.11094241157261878</v>
      </c>
      <c r="R19">
        <v>52</v>
      </c>
      <c r="S19" s="8">
        <v>6.4362010559404284E-2</v>
      </c>
      <c r="T19" s="2">
        <f t="shared" si="5"/>
        <v>48.653175450910979</v>
      </c>
      <c r="U19" s="8">
        <v>6.8881801812799459E-2</v>
      </c>
      <c r="V19">
        <v>84</v>
      </c>
      <c r="W19" s="8">
        <v>0.10253151036103396</v>
      </c>
      <c r="X19" s="2">
        <f t="shared" si="6"/>
        <v>75.387353129673144</v>
      </c>
      <c r="Y19" s="8">
        <v>-5.0964384899441509E-2</v>
      </c>
      <c r="Z19">
        <v>122</v>
      </c>
      <c r="AA19" s="8">
        <v>0.14335001678518022</v>
      </c>
      <c r="AB19" s="2">
        <f t="shared" si="7"/>
        <v>104.51129795220801</v>
      </c>
      <c r="AC19" s="8">
        <v>-6.8231757560960712E-2</v>
      </c>
      <c r="AD19">
        <v>217</v>
      </c>
      <c r="AE19" s="8">
        <v>7.0792260505996893E-2</v>
      </c>
      <c r="AF19" s="2">
        <f t="shared" si="8"/>
        <v>201.63807947019868</v>
      </c>
      <c r="AG19" s="8">
        <v>-0.11092410046693318</v>
      </c>
      <c r="AH19">
        <v>62</v>
      </c>
      <c r="AI19" s="8">
        <v>0.10667592394787438</v>
      </c>
      <c r="AJ19" s="2">
        <f t="shared" si="9"/>
        <v>55.38609271523179</v>
      </c>
      <c r="AK19" s="8">
        <v>-3.9826654866176314E-4</v>
      </c>
      <c r="AL19">
        <v>77</v>
      </c>
      <c r="AM19" s="8">
        <v>9.9778740806299018E-2</v>
      </c>
      <c r="AN19" s="2">
        <f t="shared" si="10"/>
        <v>69.317036957914979</v>
      </c>
      <c r="AO19" s="8">
        <v>-9.2677083651234476E-2</v>
      </c>
    </row>
    <row r="20" spans="1:41" x14ac:dyDescent="0.3">
      <c r="A20">
        <v>10013</v>
      </c>
      <c r="B20" t="s">
        <v>37</v>
      </c>
      <c r="C20" t="s">
        <v>40</v>
      </c>
      <c r="D20">
        <f t="shared" si="1"/>
        <v>615</v>
      </c>
      <c r="E20" s="7">
        <f t="shared" si="2"/>
        <v>560.02107760856961</v>
      </c>
      <c r="F20">
        <v>54</v>
      </c>
      <c r="G20" s="8">
        <v>0.1120075075533311</v>
      </c>
      <c r="H20" s="7">
        <f t="shared" si="3"/>
        <v>47.951594592120124</v>
      </c>
      <c r="I20" s="8">
        <v>-2.5090792565691092E-2</v>
      </c>
      <c r="J20">
        <v>150</v>
      </c>
      <c r="K20" s="8">
        <v>6.6144291512802517E-2</v>
      </c>
      <c r="L20" s="2">
        <f t="shared" si="0"/>
        <v>140.07835627307963</v>
      </c>
      <c r="M20" s="8">
        <v>-9.9488814966277039E-2</v>
      </c>
      <c r="N20">
        <v>21</v>
      </c>
      <c r="O20" s="8">
        <v>0.13017212439344461</v>
      </c>
      <c r="P20" s="2">
        <f t="shared" si="4"/>
        <v>18.266385387737664</v>
      </c>
      <c r="Q20" s="8">
        <v>2.8460036011841161E-2</v>
      </c>
      <c r="R20">
        <v>33</v>
      </c>
      <c r="S20" s="8">
        <v>5.7751701406903291E-2</v>
      </c>
      <c r="T20" s="2">
        <f>R20-(R20*S20)</f>
        <v>31.094193853572193</v>
      </c>
      <c r="U20" s="8">
        <v>0.11989654225287635</v>
      </c>
      <c r="V20">
        <v>53</v>
      </c>
      <c r="W20" s="8">
        <v>0.10366679891354105</v>
      </c>
      <c r="X20" s="2">
        <f t="shared" si="6"/>
        <v>47.505659657582328</v>
      </c>
      <c r="Y20" s="8">
        <v>-9.3684194463942383E-2</v>
      </c>
      <c r="Z20">
        <v>78</v>
      </c>
      <c r="AA20" s="8">
        <v>9.4267097994933935E-2</v>
      </c>
      <c r="AB20" s="2">
        <f t="shared" si="7"/>
        <v>70.647166356395147</v>
      </c>
      <c r="AC20" s="8">
        <v>4.936216315195166E-2</v>
      </c>
      <c r="AD20">
        <v>138</v>
      </c>
      <c r="AE20" s="8">
        <v>8.2032227546006656E-2</v>
      </c>
      <c r="AF20" s="2">
        <f t="shared" si="8"/>
        <v>126.67955259865109</v>
      </c>
      <c r="AG20" s="8">
        <v>0.12715689565721613</v>
      </c>
      <c r="AH20">
        <v>39</v>
      </c>
      <c r="AI20" s="8">
        <v>0.12471541489913632</v>
      </c>
      <c r="AJ20" s="2">
        <f t="shared" si="9"/>
        <v>34.136098818933682</v>
      </c>
      <c r="AK20" s="8">
        <v>9.0076906643879517E-2</v>
      </c>
      <c r="AL20">
        <v>49</v>
      </c>
      <c r="AM20" s="8">
        <v>0.10893734550004577</v>
      </c>
      <c r="AN20" s="2">
        <f t="shared" si="10"/>
        <v>43.662070070497755</v>
      </c>
      <c r="AO20" s="8">
        <v>1.9185460982085623E-2</v>
      </c>
    </row>
    <row r="21" spans="1:41" x14ac:dyDescent="0.3">
      <c r="A21">
        <v>10014</v>
      </c>
      <c r="B21" t="s">
        <v>37</v>
      </c>
      <c r="C21" t="s">
        <v>41</v>
      </c>
      <c r="D21">
        <f t="shared" si="1"/>
        <v>228</v>
      </c>
      <c r="E21" s="7">
        <f t="shared" si="2"/>
        <v>209.26591998046814</v>
      </c>
      <c r="F21">
        <v>20</v>
      </c>
      <c r="G21" s="8">
        <v>0.14812311166722616</v>
      </c>
      <c r="H21" s="7">
        <f t="shared" si="3"/>
        <v>17.037537766655475</v>
      </c>
      <c r="I21" s="8">
        <v>-7.9026154362620935E-2</v>
      </c>
      <c r="J21">
        <v>55</v>
      </c>
      <c r="K21" s="8">
        <v>5.7467879268776514E-2</v>
      </c>
      <c r="L21" s="2">
        <f t="shared" si="0"/>
        <v>51.839266640217289</v>
      </c>
      <c r="M21" s="8">
        <v>6.3333536790063177E-2</v>
      </c>
      <c r="N21">
        <v>8</v>
      </c>
      <c r="O21" s="8">
        <v>5.4834131900997958E-2</v>
      </c>
      <c r="P21" s="2">
        <f t="shared" si="4"/>
        <v>7.5613269447920164</v>
      </c>
      <c r="Q21" s="8">
        <v>0.12149876400036622</v>
      </c>
      <c r="R21">
        <v>12</v>
      </c>
      <c r="S21" s="8">
        <v>0.14427777947325052</v>
      </c>
      <c r="T21" s="2">
        <f t="shared" si="5"/>
        <v>10.268666646320995</v>
      </c>
      <c r="U21" s="8">
        <v>0.11313058870204781</v>
      </c>
      <c r="V21">
        <v>20</v>
      </c>
      <c r="W21" s="8">
        <v>6.1362041077913758E-2</v>
      </c>
      <c r="X21" s="2">
        <f t="shared" si="6"/>
        <v>18.772759178441724</v>
      </c>
      <c r="Y21" s="8">
        <v>8.4528641621143208E-2</v>
      </c>
      <c r="Z21">
        <v>29</v>
      </c>
      <c r="AA21" s="8">
        <v>9.4511246070741906E-2</v>
      </c>
      <c r="AB21" s="2">
        <f t="shared" si="7"/>
        <v>26.259173863948483</v>
      </c>
      <c r="AC21" s="8">
        <v>-1.603595080416273E-2</v>
      </c>
      <c r="AD21">
        <v>51</v>
      </c>
      <c r="AE21" s="8">
        <v>7.7741325113681453E-2</v>
      </c>
      <c r="AF21" s="2">
        <f t="shared" si="8"/>
        <v>47.035192419202247</v>
      </c>
      <c r="AG21" s="8">
        <v>5.6961272011474967E-2</v>
      </c>
      <c r="AH21">
        <v>15</v>
      </c>
      <c r="AI21" s="8">
        <v>8.1165501876888341E-2</v>
      </c>
      <c r="AJ21" s="2">
        <f t="shared" si="9"/>
        <v>13.782517471846674</v>
      </c>
      <c r="AK21" s="8">
        <v>-0.12001556443983274</v>
      </c>
      <c r="AL21">
        <v>18</v>
      </c>
      <c r="AM21" s="8">
        <v>7.1695608386486406E-2</v>
      </c>
      <c r="AN21" s="2">
        <f t="shared" si="10"/>
        <v>16.709479049043246</v>
      </c>
      <c r="AO21" s="8">
        <v>0.14459822382274848</v>
      </c>
    </row>
    <row r="22" spans="1:41" x14ac:dyDescent="0.3">
      <c r="A22">
        <v>10015</v>
      </c>
      <c r="B22" t="s">
        <v>37</v>
      </c>
      <c r="C22" t="s">
        <v>42</v>
      </c>
      <c r="D22">
        <f t="shared" si="1"/>
        <v>387</v>
      </c>
      <c r="E22" s="7">
        <f t="shared" si="2"/>
        <v>348.72323831904049</v>
      </c>
      <c r="F22">
        <v>34</v>
      </c>
      <c r="G22" s="8">
        <v>0.10391705069124424</v>
      </c>
      <c r="H22" s="7">
        <f t="shared" si="3"/>
        <v>30.466820276497696</v>
      </c>
      <c r="I22" s="8">
        <v>6.9248023926511415E-2</v>
      </c>
      <c r="J22">
        <v>94</v>
      </c>
      <c r="K22" s="8">
        <v>0.11931058687093722</v>
      </c>
      <c r="L22" s="2">
        <f t="shared" si="0"/>
        <v>82.784804834131904</v>
      </c>
      <c r="M22" s="8">
        <v>-1.6631061738944658E-2</v>
      </c>
      <c r="N22">
        <v>13</v>
      </c>
      <c r="O22" s="8">
        <v>0.14647511215552234</v>
      </c>
      <c r="P22" s="2">
        <f t="shared" si="4"/>
        <v>11.095823541978209</v>
      </c>
      <c r="Q22" s="8">
        <v>-0.11704000976592302</v>
      </c>
      <c r="R22">
        <v>21</v>
      </c>
      <c r="S22" s="8">
        <v>8.4400463881344034E-2</v>
      </c>
      <c r="T22" s="2">
        <f t="shared" si="5"/>
        <v>19.227590258491777</v>
      </c>
      <c r="U22" s="8">
        <v>0.12508774071474352</v>
      </c>
      <c r="V22">
        <v>33</v>
      </c>
      <c r="W22" s="8">
        <v>0.11039613025299844</v>
      </c>
      <c r="X22" s="2">
        <f t="shared" si="6"/>
        <v>29.356927701651053</v>
      </c>
      <c r="Y22" s="8">
        <v>8.456526383251442E-2</v>
      </c>
      <c r="Z22">
        <v>49</v>
      </c>
      <c r="AA22" s="8">
        <v>0.11382641071810053</v>
      </c>
      <c r="AB22" s="2">
        <f t="shared" si="7"/>
        <v>43.422505874813076</v>
      </c>
      <c r="AC22" s="8">
        <v>0.14403057954649492</v>
      </c>
      <c r="AD22">
        <v>87</v>
      </c>
      <c r="AE22" s="8">
        <v>5.4040650654622033E-2</v>
      </c>
      <c r="AF22" s="2">
        <f t="shared" si="8"/>
        <v>82.298463393047882</v>
      </c>
      <c r="AG22" s="8">
        <v>3.9199499496444579E-2</v>
      </c>
      <c r="AH22">
        <v>25</v>
      </c>
      <c r="AI22" s="8">
        <v>5.1940977202673426E-2</v>
      </c>
      <c r="AJ22" s="2">
        <f t="shared" si="9"/>
        <v>23.701475569933166</v>
      </c>
      <c r="AK22" s="8">
        <v>-5.1220740379039884E-2</v>
      </c>
      <c r="AL22">
        <v>31</v>
      </c>
      <c r="AM22" s="8">
        <v>0.14939268166142766</v>
      </c>
      <c r="AN22" s="2">
        <f t="shared" si="10"/>
        <v>26.368826868495741</v>
      </c>
      <c r="AO22" s="8">
        <v>2.2985015411847304E-2</v>
      </c>
    </row>
    <row r="23" spans="1:41" x14ac:dyDescent="0.3">
      <c r="A23">
        <v>10016</v>
      </c>
      <c r="B23" t="s">
        <v>37</v>
      </c>
      <c r="C23" t="s">
        <v>43</v>
      </c>
      <c r="D23">
        <f t="shared" si="1"/>
        <v>296</v>
      </c>
      <c r="E23" s="7">
        <f t="shared" si="2"/>
        <v>266.98736533707694</v>
      </c>
      <c r="F23">
        <v>26</v>
      </c>
      <c r="G23" s="8">
        <v>0.12121799371318705</v>
      </c>
      <c r="H23" s="7">
        <f t="shared" si="3"/>
        <v>22.848332163457137</v>
      </c>
      <c r="I23" s="8">
        <v>-0.12184667500839258</v>
      </c>
      <c r="J23">
        <v>72</v>
      </c>
      <c r="K23" s="8">
        <v>6.8671224097415079E-2</v>
      </c>
      <c r="L23" s="2">
        <f t="shared" si="0"/>
        <v>67.05567186498611</v>
      </c>
      <c r="M23" s="8">
        <v>1.5999328592791545E-2</v>
      </c>
      <c r="N23">
        <v>10</v>
      </c>
      <c r="O23" s="8">
        <v>6.6611224707785271E-2</v>
      </c>
      <c r="P23" s="2">
        <f t="shared" si="4"/>
        <v>9.3338877529221467</v>
      </c>
      <c r="Q23" s="8">
        <v>9.459059419537949E-2</v>
      </c>
      <c r="R23">
        <v>16</v>
      </c>
      <c r="S23" s="8">
        <v>0.11567888424329355</v>
      </c>
      <c r="T23" s="2">
        <f t="shared" si="5"/>
        <v>14.149137852107303</v>
      </c>
      <c r="U23" s="8">
        <v>-0.12734000671407208</v>
      </c>
      <c r="V23">
        <v>26</v>
      </c>
      <c r="W23" s="8">
        <v>0.13066957609790336</v>
      </c>
      <c r="X23" s="2">
        <f t="shared" si="6"/>
        <v>22.602591021454511</v>
      </c>
      <c r="Y23" s="8">
        <v>-0.12393414105655079</v>
      </c>
      <c r="Z23">
        <v>37</v>
      </c>
      <c r="AA23" s="8">
        <v>0.10858333079012421</v>
      </c>
      <c r="AB23" s="2">
        <f t="shared" si="7"/>
        <v>32.982416760765403</v>
      </c>
      <c r="AC23" s="8">
        <v>0.14409466841639454</v>
      </c>
      <c r="AD23">
        <v>66</v>
      </c>
      <c r="AE23" s="8">
        <v>0.12973570970793785</v>
      </c>
      <c r="AF23" s="2">
        <f t="shared" si="8"/>
        <v>57.4374431592761</v>
      </c>
      <c r="AG23" s="8">
        <v>1.6173284096804713E-2</v>
      </c>
      <c r="AH23">
        <v>19</v>
      </c>
      <c r="AI23" s="8">
        <v>5.374767296365246E-2</v>
      </c>
      <c r="AJ23" s="2">
        <f t="shared" si="9"/>
        <v>17.978794213690602</v>
      </c>
      <c r="AK23" s="8">
        <v>9.324930570390938E-3</v>
      </c>
      <c r="AL23">
        <v>24</v>
      </c>
      <c r="AM23" s="8">
        <v>5.8371227149266028E-2</v>
      </c>
      <c r="AN23" s="2">
        <f t="shared" si="10"/>
        <v>22.599090548417614</v>
      </c>
      <c r="AO23" s="8">
        <v>-3.8705099642933435E-2</v>
      </c>
    </row>
    <row r="24" spans="1:41" x14ac:dyDescent="0.3">
      <c r="A24">
        <v>10017</v>
      </c>
      <c r="B24" t="s">
        <v>37</v>
      </c>
      <c r="C24" t="s">
        <v>44</v>
      </c>
      <c r="D24">
        <f t="shared" si="1"/>
        <v>239</v>
      </c>
      <c r="E24" s="7">
        <f t="shared" si="2"/>
        <v>215.46437726981412</v>
      </c>
      <c r="F24">
        <v>21</v>
      </c>
      <c r="G24" s="8">
        <v>0.13397167882320626</v>
      </c>
      <c r="H24" s="7">
        <f t="shared" si="3"/>
        <v>18.186594744712668</v>
      </c>
      <c r="I24" s="8">
        <v>0.10082552568132572</v>
      </c>
      <c r="J24">
        <v>58</v>
      </c>
      <c r="K24" s="8">
        <v>0.13891567735831784</v>
      </c>
      <c r="L24" s="2">
        <f t="shared" si="0"/>
        <v>49.942890713217565</v>
      </c>
      <c r="M24" s="8">
        <v>3.5225989562669757E-2</v>
      </c>
      <c r="N24">
        <v>8</v>
      </c>
      <c r="O24" s="8">
        <v>9.5207068086794633E-2</v>
      </c>
      <c r="P24" s="2">
        <f t="shared" si="4"/>
        <v>7.2383434553056425</v>
      </c>
      <c r="Q24" s="8">
        <v>-0.13182622760704366</v>
      </c>
      <c r="R24">
        <v>13</v>
      </c>
      <c r="S24" s="8">
        <v>6.4685506759849853E-2</v>
      </c>
      <c r="T24" s="2">
        <f t="shared" si="5"/>
        <v>12.159088412121951</v>
      </c>
      <c r="U24" s="8">
        <v>5.4223761711477997E-2</v>
      </c>
      <c r="V24">
        <v>21</v>
      </c>
      <c r="W24" s="8">
        <v>0.11651203955198827</v>
      </c>
      <c r="X24" s="2">
        <f t="shared" si="6"/>
        <v>18.553247169408245</v>
      </c>
      <c r="Y24" s="8">
        <v>9.0067751091036707E-2</v>
      </c>
      <c r="Z24">
        <v>30</v>
      </c>
      <c r="AA24" s="8">
        <v>7.7692495498519851E-2</v>
      </c>
      <c r="AB24" s="2">
        <f t="shared" si="7"/>
        <v>27.669225135044403</v>
      </c>
      <c r="AC24" s="8">
        <v>0.13739280373546556</v>
      </c>
      <c r="AD24">
        <v>54</v>
      </c>
      <c r="AE24" s="8">
        <v>5.4251228370006413E-2</v>
      </c>
      <c r="AF24" s="2">
        <f t="shared" si="8"/>
        <v>51.070433668019653</v>
      </c>
      <c r="AG24" s="8">
        <v>4.8025452436902982E-2</v>
      </c>
      <c r="AH24">
        <v>15</v>
      </c>
      <c r="AI24" s="8">
        <v>5.2356028931546984E-2</v>
      </c>
      <c r="AJ24" s="2">
        <f t="shared" si="9"/>
        <v>14.214659566026794</v>
      </c>
      <c r="AK24" s="8">
        <v>0.12952818384350109</v>
      </c>
      <c r="AL24">
        <v>19</v>
      </c>
      <c r="AM24" s="8">
        <v>0.13526871547593616</v>
      </c>
      <c r="AN24" s="2">
        <f t="shared" si="10"/>
        <v>16.429894405957214</v>
      </c>
      <c r="AO24" s="8">
        <v>-3.6187322611163669E-2</v>
      </c>
    </row>
    <row r="25" spans="1:41" x14ac:dyDescent="0.3">
      <c r="A25">
        <v>10018</v>
      </c>
      <c r="B25" t="s">
        <v>37</v>
      </c>
      <c r="C25" t="s">
        <v>45</v>
      </c>
      <c r="D25">
        <f t="shared" si="1"/>
        <v>148</v>
      </c>
      <c r="E25" s="7">
        <f t="shared" si="2"/>
        <v>135.54097109897154</v>
      </c>
      <c r="F25">
        <v>13</v>
      </c>
      <c r="G25" s="8">
        <v>9.5655690176091795E-2</v>
      </c>
      <c r="H25" s="7">
        <f t="shared" si="3"/>
        <v>11.756476027710807</v>
      </c>
      <c r="I25" s="8">
        <v>2.8336436048463365E-3</v>
      </c>
      <c r="J25">
        <v>36</v>
      </c>
      <c r="K25" s="8">
        <v>5.4208502456740013E-2</v>
      </c>
      <c r="L25" s="2">
        <f t="shared" si="0"/>
        <v>34.048493911557358</v>
      </c>
      <c r="M25" s="8">
        <v>9.010437330240792E-2</v>
      </c>
      <c r="N25">
        <v>5</v>
      </c>
      <c r="O25" s="8">
        <v>6.9873653370769367E-2</v>
      </c>
      <c r="P25" s="2">
        <f t="shared" si="4"/>
        <v>4.6506317331461533</v>
      </c>
      <c r="Q25" s="8">
        <v>8.2441175572984998E-2</v>
      </c>
      <c r="R25">
        <v>8</v>
      </c>
      <c r="S25" s="8">
        <v>0.14572740867336037</v>
      </c>
      <c r="T25" s="2">
        <f t="shared" si="5"/>
        <v>6.8341807306131166</v>
      </c>
      <c r="U25" s="8">
        <v>-3.7295144505142375E-2</v>
      </c>
      <c r="V25">
        <v>13</v>
      </c>
      <c r="W25" s="8">
        <v>0.12266762291329691</v>
      </c>
      <c r="X25" s="2">
        <f t="shared" si="6"/>
        <v>11.405320902127141</v>
      </c>
      <c r="Y25" s="8">
        <v>4.2541276284066287E-2</v>
      </c>
      <c r="Z25">
        <v>19</v>
      </c>
      <c r="AA25" s="8">
        <v>0.12579577013458662</v>
      </c>
      <c r="AB25" s="2">
        <f t="shared" si="7"/>
        <v>16.609880367442855</v>
      </c>
      <c r="AC25" s="8">
        <v>-7.5620288705099639E-2</v>
      </c>
      <c r="AD25">
        <v>33</v>
      </c>
      <c r="AE25" s="8">
        <v>7.9761650440992454E-2</v>
      </c>
      <c r="AF25" s="2">
        <f t="shared" si="8"/>
        <v>30.367865535447248</v>
      </c>
      <c r="AG25" s="8">
        <v>0.11264534440137944</v>
      </c>
      <c r="AH25">
        <v>9</v>
      </c>
      <c r="AI25" s="8">
        <v>5.5142368846705529E-2</v>
      </c>
      <c r="AJ25" s="2">
        <f t="shared" si="9"/>
        <v>8.5037186803796505</v>
      </c>
      <c r="AK25" s="8">
        <v>-9.432508316293832E-2</v>
      </c>
      <c r="AL25">
        <v>12</v>
      </c>
      <c r="AM25" s="8">
        <v>5.2966399121066932E-2</v>
      </c>
      <c r="AN25" s="2">
        <f t="shared" si="10"/>
        <v>11.364403210547197</v>
      </c>
      <c r="AO25" s="8">
        <v>-5.990020447401348E-2</v>
      </c>
    </row>
    <row r="26" spans="1:41" x14ac:dyDescent="0.3">
      <c r="A26">
        <v>10019</v>
      </c>
      <c r="B26" t="s">
        <v>37</v>
      </c>
      <c r="C26" t="s">
        <v>46</v>
      </c>
      <c r="D26">
        <f t="shared" si="1"/>
        <v>23</v>
      </c>
      <c r="E26" s="7">
        <f t="shared" si="2"/>
        <v>20.536608478041934</v>
      </c>
      <c r="F26">
        <v>2</v>
      </c>
      <c r="G26" s="8">
        <v>7.9068880275887321E-2</v>
      </c>
      <c r="H26" s="7">
        <f t="shared" si="3"/>
        <v>1.8418622394482254</v>
      </c>
      <c r="I26" s="8">
        <v>-0.11782738731040376</v>
      </c>
      <c r="J26">
        <v>6</v>
      </c>
      <c r="K26" s="8">
        <v>0.13725547044282355</v>
      </c>
      <c r="L26" s="2">
        <f t="shared" si="0"/>
        <v>5.1764671773430591</v>
      </c>
      <c r="M26" s="8">
        <v>0.14606311227759636</v>
      </c>
      <c r="N26">
        <v>1</v>
      </c>
      <c r="O26" s="8">
        <v>0.13203375347148044</v>
      </c>
      <c r="P26" s="2">
        <f t="shared" si="4"/>
        <v>0.86796624652851961</v>
      </c>
      <c r="Q26" s="8">
        <v>-9.6632282479323706E-2</v>
      </c>
      <c r="R26">
        <v>1</v>
      </c>
      <c r="S26" s="8">
        <v>9.8655659657582329E-2</v>
      </c>
      <c r="T26" s="2">
        <f t="shared" si="5"/>
        <v>0.90134434034241773</v>
      </c>
      <c r="U26" s="8">
        <v>0.14974364452040165</v>
      </c>
      <c r="V26">
        <v>2</v>
      </c>
      <c r="W26" s="8">
        <v>5.2157658619953001E-2</v>
      </c>
      <c r="X26" s="2">
        <f t="shared" si="6"/>
        <v>1.8956846827600939</v>
      </c>
      <c r="Y26" s="8">
        <v>-0.128301339762566</v>
      </c>
      <c r="Z26">
        <v>3</v>
      </c>
      <c r="AA26" s="8">
        <v>0.1184682760093997</v>
      </c>
      <c r="AB26" s="2">
        <f t="shared" si="7"/>
        <v>2.6445951719718011</v>
      </c>
      <c r="AC26" s="8">
        <v>7.0786156804101663E-2</v>
      </c>
      <c r="AD26">
        <v>5</v>
      </c>
      <c r="AE26" s="8">
        <v>9.4492934965056313E-2</v>
      </c>
      <c r="AF26" s="2">
        <f t="shared" si="8"/>
        <v>4.5275353251747186</v>
      </c>
      <c r="AG26" s="8">
        <v>4.2806787316507472E-2</v>
      </c>
      <c r="AH26">
        <v>1</v>
      </c>
      <c r="AI26" s="8">
        <v>6.8866542558061461E-2</v>
      </c>
      <c r="AJ26" s="2">
        <f t="shared" si="9"/>
        <v>0.93113345744193854</v>
      </c>
      <c r="AK26" s="8">
        <v>-0.1097888119144261</v>
      </c>
      <c r="AL26">
        <v>2</v>
      </c>
      <c r="AM26" s="8">
        <v>0.1249900814844203</v>
      </c>
      <c r="AN26" s="2">
        <f t="shared" si="10"/>
        <v>1.7500198370311595</v>
      </c>
      <c r="AO26" s="8">
        <v>0.10122837000640886</v>
      </c>
    </row>
    <row r="27" spans="1:41" x14ac:dyDescent="0.3">
      <c r="A27">
        <v>10020</v>
      </c>
      <c r="B27" t="s">
        <v>47</v>
      </c>
      <c r="C27" t="s">
        <v>48</v>
      </c>
      <c r="D27">
        <f t="shared" si="1"/>
        <v>854</v>
      </c>
      <c r="E27" s="7">
        <f t="shared" si="2"/>
        <v>783.78669698171939</v>
      </c>
      <c r="F27">
        <v>75</v>
      </c>
      <c r="G27" s="8">
        <v>6.8494216742454303E-2</v>
      </c>
      <c r="H27" s="7">
        <f t="shared" si="3"/>
        <v>69.862933744315924</v>
      </c>
      <c r="I27" s="8">
        <v>-0.14809564500869776</v>
      </c>
      <c r="J27">
        <v>208</v>
      </c>
      <c r="K27" s="8">
        <v>0.13038270210882902</v>
      </c>
      <c r="L27" s="2">
        <f t="shared" si="0"/>
        <v>180.88039796136357</v>
      </c>
      <c r="M27" s="8">
        <v>-0.10834223456526383</v>
      </c>
      <c r="N27">
        <v>29</v>
      </c>
      <c r="O27" s="8">
        <v>0.13449964903714101</v>
      </c>
      <c r="P27" s="2">
        <f t="shared" si="4"/>
        <v>25.099510177922909</v>
      </c>
      <c r="Q27" s="8">
        <v>-0.10694143498031555</v>
      </c>
      <c r="R27">
        <v>46</v>
      </c>
      <c r="S27" s="8">
        <v>6.1032441175572986E-2</v>
      </c>
      <c r="T27" s="2">
        <f t="shared" si="5"/>
        <v>43.192507705923646</v>
      </c>
      <c r="U27" s="8">
        <v>8.5435041352580343E-2</v>
      </c>
      <c r="V27">
        <v>74</v>
      </c>
      <c r="W27" s="8">
        <v>5.2749717703787349E-2</v>
      </c>
      <c r="X27" s="2">
        <f t="shared" si="6"/>
        <v>70.096520889919731</v>
      </c>
      <c r="Y27" s="8">
        <v>6.4532914212469872E-2</v>
      </c>
      <c r="Z27">
        <v>108</v>
      </c>
      <c r="AA27" s="8">
        <v>6.9687490462965795E-2</v>
      </c>
      <c r="AB27" s="2">
        <f t="shared" si="7"/>
        <v>100.47375102999969</v>
      </c>
      <c r="AC27" s="8">
        <v>3.5235145115512567E-2</v>
      </c>
      <c r="AD27">
        <v>192</v>
      </c>
      <c r="AE27" s="8">
        <v>6.1227759636219369E-2</v>
      </c>
      <c r="AF27" s="2">
        <f t="shared" si="8"/>
        <v>180.24427014984587</v>
      </c>
      <c r="AG27" s="8">
        <v>1.6676839503158652E-2</v>
      </c>
      <c r="AH27">
        <v>54</v>
      </c>
      <c r="AI27" s="8">
        <v>5.7678456984160895E-2</v>
      </c>
      <c r="AJ27" s="2">
        <f t="shared" si="9"/>
        <v>50.885363322855312</v>
      </c>
      <c r="AK27" s="8">
        <v>-2.2289193395794549E-2</v>
      </c>
      <c r="AL27">
        <v>68</v>
      </c>
      <c r="AM27" s="8">
        <v>7.2772911770989102E-2</v>
      </c>
      <c r="AN27" s="2">
        <f t="shared" si="10"/>
        <v>63.051441999572745</v>
      </c>
      <c r="AO27" s="8">
        <v>-2.6519058809167759E-2</v>
      </c>
    </row>
    <row r="28" spans="1:41" x14ac:dyDescent="0.3">
      <c r="A28">
        <v>10021</v>
      </c>
      <c r="B28" t="s">
        <v>47</v>
      </c>
      <c r="C28" t="s">
        <v>49</v>
      </c>
      <c r="D28">
        <f t="shared" si="1"/>
        <v>989</v>
      </c>
      <c r="E28" s="7">
        <f t="shared" si="2"/>
        <v>894.55232245857133</v>
      </c>
      <c r="F28">
        <v>87</v>
      </c>
      <c r="G28" s="8">
        <v>9.5997497482222971E-2</v>
      </c>
      <c r="H28" s="7">
        <f t="shared" si="3"/>
        <v>78.648217719046599</v>
      </c>
      <c r="I28" s="8">
        <v>-0.12233191930906094</v>
      </c>
      <c r="J28">
        <v>241</v>
      </c>
      <c r="K28" s="8">
        <v>8.7049470503860596E-2</v>
      </c>
      <c r="L28" s="2">
        <f t="shared" si="0"/>
        <v>220.02107760856958</v>
      </c>
      <c r="M28" s="8">
        <v>-6.1291848506118962E-2</v>
      </c>
      <c r="N28">
        <v>33</v>
      </c>
      <c r="O28" s="8">
        <v>6.803338724936675E-2</v>
      </c>
      <c r="P28" s="2">
        <f t="shared" si="4"/>
        <v>30.754898220770897</v>
      </c>
      <c r="Q28" s="8">
        <v>8.5737174596392712E-2</v>
      </c>
      <c r="R28">
        <v>53</v>
      </c>
      <c r="S28" s="8">
        <v>0.13241218298898283</v>
      </c>
      <c r="T28" s="2">
        <f t="shared" si="5"/>
        <v>45.982154301583911</v>
      </c>
      <c r="U28" s="8">
        <v>3.5280922879726562E-2</v>
      </c>
      <c r="V28">
        <v>86</v>
      </c>
      <c r="W28" s="8">
        <v>0.13489944151127659</v>
      </c>
      <c r="X28" s="2">
        <f t="shared" si="6"/>
        <v>74.398648030030216</v>
      </c>
      <c r="Y28" s="8">
        <v>-0.12520676290169988</v>
      </c>
      <c r="Z28">
        <v>125</v>
      </c>
      <c r="AA28" s="8">
        <v>5.7745597705008089E-2</v>
      </c>
      <c r="AB28" s="2">
        <f t="shared" si="7"/>
        <v>117.78180028687399</v>
      </c>
      <c r="AC28" s="8">
        <v>-9.6595660267952521E-2</v>
      </c>
      <c r="AD28">
        <v>222</v>
      </c>
      <c r="AE28" s="8">
        <v>0.12407147434919279</v>
      </c>
      <c r="AF28" s="2">
        <f t="shared" si="8"/>
        <v>194.45613269447921</v>
      </c>
      <c r="AG28" s="8">
        <v>-5.7144383068330945E-2</v>
      </c>
      <c r="AH28">
        <v>63</v>
      </c>
      <c r="AI28" s="8">
        <v>6.2573625904110849E-2</v>
      </c>
      <c r="AJ28" s="2">
        <f t="shared" si="9"/>
        <v>59.057861568041019</v>
      </c>
      <c r="AK28" s="8">
        <v>0.10157628101443525</v>
      </c>
      <c r="AL28">
        <v>79</v>
      </c>
      <c r="AM28" s="8">
        <v>7.0233771782586135E-2</v>
      </c>
      <c r="AN28" s="2">
        <f t="shared" si="10"/>
        <v>73.451532029175695</v>
      </c>
      <c r="AO28" s="8">
        <v>-3.7112033448286383E-2</v>
      </c>
    </row>
    <row r="29" spans="1:41" x14ac:dyDescent="0.3">
      <c r="A29">
        <v>10022</v>
      </c>
      <c r="B29" t="s">
        <v>47</v>
      </c>
      <c r="C29" t="s">
        <v>50</v>
      </c>
      <c r="D29">
        <f t="shared" si="1"/>
        <v>512</v>
      </c>
      <c r="E29" s="7">
        <f t="shared" si="2"/>
        <v>458.0577043977172</v>
      </c>
      <c r="F29">
        <v>45</v>
      </c>
      <c r="G29" s="8">
        <v>0.13178044984282966</v>
      </c>
      <c r="H29" s="7">
        <f t="shared" si="3"/>
        <v>39.069879757072663</v>
      </c>
      <c r="I29" s="8">
        <v>-2.9229102450636313E-2</v>
      </c>
      <c r="J29">
        <v>125</v>
      </c>
      <c r="K29" s="8">
        <v>7.0374156926175727E-2</v>
      </c>
      <c r="L29" s="2">
        <f t="shared" si="0"/>
        <v>116.20323038422804</v>
      </c>
      <c r="M29" s="8">
        <v>-7.6837977233191926E-2</v>
      </c>
      <c r="N29">
        <v>17</v>
      </c>
      <c r="O29" s="8">
        <v>7.1353801080355245E-2</v>
      </c>
      <c r="P29" s="2">
        <f t="shared" si="4"/>
        <v>15.786985381633961</v>
      </c>
      <c r="Q29" s="8">
        <v>1.489150669881284E-2</v>
      </c>
      <c r="R29">
        <v>27</v>
      </c>
      <c r="S29" s="8">
        <v>0.12668996246223335</v>
      </c>
      <c r="T29" s="2">
        <f t="shared" si="5"/>
        <v>23.579371013519701</v>
      </c>
      <c r="U29" s="8">
        <v>2.3003326517532896E-2</v>
      </c>
      <c r="V29">
        <v>44</v>
      </c>
      <c r="W29" s="8">
        <v>0.13332468642231513</v>
      </c>
      <c r="X29" s="2">
        <f t="shared" si="6"/>
        <v>38.133713797418132</v>
      </c>
      <c r="Y29" s="8">
        <v>-6.1447492904446552E-2</v>
      </c>
      <c r="Z29">
        <v>65</v>
      </c>
      <c r="AA29" s="8">
        <v>0.13007751701406903</v>
      </c>
      <c r="AB29" s="2">
        <f t="shared" si="7"/>
        <v>56.544961394085512</v>
      </c>
      <c r="AC29" s="8">
        <v>4.6807763908810696E-2</v>
      </c>
      <c r="AD29">
        <v>115</v>
      </c>
      <c r="AE29" s="8">
        <v>0.10885494552446059</v>
      </c>
      <c r="AF29" s="2">
        <f t="shared" si="8"/>
        <v>102.48168126468703</v>
      </c>
      <c r="AG29" s="8">
        <v>4.8336741233558134E-2</v>
      </c>
      <c r="AH29">
        <v>33</v>
      </c>
      <c r="AI29" s="8">
        <v>0.10005951109347819</v>
      </c>
      <c r="AJ29" s="2">
        <f t="shared" si="9"/>
        <v>29.69803613391522</v>
      </c>
      <c r="AK29" s="8">
        <v>-0.10797601245155186</v>
      </c>
      <c r="AL29">
        <v>41</v>
      </c>
      <c r="AM29" s="8">
        <v>0.10829645680104982</v>
      </c>
      <c r="AN29" s="2">
        <f t="shared" si="10"/>
        <v>36.559845271156959</v>
      </c>
      <c r="AO29" s="8">
        <v>-9.3089083529160427E-2</v>
      </c>
    </row>
    <row r="30" spans="1:41" x14ac:dyDescent="0.3">
      <c r="A30">
        <v>10023</v>
      </c>
      <c r="B30" t="s">
        <v>47</v>
      </c>
      <c r="C30" t="s">
        <v>51</v>
      </c>
      <c r="D30">
        <f t="shared" si="1"/>
        <v>717</v>
      </c>
      <c r="E30" s="7">
        <f t="shared" si="2"/>
        <v>646.17945646534622</v>
      </c>
      <c r="F30">
        <v>63</v>
      </c>
      <c r="G30" s="8">
        <v>0.10272988067262795</v>
      </c>
      <c r="H30" s="7">
        <f t="shared" si="3"/>
        <v>56.528017517624441</v>
      </c>
      <c r="I30" s="8">
        <v>4.5457319864497803E-3</v>
      </c>
      <c r="J30">
        <v>175</v>
      </c>
      <c r="K30" s="8">
        <v>0.12597888119144263</v>
      </c>
      <c r="L30" s="2">
        <f t="shared" si="0"/>
        <v>152.95369579149755</v>
      </c>
      <c r="M30" s="8">
        <v>0.11144596697897272</v>
      </c>
      <c r="N30">
        <v>24</v>
      </c>
      <c r="O30" s="8">
        <v>0.11947538682210761</v>
      </c>
      <c r="P30" s="2">
        <f t="shared" si="4"/>
        <v>21.132590716269419</v>
      </c>
      <c r="Q30" s="8">
        <v>7.8568376720480976E-2</v>
      </c>
      <c r="R30">
        <v>38</v>
      </c>
      <c r="S30" s="8">
        <v>0.11681417279580066</v>
      </c>
      <c r="T30" s="2">
        <f t="shared" si="5"/>
        <v>33.561061433759576</v>
      </c>
      <c r="U30" s="8">
        <v>7.3853267006439405E-2</v>
      </c>
      <c r="V30">
        <v>62</v>
      </c>
      <c r="W30" s="8">
        <v>6.355021820734276E-2</v>
      </c>
      <c r="X30" s="2">
        <f t="shared" si="6"/>
        <v>58.05988647114475</v>
      </c>
      <c r="Y30" s="8">
        <v>3.1279946287423338E-2</v>
      </c>
      <c r="Z30">
        <v>91</v>
      </c>
      <c r="AA30" s="8">
        <v>6.8555253761406296E-2</v>
      </c>
      <c r="AB30" s="2">
        <f t="shared" si="7"/>
        <v>84.761471907712021</v>
      </c>
      <c r="AC30" s="8">
        <v>0.12542649616992704</v>
      </c>
      <c r="AD30">
        <v>161</v>
      </c>
      <c r="AE30" s="8">
        <v>9.7218237861262852E-2</v>
      </c>
      <c r="AF30" s="2">
        <f t="shared" si="8"/>
        <v>145.34786370433667</v>
      </c>
      <c r="AG30" s="8">
        <v>0.1477019562364574</v>
      </c>
      <c r="AH30">
        <v>46</v>
      </c>
      <c r="AI30" s="8">
        <v>8.2602923673207804E-2</v>
      </c>
      <c r="AJ30" s="2">
        <f t="shared" si="9"/>
        <v>42.200265511032441</v>
      </c>
      <c r="AK30" s="8">
        <v>0.12109591967528302</v>
      </c>
      <c r="AL30">
        <v>57</v>
      </c>
      <c r="AM30" s="8">
        <v>9.4129764702291938E-2</v>
      </c>
      <c r="AN30" s="2">
        <f t="shared" si="10"/>
        <v>51.634603411969358</v>
      </c>
      <c r="AO30" s="8">
        <v>9.5963927121799381E-2</v>
      </c>
    </row>
    <row r="31" spans="1:41" x14ac:dyDescent="0.3">
      <c r="A31">
        <v>10024</v>
      </c>
      <c r="B31" t="s">
        <v>47</v>
      </c>
      <c r="C31" t="s">
        <v>52</v>
      </c>
      <c r="D31">
        <f t="shared" si="1"/>
        <v>820</v>
      </c>
      <c r="E31" s="7">
        <f t="shared" si="2"/>
        <v>739.19502548295532</v>
      </c>
      <c r="F31">
        <v>72</v>
      </c>
      <c r="G31" s="8">
        <v>0.10551927243873409</v>
      </c>
      <c r="H31" s="7">
        <f t="shared" si="3"/>
        <v>64.402612384411142</v>
      </c>
      <c r="I31" s="8">
        <v>-5.8783227027191978E-2</v>
      </c>
      <c r="J31">
        <v>200</v>
      </c>
      <c r="K31" s="8">
        <v>9.5716727195043788E-2</v>
      </c>
      <c r="L31" s="2">
        <f t="shared" si="0"/>
        <v>180.85665456099125</v>
      </c>
      <c r="M31" s="8">
        <v>0.11646320993682666</v>
      </c>
      <c r="N31">
        <v>28</v>
      </c>
      <c r="O31" s="8">
        <v>0.14124729148228399</v>
      </c>
      <c r="P31" s="2">
        <f t="shared" si="4"/>
        <v>24.045075838496047</v>
      </c>
      <c r="Q31" s="8">
        <v>-3.3980834376049068E-2</v>
      </c>
      <c r="R31">
        <v>44</v>
      </c>
      <c r="S31" s="8">
        <v>8.2969145786919773E-2</v>
      </c>
      <c r="T31" s="2">
        <f t="shared" si="5"/>
        <v>40.349357585375529</v>
      </c>
      <c r="U31" s="8">
        <v>-4.8236030152287349E-2</v>
      </c>
      <c r="V31">
        <v>71</v>
      </c>
      <c r="W31" s="8">
        <v>6.6040528580584124E-2</v>
      </c>
      <c r="X31" s="2">
        <f t="shared" si="6"/>
        <v>66.311122470778528</v>
      </c>
      <c r="Y31" s="8">
        <v>4.8236030152287362E-2</v>
      </c>
      <c r="Z31">
        <v>104</v>
      </c>
      <c r="AA31" s="8">
        <v>0.14175084688863795</v>
      </c>
      <c r="AB31" s="2">
        <f t="shared" si="7"/>
        <v>89.257911923581645</v>
      </c>
      <c r="AC31" s="8">
        <v>-0.14462569048127688</v>
      </c>
      <c r="AD31">
        <v>184</v>
      </c>
      <c r="AE31" s="8">
        <v>6.6043580431531718E-2</v>
      </c>
      <c r="AF31" s="2">
        <f t="shared" si="8"/>
        <v>171.84798120059816</v>
      </c>
      <c r="AG31" s="8">
        <v>4.874874111148414E-2</v>
      </c>
      <c r="AH31">
        <v>52</v>
      </c>
      <c r="AI31" s="8">
        <v>0.14544358653523359</v>
      </c>
      <c r="AJ31" s="2">
        <f t="shared" si="9"/>
        <v>44.436933500167854</v>
      </c>
      <c r="AK31" s="8">
        <v>-7.7066866054261912E-2</v>
      </c>
      <c r="AL31">
        <v>65</v>
      </c>
      <c r="AM31" s="8">
        <v>0.11250190740684225</v>
      </c>
      <c r="AN31" s="2">
        <f t="shared" si="10"/>
        <v>57.687376018555256</v>
      </c>
      <c r="AO31" s="8">
        <v>4.1827143162327968E-2</v>
      </c>
    </row>
    <row r="32" spans="1:41" x14ac:dyDescent="0.3">
      <c r="A32">
        <v>10025</v>
      </c>
      <c r="B32" t="s">
        <v>47</v>
      </c>
      <c r="C32" t="s">
        <v>53</v>
      </c>
      <c r="D32">
        <f t="shared" si="1"/>
        <v>23</v>
      </c>
      <c r="E32" s="7">
        <f t="shared" si="2"/>
        <v>20.67041688283944</v>
      </c>
      <c r="F32">
        <v>2</v>
      </c>
      <c r="G32" s="8">
        <v>0.14860225226599932</v>
      </c>
      <c r="H32" s="7">
        <f t="shared" si="3"/>
        <v>1.7027954954680014</v>
      </c>
      <c r="I32" s="8">
        <v>-6.4386425366985078E-2</v>
      </c>
      <c r="J32">
        <v>6</v>
      </c>
      <c r="K32" s="8">
        <v>6.705679494613484E-2</v>
      </c>
      <c r="L32" s="2">
        <f t="shared" si="0"/>
        <v>5.5976592303231909</v>
      </c>
      <c r="M32" s="8">
        <v>5.7556382946256895E-2</v>
      </c>
      <c r="N32">
        <v>1</v>
      </c>
      <c r="O32" s="8">
        <v>0.10641041291543321</v>
      </c>
      <c r="P32" s="2">
        <f t="shared" si="4"/>
        <v>0.89358958708456682</v>
      </c>
      <c r="Q32" s="8">
        <v>0.12257911923581652</v>
      </c>
      <c r="R32">
        <v>1</v>
      </c>
      <c r="S32" s="8">
        <v>5.8664204840235601E-2</v>
      </c>
      <c r="T32" s="2">
        <f t="shared" si="5"/>
        <v>0.9413357951597644</v>
      </c>
      <c r="U32" s="8">
        <v>-0.14088106936857203</v>
      </c>
      <c r="V32">
        <v>2</v>
      </c>
      <c r="W32" s="8">
        <v>0.12002471999267555</v>
      </c>
      <c r="X32" s="2">
        <f t="shared" si="6"/>
        <v>1.7599505600146488</v>
      </c>
      <c r="Y32" s="8">
        <v>2.0586260567033915E-2</v>
      </c>
      <c r="Z32">
        <v>3</v>
      </c>
      <c r="AA32" s="8">
        <v>0.14118015076143681</v>
      </c>
      <c r="AB32" s="2">
        <f t="shared" si="7"/>
        <v>2.5764595477156895</v>
      </c>
      <c r="AC32" s="8">
        <v>4.1387676625873587E-2</v>
      </c>
      <c r="AD32">
        <v>5</v>
      </c>
      <c r="AE32" s="8">
        <v>0.121645252845851</v>
      </c>
      <c r="AF32" s="2">
        <f t="shared" si="8"/>
        <v>4.3917737357707454</v>
      </c>
      <c r="AG32" s="8">
        <v>5.8600115970336014E-2</v>
      </c>
      <c r="AH32">
        <v>1</v>
      </c>
      <c r="AI32" s="8">
        <v>8.9149143955809196E-2</v>
      </c>
      <c r="AJ32" s="2">
        <f t="shared" si="9"/>
        <v>0.9108508560441908</v>
      </c>
      <c r="AK32" s="8">
        <v>0.12942747276223029</v>
      </c>
      <c r="AL32">
        <v>2</v>
      </c>
      <c r="AM32" s="8">
        <v>5.1998962370677818E-2</v>
      </c>
      <c r="AN32" s="2">
        <f t="shared" si="10"/>
        <v>1.8960020752586444</v>
      </c>
      <c r="AO32" s="8">
        <v>8.5966063417462685E-2</v>
      </c>
    </row>
    <row r="33" spans="1:41" x14ac:dyDescent="0.3">
      <c r="A33">
        <v>10026</v>
      </c>
      <c r="B33" t="s">
        <v>47</v>
      </c>
      <c r="C33" t="s">
        <v>54</v>
      </c>
      <c r="D33">
        <f t="shared" si="1"/>
        <v>740</v>
      </c>
      <c r="E33" s="7">
        <f t="shared" si="2"/>
        <v>660.78449049348433</v>
      </c>
      <c r="F33">
        <v>65</v>
      </c>
      <c r="G33" s="8">
        <v>0.11983550523392437</v>
      </c>
      <c r="H33" s="7">
        <f t="shared" si="3"/>
        <v>57.210692159794917</v>
      </c>
      <c r="I33" s="8">
        <v>3.3889278847621079E-2</v>
      </c>
      <c r="J33">
        <v>180</v>
      </c>
      <c r="K33" s="8">
        <v>9.0794091616565445E-2</v>
      </c>
      <c r="L33" s="2">
        <f t="shared" si="0"/>
        <v>163.65706350901823</v>
      </c>
      <c r="M33" s="8">
        <v>1.8791772209845264E-2</v>
      </c>
      <c r="N33">
        <v>25</v>
      </c>
      <c r="O33" s="8">
        <v>8.2914212469862969E-2</v>
      </c>
      <c r="P33" s="2">
        <f t="shared" si="4"/>
        <v>22.927144688253428</v>
      </c>
      <c r="Q33" s="8">
        <v>-0.11686605426190985</v>
      </c>
      <c r="R33">
        <v>40</v>
      </c>
      <c r="S33" s="8">
        <v>0.10787835322122867</v>
      </c>
      <c r="T33" s="2">
        <f t="shared" si="5"/>
        <v>35.684865871150855</v>
      </c>
      <c r="U33" s="8">
        <v>6.6345713675344115E-2</v>
      </c>
      <c r="V33">
        <v>64</v>
      </c>
      <c r="W33" s="8">
        <v>0.10081331827753531</v>
      </c>
      <c r="X33" s="2">
        <f t="shared" si="6"/>
        <v>57.547947630237744</v>
      </c>
      <c r="Y33" s="8">
        <v>-0.14207129123813592</v>
      </c>
      <c r="Z33">
        <v>94</v>
      </c>
      <c r="AA33" s="8">
        <v>8.1119724112674332E-2</v>
      </c>
      <c r="AB33" s="2">
        <f t="shared" si="7"/>
        <v>86.374745933408619</v>
      </c>
      <c r="AC33" s="8">
        <v>8.5929441206091473E-2</v>
      </c>
      <c r="AD33">
        <v>166</v>
      </c>
      <c r="AE33" s="8">
        <v>0.12715384380626849</v>
      </c>
      <c r="AF33" s="2">
        <f t="shared" si="8"/>
        <v>144.89246192815943</v>
      </c>
      <c r="AG33" s="8">
        <v>0.10881832331308941</v>
      </c>
      <c r="AH33">
        <v>47</v>
      </c>
      <c r="AI33" s="8">
        <v>0.12048554948576311</v>
      </c>
      <c r="AJ33" s="2">
        <f t="shared" si="9"/>
        <v>41.337179174169137</v>
      </c>
      <c r="AK33" s="8">
        <v>-1.3554795983764162E-2</v>
      </c>
      <c r="AL33">
        <v>59</v>
      </c>
      <c r="AM33" s="8">
        <v>0.13301034577471238</v>
      </c>
      <c r="AN33" s="2">
        <f t="shared" si="10"/>
        <v>51.152389599291972</v>
      </c>
      <c r="AO33" s="8">
        <v>9.6092104861598554E-2</v>
      </c>
    </row>
    <row r="34" spans="1:41" x14ac:dyDescent="0.3">
      <c r="A34">
        <v>10027</v>
      </c>
      <c r="B34" t="s">
        <v>55</v>
      </c>
      <c r="C34" t="s">
        <v>56</v>
      </c>
      <c r="D34">
        <f t="shared" si="1"/>
        <v>831</v>
      </c>
      <c r="E34" s="7">
        <f t="shared" si="2"/>
        <v>750.60351115451522</v>
      </c>
      <c r="F34">
        <v>73</v>
      </c>
      <c r="G34" s="8">
        <v>9.0198980681783503E-2</v>
      </c>
      <c r="H34" s="7">
        <f t="shared" si="3"/>
        <v>66.415474410229805</v>
      </c>
      <c r="I34" s="8">
        <v>-3.9638966032898959E-2</v>
      </c>
      <c r="J34">
        <v>202</v>
      </c>
      <c r="K34" s="8">
        <v>0.11796166875209814</v>
      </c>
      <c r="L34" s="2">
        <f t="shared" si="0"/>
        <v>178.17174291207618</v>
      </c>
      <c r="M34" s="8">
        <v>-0.12745902890102848</v>
      </c>
      <c r="N34">
        <v>28</v>
      </c>
      <c r="O34" s="8">
        <v>9.7117526779992053E-2</v>
      </c>
      <c r="P34" s="2">
        <f t="shared" si="4"/>
        <v>25.280709250160221</v>
      </c>
      <c r="Q34" s="8">
        <v>9.9855037079988995E-2</v>
      </c>
      <c r="R34">
        <v>45</v>
      </c>
      <c r="S34" s="8">
        <v>8.5001678518021179E-2</v>
      </c>
      <c r="T34" s="2">
        <f t="shared" si="5"/>
        <v>41.174924466689049</v>
      </c>
      <c r="U34" s="8">
        <v>-5.1028473769341096E-2</v>
      </c>
      <c r="V34">
        <v>72</v>
      </c>
      <c r="W34" s="8">
        <v>9.8924222540971093E-2</v>
      </c>
      <c r="X34" s="2">
        <f t="shared" si="6"/>
        <v>64.877455977050076</v>
      </c>
      <c r="Y34" s="8">
        <v>-3.952909939878535E-2</v>
      </c>
      <c r="Z34">
        <v>105</v>
      </c>
      <c r="AA34" s="8">
        <v>0.11082033753471481</v>
      </c>
      <c r="AB34" s="2">
        <f t="shared" si="7"/>
        <v>93.363864558854942</v>
      </c>
      <c r="AC34" s="8">
        <v>4.2344431897946289E-3</v>
      </c>
      <c r="AD34">
        <v>187</v>
      </c>
      <c r="AE34" s="8">
        <v>6.8060853907895139E-2</v>
      </c>
      <c r="AF34" s="2">
        <f t="shared" si="8"/>
        <v>174.27262031922362</v>
      </c>
      <c r="AG34" s="8">
        <v>0.11245307779168065</v>
      </c>
      <c r="AH34">
        <v>53</v>
      </c>
      <c r="AI34" s="8">
        <v>0.11170537430951871</v>
      </c>
      <c r="AJ34" s="2">
        <f t="shared" si="9"/>
        <v>47.079615161595505</v>
      </c>
      <c r="AK34" s="8">
        <v>-1.6708883938108543E-3</v>
      </c>
      <c r="AL34">
        <v>66</v>
      </c>
      <c r="AM34" s="8">
        <v>9.1407513657032993E-2</v>
      </c>
      <c r="AN34" s="2">
        <f t="shared" si="10"/>
        <v>59.967104098635822</v>
      </c>
      <c r="AO34" s="8">
        <v>0.12489547410504473</v>
      </c>
    </row>
    <row r="35" spans="1:41" x14ac:dyDescent="0.3">
      <c r="A35">
        <v>10028</v>
      </c>
      <c r="B35" t="s">
        <v>55</v>
      </c>
      <c r="C35" t="s">
        <v>57</v>
      </c>
      <c r="D35">
        <f t="shared" si="1"/>
        <v>706</v>
      </c>
      <c r="E35" s="7">
        <f t="shared" si="2"/>
        <v>640.10255745109407</v>
      </c>
      <c r="F35">
        <v>62</v>
      </c>
      <c r="G35" s="8">
        <v>0.12042451246681111</v>
      </c>
      <c r="H35" s="7">
        <f t="shared" si="3"/>
        <v>54.533680227057708</v>
      </c>
      <c r="I35" s="8">
        <v>7.0062868129520561E-2</v>
      </c>
      <c r="J35">
        <v>172</v>
      </c>
      <c r="K35" s="8">
        <v>5.6326487014374219E-2</v>
      </c>
      <c r="L35" s="2">
        <f t="shared" si="0"/>
        <v>162.31184423352764</v>
      </c>
      <c r="M35" s="8">
        <v>7.5711844233527642E-2</v>
      </c>
      <c r="N35">
        <v>24</v>
      </c>
      <c r="O35" s="8">
        <v>9.4196905423139132E-2</v>
      </c>
      <c r="P35" s="2">
        <f t="shared" si="4"/>
        <v>21.73927426984466</v>
      </c>
      <c r="Q35" s="8">
        <v>-6.2811670278023618E-2</v>
      </c>
      <c r="R35">
        <v>38</v>
      </c>
      <c r="S35" s="8">
        <v>6.8338572344126713E-2</v>
      </c>
      <c r="T35" s="2">
        <f t="shared" si="5"/>
        <v>35.403134250923188</v>
      </c>
      <c r="U35" s="8">
        <v>-0.13849147007660145</v>
      </c>
      <c r="V35">
        <v>61</v>
      </c>
      <c r="W35" s="8">
        <v>0.12705313272499769</v>
      </c>
      <c r="X35" s="2">
        <f t="shared" si="6"/>
        <v>53.249758903775138</v>
      </c>
      <c r="Y35" s="8">
        <v>0.12580187383648181</v>
      </c>
      <c r="Z35">
        <v>89</v>
      </c>
      <c r="AA35" s="8">
        <v>0.13052919095431378</v>
      </c>
      <c r="AB35" s="2">
        <f t="shared" si="7"/>
        <v>77.382902005066072</v>
      </c>
      <c r="AC35" s="8">
        <v>6.4624469740897861E-2</v>
      </c>
      <c r="AD35">
        <v>159</v>
      </c>
      <c r="AE35" s="8">
        <v>9.991912594988861E-2</v>
      </c>
      <c r="AF35" s="2">
        <f t="shared" si="8"/>
        <v>143.11285897396772</v>
      </c>
      <c r="AG35" s="8">
        <v>0.10786614581743828</v>
      </c>
      <c r="AH35">
        <v>45</v>
      </c>
      <c r="AI35" s="8">
        <v>0.11452833643604846</v>
      </c>
      <c r="AJ35" s="2">
        <f t="shared" si="9"/>
        <v>39.846224860377816</v>
      </c>
      <c r="AK35" s="8">
        <v>0.12678151799066131</v>
      </c>
      <c r="AL35">
        <v>56</v>
      </c>
      <c r="AM35" s="8">
        <v>6.2091433454390089E-2</v>
      </c>
      <c r="AN35" s="2">
        <f t="shared" si="10"/>
        <v>52.522879726554152</v>
      </c>
      <c r="AO35" s="8">
        <v>5.0662251655629126E-2</v>
      </c>
    </row>
    <row r="36" spans="1:41" x14ac:dyDescent="0.3">
      <c r="A36">
        <v>10029</v>
      </c>
      <c r="B36" t="s">
        <v>58</v>
      </c>
      <c r="C36" t="s">
        <v>59</v>
      </c>
      <c r="D36">
        <f t="shared" si="1"/>
        <v>239</v>
      </c>
      <c r="E36" s="7">
        <f t="shared" si="2"/>
        <v>215.01529740287484</v>
      </c>
      <c r="F36">
        <v>21</v>
      </c>
      <c r="G36" s="8">
        <v>7.5290688802758868E-2</v>
      </c>
      <c r="H36" s="7">
        <f t="shared" si="3"/>
        <v>19.418895535142063</v>
      </c>
      <c r="I36" s="8">
        <v>6.4661091952269045E-2</v>
      </c>
      <c r="J36">
        <v>58</v>
      </c>
      <c r="K36" s="8">
        <v>8.665272988067263E-2</v>
      </c>
      <c r="L36" s="2">
        <f t="shared" si="0"/>
        <v>52.974141666920985</v>
      </c>
      <c r="M36" s="8">
        <v>9.2548905911435275E-2</v>
      </c>
      <c r="N36">
        <v>8</v>
      </c>
      <c r="O36" s="8">
        <v>0.12136143070772423</v>
      </c>
      <c r="P36" s="2">
        <f t="shared" si="4"/>
        <v>7.0291085543382064</v>
      </c>
      <c r="Q36" s="8">
        <v>6.4679403057954638E-2</v>
      </c>
      <c r="R36">
        <v>13</v>
      </c>
      <c r="S36" s="8">
        <v>5.7150486770226147E-2</v>
      </c>
      <c r="T36" s="2">
        <f t="shared" si="5"/>
        <v>12.257043671987059</v>
      </c>
      <c r="U36" s="8">
        <v>-0.12725760673848688</v>
      </c>
      <c r="V36">
        <v>21</v>
      </c>
      <c r="W36" s="8">
        <v>9.3601794488357176E-2</v>
      </c>
      <c r="X36" s="2">
        <f t="shared" si="6"/>
        <v>19.034362315744499</v>
      </c>
      <c r="Y36" s="8">
        <v>0.1110156559953612</v>
      </c>
      <c r="Z36">
        <v>30</v>
      </c>
      <c r="AA36" s="8">
        <v>0.12287209692678609</v>
      </c>
      <c r="AB36" s="2">
        <f t="shared" si="7"/>
        <v>26.313837092196415</v>
      </c>
      <c r="AC36" s="8">
        <v>7.4054689168980975E-2</v>
      </c>
      <c r="AD36">
        <v>54</v>
      </c>
      <c r="AE36" s="8">
        <v>0.10988036744285409</v>
      </c>
      <c r="AF36" s="2">
        <f t="shared" si="8"/>
        <v>48.066460158085881</v>
      </c>
      <c r="AG36" s="8">
        <v>4.5086519974364442E-2</v>
      </c>
      <c r="AH36">
        <v>15</v>
      </c>
      <c r="AI36" s="8">
        <v>0.13007751701406903</v>
      </c>
      <c r="AJ36" s="2">
        <f t="shared" si="9"/>
        <v>13.048837244788965</v>
      </c>
      <c r="AK36" s="8">
        <v>-3.9730521561326948E-2</v>
      </c>
      <c r="AL36">
        <v>19</v>
      </c>
      <c r="AM36" s="8">
        <v>0.1119678334910123</v>
      </c>
      <c r="AN36" s="2">
        <f t="shared" si="10"/>
        <v>16.872611163670765</v>
      </c>
      <c r="AO36" s="8">
        <v>0.11773583178197575</v>
      </c>
    </row>
    <row r="37" spans="1:41" x14ac:dyDescent="0.3">
      <c r="A37">
        <v>10030</v>
      </c>
      <c r="B37" t="s">
        <v>58</v>
      </c>
      <c r="C37" t="s">
        <v>60</v>
      </c>
      <c r="D37">
        <f t="shared" si="1"/>
        <v>91</v>
      </c>
      <c r="E37" s="7">
        <f t="shared" si="2"/>
        <v>81.260889004181038</v>
      </c>
      <c r="F37">
        <v>8</v>
      </c>
      <c r="G37" s="8">
        <v>0.11561174352244637</v>
      </c>
      <c r="H37" s="7">
        <f t="shared" si="3"/>
        <v>7.0751060518204287</v>
      </c>
      <c r="I37" s="8">
        <v>-0.11340525528733175</v>
      </c>
      <c r="J37">
        <v>22</v>
      </c>
      <c r="K37" s="8">
        <v>9.4328135013885928E-2</v>
      </c>
      <c r="L37" s="2">
        <f t="shared" si="0"/>
        <v>19.924781029694508</v>
      </c>
      <c r="M37" s="8">
        <v>5.4278695028534801E-2</v>
      </c>
      <c r="N37">
        <v>3</v>
      </c>
      <c r="O37" s="8">
        <v>0.12230750450148015</v>
      </c>
      <c r="P37" s="2">
        <f t="shared" si="4"/>
        <v>2.6330774864955595</v>
      </c>
      <c r="Q37" s="8">
        <v>7.6952421643727009E-3</v>
      </c>
      <c r="R37">
        <v>5</v>
      </c>
      <c r="S37" s="8">
        <v>7.5373088778344061E-2</v>
      </c>
      <c r="T37" s="2">
        <f t="shared" si="5"/>
        <v>4.6231345561082797</v>
      </c>
      <c r="U37" s="8">
        <v>5.2108829004791385E-2</v>
      </c>
      <c r="V37">
        <v>8</v>
      </c>
      <c r="W37" s="8">
        <v>0.13622089297158727</v>
      </c>
      <c r="X37" s="2">
        <f t="shared" si="6"/>
        <v>6.9102328562273021</v>
      </c>
      <c r="Y37" s="8">
        <v>6.1648915066988136E-2</v>
      </c>
      <c r="Z37">
        <v>12</v>
      </c>
      <c r="AA37" s="8">
        <v>0.10779595324564348</v>
      </c>
      <c r="AB37" s="2">
        <f t="shared" si="7"/>
        <v>10.706448561052278</v>
      </c>
      <c r="AC37" s="8">
        <v>0.11425672170171206</v>
      </c>
      <c r="AD37">
        <v>20</v>
      </c>
      <c r="AE37" s="8">
        <v>0.10554063539536729</v>
      </c>
      <c r="AF37" s="2">
        <f t="shared" si="8"/>
        <v>17.889187292092654</v>
      </c>
      <c r="AG37" s="8">
        <v>-0.1142200994903409</v>
      </c>
      <c r="AH37">
        <v>6</v>
      </c>
      <c r="AI37" s="8">
        <v>0.10099337748344371</v>
      </c>
      <c r="AJ37" s="2">
        <f t="shared" si="9"/>
        <v>5.3940397350993381</v>
      </c>
      <c r="AK37" s="8">
        <v>-8.0307931760612808E-2</v>
      </c>
      <c r="AL37">
        <v>7</v>
      </c>
      <c r="AM37" s="8">
        <v>0.12787408062990202</v>
      </c>
      <c r="AN37" s="2">
        <f t="shared" si="10"/>
        <v>6.104881435590686</v>
      </c>
      <c r="AO37" s="8">
        <v>-9.3707083346049325E-3</v>
      </c>
    </row>
    <row r="38" spans="1:41" x14ac:dyDescent="0.3">
      <c r="A38">
        <v>10031</v>
      </c>
      <c r="B38" t="s">
        <v>58</v>
      </c>
      <c r="C38" t="s">
        <v>61</v>
      </c>
      <c r="D38">
        <f t="shared" si="1"/>
        <v>489</v>
      </c>
      <c r="E38" s="7">
        <f t="shared" si="2"/>
        <v>441.01760765404214</v>
      </c>
      <c r="F38">
        <v>43</v>
      </c>
      <c r="G38" s="8">
        <v>0.10522324289681692</v>
      </c>
      <c r="H38" s="7">
        <f t="shared" si="3"/>
        <v>38.47540055543687</v>
      </c>
      <c r="I38" s="8">
        <v>2.3186437574388874E-2</v>
      </c>
      <c r="J38">
        <v>119</v>
      </c>
      <c r="K38" s="8">
        <v>0.1206167790765099</v>
      </c>
      <c r="L38" s="2">
        <f t="shared" si="0"/>
        <v>104.64660328989532</v>
      </c>
      <c r="M38" s="8">
        <v>8.5833307901241884E-3</v>
      </c>
      <c r="N38">
        <v>17</v>
      </c>
      <c r="O38" s="8">
        <v>0.10921811578722496</v>
      </c>
      <c r="P38" s="2">
        <f t="shared" si="4"/>
        <v>15.143292031617175</v>
      </c>
      <c r="Q38" s="8">
        <v>0.12026276436658836</v>
      </c>
      <c r="R38">
        <v>26</v>
      </c>
      <c r="S38" s="8">
        <v>0.11337473677785577</v>
      </c>
      <c r="T38" s="2">
        <f t="shared" si="5"/>
        <v>23.052256843775751</v>
      </c>
      <c r="U38" s="8">
        <v>4.5956297494430365E-2</v>
      </c>
      <c r="V38">
        <v>42</v>
      </c>
      <c r="W38" s="8">
        <v>0.14638050477614672</v>
      </c>
      <c r="X38" s="2">
        <f t="shared" si="6"/>
        <v>35.85201879940184</v>
      </c>
      <c r="Y38" s="8">
        <v>-0.1086443678090762</v>
      </c>
      <c r="Z38">
        <v>62</v>
      </c>
      <c r="AA38" s="8">
        <v>6.8076113162633137E-2</v>
      </c>
      <c r="AB38" s="2">
        <f t="shared" si="7"/>
        <v>57.779280983916749</v>
      </c>
      <c r="AC38" s="8">
        <v>0.11736045411542098</v>
      </c>
      <c r="AD38">
        <v>110</v>
      </c>
      <c r="AE38" s="8">
        <v>6.5518662068544578E-2</v>
      </c>
      <c r="AF38" s="2">
        <f t="shared" si="8"/>
        <v>102.7929471724601</v>
      </c>
      <c r="AG38" s="8">
        <v>-1.1494796594134354E-2</v>
      </c>
      <c r="AH38">
        <v>31</v>
      </c>
      <c r="AI38" s="8">
        <v>0.11677144688253425</v>
      </c>
      <c r="AJ38" s="2">
        <f t="shared" si="9"/>
        <v>27.380085146641438</v>
      </c>
      <c r="AK38" s="8">
        <v>-3.7624744407483132E-2</v>
      </c>
      <c r="AL38">
        <v>39</v>
      </c>
      <c r="AM38" s="8">
        <v>7.9596850489822082E-2</v>
      </c>
      <c r="AN38" s="2">
        <f t="shared" si="10"/>
        <v>35.895722830896936</v>
      </c>
      <c r="AO38" s="8">
        <v>-2.219763786736656E-2</v>
      </c>
    </row>
    <row r="39" spans="1:41" x14ac:dyDescent="0.3">
      <c r="A39">
        <v>10032</v>
      </c>
      <c r="B39" t="s">
        <v>58</v>
      </c>
      <c r="C39" t="s">
        <v>62</v>
      </c>
      <c r="D39">
        <f t="shared" si="1"/>
        <v>396</v>
      </c>
      <c r="E39" s="7">
        <f t="shared" si="2"/>
        <v>355.95119174779501</v>
      </c>
      <c r="F39">
        <v>35</v>
      </c>
      <c r="G39" s="8">
        <v>7.8650776696066169E-2</v>
      </c>
      <c r="H39" s="7">
        <f t="shared" si="3"/>
        <v>32.247222815637684</v>
      </c>
      <c r="I39" s="8">
        <v>-2.5406659138767496E-3</v>
      </c>
      <c r="J39">
        <v>97</v>
      </c>
      <c r="K39" s="8">
        <v>0.10801873836481826</v>
      </c>
      <c r="L39" s="2">
        <f t="shared" si="0"/>
        <v>86.522182378612627</v>
      </c>
      <c r="M39" s="8">
        <v>-5.1486251411481068E-2</v>
      </c>
      <c r="N39">
        <v>13</v>
      </c>
      <c r="O39" s="8">
        <v>0.11806237983336894</v>
      </c>
      <c r="P39" s="2">
        <f t="shared" si="4"/>
        <v>11.465189062166203</v>
      </c>
      <c r="Q39" s="8">
        <v>5.3701895199438465E-2</v>
      </c>
      <c r="R39">
        <v>21</v>
      </c>
      <c r="S39" s="8">
        <v>0.1314722128971221</v>
      </c>
      <c r="T39" s="2">
        <f t="shared" si="5"/>
        <v>18.239083529160435</v>
      </c>
      <c r="U39" s="8">
        <v>-9.4792016357921088E-2</v>
      </c>
      <c r="V39">
        <v>34</v>
      </c>
      <c r="W39" s="8">
        <v>5.7477034821619311E-2</v>
      </c>
      <c r="X39" s="2">
        <f t="shared" si="6"/>
        <v>32.045780816064941</v>
      </c>
      <c r="Y39" s="8">
        <v>6.0289315469832516E-3</v>
      </c>
      <c r="Z39">
        <v>50</v>
      </c>
      <c r="AA39" s="8">
        <v>8.9295632801293989E-2</v>
      </c>
      <c r="AB39" s="2">
        <f t="shared" si="7"/>
        <v>45.5352183599353</v>
      </c>
      <c r="AC39" s="8">
        <v>9.9516281624805442E-2</v>
      </c>
      <c r="AD39">
        <v>89</v>
      </c>
      <c r="AE39" s="8">
        <v>0.12396465956602679</v>
      </c>
      <c r="AF39" s="2">
        <f t="shared" si="8"/>
        <v>77.96714529862362</v>
      </c>
      <c r="AG39" s="8">
        <v>0.11023743400372324</v>
      </c>
      <c r="AH39">
        <v>25</v>
      </c>
      <c r="AI39" s="8">
        <v>9.0241706595049903E-2</v>
      </c>
      <c r="AJ39" s="2">
        <f t="shared" si="9"/>
        <v>22.743957335123753</v>
      </c>
      <c r="AK39" s="8">
        <v>-8.0445265053254805E-2</v>
      </c>
      <c r="AL39">
        <v>32</v>
      </c>
      <c r="AM39" s="8">
        <v>8.7955870235297703E-2</v>
      </c>
      <c r="AN39" s="2">
        <f t="shared" si="10"/>
        <v>29.185412152470473</v>
      </c>
      <c r="AO39" s="8">
        <v>6.4166692098757916E-2</v>
      </c>
    </row>
    <row r="40" spans="1:41" x14ac:dyDescent="0.3">
      <c r="A40">
        <v>10033</v>
      </c>
      <c r="B40" t="s">
        <v>58</v>
      </c>
      <c r="C40" t="s">
        <v>63</v>
      </c>
      <c r="D40">
        <f t="shared" si="1"/>
        <v>274</v>
      </c>
      <c r="E40" s="7">
        <f t="shared" si="2"/>
        <v>245.66660054322946</v>
      </c>
      <c r="F40">
        <v>24</v>
      </c>
      <c r="G40" s="8">
        <v>5.9659108249153117E-2</v>
      </c>
      <c r="H40" s="7">
        <f t="shared" si="3"/>
        <v>22.568181402020326</v>
      </c>
      <c r="I40" s="8">
        <v>-1.2131107516708817E-3</v>
      </c>
      <c r="J40">
        <v>67</v>
      </c>
      <c r="K40" s="8">
        <v>5.4370250556962804E-2</v>
      </c>
      <c r="L40" s="2">
        <f t="shared" si="0"/>
        <v>63.357193212683491</v>
      </c>
      <c r="M40" s="8">
        <v>-9.3830683309427163E-2</v>
      </c>
      <c r="N40">
        <v>9</v>
      </c>
      <c r="O40" s="8">
        <v>0.11635029145176549</v>
      </c>
      <c r="P40" s="2">
        <f t="shared" si="4"/>
        <v>7.9528473769341108</v>
      </c>
      <c r="Q40" s="8">
        <v>-9.7886593218787191E-2</v>
      </c>
      <c r="R40">
        <v>15</v>
      </c>
      <c r="S40" s="8">
        <v>0.10056917020172734</v>
      </c>
      <c r="T40" s="2">
        <f t="shared" si="5"/>
        <v>13.49146244697409</v>
      </c>
      <c r="U40" s="8">
        <v>-5.4654072695089567E-2</v>
      </c>
      <c r="V40">
        <v>24</v>
      </c>
      <c r="W40" s="8">
        <v>8.2599871822260196E-2</v>
      </c>
      <c r="X40" s="2">
        <f t="shared" si="6"/>
        <v>22.017603076265754</v>
      </c>
      <c r="Y40" s="8">
        <v>-4.5425275429548023E-2</v>
      </c>
      <c r="Z40">
        <v>35</v>
      </c>
      <c r="AA40" s="8">
        <v>0.12780999176000243</v>
      </c>
      <c r="AB40" s="2">
        <f t="shared" si="7"/>
        <v>30.526650288399914</v>
      </c>
      <c r="AC40" s="8">
        <v>0.14100924710837123</v>
      </c>
      <c r="AD40">
        <v>61</v>
      </c>
      <c r="AE40" s="8">
        <v>0.14574571977904599</v>
      </c>
      <c r="AF40" s="2">
        <f t="shared" si="8"/>
        <v>52.109511093478197</v>
      </c>
      <c r="AG40" s="8">
        <v>9.2320017090365303E-2</v>
      </c>
      <c r="AH40">
        <v>17</v>
      </c>
      <c r="AI40" s="8">
        <v>0.1382106997894223</v>
      </c>
      <c r="AJ40" s="2">
        <f t="shared" si="9"/>
        <v>14.65041810357982</v>
      </c>
      <c r="AK40" s="8">
        <v>9.8033082064271998E-2</v>
      </c>
      <c r="AL40">
        <v>22</v>
      </c>
      <c r="AM40" s="8">
        <v>0.13669392986846524</v>
      </c>
      <c r="AN40" s="2">
        <f t="shared" si="10"/>
        <v>18.992733542893767</v>
      </c>
      <c r="AO40" s="8">
        <v>-8.4986419263283181E-2</v>
      </c>
    </row>
    <row r="41" spans="1:41" x14ac:dyDescent="0.3">
      <c r="A41">
        <v>10034</v>
      </c>
      <c r="B41" t="s">
        <v>58</v>
      </c>
      <c r="C41" t="s">
        <v>64</v>
      </c>
      <c r="D41">
        <f t="shared" si="1"/>
        <v>841</v>
      </c>
      <c r="E41" s="7">
        <f t="shared" si="2"/>
        <v>744.05426953947585</v>
      </c>
      <c r="F41">
        <v>74</v>
      </c>
      <c r="G41" s="8">
        <v>7.8528702658162169E-2</v>
      </c>
      <c r="H41" s="7">
        <f t="shared" si="3"/>
        <v>68.188876003296002</v>
      </c>
      <c r="I41" s="8">
        <v>0.1436460463270974</v>
      </c>
      <c r="J41">
        <v>205</v>
      </c>
      <c r="K41" s="8">
        <v>0.11750999481185338</v>
      </c>
      <c r="L41" s="2">
        <f t="shared" si="0"/>
        <v>180.91045106357006</v>
      </c>
      <c r="M41" s="8">
        <v>-7.1092867824335548E-3</v>
      </c>
      <c r="N41">
        <v>28</v>
      </c>
      <c r="O41" s="8">
        <v>9.6378978850672925E-2</v>
      </c>
      <c r="P41" s="2">
        <f t="shared" si="4"/>
        <v>25.301388592181159</v>
      </c>
      <c r="Q41" s="8">
        <v>-0.12584765160069583</v>
      </c>
      <c r="R41">
        <v>45</v>
      </c>
      <c r="S41" s="8">
        <v>0.1140552995391705</v>
      </c>
      <c r="T41" s="2">
        <f t="shared" si="5"/>
        <v>39.867511520737324</v>
      </c>
      <c r="U41" s="8">
        <v>0.10039521469771415</v>
      </c>
      <c r="V41">
        <v>73</v>
      </c>
      <c r="W41" s="8">
        <v>0.1324976348155156</v>
      </c>
      <c r="X41" s="2">
        <f t="shared" si="6"/>
        <v>63.327672658467364</v>
      </c>
      <c r="Y41" s="8">
        <v>-3.0574968718527787E-2</v>
      </c>
      <c r="Z41">
        <v>106</v>
      </c>
      <c r="AA41" s="8">
        <v>0.13071230201116979</v>
      </c>
      <c r="AB41" s="2">
        <f t="shared" si="7"/>
        <v>92.144495986815997</v>
      </c>
      <c r="AC41" s="8">
        <v>1.5569017609179947E-2</v>
      </c>
      <c r="AD41">
        <v>189</v>
      </c>
      <c r="AE41" s="8">
        <v>0.10228125858333079</v>
      </c>
      <c r="AF41" s="2">
        <f t="shared" si="8"/>
        <v>169.66884212775048</v>
      </c>
      <c r="AG41" s="8">
        <v>4.3328653828547004E-2</v>
      </c>
      <c r="AH41">
        <v>54</v>
      </c>
      <c r="AI41" s="8">
        <v>0.14674062318796349</v>
      </c>
      <c r="AJ41" s="2">
        <f t="shared" si="9"/>
        <v>46.076006347849969</v>
      </c>
      <c r="AK41" s="8">
        <v>0.145440534684286</v>
      </c>
      <c r="AL41">
        <v>67</v>
      </c>
      <c r="AM41" s="8">
        <v>0.1258354441969054</v>
      </c>
      <c r="AN41" s="2">
        <f t="shared" si="10"/>
        <v>58.569025238807342</v>
      </c>
      <c r="AO41" s="8">
        <v>2.1950437940610995E-2</v>
      </c>
    </row>
    <row r="42" spans="1:41" x14ac:dyDescent="0.3">
      <c r="A42">
        <v>10035</v>
      </c>
      <c r="B42" t="s">
        <v>58</v>
      </c>
      <c r="C42" t="s">
        <v>65</v>
      </c>
      <c r="D42">
        <f t="shared" si="1"/>
        <v>183</v>
      </c>
      <c r="E42" s="7">
        <f t="shared" si="2"/>
        <v>165.03389538254953</v>
      </c>
      <c r="F42">
        <v>16</v>
      </c>
      <c r="G42" s="8">
        <v>8.8917203283791615E-2</v>
      </c>
      <c r="H42" s="7">
        <f t="shared" si="3"/>
        <v>14.577324747459334</v>
      </c>
      <c r="I42" s="8">
        <v>-5.144962920010987E-2</v>
      </c>
      <c r="J42">
        <v>44</v>
      </c>
      <c r="K42" s="8">
        <v>8.7858211004974512E-2</v>
      </c>
      <c r="L42" s="2">
        <f t="shared" si="0"/>
        <v>40.134238715781123</v>
      </c>
      <c r="M42" s="8">
        <v>2.7544480727561271E-2</v>
      </c>
      <c r="N42">
        <v>6</v>
      </c>
      <c r="O42" s="8">
        <v>0.13350779747917113</v>
      </c>
      <c r="P42" s="2">
        <f t="shared" si="4"/>
        <v>5.1989532151249733</v>
      </c>
      <c r="Q42" s="8">
        <v>-0.13442640461439861</v>
      </c>
      <c r="R42">
        <v>10</v>
      </c>
      <c r="S42" s="8">
        <v>8.8361766411328466E-2</v>
      </c>
      <c r="T42" s="2">
        <f t="shared" si="5"/>
        <v>9.1163823358867155</v>
      </c>
      <c r="U42" s="8">
        <v>7.1445356608783234E-2</v>
      </c>
      <c r="V42">
        <v>16</v>
      </c>
      <c r="W42" s="8">
        <v>5.5401776177251505E-2</v>
      </c>
      <c r="X42" s="2">
        <f t="shared" si="6"/>
        <v>15.113571581163976</v>
      </c>
      <c r="Y42" s="8">
        <v>7.8989532151249708E-2</v>
      </c>
      <c r="Z42">
        <v>23</v>
      </c>
      <c r="AA42" s="8">
        <v>0.14183019501327554</v>
      </c>
      <c r="AB42" s="2">
        <f t="shared" si="7"/>
        <v>19.737905514694663</v>
      </c>
      <c r="AC42" s="8">
        <v>5.5990783410138245E-2</v>
      </c>
      <c r="AD42">
        <v>41</v>
      </c>
      <c r="AE42" s="8">
        <v>7.7332377086703083E-2</v>
      </c>
      <c r="AF42" s="2">
        <f t="shared" si="8"/>
        <v>37.829372539445174</v>
      </c>
      <c r="AG42" s="8">
        <v>-6.8836024048585451E-2</v>
      </c>
      <c r="AH42">
        <v>12</v>
      </c>
      <c r="AI42" s="8">
        <v>0.14116183965575119</v>
      </c>
      <c r="AJ42" s="2">
        <f t="shared" si="9"/>
        <v>10.306057924130986</v>
      </c>
      <c r="AK42" s="8">
        <v>0.10615405743583486</v>
      </c>
      <c r="AL42">
        <v>15</v>
      </c>
      <c r="AM42" s="8">
        <v>0.13199407940916164</v>
      </c>
      <c r="AN42" s="2">
        <f t="shared" si="10"/>
        <v>13.020088808862575</v>
      </c>
      <c r="AO42" s="8">
        <v>4.7379985961485682E-3</v>
      </c>
    </row>
    <row r="43" spans="1:41" x14ac:dyDescent="0.3">
      <c r="A43">
        <v>10036</v>
      </c>
      <c r="B43" t="s">
        <v>58</v>
      </c>
      <c r="C43" t="s">
        <v>66</v>
      </c>
      <c r="D43">
        <f t="shared" si="1"/>
        <v>126</v>
      </c>
      <c r="E43" s="7">
        <f t="shared" si="2"/>
        <v>110.44550309762872</v>
      </c>
      <c r="F43">
        <v>11</v>
      </c>
      <c r="G43" s="8">
        <v>0.14870601519821772</v>
      </c>
      <c r="H43" s="7">
        <f t="shared" si="3"/>
        <v>9.3642338328196058</v>
      </c>
      <c r="I43" s="8">
        <v>7.484664448988293E-3</v>
      </c>
      <c r="J43">
        <v>31</v>
      </c>
      <c r="K43" s="8">
        <v>0.14846186712240972</v>
      </c>
      <c r="L43" s="2">
        <f t="shared" si="0"/>
        <v>26.3976821192053</v>
      </c>
      <c r="M43" s="8">
        <v>-0.1324854274117252</v>
      </c>
      <c r="N43">
        <v>4</v>
      </c>
      <c r="O43" s="8">
        <v>0.13475905636768698</v>
      </c>
      <c r="P43" s="2">
        <f t="shared" si="4"/>
        <v>3.4609637745292519</v>
      </c>
      <c r="Q43" s="8">
        <v>0.14045075838496049</v>
      </c>
      <c r="R43">
        <v>7</v>
      </c>
      <c r="S43" s="8">
        <v>0.13985564745017853</v>
      </c>
      <c r="T43" s="2">
        <f t="shared" si="5"/>
        <v>6.0210104678487504</v>
      </c>
      <c r="U43" s="8">
        <v>1.2080751976073473E-2</v>
      </c>
      <c r="V43">
        <v>11</v>
      </c>
      <c r="W43" s="8">
        <v>7.3731192968535419E-2</v>
      </c>
      <c r="X43" s="2">
        <f t="shared" si="6"/>
        <v>10.18895687734611</v>
      </c>
      <c r="Y43" s="8">
        <v>-6.8836024048585451E-2</v>
      </c>
      <c r="Z43">
        <v>16</v>
      </c>
      <c r="AA43" s="8">
        <v>7.3551133762627036E-2</v>
      </c>
      <c r="AB43" s="2">
        <f t="shared" si="7"/>
        <v>14.823181859797968</v>
      </c>
      <c r="AC43" s="8">
        <v>8.8305307168798086E-3</v>
      </c>
      <c r="AD43">
        <v>28</v>
      </c>
      <c r="AE43" s="8">
        <v>0.13728293710135198</v>
      </c>
      <c r="AF43" s="2">
        <f t="shared" si="8"/>
        <v>24.156077761162145</v>
      </c>
      <c r="AG43" s="8">
        <v>-0.10294045838801233</v>
      </c>
      <c r="AH43">
        <v>8</v>
      </c>
      <c r="AI43" s="8">
        <v>0.11599017303994873</v>
      </c>
      <c r="AJ43" s="2">
        <f t="shared" si="9"/>
        <v>7.0720786156804101</v>
      </c>
      <c r="AK43" s="8">
        <v>-8.9014862514114806E-2</v>
      </c>
      <c r="AL43">
        <v>10</v>
      </c>
      <c r="AM43" s="8">
        <v>0.10386822107608265</v>
      </c>
      <c r="AN43" s="2">
        <f t="shared" si="10"/>
        <v>8.9613177892391729</v>
      </c>
      <c r="AO43" s="8">
        <v>-5.065309610278633E-2</v>
      </c>
    </row>
    <row r="44" spans="1:41" x14ac:dyDescent="0.3">
      <c r="A44">
        <v>10037</v>
      </c>
      <c r="B44" t="s">
        <v>58</v>
      </c>
      <c r="C44" t="s">
        <v>67</v>
      </c>
      <c r="D44">
        <f t="shared" si="1"/>
        <v>330</v>
      </c>
      <c r="E44" s="7">
        <f t="shared" si="2"/>
        <v>295.7454786828211</v>
      </c>
      <c r="F44">
        <v>29</v>
      </c>
      <c r="G44" s="8">
        <v>7.0651875362407301E-2</v>
      </c>
      <c r="H44" s="7">
        <f t="shared" si="3"/>
        <v>26.951095614490189</v>
      </c>
      <c r="I44" s="8">
        <v>8.3594775231177698E-2</v>
      </c>
      <c r="J44">
        <v>80</v>
      </c>
      <c r="K44" s="8">
        <v>0.14893795587023528</v>
      </c>
      <c r="L44" s="2">
        <f t="shared" si="0"/>
        <v>68.084963530381174</v>
      </c>
      <c r="M44" s="8">
        <v>-1.9295327616199232E-2</v>
      </c>
      <c r="N44">
        <v>11</v>
      </c>
      <c r="O44" s="8">
        <v>0.11023438215277565</v>
      </c>
      <c r="P44" s="2">
        <f t="shared" si="4"/>
        <v>9.7874217963194674</v>
      </c>
      <c r="Q44" s="8">
        <v>3.2639545884579069E-3</v>
      </c>
      <c r="R44">
        <v>18</v>
      </c>
      <c r="S44" s="8">
        <v>5.6033509323404646E-2</v>
      </c>
      <c r="T44" s="2">
        <f t="shared" si="5"/>
        <v>16.991396832178715</v>
      </c>
      <c r="U44" s="8">
        <v>-8.2537308877834448E-3</v>
      </c>
      <c r="V44">
        <v>29</v>
      </c>
      <c r="W44" s="8">
        <v>9.3098239082003237E-2</v>
      </c>
      <c r="X44" s="2">
        <f t="shared" si="6"/>
        <v>26.300151066621908</v>
      </c>
      <c r="Y44" s="8">
        <v>-0.14760124515518661</v>
      </c>
      <c r="Z44">
        <v>42</v>
      </c>
      <c r="AA44" s="8">
        <v>5.9466841639454329E-2</v>
      </c>
      <c r="AB44" s="2">
        <f t="shared" si="7"/>
        <v>39.50239265114292</v>
      </c>
      <c r="AC44" s="8">
        <v>-0.12137058626056703</v>
      </c>
      <c r="AD44">
        <v>74</v>
      </c>
      <c r="AE44" s="8">
        <v>9.4856105227820675E-2</v>
      </c>
      <c r="AF44" s="2">
        <f t="shared" si="8"/>
        <v>66.980648213141265</v>
      </c>
      <c r="AG44" s="8">
        <v>-9.4846949674977865E-2</v>
      </c>
      <c r="AH44">
        <v>21</v>
      </c>
      <c r="AI44" s="8">
        <v>0.11287423322244941</v>
      </c>
      <c r="AJ44" s="2">
        <f t="shared" si="9"/>
        <v>18.629641102328563</v>
      </c>
      <c r="AK44" s="8">
        <v>9.8280281991027563E-2</v>
      </c>
      <c r="AL44">
        <v>26</v>
      </c>
      <c r="AM44" s="8">
        <v>0.13393200476088746</v>
      </c>
      <c r="AN44" s="2">
        <f t="shared" si="10"/>
        <v>22.517767876216926</v>
      </c>
      <c r="AO44" s="8">
        <v>-2.4669637134922318E-2</v>
      </c>
    </row>
    <row r="45" spans="1:41" x14ac:dyDescent="0.3">
      <c r="A45">
        <v>10038</v>
      </c>
      <c r="B45" t="s">
        <v>68</v>
      </c>
      <c r="C45" t="s">
        <v>69</v>
      </c>
      <c r="D45">
        <f t="shared" si="1"/>
        <v>592</v>
      </c>
      <c r="E45" s="7">
        <f t="shared" si="2"/>
        <v>542.62976470229194</v>
      </c>
      <c r="F45">
        <v>52</v>
      </c>
      <c r="G45" s="8">
        <v>0.12835322122867521</v>
      </c>
      <c r="H45" s="7">
        <f t="shared" si="3"/>
        <v>45.325632496108888</v>
      </c>
      <c r="I45" s="8">
        <v>-7.5135044404431278E-2</v>
      </c>
      <c r="J45">
        <v>144</v>
      </c>
      <c r="K45" s="8">
        <v>5.900906399731437E-2</v>
      </c>
      <c r="L45" s="2">
        <f t="shared" si="0"/>
        <v>135.50269478438673</v>
      </c>
      <c r="M45" s="8">
        <v>9.7117526779992053E-2</v>
      </c>
      <c r="N45">
        <v>20</v>
      </c>
      <c r="O45" s="8">
        <v>0.14470198675496687</v>
      </c>
      <c r="P45" s="2">
        <f t="shared" si="4"/>
        <v>17.105960264900663</v>
      </c>
      <c r="Q45" s="8">
        <v>-0.10193334757530442</v>
      </c>
      <c r="R45">
        <v>32</v>
      </c>
      <c r="S45" s="8">
        <v>6.3843195898312333E-2</v>
      </c>
      <c r="T45" s="2">
        <f t="shared" si="5"/>
        <v>29.957017731254005</v>
      </c>
      <c r="U45" s="8">
        <v>9.233375041962949E-3</v>
      </c>
      <c r="V45">
        <v>51</v>
      </c>
      <c r="W45" s="8">
        <v>5.5462813196203498E-2</v>
      </c>
      <c r="X45" s="2">
        <f t="shared" si="6"/>
        <v>48.171396526993618</v>
      </c>
      <c r="Y45" s="8">
        <v>-5.5752739036225463E-2</v>
      </c>
      <c r="Z45">
        <v>75</v>
      </c>
      <c r="AA45" s="8">
        <v>7.9511398663289282E-2</v>
      </c>
      <c r="AB45" s="2">
        <f t="shared" si="7"/>
        <v>69.03664510025331</v>
      </c>
      <c r="AC45" s="8">
        <v>-0.11766258735923338</v>
      </c>
      <c r="AD45">
        <v>133</v>
      </c>
      <c r="AE45" s="8">
        <v>8.169042023987548E-2</v>
      </c>
      <c r="AF45" s="2">
        <f t="shared" si="8"/>
        <v>122.13517410809656</v>
      </c>
      <c r="AG45" s="8">
        <v>3.1517990661336093E-2</v>
      </c>
      <c r="AH45">
        <v>38</v>
      </c>
      <c r="AI45" s="8">
        <v>0.12113254188665425</v>
      </c>
      <c r="AJ45" s="2">
        <f t="shared" si="9"/>
        <v>33.396963408307137</v>
      </c>
      <c r="AK45" s="8">
        <v>9.2832728049562052E-2</v>
      </c>
      <c r="AL45">
        <v>47</v>
      </c>
      <c r="AM45" s="8">
        <v>0.10641956846827599</v>
      </c>
      <c r="AN45" s="2">
        <f t="shared" si="10"/>
        <v>41.998280281991029</v>
      </c>
      <c r="AO45" s="8">
        <v>5.1751762443922239E-2</v>
      </c>
    </row>
    <row r="46" spans="1:41" x14ac:dyDescent="0.3">
      <c r="A46">
        <v>10039</v>
      </c>
      <c r="B46" t="s">
        <v>68</v>
      </c>
      <c r="C46" t="s">
        <v>70</v>
      </c>
      <c r="D46">
        <f t="shared" si="1"/>
        <v>775</v>
      </c>
      <c r="E46" s="7">
        <f t="shared" si="2"/>
        <v>715.3583437604907</v>
      </c>
      <c r="F46">
        <v>68</v>
      </c>
      <c r="G46" s="8">
        <v>5.2151554918057806E-2</v>
      </c>
      <c r="H46" s="7">
        <f t="shared" si="3"/>
        <v>64.453694265572068</v>
      </c>
      <c r="I46" s="8">
        <v>-4.2880031739249855E-2</v>
      </c>
      <c r="J46">
        <v>189</v>
      </c>
      <c r="K46" s="8">
        <v>6.9248023926511429E-2</v>
      </c>
      <c r="L46" s="2">
        <f t="shared" si="0"/>
        <v>175.91212347788934</v>
      </c>
      <c r="M46" s="8">
        <v>-0.13600115970336007</v>
      </c>
      <c r="N46">
        <v>26</v>
      </c>
      <c r="O46" s="8">
        <v>0.11286202581865902</v>
      </c>
      <c r="P46" s="2">
        <f t="shared" si="4"/>
        <v>23.065587328714866</v>
      </c>
      <c r="Q46" s="8">
        <v>-2.2783593249305706E-2</v>
      </c>
      <c r="R46">
        <v>42</v>
      </c>
      <c r="S46" s="8">
        <v>0.11641438032166508</v>
      </c>
      <c r="T46" s="2">
        <f t="shared" si="5"/>
        <v>37.110596026490065</v>
      </c>
      <c r="U46" s="8">
        <v>5.3720206305124057E-2</v>
      </c>
      <c r="V46">
        <v>67</v>
      </c>
      <c r="W46" s="8">
        <v>0.12645191808832057</v>
      </c>
      <c r="X46" s="2">
        <f t="shared" si="6"/>
        <v>58.52772148808252</v>
      </c>
      <c r="Y46" s="8">
        <v>-1.468092898342846E-2</v>
      </c>
      <c r="Z46">
        <v>98</v>
      </c>
      <c r="AA46" s="8">
        <v>7.2876674703207495E-2</v>
      </c>
      <c r="AB46" s="2">
        <f t="shared" si="7"/>
        <v>90.858085879085664</v>
      </c>
      <c r="AC46" s="8">
        <v>-1.2428662984099864E-2</v>
      </c>
      <c r="AD46">
        <v>174</v>
      </c>
      <c r="AE46" s="8">
        <v>7.7024140140995512E-2</v>
      </c>
      <c r="AF46" s="2">
        <f t="shared" si="8"/>
        <v>160.59779961546678</v>
      </c>
      <c r="AG46" s="8">
        <v>4.6487319559312734E-2</v>
      </c>
      <c r="AH46">
        <v>49</v>
      </c>
      <c r="AI46" s="8">
        <v>6.051973021637623E-2</v>
      </c>
      <c r="AJ46" s="2">
        <f t="shared" si="9"/>
        <v>46.034533219397566</v>
      </c>
      <c r="AK46" s="8">
        <v>-9.5387127292703017E-2</v>
      </c>
      <c r="AL46">
        <v>62</v>
      </c>
      <c r="AM46" s="8">
        <v>5.1641895809808651E-2</v>
      </c>
      <c r="AN46" s="2">
        <f t="shared" si="10"/>
        <v>58.798202459791867</v>
      </c>
      <c r="AO46" s="8">
        <v>7.8691976683858966E-3</v>
      </c>
    </row>
    <row r="47" spans="1:41" x14ac:dyDescent="0.3">
      <c r="A47">
        <v>10040</v>
      </c>
      <c r="B47" t="s">
        <v>68</v>
      </c>
      <c r="C47" t="s">
        <v>71</v>
      </c>
      <c r="D47">
        <f t="shared" si="1"/>
        <v>342</v>
      </c>
      <c r="E47" s="7">
        <f t="shared" si="2"/>
        <v>301.95968504898218</v>
      </c>
      <c r="F47">
        <v>30</v>
      </c>
      <c r="G47" s="8">
        <v>0.13746910000915555</v>
      </c>
      <c r="H47" s="7">
        <f t="shared" si="3"/>
        <v>25.875926999725333</v>
      </c>
      <c r="I47" s="8">
        <v>-5.2520828882717377E-2</v>
      </c>
      <c r="J47">
        <v>83</v>
      </c>
      <c r="K47" s="8">
        <v>0.1422940763573107</v>
      </c>
      <c r="L47" s="2">
        <f t="shared" si="0"/>
        <v>71.189591662343219</v>
      </c>
      <c r="M47" s="8">
        <v>0.11291085543382059</v>
      </c>
      <c r="N47">
        <v>12</v>
      </c>
      <c r="O47" s="8">
        <v>8.0961027863399149E-2</v>
      </c>
      <c r="P47" s="2">
        <f t="shared" si="4"/>
        <v>11.02846766563921</v>
      </c>
      <c r="Q47" s="8">
        <v>-4.0920743430890832E-2</v>
      </c>
      <c r="R47">
        <v>18</v>
      </c>
      <c r="S47" s="8">
        <v>0.14550157170323802</v>
      </c>
      <c r="T47" s="2">
        <f t="shared" si="5"/>
        <v>15.380971709341715</v>
      </c>
      <c r="U47" s="8">
        <v>-0.11996063112277597</v>
      </c>
      <c r="V47">
        <v>30</v>
      </c>
      <c r="W47" s="8">
        <v>0.13077028717917416</v>
      </c>
      <c r="X47" s="2">
        <f t="shared" si="6"/>
        <v>26.076891384624776</v>
      </c>
      <c r="Y47" s="8">
        <v>1.2520218512527853E-2</v>
      </c>
      <c r="Z47">
        <v>43</v>
      </c>
      <c r="AA47" s="8">
        <v>0.121691030610065</v>
      </c>
      <c r="AB47" s="2">
        <f t="shared" si="7"/>
        <v>37.767285683767206</v>
      </c>
      <c r="AC47" s="8">
        <v>-9.4361705374309518E-2</v>
      </c>
      <c r="AD47">
        <v>77</v>
      </c>
      <c r="AE47" s="8">
        <v>6.995605334635456E-2</v>
      </c>
      <c r="AF47" s="2">
        <f t="shared" si="8"/>
        <v>71.613383892330702</v>
      </c>
      <c r="AG47" s="8">
        <v>3.1618701742606892E-2</v>
      </c>
      <c r="AH47">
        <v>22</v>
      </c>
      <c r="AI47" s="8">
        <v>0.11720786156804101</v>
      </c>
      <c r="AJ47" s="2">
        <f t="shared" si="9"/>
        <v>19.421427045503098</v>
      </c>
      <c r="AK47" s="8">
        <v>0.13880275887325663</v>
      </c>
      <c r="AL47">
        <v>27</v>
      </c>
      <c r="AM47" s="8">
        <v>0.12571337015900141</v>
      </c>
      <c r="AN47" s="2">
        <f t="shared" si="10"/>
        <v>23.605739005706962</v>
      </c>
      <c r="AO47" s="8">
        <v>-0.11205938901944029</v>
      </c>
    </row>
    <row r="48" spans="1:41" x14ac:dyDescent="0.3">
      <c r="A48">
        <v>10041</v>
      </c>
      <c r="B48" t="s">
        <v>68</v>
      </c>
      <c r="C48" t="s">
        <v>72</v>
      </c>
      <c r="D48">
        <f t="shared" si="1"/>
        <v>228</v>
      </c>
      <c r="E48" s="7">
        <f t="shared" si="2"/>
        <v>206.84658345286414</v>
      </c>
      <c r="F48">
        <v>20</v>
      </c>
      <c r="G48" s="8">
        <v>0.11913663136692404</v>
      </c>
      <c r="H48" s="7">
        <f t="shared" si="3"/>
        <v>17.617267372661519</v>
      </c>
      <c r="I48" s="8">
        <v>-9.292886135441325E-4</v>
      </c>
      <c r="J48">
        <v>55</v>
      </c>
      <c r="K48" s="8">
        <v>8.6432996612445454E-2</v>
      </c>
      <c r="L48" s="2">
        <f t="shared" si="0"/>
        <v>50.2461851863155</v>
      </c>
      <c r="M48" s="8">
        <v>-2.621692556535539E-2</v>
      </c>
      <c r="N48">
        <v>8</v>
      </c>
      <c r="O48" s="8">
        <v>0.14714957121494188</v>
      </c>
      <c r="P48" s="2">
        <f t="shared" si="4"/>
        <v>6.822803430280465</v>
      </c>
      <c r="Q48" s="8">
        <v>7.5519577623828826E-2</v>
      </c>
      <c r="R48">
        <v>12</v>
      </c>
      <c r="S48" s="8">
        <v>0.10348673970763267</v>
      </c>
      <c r="T48" s="2">
        <f t="shared" si="5"/>
        <v>10.758159123508408</v>
      </c>
      <c r="U48" s="8">
        <v>-8.0143131809442422E-2</v>
      </c>
      <c r="V48">
        <v>20</v>
      </c>
      <c r="W48" s="8">
        <v>0.1413266396069216</v>
      </c>
      <c r="X48" s="2">
        <f t="shared" si="6"/>
        <v>17.173467207861567</v>
      </c>
      <c r="Y48" s="8">
        <v>-7.1015045625171663E-2</v>
      </c>
      <c r="Z48">
        <v>29</v>
      </c>
      <c r="AA48" s="8">
        <v>7.030091250343333E-2</v>
      </c>
      <c r="AB48" s="2">
        <f t="shared" si="7"/>
        <v>26.961273537400434</v>
      </c>
      <c r="AC48" s="8">
        <v>-4.842829676198615E-2</v>
      </c>
      <c r="AD48">
        <v>51</v>
      </c>
      <c r="AE48" s="8">
        <v>6.5060884426404619E-2</v>
      </c>
      <c r="AF48" s="2">
        <f t="shared" si="8"/>
        <v>47.681894894253361</v>
      </c>
      <c r="AG48" s="8">
        <v>9.9607837153233431E-2</v>
      </c>
      <c r="AH48">
        <v>15</v>
      </c>
      <c r="AI48" s="8">
        <v>7.0578630939664905E-2</v>
      </c>
      <c r="AJ48" s="2">
        <f t="shared" si="9"/>
        <v>13.941320535905026</v>
      </c>
      <c r="AK48" s="8">
        <v>0.10984374523148291</v>
      </c>
      <c r="AL48">
        <v>18</v>
      </c>
      <c r="AM48" s="8">
        <v>0.13087710196234015</v>
      </c>
      <c r="AN48" s="2">
        <f t="shared" si="10"/>
        <v>15.644212164677878</v>
      </c>
      <c r="AO48" s="8">
        <v>-6.1163670766319761E-2</v>
      </c>
    </row>
    <row r="49" spans="1:41" x14ac:dyDescent="0.3">
      <c r="A49">
        <v>10042</v>
      </c>
      <c r="B49" t="s">
        <v>68</v>
      </c>
      <c r="C49" t="s">
        <v>73</v>
      </c>
      <c r="D49">
        <f t="shared" si="1"/>
        <v>192</v>
      </c>
      <c r="E49" s="7">
        <f t="shared" si="2"/>
        <v>172.87224036378066</v>
      </c>
      <c r="F49">
        <v>17</v>
      </c>
      <c r="G49" s="8">
        <v>8.8019959105197304E-2</v>
      </c>
      <c r="H49" s="7">
        <f t="shared" si="3"/>
        <v>15.503660695211646</v>
      </c>
      <c r="I49" s="8">
        <v>-2.5768303476058227E-2</v>
      </c>
      <c r="J49">
        <v>47</v>
      </c>
      <c r="K49" s="8">
        <v>9.051637318033387E-2</v>
      </c>
      <c r="L49" s="2">
        <f t="shared" si="0"/>
        <v>42.745730460524307</v>
      </c>
      <c r="M49" s="8">
        <v>4.9472029786065241E-2</v>
      </c>
      <c r="N49">
        <v>7</v>
      </c>
      <c r="O49" s="8">
        <v>0.12242957853938413</v>
      </c>
      <c r="P49" s="2">
        <f t="shared" si="4"/>
        <v>6.1429929502243112</v>
      </c>
      <c r="Q49" s="8">
        <v>-6.9769890438550974E-2</v>
      </c>
      <c r="R49">
        <v>10</v>
      </c>
      <c r="S49" s="8">
        <v>0.12696462904751732</v>
      </c>
      <c r="T49" s="2">
        <f t="shared" si="5"/>
        <v>8.7303537095248274</v>
      </c>
      <c r="U49" s="8">
        <v>-0.10021210364085817</v>
      </c>
      <c r="V49">
        <v>17</v>
      </c>
      <c r="W49" s="8">
        <v>6.3098544267097989E-2</v>
      </c>
      <c r="X49" s="2">
        <f t="shared" si="6"/>
        <v>15.927324747459334</v>
      </c>
      <c r="Y49" s="8">
        <v>-0.11238898892178106</v>
      </c>
      <c r="Z49">
        <v>24</v>
      </c>
      <c r="AA49" s="8">
        <v>0.14396649067659534</v>
      </c>
      <c r="AB49" s="2">
        <f t="shared" si="7"/>
        <v>20.544804223761712</v>
      </c>
      <c r="AC49" s="8">
        <v>-4.0884121219519634E-2</v>
      </c>
      <c r="AD49">
        <v>43</v>
      </c>
      <c r="AE49" s="8">
        <v>7.5955992309335613E-2</v>
      </c>
      <c r="AF49" s="2">
        <f t="shared" si="8"/>
        <v>39.733892330698566</v>
      </c>
      <c r="AG49" s="8">
        <v>-6.5137180700094596E-2</v>
      </c>
      <c r="AH49">
        <v>12</v>
      </c>
      <c r="AI49" s="8">
        <v>0.14617603076265756</v>
      </c>
      <c r="AJ49" s="2">
        <f t="shared" si="9"/>
        <v>10.245887630848109</v>
      </c>
      <c r="AK49" s="8">
        <v>-0.12088534195989867</v>
      </c>
      <c r="AL49">
        <v>15</v>
      </c>
      <c r="AM49" s="8">
        <v>0.11349375896481216</v>
      </c>
      <c r="AN49" s="2">
        <f t="shared" si="10"/>
        <v>13.297593615527818</v>
      </c>
      <c r="AO49" s="8">
        <v>-0.14631946775719473</v>
      </c>
    </row>
    <row r="50" spans="1:41" x14ac:dyDescent="0.3">
      <c r="A50">
        <v>10043</v>
      </c>
      <c r="B50" t="s">
        <v>68</v>
      </c>
      <c r="C50" t="s">
        <v>74</v>
      </c>
      <c r="D50">
        <f t="shared" si="1"/>
        <v>102</v>
      </c>
      <c r="E50" s="7">
        <f t="shared" si="2"/>
        <v>91.565306558427679</v>
      </c>
      <c r="F50">
        <v>9</v>
      </c>
      <c r="G50" s="8">
        <v>0.10956907864619891</v>
      </c>
      <c r="H50" s="7">
        <f t="shared" si="3"/>
        <v>8.0138782921842093</v>
      </c>
      <c r="I50" s="8">
        <v>0.11523636585589156</v>
      </c>
      <c r="J50">
        <v>25</v>
      </c>
      <c r="K50" s="8">
        <v>0.13979766228217413</v>
      </c>
      <c r="L50" s="2">
        <f t="shared" si="0"/>
        <v>21.505058442945646</v>
      </c>
      <c r="M50" s="8">
        <v>-0.14587084566789757</v>
      </c>
      <c r="N50">
        <v>3</v>
      </c>
      <c r="O50" s="8">
        <v>6.9159520249031034E-2</v>
      </c>
      <c r="P50" s="2">
        <f t="shared" si="4"/>
        <v>2.7925214392529067</v>
      </c>
      <c r="Q50" s="8">
        <v>-6.6208380382702103E-2</v>
      </c>
      <c r="R50">
        <v>5</v>
      </c>
      <c r="S50" s="8">
        <v>0.11475417340617085</v>
      </c>
      <c r="T50" s="2">
        <f t="shared" si="5"/>
        <v>4.4262291329691461</v>
      </c>
      <c r="U50" s="8">
        <v>-5.5276650288399912E-2</v>
      </c>
      <c r="V50">
        <v>9</v>
      </c>
      <c r="W50" s="8">
        <v>0.11552629169591357</v>
      </c>
      <c r="X50" s="2">
        <f t="shared" si="6"/>
        <v>7.9602633747367779</v>
      </c>
      <c r="Y50" s="8">
        <v>0.13102969450972016</v>
      </c>
      <c r="Z50">
        <v>13</v>
      </c>
      <c r="AA50" s="8">
        <v>0.10056001464888453</v>
      </c>
      <c r="AB50" s="2">
        <f t="shared" si="7"/>
        <v>11.692719809564501</v>
      </c>
      <c r="AC50" s="8">
        <v>0.11323129978331861</v>
      </c>
      <c r="AD50">
        <v>23</v>
      </c>
      <c r="AE50" s="8">
        <v>5.0888088625751518E-2</v>
      </c>
      <c r="AF50" s="2">
        <f t="shared" si="8"/>
        <v>21.829573961607714</v>
      </c>
      <c r="AG50" s="8">
        <v>0.13315378276924958</v>
      </c>
      <c r="AH50">
        <v>7</v>
      </c>
      <c r="AI50" s="8">
        <v>0.14423810541093174</v>
      </c>
      <c r="AJ50" s="2">
        <f t="shared" si="9"/>
        <v>5.9903332621234782</v>
      </c>
      <c r="AK50" s="8">
        <v>-0.13545182653279214</v>
      </c>
      <c r="AL50">
        <v>8</v>
      </c>
      <c r="AM50" s="8">
        <v>8.065889461958678E-2</v>
      </c>
      <c r="AN50" s="2">
        <f t="shared" si="10"/>
        <v>7.354728843043306</v>
      </c>
      <c r="AO50" s="8">
        <v>-6.6034424878688922E-2</v>
      </c>
    </row>
    <row r="51" spans="1:41" x14ac:dyDescent="0.3">
      <c r="A51">
        <v>10044</v>
      </c>
      <c r="B51" t="s">
        <v>68</v>
      </c>
      <c r="C51" t="s">
        <v>75</v>
      </c>
      <c r="D51">
        <f t="shared" si="1"/>
        <v>364</v>
      </c>
      <c r="E51" s="7">
        <f t="shared" si="2"/>
        <v>325.42084414197211</v>
      </c>
      <c r="F51">
        <v>32</v>
      </c>
      <c r="G51" s="8">
        <v>0.10069734794152654</v>
      </c>
      <c r="H51" s="7">
        <f t="shared" si="3"/>
        <v>28.777684865871151</v>
      </c>
      <c r="I51" s="8">
        <v>7.3889889217810589E-2</v>
      </c>
      <c r="J51">
        <v>89</v>
      </c>
      <c r="K51" s="8">
        <v>0.14422894985808893</v>
      </c>
      <c r="L51" s="2">
        <f t="shared" si="0"/>
        <v>76.163623462630085</v>
      </c>
      <c r="M51" s="8">
        <v>-0.12506027405621509</v>
      </c>
      <c r="N51">
        <v>12</v>
      </c>
      <c r="O51" s="8">
        <v>7.895901364177374E-2</v>
      </c>
      <c r="P51" s="2">
        <f t="shared" si="4"/>
        <v>11.052491836298715</v>
      </c>
      <c r="Q51" s="8">
        <v>-6.9229712820825823E-2</v>
      </c>
      <c r="R51">
        <v>20</v>
      </c>
      <c r="S51" s="8">
        <v>7.5098422193060094E-2</v>
      </c>
      <c r="T51" s="2">
        <f t="shared" si="5"/>
        <v>18.498031556138798</v>
      </c>
      <c r="U51" s="8">
        <v>5.7144383068330945E-2</v>
      </c>
      <c r="V51">
        <v>31</v>
      </c>
      <c r="W51" s="8">
        <v>0.12077852717673268</v>
      </c>
      <c r="X51" s="2">
        <f t="shared" si="6"/>
        <v>27.255865657521287</v>
      </c>
      <c r="Y51" s="8">
        <v>-3.7350077822199165E-2</v>
      </c>
      <c r="Z51">
        <v>46</v>
      </c>
      <c r="AA51" s="8">
        <v>0.13977324747459335</v>
      </c>
      <c r="AB51" s="2">
        <f t="shared" si="7"/>
        <v>39.570430616168707</v>
      </c>
      <c r="AC51" s="8">
        <v>0.13244880520035399</v>
      </c>
      <c r="AD51">
        <v>82</v>
      </c>
      <c r="AE51" s="8">
        <v>6.4511551255836672E-2</v>
      </c>
      <c r="AF51" s="2">
        <f t="shared" si="8"/>
        <v>76.71005279702139</v>
      </c>
      <c r="AG51" s="8">
        <v>-8.9069795831171611E-2</v>
      </c>
      <c r="AH51">
        <v>23</v>
      </c>
      <c r="AI51" s="8">
        <v>0.12955259865108187</v>
      </c>
      <c r="AJ51" s="2">
        <f t="shared" si="9"/>
        <v>20.020290231025118</v>
      </c>
      <c r="AK51" s="8">
        <v>-4.298074282052064E-2</v>
      </c>
      <c r="AL51">
        <v>29</v>
      </c>
      <c r="AM51" s="8">
        <v>5.6125064851832641E-2</v>
      </c>
      <c r="AN51" s="2">
        <f t="shared" si="10"/>
        <v>27.372373119296853</v>
      </c>
      <c r="AO51" s="8">
        <v>-1.3545640430921352E-2</v>
      </c>
    </row>
    <row r="52" spans="1:41" x14ac:dyDescent="0.3">
      <c r="A52">
        <v>10045</v>
      </c>
      <c r="B52" t="s">
        <v>68</v>
      </c>
      <c r="C52" t="s">
        <v>76</v>
      </c>
      <c r="D52">
        <f t="shared" si="1"/>
        <v>864</v>
      </c>
      <c r="E52" s="7">
        <f t="shared" si="2"/>
        <v>776.46240730002751</v>
      </c>
      <c r="F52">
        <v>76</v>
      </c>
      <c r="G52" s="8">
        <v>8.8843958861049233E-2</v>
      </c>
      <c r="H52" s="7">
        <f t="shared" si="3"/>
        <v>69.247859126560257</v>
      </c>
      <c r="I52" s="8">
        <v>0.18</v>
      </c>
      <c r="J52">
        <v>211</v>
      </c>
      <c r="K52" s="8">
        <v>0.11351207007049775</v>
      </c>
      <c r="L52" s="2">
        <f t="shared" si="0"/>
        <v>187.04895321512498</v>
      </c>
      <c r="M52" s="8">
        <v>6.8286690878017503E-2</v>
      </c>
      <c r="N52">
        <v>29</v>
      </c>
      <c r="O52" s="8">
        <v>0.14640797143467513</v>
      </c>
      <c r="P52" s="2">
        <f t="shared" si="4"/>
        <v>24.75416882839442</v>
      </c>
      <c r="Q52" s="8">
        <v>3.4429456465346231E-2</v>
      </c>
      <c r="R52">
        <v>46</v>
      </c>
      <c r="S52" s="8">
        <v>7.7747428815576641E-2</v>
      </c>
      <c r="T52" s="2">
        <f t="shared" si="5"/>
        <v>42.423618274483474</v>
      </c>
      <c r="U52" s="8">
        <v>2.4010437330240775E-2</v>
      </c>
      <c r="V52">
        <v>75</v>
      </c>
      <c r="W52" s="8">
        <v>0.12011322367015594</v>
      </c>
      <c r="X52" s="2">
        <f t="shared" si="6"/>
        <v>65.991508224738311</v>
      </c>
      <c r="Y52" s="8">
        <v>7.2873622852259901E-2</v>
      </c>
      <c r="Z52">
        <v>109</v>
      </c>
      <c r="AA52" s="8">
        <v>0.11989654225287637</v>
      </c>
      <c r="AB52" s="2">
        <f t="shared" si="7"/>
        <v>95.931276894436479</v>
      </c>
      <c r="AC52" s="8">
        <v>-5.5185094759971923E-2</v>
      </c>
      <c r="AD52">
        <v>194</v>
      </c>
      <c r="AE52" s="8">
        <v>7.4542985320596944E-2</v>
      </c>
      <c r="AF52" s="2">
        <f t="shared" si="8"/>
        <v>179.53866084780418</v>
      </c>
      <c r="AG52" s="8">
        <v>-4.4775231177709277E-2</v>
      </c>
      <c r="AH52">
        <v>55</v>
      </c>
      <c r="AI52" s="8">
        <v>0.12295754875331889</v>
      </c>
      <c r="AJ52" s="2">
        <f t="shared" si="9"/>
        <v>48.237334818567462</v>
      </c>
      <c r="AK52" s="8">
        <v>-0.10241859187597277</v>
      </c>
      <c r="AL52">
        <v>69</v>
      </c>
      <c r="AM52" s="8">
        <v>8.2767723624378189E-2</v>
      </c>
      <c r="AN52" s="2">
        <f t="shared" si="10"/>
        <v>63.289027069917907</v>
      </c>
      <c r="AO52" s="8">
        <v>9.550614947965938E-2</v>
      </c>
    </row>
  </sheetData>
  <autoFilter ref="A7:AO52" xr:uid="{367DAFF0-B95F-664B-BEC4-08A3507F8BDC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7B8AFC6-4ABF-43D9-9D0A-5EFC6CB0C1F1}">
            <x14:iconSet iconSet="4Arrows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NoIcons" iconId="0"/>
              <x14:cfIcon iconSet="3Arrows" iconId="2"/>
            </x14:iconSet>
          </x14:cfRule>
          <xm:sqref>M8:M52 I8:I52 Q8:Q52 U8:U52 Y8:Y52 AC8:AC52 AG8:AG52 AK8:AK52 AO8:AO52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3005-5351-4151-90E5-C9A4B0AA8317}">
  <dimension ref="C6:E12"/>
  <sheetViews>
    <sheetView showGridLines="0" tabSelected="1" workbookViewId="0">
      <selection activeCell="C6" sqref="C6"/>
    </sheetView>
  </sheetViews>
  <sheetFormatPr defaultRowHeight="15.6" x14ac:dyDescent="0.3"/>
  <cols>
    <col min="3" max="3" width="17.69921875" bestFit="1" customWidth="1"/>
    <col min="4" max="4" width="17.3984375" bestFit="1" customWidth="1"/>
    <col min="5" max="5" width="20.8984375" bestFit="1" customWidth="1"/>
  </cols>
  <sheetData>
    <row r="6" spans="3:5" x14ac:dyDescent="0.3">
      <c r="C6" s="9" t="str" cm="1">
        <f t="array" ref="C6:C12">_xlfn.UNIQUE(data!B7:B52)</f>
        <v>Macro Area Servizio</v>
      </c>
      <c r="D6" s="9" t="s">
        <v>3</v>
      </c>
      <c r="E6" s="9" t="s">
        <v>77</v>
      </c>
    </row>
    <row r="7" spans="3:5" x14ac:dyDescent="0.3">
      <c r="C7" t="str">
        <v>Societario</v>
      </c>
      <c r="D7" s="3">
        <f>SUMIF(data!B8:B52,dati!C7,data!D8:D52)</f>
        <v>2340</v>
      </c>
      <c r="E7" s="3">
        <f>SUMIF(data!B8:B52,dati!C7,data!E8:E52)</f>
        <v>2126.2280648213136</v>
      </c>
    </row>
    <row r="8" spans="3:5" x14ac:dyDescent="0.3">
      <c r="C8" t="str">
        <v>Immobili</v>
      </c>
      <c r="D8" s="3">
        <f>SUMIF(data!B9:B53,dati!C8,data!D9:D53)</f>
        <v>3896</v>
      </c>
      <c r="E8" s="3">
        <f>SUMIF(data!B9:B53,dati!C8,data!E9:E53)</f>
        <v>3528.9733115634631</v>
      </c>
    </row>
    <row r="9" spans="3:5" x14ac:dyDescent="0.3">
      <c r="C9" t="str">
        <v>Successioni</v>
      </c>
      <c r="D9" s="3">
        <f>SUMIF(data!B10:B54,dati!C9,data!D10:D54)</f>
        <v>4655</v>
      </c>
      <c r="E9" s="3">
        <f>SUMIF(data!B10:B54,dati!C9,data!E10:E54)</f>
        <v>4203.2261131626328</v>
      </c>
    </row>
    <row r="10" spans="3:5" x14ac:dyDescent="0.3">
      <c r="C10" t="str">
        <v>Energia</v>
      </c>
      <c r="D10" s="3">
        <f>SUMIF(data!B11:B55,dati!C10,data!D11:D55)</f>
        <v>1537</v>
      </c>
      <c r="E10" s="3">
        <f>SUMIF(data!B11:B55,dati!C10,data!E11:E55)</f>
        <v>1390.7060686056093</v>
      </c>
    </row>
    <row r="11" spans="3:5" x14ac:dyDescent="0.3">
      <c r="C11" t="str">
        <v>Finanza</v>
      </c>
      <c r="D11" s="3">
        <f>SUMIF(data!B12:B56,dati!C11,data!D12:D56)</f>
        <v>2969</v>
      </c>
      <c r="E11" s="3">
        <f>SUMIF(data!B12:B56,dati!C11,data!E12:E56)</f>
        <v>2654.1907330545973</v>
      </c>
    </row>
    <row r="12" spans="3:5" x14ac:dyDescent="0.3">
      <c r="C12" t="str">
        <v>Non Profit</v>
      </c>
      <c r="D12" s="3">
        <f>SUMIF(data!B13:B57,dati!C12,data!D13:D57)</f>
        <v>3459</v>
      </c>
      <c r="E12" s="3">
        <f>SUMIF(data!B13:B57,dati!C12,data!E13:E57)</f>
        <v>3133.1151753288368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dati</vt:lpstr>
    </vt:vector>
  </TitlesOfParts>
  <Company>Intellera Consulting S.r.l.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Gentile</dc:creator>
  <cp:lastModifiedBy>Giovanni Gentile</cp:lastModifiedBy>
  <dcterms:created xsi:type="dcterms:W3CDTF">2022-09-24T14:16:55Z</dcterms:created>
  <dcterms:modified xsi:type="dcterms:W3CDTF">2022-09-25T13:22:07Z</dcterms:modified>
</cp:coreProperties>
</file>