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Gantt Chart &amp; Burndown" sheetId="1" r:id="rId3"/>
  </sheets>
  <definedNames/>
  <calcPr/>
</workbook>
</file>

<file path=xl/sharedStrings.xml><?xml version="1.0" encoding="utf-8"?>
<sst xmlns="http://schemas.openxmlformats.org/spreadsheetml/2006/main" count="115" uniqueCount="75">
  <si>
    <t>SCRUM PROJECT MANAGEMENT GANTT CHART</t>
  </si>
  <si>
    <t>GANTT CHART</t>
  </si>
  <si>
    <t>SPRINTS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</si>
  <si>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</si>
  <si>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</si>
  <si>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</si>
  <si>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</si>
  <si>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</si>
  <si>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</si>
  <si>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</si>
  <si>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</si>
  <si>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WORK BREAKDOWN STRUCTURE</t>
  </si>
  <si>
    <t>TASK TITLE</t>
  </si>
  <si>
    <t>TASK OWNER</t>
  </si>
  <si>
    <t>AMOUNT OF WORK IN DAYS</t>
  </si>
  <si>
    <t>SPRINT</t>
  </si>
  <si>
    <t>START DATE</t>
  </si>
  <si>
    <t>DUE DATE</t>
  </si>
  <si>
    <t>DURATION</t>
  </si>
  <si>
    <t>PCT OF TASK COMPLETE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</si>
  <si>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</si>
  <si>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</si>
  <si>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</si>
  <si>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</si>
  <si>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</si>
  <si>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</si>
  <si>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</si>
  <si>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</si>
  <si>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ESTIMATE</t>
  </si>
  <si>
    <t>COMPLETED</t>
  </si>
  <si>
    <t>REMAINING</t>
  </si>
  <si>
    <t>W1</t>
  </si>
  <si>
    <t>W2</t>
  </si>
  <si>
    <t>W3</t>
  </si>
  <si>
    <t>W4</t>
  </si>
  <si>
    <t>BackEnd</t>
  </si>
  <si>
    <t>1.1</t>
  </si>
  <si>
    <t>Database Stock</t>
  </si>
  <si>
    <t>Anton Volkov</t>
  </si>
  <si>
    <t>1.2</t>
  </si>
  <si>
    <t>Recommendation Engine</t>
  </si>
  <si>
    <t>1.3</t>
  </si>
  <si>
    <t>User registration (OAuth2.0)</t>
  </si>
  <si>
    <t>Paolo Caruso</t>
  </si>
  <si>
    <t>1.4</t>
  </si>
  <si>
    <t>User Login (OAuth2.0)</t>
  </si>
  <si>
    <t>1.5</t>
  </si>
  <si>
    <t>add ActiveMQ</t>
  </si>
  <si>
    <t>1.6</t>
  </si>
  <si>
    <t>Store Database</t>
  </si>
  <si>
    <t xml:space="preserve">Admin store </t>
  </si>
  <si>
    <t>2.1</t>
  </si>
  <si>
    <t>Product management</t>
  </si>
  <si>
    <t>Cristian Fioravanti, Paolo Caruso</t>
  </si>
  <si>
    <t>2.2</t>
  </si>
  <si>
    <t>Product statistics</t>
  </si>
  <si>
    <t>Cristian Fioravanti</t>
  </si>
  <si>
    <t>2.3</t>
  </si>
  <si>
    <t xml:space="preserve">Dockerization </t>
  </si>
  <si>
    <t>2.4</t>
  </si>
  <si>
    <t>Product inspection</t>
  </si>
  <si>
    <t>3</t>
  </si>
  <si>
    <t xml:space="preserve">User Store </t>
  </si>
  <si>
    <t>3.1</t>
  </si>
  <si>
    <t>User interface home</t>
  </si>
  <si>
    <t>3.2</t>
  </si>
  <si>
    <t>Product page</t>
  </si>
  <si>
    <t>3.3</t>
  </si>
  <si>
    <t>Shopping cart</t>
  </si>
  <si>
    <t>3.4</t>
  </si>
  <si>
    <t>Order confirmation</t>
  </si>
  <si>
    <t>3.5</t>
  </si>
  <si>
    <t>User shopping cart</t>
  </si>
  <si>
    <t>3.6</t>
  </si>
  <si>
    <t>User order history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</si>
</sst>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;;;"/>
    <numFmt numFmtId="165" formatCode="dd/MM/yyyy"/>
    <numFmt numFmtId="166" formatCode="dd/mm/yyyy"/>
  </numFmts>
  <fonts count="13">
    <font>
      <sz val="12.0"/>
      <color rgb="FF000000"/>
      <name val="Corbel"/>
    </font>
    <font>
      <b/>
      <sz val="24.0"/>
      <color rgb="FF345D7E"/>
      <name val="Arial"/>
    </font>
    <font>
      <b/>
      <sz val="10.0"/>
      <color rgb="FF558BB7"/>
      <name val="Arial"/>
    </font>
    <font>
      <b/>
      <sz val="16.0"/>
      <color rgb="FF7F7F7F"/>
      <name val="Arial"/>
    </font>
    <font>
      <b/>
      <sz val="9.0"/>
      <color rgb="FF000000"/>
      <name val="Arial"/>
    </font>
    <font>
      <b/>
      <sz val="10.0"/>
      <name val="Arial"/>
    </font>
    <font/>
    <font>
      <b/>
      <sz val="8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sz val="9.0"/>
      <color rgb="FF000000"/>
      <name val="Arial"/>
    </font>
    <font>
      <sz val="10.0"/>
      <color rgb="FF000000"/>
      <name val="Arial"/>
    </font>
    <font>
      <sz val="11.0"/>
      <color rgb="FF000000"/>
      <name val="Inconsolata"/>
    </font>
  </fonts>
  <fills count="1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6B978D"/>
        <bgColor rgb="FF6B978D"/>
      </patternFill>
    </fill>
    <fill>
      <patternFill patternType="solid">
        <fgColor rgb="FF5B877D"/>
        <bgColor rgb="FF5B877D"/>
      </patternFill>
    </fill>
    <fill>
      <patternFill patternType="solid">
        <fgColor rgb="FF4B776D"/>
        <bgColor rgb="FF4B776D"/>
      </patternFill>
    </fill>
    <fill>
      <patternFill patternType="solid">
        <fgColor rgb="FF3B655D"/>
        <bgColor rgb="FF3B655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7">
    <border/>
    <border>
      <right style="medium">
        <color rgb="FFA5A5A5"/>
      </right>
    </border>
    <border>
      <left style="medium">
        <color rgb="FFA5A5A5"/>
      </left>
      <right/>
      <top style="medium">
        <color rgb="FFA5A5A5"/>
      </top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medium">
        <color rgb="FFA5A5A5"/>
      </left>
      <right/>
      <bottom style="thin">
        <color rgb="FFA5A5A5"/>
      </bottom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/>
      <top style="medium">
        <color rgb="FFBFBFBF"/>
      </top>
    </border>
    <border>
      <left style="medium">
        <color rgb="FFA5A5A5"/>
      </left>
      <top style="medium">
        <color rgb="FFA5A5A5"/>
      </top>
      <bottom style="thin">
        <color rgb="FFA5A5A5"/>
      </bottom>
    </border>
    <border>
      <top style="medium">
        <color rgb="FFA5A5A5"/>
      </top>
      <bottom style="thin">
        <color rgb="FFA5A5A5"/>
      </bottom>
    </border>
    <border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</border>
    <border>
      <left/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/>
    </border>
    <border>
      <left style="thin">
        <color rgb="FFBFBFBF"/>
      </left>
      <right style="medium">
        <color rgb="FFBFBFBF"/>
      </right>
      <top/>
    </border>
    <border>
      <left style="medium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/>
      <bottom style="double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 style="medium">
        <color rgb="FFA5A5A5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1" fillId="0" fontId="3" numFmtId="0" xfId="0" applyAlignment="1" applyBorder="1" applyFont="1">
      <alignment shrinkToFit="0" vertical="center" wrapText="0"/>
    </xf>
    <xf borderId="2" fillId="2" fontId="4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ill="1" applyFont="1">
      <alignment horizontal="center" shrinkToFit="0" vertical="center" wrapText="1"/>
    </xf>
    <xf borderId="3" fillId="3" fontId="2" numFmtId="0" xfId="0" applyAlignment="1" applyBorder="1" applyFont="1">
      <alignment horizontal="left" shrinkToFit="0" vertical="center" wrapText="0"/>
    </xf>
    <xf borderId="3" fillId="0" fontId="5" numFmtId="0" xfId="0" applyAlignment="1" applyBorder="1" applyFont="1">
      <alignment horizontal="left" shrinkToFit="0" vertical="center" wrapText="0"/>
    </xf>
    <xf borderId="3" fillId="0" fontId="0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vertical="center" wrapText="0"/>
    </xf>
    <xf borderId="4" fillId="0" fontId="6" numFmtId="0" xfId="0" applyBorder="1" applyFont="1"/>
    <xf borderId="3" fillId="4" fontId="4" numFmtId="0" xfId="0" applyAlignment="1" applyBorder="1" applyFill="1" applyFont="1">
      <alignment horizontal="center" shrinkToFit="0" vertical="center" wrapText="1"/>
    </xf>
    <xf borderId="5" fillId="0" fontId="2" numFmtId="0" xfId="0" applyAlignment="1" applyBorder="1" applyFont="1">
      <alignment horizontal="left" shrinkToFit="0" vertical="center" wrapText="0"/>
    </xf>
    <xf borderId="5" fillId="0" fontId="0" numFmtId="0" xfId="0" applyAlignment="1" applyBorder="1" applyFont="1">
      <alignment shrinkToFit="0" wrapText="0"/>
    </xf>
    <xf borderId="5" fillId="4" fontId="0" numFmtId="0" xfId="0" applyAlignment="1" applyBorder="1" applyFont="1">
      <alignment shrinkToFit="0" wrapText="0"/>
    </xf>
    <xf borderId="3" fillId="5" fontId="4" numFmtId="0" xfId="0" applyAlignment="1" applyBorder="1" applyFill="1" applyFont="1">
      <alignment horizontal="center" shrinkToFit="0" vertical="center" wrapText="1"/>
    </xf>
    <xf borderId="5" fillId="5" fontId="0" numFmtId="0" xfId="0" applyAlignment="1" applyBorder="1" applyFont="1">
      <alignment shrinkToFit="0" wrapText="0"/>
    </xf>
    <xf borderId="3" fillId="6" fontId="4" numFmtId="0" xfId="0" applyAlignment="1" applyBorder="1" applyFill="1" applyFont="1">
      <alignment horizontal="center" shrinkToFit="0" vertical="center" wrapText="1"/>
    </xf>
    <xf borderId="6" fillId="0" fontId="0" numFmtId="0" xfId="0" applyAlignment="1" applyBorder="1" applyFont="1">
      <alignment shrinkToFit="0" wrapText="0"/>
    </xf>
    <xf borderId="5" fillId="6" fontId="0" numFmtId="0" xfId="0" applyAlignment="1" applyBorder="1" applyFont="1">
      <alignment shrinkToFit="0" wrapText="0"/>
    </xf>
    <xf borderId="3" fillId="7" fontId="4" numFmtId="0" xfId="0" applyAlignment="1" applyBorder="1" applyFill="1" applyFont="1">
      <alignment horizontal="center" shrinkToFit="0" vertical="center" wrapText="1"/>
    </xf>
    <xf borderId="6" fillId="7" fontId="0" numFmtId="0" xfId="0" applyAlignment="1" applyBorder="1" applyFont="1">
      <alignment shrinkToFit="0" wrapText="0"/>
    </xf>
    <xf borderId="3" fillId="8" fontId="4" numFmtId="0" xfId="0" applyAlignment="1" applyBorder="1" applyFill="1" applyFont="1">
      <alignment horizontal="center" shrinkToFit="0" vertical="center" wrapText="1"/>
    </xf>
    <xf borderId="6" fillId="8" fontId="0" numFmtId="0" xfId="0" applyAlignment="1" applyBorder="1" applyFont="1">
      <alignment shrinkToFit="0" wrapText="0"/>
    </xf>
    <xf borderId="3" fillId="9" fontId="4" numFmtId="0" xfId="0" applyAlignment="1" applyBorder="1" applyFill="1" applyFont="1">
      <alignment horizontal="center" shrinkToFit="0" vertical="center" wrapText="1"/>
    </xf>
    <xf borderId="5" fillId="9" fontId="0" numFmtId="0" xfId="0" applyAlignment="1" applyBorder="1" applyFont="1">
      <alignment shrinkToFit="0" wrapText="0"/>
    </xf>
    <xf borderId="7" fillId="0" fontId="6" numFmtId="0" xfId="0" applyBorder="1" applyFont="1"/>
    <xf borderId="3" fillId="10" fontId="4" numFmtId="0" xfId="0" applyAlignment="1" applyBorder="1" applyFill="1" applyFont="1">
      <alignment horizontal="center" shrinkToFit="0" vertical="center" wrapText="1"/>
    </xf>
    <xf borderId="6" fillId="10" fontId="0" numFmtId="0" xfId="0" applyAlignment="1" applyBorder="1" applyFont="1">
      <alignment shrinkToFit="0" wrapText="0"/>
    </xf>
    <xf borderId="8" fillId="2" fontId="7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4" numFmtId="0" xfId="0" applyAlignment="1" applyBorder="1" applyFont="1">
      <alignment horizontal="center" readingOrder="0" shrinkToFit="0" vertical="center" wrapText="1"/>
    </xf>
    <xf borderId="12" fillId="0" fontId="6" numFmtId="0" xfId="0" applyBorder="1" applyFont="1"/>
    <xf borderId="13" fillId="0" fontId="6" numFmtId="0" xfId="0" applyBorder="1" applyFont="1"/>
    <xf borderId="14" fillId="2" fontId="4" numFmtId="0" xfId="0" applyAlignment="1" applyBorder="1" applyFont="1">
      <alignment horizontal="center" shrinkToFit="0" vertical="center" wrapText="1"/>
    </xf>
    <xf borderId="15" fillId="2" fontId="4" numFmtId="0" xfId="0" applyAlignment="1" applyBorder="1" applyFont="1">
      <alignment horizontal="center" shrinkToFit="0" vertical="center" wrapText="1"/>
    </xf>
    <xf borderId="16" fillId="2" fontId="4" numFmtId="0" xfId="0" applyAlignment="1" applyBorder="1" applyFont="1">
      <alignment horizontal="center" readingOrder="0" shrinkToFit="0" vertical="center" wrapText="1"/>
    </xf>
    <xf borderId="17" fillId="2" fontId="4" numFmtId="0" xfId="0" applyAlignment="1" applyBorder="1" applyFont="1">
      <alignment horizontal="center" shrinkToFit="0" vertical="center" wrapText="1"/>
    </xf>
    <xf borderId="18" fillId="2" fontId="4" numFmtId="0" xfId="0" applyAlignment="1" applyBorder="1" applyFont="1">
      <alignment horizontal="center" shrinkToFit="0" vertical="center" wrapText="1"/>
    </xf>
    <xf borderId="19" fillId="11" fontId="8" numFmtId="0" xfId="0" applyAlignment="1" applyBorder="1" applyFill="1" applyFont="1">
      <alignment horizontal="center" readingOrder="0" shrinkToFit="0" vertical="center" wrapText="0"/>
    </xf>
    <xf borderId="20" fillId="0" fontId="6" numFmtId="0" xfId="0" applyBorder="1" applyFont="1"/>
    <xf borderId="21" fillId="0" fontId="6" numFmtId="0" xfId="0" applyBorder="1" applyFont="1"/>
    <xf borderId="19" fillId="12" fontId="8" numFmtId="0" xfId="0" applyAlignment="1" applyBorder="1" applyFill="1" applyFont="1">
      <alignment horizontal="center" readingOrder="0" shrinkToFit="0" vertical="center" wrapText="0"/>
    </xf>
    <xf borderId="19" fillId="13" fontId="8" numFmtId="0" xfId="0" applyAlignment="1" applyBorder="1" applyFill="1" applyFont="1">
      <alignment horizontal="center" readingOrder="0" shrinkToFit="0" vertical="center" wrapText="0"/>
    </xf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  <xf borderId="25" fillId="2" fontId="7" numFmtId="0" xfId="0" applyAlignment="1" applyBorder="1" applyFont="1">
      <alignment horizontal="center" shrinkToFit="0" vertical="center" wrapText="1"/>
    </xf>
    <xf borderId="5" fillId="2" fontId="7" numFmtId="0" xfId="0" applyAlignment="1" applyBorder="1" applyFont="1">
      <alignment horizontal="center" shrinkToFit="0" vertical="center" wrapText="1"/>
    </xf>
    <xf borderId="26" fillId="2" fontId="7" numFmtId="0" xfId="0" applyAlignment="1" applyBorder="1" applyFont="1">
      <alignment horizontal="center" shrinkToFit="0" vertical="center" wrapText="1"/>
    </xf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31" fillId="14" fontId="9" numFmtId="0" xfId="0" applyAlignment="1" applyBorder="1" applyFill="1" applyFont="1">
      <alignment horizontal="center" readingOrder="0" shrinkToFit="0" vertical="center" wrapText="0"/>
    </xf>
    <xf borderId="32" fillId="14" fontId="9" numFmtId="0" xfId="0" applyAlignment="1" applyBorder="1" applyFont="1">
      <alignment horizontal="center" readingOrder="0" shrinkToFit="0" vertical="center" wrapText="0"/>
    </xf>
    <xf borderId="31" fillId="15" fontId="9" numFmtId="0" xfId="0" applyAlignment="1" applyBorder="1" applyFill="1" applyFont="1">
      <alignment horizontal="center" readingOrder="0" shrinkToFit="0" vertical="center" wrapText="0"/>
    </xf>
    <xf borderId="32" fillId="15" fontId="9" numFmtId="0" xfId="0" applyAlignment="1" applyBorder="1" applyFont="1">
      <alignment horizontal="center" readingOrder="0" shrinkToFit="0" vertical="center" wrapText="0"/>
    </xf>
    <xf borderId="31" fillId="16" fontId="9" numFmtId="0" xfId="0" applyAlignment="1" applyBorder="1" applyFill="1" applyFont="1">
      <alignment horizontal="center" readingOrder="0" shrinkToFit="0" vertical="center" wrapText="0"/>
    </xf>
    <xf borderId="33" fillId="17" fontId="10" numFmtId="49" xfId="0" applyAlignment="1" applyBorder="1" applyFill="1" applyFont="1" applyNumberFormat="1">
      <alignment horizontal="left" shrinkToFit="0" vertical="center" wrapText="0"/>
    </xf>
    <xf borderId="34" fillId="2" fontId="4" numFmtId="0" xfId="0" applyAlignment="1" applyBorder="1" applyFont="1">
      <alignment horizontal="left" readingOrder="0" shrinkToFit="0" vertical="center" wrapText="0"/>
    </xf>
    <xf borderId="35" fillId="2" fontId="10" numFmtId="0" xfId="0" applyAlignment="1" applyBorder="1" applyFont="1">
      <alignment horizontal="left" shrinkToFit="0" vertical="center" wrapText="0"/>
    </xf>
    <xf borderId="25" fillId="2" fontId="10" numFmtId="0" xfId="0" applyAlignment="1" applyBorder="1" applyFont="1">
      <alignment horizontal="center" shrinkToFit="0" vertical="center" wrapText="0"/>
    </xf>
    <xf borderId="5" fillId="2" fontId="10" numFmtId="0" xfId="0" applyAlignment="1" applyBorder="1" applyFont="1">
      <alignment horizontal="center" shrinkToFit="0" vertical="center" wrapText="0"/>
    </xf>
    <xf borderId="26" fillId="2" fontId="10" numFmtId="0" xfId="0" applyAlignment="1" applyBorder="1" applyFont="1">
      <alignment horizontal="center" shrinkToFit="0" vertical="center" wrapText="0"/>
    </xf>
    <xf borderId="36" fillId="2" fontId="10" numFmtId="0" xfId="0" applyAlignment="1" applyBorder="1" applyFont="1">
      <alignment horizontal="left" shrinkToFit="0" vertical="center" wrapText="0"/>
    </xf>
    <xf borderId="37" fillId="2" fontId="10" numFmtId="14" xfId="0" applyAlignment="1" applyBorder="1" applyFont="1" applyNumberFormat="1">
      <alignment horizontal="center" shrinkToFit="0" vertical="center" wrapText="0"/>
    </xf>
    <xf borderId="38" fillId="2" fontId="10" numFmtId="14" xfId="0" applyAlignment="1" applyBorder="1" applyFont="1" applyNumberFormat="1">
      <alignment horizontal="center" shrinkToFit="0" vertical="center" wrapText="0"/>
    </xf>
    <xf borderId="38" fillId="2" fontId="10" numFmtId="1" xfId="0" applyAlignment="1" applyBorder="1" applyFont="1" applyNumberFormat="1">
      <alignment horizontal="center" shrinkToFit="0" vertical="center" wrapText="0"/>
    </xf>
    <xf borderId="38" fillId="2" fontId="4" numFmtId="9" xfId="0" applyAlignment="1" applyBorder="1" applyFont="1" applyNumberFormat="1">
      <alignment horizontal="center" shrinkToFit="0" vertical="center" wrapText="0"/>
    </xf>
    <xf borderId="39" fillId="2" fontId="11" numFmtId="164" xfId="0" applyAlignment="1" applyBorder="1" applyFont="1" applyNumberFormat="1">
      <alignment readingOrder="0" shrinkToFit="0" wrapText="0"/>
    </xf>
    <xf borderId="40" fillId="2" fontId="11" numFmtId="164" xfId="0" applyAlignment="1" applyBorder="1" applyFont="1" applyNumberFormat="1">
      <alignment readingOrder="0" shrinkToFit="0" wrapText="0"/>
    </xf>
    <xf borderId="41" fillId="17" fontId="10" numFmtId="49" xfId="0" applyAlignment="1" applyBorder="1" applyFont="1" applyNumberFormat="1">
      <alignment horizontal="left" readingOrder="0" shrinkToFit="0" vertical="center" wrapText="0"/>
    </xf>
    <xf borderId="39" fillId="0" fontId="10" numFmtId="0" xfId="0" applyAlignment="1" applyBorder="1" applyFont="1">
      <alignment horizontal="left" readingOrder="0" shrinkToFit="0" vertical="center" wrapText="0"/>
    </xf>
    <xf borderId="42" fillId="0" fontId="10" numFmtId="0" xfId="0" applyAlignment="1" applyBorder="1" applyFont="1">
      <alignment horizontal="left" readingOrder="0" shrinkToFit="0" vertical="center" wrapText="0"/>
    </xf>
    <xf borderId="25" fillId="0" fontId="10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26" fillId="17" fontId="10" numFmtId="0" xfId="0" applyAlignment="1" applyBorder="1" applyFont="1">
      <alignment horizontal="center" shrinkToFit="0" vertical="center" wrapText="0"/>
    </xf>
    <xf borderId="43" fillId="0" fontId="10" numFmtId="0" xfId="0" applyAlignment="1" applyBorder="1" applyFont="1">
      <alignment horizontal="left" readingOrder="0" shrinkToFit="0" vertical="center" wrapText="0"/>
    </xf>
    <xf borderId="44" fillId="0" fontId="10" numFmtId="165" xfId="0" applyAlignment="1" applyBorder="1" applyFont="1" applyNumberFormat="1">
      <alignment horizontal="center" readingOrder="0" shrinkToFit="0" vertical="center" wrapText="0"/>
    </xf>
    <xf borderId="40" fillId="0" fontId="10" numFmtId="166" xfId="0" applyAlignment="1" applyBorder="1" applyFont="1" applyNumberFormat="1">
      <alignment horizontal="center" readingOrder="0" shrinkToFit="0" vertical="center" wrapText="0"/>
    </xf>
    <xf borderId="40" fillId="17" fontId="10" numFmtId="1" xfId="0" applyAlignment="1" applyBorder="1" applyFont="1" applyNumberFormat="1">
      <alignment horizontal="center" shrinkToFit="0" vertical="center" wrapText="0"/>
    </xf>
    <xf borderId="38" fillId="18" fontId="4" numFmtId="9" xfId="0" applyAlignment="1" applyBorder="1" applyFill="1" applyFont="1" applyNumberFormat="1">
      <alignment horizontal="center" shrinkToFit="0" vertical="center" wrapText="0"/>
    </xf>
    <xf borderId="39" fillId="18" fontId="11" numFmtId="164" xfId="0" applyAlignment="1" applyBorder="1" applyFont="1" applyNumberFormat="1">
      <alignment shrinkToFit="0" wrapText="0"/>
    </xf>
    <xf borderId="40" fillId="18" fontId="11" numFmtId="164" xfId="0" applyAlignment="1" applyBorder="1" applyFont="1" applyNumberFormat="1">
      <alignment shrinkToFit="0" wrapText="0"/>
    </xf>
    <xf borderId="39" fillId="0" fontId="11" numFmtId="164" xfId="0" applyAlignment="1" applyBorder="1" applyFont="1" applyNumberFormat="1">
      <alignment shrinkToFit="0" wrapText="0"/>
    </xf>
    <xf borderId="40" fillId="0" fontId="11" numFmtId="164" xfId="0" applyAlignment="1" applyBorder="1" applyFont="1" applyNumberFormat="1">
      <alignment shrinkToFit="0" wrapText="0"/>
    </xf>
    <xf borderId="40" fillId="0" fontId="10" numFmtId="165" xfId="0" applyAlignment="1" applyBorder="1" applyFont="1" applyNumberFormat="1">
      <alignment horizontal="center" readingOrder="0" shrinkToFit="0" vertical="center" wrapText="0"/>
    </xf>
    <xf borderId="0" fillId="0" fontId="6" numFmtId="164" xfId="0" applyFont="1" applyNumberFormat="1"/>
    <xf borderId="43" fillId="0" fontId="10" numFmtId="0" xfId="0" applyAlignment="1" applyBorder="1" applyFont="1">
      <alignment horizontal="left" shrinkToFit="0" vertical="center" wrapText="0"/>
    </xf>
    <xf borderId="41" fillId="17" fontId="10" numFmtId="49" xfId="0" applyAlignment="1" applyBorder="1" applyFont="1" applyNumberFormat="1">
      <alignment horizontal="left" shrinkToFit="0" vertical="center" wrapText="0"/>
    </xf>
    <xf borderId="39" fillId="2" fontId="4" numFmtId="0" xfId="0" applyAlignment="1" applyBorder="1" applyFont="1">
      <alignment horizontal="left" readingOrder="0" shrinkToFit="0" vertical="center" wrapText="0"/>
    </xf>
    <xf borderId="45" fillId="2" fontId="10" numFmtId="0" xfId="0" applyAlignment="1" applyBorder="1" applyFont="1">
      <alignment horizontal="left" shrinkToFit="0" vertical="center" wrapText="0"/>
    </xf>
    <xf borderId="43" fillId="2" fontId="10" numFmtId="0" xfId="0" applyAlignment="1" applyBorder="1" applyFont="1">
      <alignment horizontal="left" shrinkToFit="0" vertical="center" wrapText="0"/>
    </xf>
    <xf borderId="46" fillId="2" fontId="10" numFmtId="165" xfId="0" applyAlignment="1" applyBorder="1" applyFont="1" applyNumberFormat="1">
      <alignment horizontal="center" shrinkToFit="0" vertical="center" wrapText="0"/>
    </xf>
    <xf borderId="40" fillId="2" fontId="10" numFmtId="165" xfId="0" applyAlignment="1" applyBorder="1" applyFont="1" applyNumberFormat="1">
      <alignment horizontal="center" shrinkToFit="0" vertical="center" wrapText="0"/>
    </xf>
    <xf borderId="39" fillId="2" fontId="11" numFmtId="164" xfId="0" applyAlignment="1" applyBorder="1" applyFont="1" applyNumberFormat="1">
      <alignment shrinkToFit="0" wrapText="0"/>
    </xf>
    <xf borderId="40" fillId="2" fontId="11" numFmtId="164" xfId="0" applyAlignment="1" applyBorder="1" applyFont="1" applyNumberFormat="1">
      <alignment shrinkToFit="0" wrapText="0"/>
    </xf>
    <xf borderId="0" fillId="18" fontId="12" numFmtId="16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558BB7"/>
          <bgColor rgb="FF558BB7"/>
        </patternFill>
      </fill>
      <border/>
    </dxf>
    <dxf>
      <font/>
      <fill>
        <patternFill patternType="solid">
          <fgColor rgb="FFB85B22"/>
          <bgColor rgb="FFB85B22"/>
        </patternFill>
      </fill>
      <border/>
    </dxf>
    <dxf>
      <font/>
      <fill>
        <patternFill patternType="solid">
          <fgColor rgb="FF80875A"/>
          <bgColor rgb="FF80875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44</xdr:col>
      <xdr:colOff>0</xdr:colOff>
      <xdr:row>0</xdr:row>
      <xdr:rowOff>38100</xdr:rowOff>
    </xdr:from>
    <xdr:ext cx="2505075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B3C16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10.44"/>
    <col customWidth="1" min="3" max="3" width="28.67"/>
    <col customWidth="1" min="4" max="4" width="22.0"/>
    <col customWidth="1" min="5" max="10" width="9.0"/>
    <col customWidth="1" min="11" max="11" width="9.67"/>
    <col customWidth="1" min="12" max="12" width="15.0"/>
    <col customWidth="1" min="13" max="44" width="3.0"/>
  </cols>
  <sheetData>
    <row r="1" ht="36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36.0" customHeight="1">
      <c r="A2" s="1"/>
      <c r="B2" s="4" t="s">
        <v>1</v>
      </c>
      <c r="C2" s="3"/>
      <c r="D2" s="3"/>
      <c r="E2" s="3"/>
      <c r="F2" s="5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ht="18.0" customHeight="1">
      <c r="A3" s="1"/>
      <c r="B3" s="6"/>
      <c r="C3" s="6"/>
      <c r="D3" s="6"/>
      <c r="E3" s="6"/>
      <c r="F3" s="6"/>
      <c r="G3" s="6"/>
      <c r="H3" s="6"/>
      <c r="I3" s="6"/>
      <c r="J3" s="7"/>
      <c r="K3" s="8" t="s">
        <v>2</v>
      </c>
      <c r="L3" s="9" t="s">
        <v>3</v>
      </c>
      <c r="M3" s="10"/>
      <c r="N3" s="10"/>
      <c r="O3" s="10"/>
      <c r="P3" s="10"/>
      <c r="Q3" s="11"/>
      <c r="R3" s="11"/>
      <c r="S3" s="11"/>
      <c r="T3" s="11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ht="18.0" customHeight="1">
      <c r="A4" s="1"/>
      <c r="B4" s="13"/>
      <c r="C4" s="6"/>
      <c r="D4" s="6"/>
      <c r="E4" s="6"/>
      <c r="F4" s="6"/>
      <c r="G4" s="6"/>
      <c r="H4" s="6"/>
      <c r="I4" s="6"/>
      <c r="J4" s="7"/>
      <c r="K4" s="14"/>
      <c r="L4" s="15" t="s">
        <v>4</v>
      </c>
      <c r="M4" s="16"/>
      <c r="N4" s="17"/>
      <c r="O4" s="17"/>
      <c r="P4" s="17"/>
      <c r="Q4" s="18"/>
      <c r="R4" s="18"/>
      <c r="S4" s="18"/>
      <c r="T4" s="18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</row>
    <row r="5" ht="18.0" customHeight="1">
      <c r="A5" s="1"/>
      <c r="B5" s="5"/>
      <c r="C5" s="3"/>
      <c r="D5" s="3"/>
      <c r="E5" s="3"/>
      <c r="F5" s="3"/>
      <c r="G5" s="3"/>
      <c r="H5" s="3"/>
      <c r="I5" s="5"/>
      <c r="J5" s="3"/>
      <c r="K5" s="14"/>
      <c r="L5" s="19" t="s">
        <v>5</v>
      </c>
      <c r="M5" s="16"/>
      <c r="N5" s="16"/>
      <c r="O5" s="17"/>
      <c r="P5" s="17"/>
      <c r="Q5" s="17"/>
      <c r="R5" s="17"/>
      <c r="S5" s="17"/>
      <c r="T5" s="17"/>
      <c r="U5" s="20"/>
      <c r="V5" s="20"/>
      <c r="W5" s="20"/>
      <c r="X5" s="20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</row>
    <row r="6" ht="18.0" customHeight="1">
      <c r="A6" s="1"/>
      <c r="B6" s="5"/>
      <c r="C6" s="3"/>
      <c r="D6" s="3"/>
      <c r="E6" s="3"/>
      <c r="F6" s="3"/>
      <c r="G6" s="3"/>
      <c r="H6" s="3"/>
      <c r="I6" s="5"/>
      <c r="J6" s="3"/>
      <c r="K6" s="14"/>
      <c r="L6" s="21" t="s">
        <v>6</v>
      </c>
      <c r="M6" s="16"/>
      <c r="N6" s="16"/>
      <c r="O6" s="16"/>
      <c r="P6" s="17"/>
      <c r="Q6" s="22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</row>
    <row r="7" ht="18.0" customHeight="1">
      <c r="A7" s="1"/>
      <c r="B7" s="5"/>
      <c r="C7" s="3"/>
      <c r="D7" s="3"/>
      <c r="E7" s="3"/>
      <c r="F7" s="3"/>
      <c r="G7" s="3"/>
      <c r="H7" s="3"/>
      <c r="I7" s="5"/>
      <c r="J7" s="3"/>
      <c r="K7" s="14"/>
      <c r="L7" s="24" t="s">
        <v>7</v>
      </c>
      <c r="M7" s="16"/>
      <c r="N7" s="16"/>
      <c r="O7" s="16"/>
      <c r="P7" s="17"/>
      <c r="Q7" s="22"/>
      <c r="R7" s="22"/>
      <c r="S7" s="22"/>
      <c r="T7" s="22"/>
      <c r="U7" s="22"/>
      <c r="V7" s="22"/>
      <c r="W7" s="22"/>
      <c r="X7" s="22"/>
      <c r="Y7" s="17"/>
      <c r="Z7" s="17"/>
      <c r="AA7" s="17"/>
      <c r="AB7" s="17"/>
      <c r="AC7" s="25"/>
      <c r="AD7" s="25"/>
      <c r="AE7" s="25"/>
      <c r="AF7" s="25"/>
      <c r="AG7" s="22"/>
      <c r="AH7" s="22"/>
      <c r="AI7" s="22"/>
      <c r="AJ7" s="22"/>
      <c r="AK7" s="17"/>
      <c r="AL7" s="17"/>
      <c r="AM7" s="17"/>
      <c r="AN7" s="17"/>
      <c r="AO7" s="22"/>
      <c r="AP7" s="22"/>
      <c r="AQ7" s="22"/>
      <c r="AR7" s="22"/>
    </row>
    <row r="8" ht="18.0" customHeight="1">
      <c r="A8" s="1"/>
      <c r="B8" s="5"/>
      <c r="C8" s="3"/>
      <c r="D8" s="3"/>
      <c r="E8" s="3"/>
      <c r="F8" s="3"/>
      <c r="G8" s="3"/>
      <c r="H8" s="3"/>
      <c r="I8" s="5"/>
      <c r="J8" s="3"/>
      <c r="K8" s="14"/>
      <c r="L8" s="26" t="s">
        <v>8</v>
      </c>
      <c r="M8" s="16"/>
      <c r="N8" s="16"/>
      <c r="O8" s="16"/>
      <c r="P8" s="17"/>
      <c r="Q8" s="22"/>
      <c r="R8" s="22"/>
      <c r="S8" s="22"/>
      <c r="T8" s="22"/>
      <c r="U8" s="22"/>
      <c r="V8" s="22"/>
      <c r="W8" s="22"/>
      <c r="X8" s="22"/>
      <c r="Y8" s="17"/>
      <c r="Z8" s="17"/>
      <c r="AA8" s="17"/>
      <c r="AB8" s="17"/>
      <c r="AC8" s="22"/>
      <c r="AD8" s="22"/>
      <c r="AE8" s="22"/>
      <c r="AF8" s="22"/>
      <c r="AG8" s="27"/>
      <c r="AH8" s="27"/>
      <c r="AI8" s="27"/>
      <c r="AJ8" s="27"/>
      <c r="AK8" s="17"/>
      <c r="AL8" s="17"/>
      <c r="AM8" s="17"/>
      <c r="AN8" s="17"/>
      <c r="AO8" s="22"/>
      <c r="AP8" s="22"/>
      <c r="AQ8" s="22"/>
      <c r="AR8" s="22"/>
    </row>
    <row r="9" ht="18.0" customHeight="1">
      <c r="A9" s="1"/>
      <c r="B9" s="5"/>
      <c r="C9" s="3"/>
      <c r="D9" s="3"/>
      <c r="E9" s="3"/>
      <c r="F9" s="3"/>
      <c r="G9" s="3"/>
      <c r="H9" s="3"/>
      <c r="I9" s="5"/>
      <c r="J9" s="3"/>
      <c r="K9" s="14"/>
      <c r="L9" s="28" t="s">
        <v>9</v>
      </c>
      <c r="M9" s="16"/>
      <c r="N9" s="16"/>
      <c r="O9" s="16"/>
      <c r="P9" s="17"/>
      <c r="Q9" s="22"/>
      <c r="R9" s="22"/>
      <c r="S9" s="22"/>
      <c r="T9" s="22"/>
      <c r="U9" s="22"/>
      <c r="V9" s="22"/>
      <c r="W9" s="22"/>
      <c r="X9" s="22"/>
      <c r="Y9" s="17"/>
      <c r="Z9" s="17"/>
      <c r="AA9" s="17"/>
      <c r="AB9" s="17"/>
      <c r="AC9" s="22"/>
      <c r="AD9" s="22"/>
      <c r="AE9" s="22"/>
      <c r="AF9" s="22"/>
      <c r="AG9" s="22"/>
      <c r="AH9" s="22"/>
      <c r="AI9" s="22"/>
      <c r="AJ9" s="22"/>
      <c r="AK9" s="29"/>
      <c r="AL9" s="29"/>
      <c r="AM9" s="29"/>
      <c r="AN9" s="29"/>
      <c r="AO9" s="22"/>
      <c r="AP9" s="22"/>
      <c r="AQ9" s="22"/>
      <c r="AR9" s="22"/>
    </row>
    <row r="10" ht="18.0" customHeight="1">
      <c r="A10" s="1"/>
      <c r="B10" s="5"/>
      <c r="C10" s="3"/>
      <c r="D10" s="3"/>
      <c r="E10" s="3"/>
      <c r="F10" s="3"/>
      <c r="G10" s="3"/>
      <c r="H10" s="3"/>
      <c r="I10" s="5"/>
      <c r="J10" s="3"/>
      <c r="K10" s="30"/>
      <c r="L10" s="31" t="s">
        <v>10</v>
      </c>
      <c r="M10" s="16"/>
      <c r="N10" s="16"/>
      <c r="O10" s="16"/>
      <c r="P10" s="17"/>
      <c r="Q10" s="22"/>
      <c r="R10" s="22"/>
      <c r="S10" s="22"/>
      <c r="T10" s="22"/>
      <c r="U10" s="22"/>
      <c r="V10" s="22"/>
      <c r="W10" s="22"/>
      <c r="X10" s="22"/>
      <c r="Y10" s="17"/>
      <c r="Z10" s="17"/>
      <c r="AA10" s="17"/>
      <c r="AB10" s="17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32"/>
      <c r="AP10" s="32"/>
      <c r="AQ10" s="32"/>
      <c r="AR10" s="32"/>
    </row>
    <row r="11" ht="18.0" customHeight="1">
      <c r="A11" s="1"/>
      <c r="B11" s="33" t="s">
        <v>11</v>
      </c>
      <c r="C11" s="34" t="s">
        <v>12</v>
      </c>
      <c r="D11" s="35" t="s">
        <v>13</v>
      </c>
      <c r="E11" s="36" t="s">
        <v>14</v>
      </c>
      <c r="F11" s="37"/>
      <c r="G11" s="38"/>
      <c r="H11" s="39" t="s">
        <v>15</v>
      </c>
      <c r="I11" s="40" t="s">
        <v>16</v>
      </c>
      <c r="J11" s="41" t="s">
        <v>17</v>
      </c>
      <c r="K11" s="42" t="s">
        <v>18</v>
      </c>
      <c r="L11" s="43" t="s">
        <v>19</v>
      </c>
      <c r="M11" s="44" t="s">
        <v>20</v>
      </c>
      <c r="N11" s="45"/>
      <c r="O11" s="45"/>
      <c r="P11" s="46"/>
      <c r="Q11" s="44" t="s">
        <v>21</v>
      </c>
      <c r="R11" s="45"/>
      <c r="S11" s="45"/>
      <c r="T11" s="46"/>
      <c r="U11" s="44" t="s">
        <v>22</v>
      </c>
      <c r="V11" s="45"/>
      <c r="W11" s="45"/>
      <c r="X11" s="46"/>
      <c r="Y11" s="47" t="s">
        <v>23</v>
      </c>
      <c r="Z11" s="45"/>
      <c r="AA11" s="45"/>
      <c r="AB11" s="46"/>
      <c r="AC11" s="47" t="s">
        <v>24</v>
      </c>
      <c r="AD11" s="45"/>
      <c r="AE11" s="45"/>
      <c r="AF11" s="46"/>
      <c r="AG11" s="47" t="s">
        <v>25</v>
      </c>
      <c r="AH11" s="45"/>
      <c r="AI11" s="45"/>
      <c r="AJ11" s="46"/>
      <c r="AK11" s="48" t="s">
        <v>26</v>
      </c>
      <c r="AL11" s="45"/>
      <c r="AM11" s="45"/>
      <c r="AN11" s="46"/>
      <c r="AO11" s="48" t="s">
        <v>27</v>
      </c>
      <c r="AP11" s="45"/>
      <c r="AQ11" s="45"/>
      <c r="AR11" s="46"/>
    </row>
    <row r="12" ht="18.0" customHeight="1">
      <c r="A12" s="1"/>
      <c r="B12" s="49"/>
      <c r="C12" s="50"/>
      <c r="D12" s="51"/>
      <c r="E12" s="52" t="s">
        <v>28</v>
      </c>
      <c r="F12" s="53" t="s">
        <v>29</v>
      </c>
      <c r="G12" s="54" t="s">
        <v>30</v>
      </c>
      <c r="H12" s="55"/>
      <c r="I12" s="56"/>
      <c r="J12" s="57"/>
      <c r="K12" s="57"/>
      <c r="L12" s="58"/>
      <c r="M12" s="59" t="s">
        <v>31</v>
      </c>
      <c r="N12" s="59" t="s">
        <v>32</v>
      </c>
      <c r="O12" s="59" t="s">
        <v>33</v>
      </c>
      <c r="P12" s="59" t="s">
        <v>34</v>
      </c>
      <c r="Q12" s="60" t="s">
        <v>31</v>
      </c>
      <c r="R12" s="60" t="s">
        <v>32</v>
      </c>
      <c r="S12" s="60" t="s">
        <v>33</v>
      </c>
      <c r="T12" s="60" t="s">
        <v>34</v>
      </c>
      <c r="U12" s="60" t="s">
        <v>31</v>
      </c>
      <c r="V12" s="60" t="s">
        <v>32</v>
      </c>
      <c r="W12" s="60" t="s">
        <v>33</v>
      </c>
      <c r="X12" s="60" t="s">
        <v>34</v>
      </c>
      <c r="Y12" s="61" t="s">
        <v>31</v>
      </c>
      <c r="Z12" s="61" t="s">
        <v>32</v>
      </c>
      <c r="AA12" s="61" t="s">
        <v>33</v>
      </c>
      <c r="AB12" s="61" t="s">
        <v>34</v>
      </c>
      <c r="AC12" s="62" t="s">
        <v>31</v>
      </c>
      <c r="AD12" s="62" t="s">
        <v>32</v>
      </c>
      <c r="AE12" s="62" t="s">
        <v>33</v>
      </c>
      <c r="AF12" s="62" t="s">
        <v>34</v>
      </c>
      <c r="AG12" s="62" t="s">
        <v>31</v>
      </c>
      <c r="AH12" s="62" t="s">
        <v>32</v>
      </c>
      <c r="AI12" s="62" t="s">
        <v>33</v>
      </c>
      <c r="AJ12" s="62" t="s">
        <v>34</v>
      </c>
      <c r="AK12" s="63" t="s">
        <v>31</v>
      </c>
      <c r="AL12" s="63" t="s">
        <v>32</v>
      </c>
      <c r="AM12" s="63" t="s">
        <v>33</v>
      </c>
      <c r="AN12" s="63" t="s">
        <v>34</v>
      </c>
      <c r="AO12" s="63" t="s">
        <v>31</v>
      </c>
      <c r="AP12" s="63" t="s">
        <v>32</v>
      </c>
      <c r="AQ12" s="63" t="s">
        <v>33</v>
      </c>
      <c r="AR12" s="63" t="s">
        <v>34</v>
      </c>
    </row>
    <row r="13" ht="18.0" customHeight="1">
      <c r="A13" s="1"/>
      <c r="B13" s="64">
        <v>1.0</v>
      </c>
      <c r="C13" s="65" t="s">
        <v>35</v>
      </c>
      <c r="D13" s="66"/>
      <c r="E13" s="67">
        <f t="shared" ref="E13:F13" si="1">SUM(E14:E19)</f>
        <v>210</v>
      </c>
      <c r="F13" s="68">
        <f t="shared" si="1"/>
        <v>210</v>
      </c>
      <c r="G13" s="69">
        <f>SUM(G15:G18)</f>
        <v>0</v>
      </c>
      <c r="H13" s="70"/>
      <c r="I13" s="71"/>
      <c r="J13" s="72"/>
      <c r="K13" s="73"/>
      <c r="L13" s="74">
        <f t="shared" ref="L13:L31" si="2">F13/E13</f>
        <v>1</v>
      </c>
      <c r="M13" s="75">
        <v>44593.0</v>
      </c>
      <c r="N13" s="76">
        <v>44600.0</v>
      </c>
      <c r="O13" s="76">
        <v>44607.0</v>
      </c>
      <c r="P13" s="76">
        <v>44614.0</v>
      </c>
      <c r="Q13" s="76">
        <v>44621.0</v>
      </c>
      <c r="R13" s="76">
        <v>44628.0</v>
      </c>
      <c r="S13" s="76">
        <v>44635.0</v>
      </c>
      <c r="T13" s="76">
        <v>44642.0</v>
      </c>
      <c r="U13" s="76">
        <v>44652.0</v>
      </c>
      <c r="V13" s="76">
        <v>44659.0</v>
      </c>
      <c r="W13" s="76">
        <v>44666.0</v>
      </c>
      <c r="X13" s="76">
        <v>44673.0</v>
      </c>
      <c r="Y13" s="75">
        <v>44682.0</v>
      </c>
      <c r="Z13" s="76">
        <v>44689.0</v>
      </c>
      <c r="AA13" s="76">
        <v>44696.0</v>
      </c>
      <c r="AB13" s="76">
        <v>44703.0</v>
      </c>
      <c r="AC13" s="76">
        <v>44713.0</v>
      </c>
      <c r="AD13" s="76">
        <v>44720.0</v>
      </c>
      <c r="AE13" s="76">
        <v>44727.0</v>
      </c>
      <c r="AF13" s="76">
        <v>44734.0</v>
      </c>
      <c r="AG13" s="76">
        <v>44743.0</v>
      </c>
      <c r="AH13" s="76">
        <v>44750.0</v>
      </c>
      <c r="AI13" s="76">
        <v>44757.0</v>
      </c>
      <c r="AJ13" s="76">
        <v>44764.0</v>
      </c>
      <c r="AK13" s="75">
        <v>44774.0</v>
      </c>
      <c r="AL13" s="76">
        <v>44781.0</v>
      </c>
      <c r="AM13" s="76">
        <v>44788.0</v>
      </c>
      <c r="AN13" s="76">
        <v>44795.0</v>
      </c>
      <c r="AO13" s="76">
        <v>44805.0</v>
      </c>
      <c r="AP13" s="76">
        <v>44812.0</v>
      </c>
      <c r="AQ13" s="76">
        <v>44819.0</v>
      </c>
      <c r="AR13" s="76">
        <v>44826.0</v>
      </c>
    </row>
    <row r="14" ht="18.0" customHeight="1">
      <c r="A14" s="1"/>
      <c r="B14" s="77" t="s">
        <v>36</v>
      </c>
      <c r="C14" s="78" t="s">
        <v>37</v>
      </c>
      <c r="D14" s="79" t="s">
        <v>38</v>
      </c>
      <c r="E14" s="80">
        <f t="shared" ref="E14:E19" si="4">K14*5</f>
        <v>50</v>
      </c>
      <c r="F14" s="81">
        <f t="shared" ref="F14:F19" si="5">K14*5</f>
        <v>50</v>
      </c>
      <c r="G14" s="82">
        <f t="shared" ref="G14:G19" si="6">E14-F14</f>
        <v>0</v>
      </c>
      <c r="H14" s="83"/>
      <c r="I14" s="84">
        <v>44593.0</v>
      </c>
      <c r="J14" s="85">
        <v>44666.0</v>
      </c>
      <c r="K14" s="86">
        <f t="shared" ref="K14:K19" si="7">_xlfn.FLOOR.MATH((J14-I14+1)/7)</f>
        <v>10</v>
      </c>
      <c r="L14" s="87">
        <f t="shared" si="2"/>
        <v>1</v>
      </c>
      <c r="M14" s="88" t="b">
        <f t="shared" ref="M14:M19" si="8">AND($M$13&gt;=I14,$M$13&lt;J14)</f>
        <v>1</v>
      </c>
      <c r="N14" s="89" t="b">
        <f t="shared" ref="N14:AR14" si="3">AND(N$13&gt;=$I14,N$13&lt;$J14)</f>
        <v>1</v>
      </c>
      <c r="O14" s="89" t="b">
        <f t="shared" si="3"/>
        <v>1</v>
      </c>
      <c r="P14" s="89" t="b">
        <f t="shared" si="3"/>
        <v>1</v>
      </c>
      <c r="Q14" s="89" t="b">
        <f t="shared" si="3"/>
        <v>1</v>
      </c>
      <c r="R14" s="89" t="b">
        <f t="shared" si="3"/>
        <v>1</v>
      </c>
      <c r="S14" s="89" t="b">
        <f t="shared" si="3"/>
        <v>1</v>
      </c>
      <c r="T14" s="89" t="b">
        <f t="shared" si="3"/>
        <v>1</v>
      </c>
      <c r="U14" s="89" t="b">
        <f t="shared" si="3"/>
        <v>1</v>
      </c>
      <c r="V14" s="89" t="b">
        <f t="shared" si="3"/>
        <v>1</v>
      </c>
      <c r="W14" s="89" t="b">
        <f t="shared" si="3"/>
        <v>0</v>
      </c>
      <c r="X14" s="89" t="b">
        <f t="shared" si="3"/>
        <v>0</v>
      </c>
      <c r="Y14" s="90" t="b">
        <f t="shared" si="3"/>
        <v>0</v>
      </c>
      <c r="Z14" s="91" t="b">
        <f t="shared" si="3"/>
        <v>0</v>
      </c>
      <c r="AA14" s="91" t="b">
        <f t="shared" si="3"/>
        <v>0</v>
      </c>
      <c r="AB14" s="91" t="b">
        <f t="shared" si="3"/>
        <v>0</v>
      </c>
      <c r="AC14" s="91" t="b">
        <f t="shared" si="3"/>
        <v>0</v>
      </c>
      <c r="AD14" s="91" t="b">
        <f t="shared" si="3"/>
        <v>0</v>
      </c>
      <c r="AE14" s="91" t="b">
        <f t="shared" si="3"/>
        <v>0</v>
      </c>
      <c r="AF14" s="91" t="b">
        <f t="shared" si="3"/>
        <v>0</v>
      </c>
      <c r="AG14" s="91" t="b">
        <f t="shared" si="3"/>
        <v>0</v>
      </c>
      <c r="AH14" s="91" t="b">
        <f t="shared" si="3"/>
        <v>0</v>
      </c>
      <c r="AI14" s="91" t="b">
        <f t="shared" si="3"/>
        <v>0</v>
      </c>
      <c r="AJ14" s="91" t="b">
        <f t="shared" si="3"/>
        <v>0</v>
      </c>
      <c r="AK14" s="90" t="b">
        <f t="shared" si="3"/>
        <v>0</v>
      </c>
      <c r="AL14" s="91" t="b">
        <f t="shared" si="3"/>
        <v>0</v>
      </c>
      <c r="AM14" s="91" t="b">
        <f t="shared" si="3"/>
        <v>0</v>
      </c>
      <c r="AN14" s="91" t="b">
        <f t="shared" si="3"/>
        <v>0</v>
      </c>
      <c r="AO14" s="91" t="b">
        <f t="shared" si="3"/>
        <v>0</v>
      </c>
      <c r="AP14" s="91" t="b">
        <f t="shared" si="3"/>
        <v>0</v>
      </c>
      <c r="AQ14" s="91" t="b">
        <f t="shared" si="3"/>
        <v>0</v>
      </c>
      <c r="AR14" s="91" t="b">
        <f t="shared" si="3"/>
        <v>0</v>
      </c>
    </row>
    <row r="15" ht="18.0" customHeight="1">
      <c r="A15" s="1"/>
      <c r="B15" s="77" t="s">
        <v>39</v>
      </c>
      <c r="C15" s="78" t="s">
        <v>40</v>
      </c>
      <c r="D15" s="79" t="s">
        <v>38</v>
      </c>
      <c r="E15" s="80">
        <f t="shared" si="4"/>
        <v>60</v>
      </c>
      <c r="F15" s="81">
        <f t="shared" si="5"/>
        <v>60</v>
      </c>
      <c r="G15" s="82">
        <f t="shared" si="6"/>
        <v>0</v>
      </c>
      <c r="H15" s="83"/>
      <c r="I15" s="84">
        <v>44683.0</v>
      </c>
      <c r="J15" s="92">
        <v>44766.0</v>
      </c>
      <c r="K15" s="86">
        <f t="shared" si="7"/>
        <v>12</v>
      </c>
      <c r="L15" s="87">
        <f t="shared" si="2"/>
        <v>1</v>
      </c>
      <c r="M15" s="88" t="b">
        <f t="shared" si="8"/>
        <v>0</v>
      </c>
      <c r="N15" s="89" t="b">
        <f>AND(O$13&gt;=$I15,O$13&lt;$J15)</f>
        <v>0</v>
      </c>
      <c r="O15" s="93"/>
      <c r="P15" s="89" t="b">
        <f t="shared" ref="P15:AR15" si="9">AND(P$13&gt;=$I15,P$13&lt;$J15)</f>
        <v>0</v>
      </c>
      <c r="Q15" s="89" t="b">
        <f t="shared" si="9"/>
        <v>0</v>
      </c>
      <c r="R15" s="89" t="b">
        <f t="shared" si="9"/>
        <v>0</v>
      </c>
      <c r="S15" s="89" t="b">
        <f t="shared" si="9"/>
        <v>0</v>
      </c>
      <c r="T15" s="89" t="b">
        <f t="shared" si="9"/>
        <v>0</v>
      </c>
      <c r="U15" s="89" t="b">
        <f t="shared" si="9"/>
        <v>0</v>
      </c>
      <c r="V15" s="89" t="b">
        <f t="shared" si="9"/>
        <v>0</v>
      </c>
      <c r="W15" s="89" t="b">
        <f t="shared" si="9"/>
        <v>0</v>
      </c>
      <c r="X15" s="89" t="b">
        <f t="shared" si="9"/>
        <v>0</v>
      </c>
      <c r="Y15" s="90" t="b">
        <f t="shared" si="9"/>
        <v>0</v>
      </c>
      <c r="Z15" s="91" t="b">
        <f t="shared" si="9"/>
        <v>1</v>
      </c>
      <c r="AA15" s="91" t="b">
        <f t="shared" si="9"/>
        <v>1</v>
      </c>
      <c r="AB15" s="91" t="b">
        <f t="shared" si="9"/>
        <v>1</v>
      </c>
      <c r="AC15" s="91" t="b">
        <f t="shared" si="9"/>
        <v>1</v>
      </c>
      <c r="AD15" s="91" t="b">
        <f t="shared" si="9"/>
        <v>1</v>
      </c>
      <c r="AE15" s="91" t="b">
        <f t="shared" si="9"/>
        <v>1</v>
      </c>
      <c r="AF15" s="91" t="b">
        <f t="shared" si="9"/>
        <v>1</v>
      </c>
      <c r="AG15" s="91" t="b">
        <f t="shared" si="9"/>
        <v>1</v>
      </c>
      <c r="AH15" s="91" t="b">
        <f t="shared" si="9"/>
        <v>1</v>
      </c>
      <c r="AI15" s="91" t="b">
        <f t="shared" si="9"/>
        <v>1</v>
      </c>
      <c r="AJ15" s="91" t="b">
        <f t="shared" si="9"/>
        <v>1</v>
      </c>
      <c r="AK15" s="90" t="b">
        <f t="shared" si="9"/>
        <v>0</v>
      </c>
      <c r="AL15" s="91" t="b">
        <f t="shared" si="9"/>
        <v>0</v>
      </c>
      <c r="AM15" s="91" t="b">
        <f t="shared" si="9"/>
        <v>0</v>
      </c>
      <c r="AN15" s="91" t="b">
        <f t="shared" si="9"/>
        <v>0</v>
      </c>
      <c r="AO15" s="91" t="b">
        <f t="shared" si="9"/>
        <v>0</v>
      </c>
      <c r="AP15" s="91" t="b">
        <f t="shared" si="9"/>
        <v>0</v>
      </c>
      <c r="AQ15" s="91" t="b">
        <f t="shared" si="9"/>
        <v>0</v>
      </c>
      <c r="AR15" s="91" t="b">
        <f t="shared" si="9"/>
        <v>0</v>
      </c>
    </row>
    <row r="16" ht="18.0" customHeight="1">
      <c r="A16" s="1"/>
      <c r="B16" s="77" t="s">
        <v>41</v>
      </c>
      <c r="C16" s="78" t="s">
        <v>42</v>
      </c>
      <c r="D16" s="79" t="s">
        <v>43</v>
      </c>
      <c r="E16" s="80">
        <f t="shared" si="4"/>
        <v>20</v>
      </c>
      <c r="F16" s="81">
        <f t="shared" si="5"/>
        <v>20</v>
      </c>
      <c r="G16" s="82">
        <f t="shared" si="6"/>
        <v>0</v>
      </c>
      <c r="H16" s="94"/>
      <c r="I16" s="84">
        <v>44655.0</v>
      </c>
      <c r="J16" s="92">
        <v>44682.0</v>
      </c>
      <c r="K16" s="86">
        <f t="shared" si="7"/>
        <v>4</v>
      </c>
      <c r="L16" s="87">
        <f t="shared" si="2"/>
        <v>1</v>
      </c>
      <c r="M16" s="88" t="b">
        <f t="shared" si="8"/>
        <v>0</v>
      </c>
      <c r="N16" s="89" t="b">
        <f t="shared" ref="N16:AR16" si="10">AND(N$13&gt;=$I16,N$13&lt;$J16)</f>
        <v>0</v>
      </c>
      <c r="O16" s="89" t="b">
        <f t="shared" si="10"/>
        <v>0</v>
      </c>
      <c r="P16" s="89" t="b">
        <f t="shared" si="10"/>
        <v>0</v>
      </c>
      <c r="Q16" s="89" t="b">
        <f t="shared" si="10"/>
        <v>0</v>
      </c>
      <c r="R16" s="89" t="b">
        <f t="shared" si="10"/>
        <v>0</v>
      </c>
      <c r="S16" s="89" t="b">
        <f t="shared" si="10"/>
        <v>0</v>
      </c>
      <c r="T16" s="89" t="b">
        <f t="shared" si="10"/>
        <v>0</v>
      </c>
      <c r="U16" s="89" t="b">
        <f t="shared" si="10"/>
        <v>0</v>
      </c>
      <c r="V16" s="89" t="b">
        <f t="shared" si="10"/>
        <v>1</v>
      </c>
      <c r="W16" s="89" t="b">
        <f t="shared" si="10"/>
        <v>1</v>
      </c>
      <c r="X16" s="89" t="b">
        <f t="shared" si="10"/>
        <v>1</v>
      </c>
      <c r="Y16" s="90" t="b">
        <f t="shared" si="10"/>
        <v>0</v>
      </c>
      <c r="Z16" s="91" t="b">
        <f t="shared" si="10"/>
        <v>0</v>
      </c>
      <c r="AA16" s="91" t="b">
        <f t="shared" si="10"/>
        <v>0</v>
      </c>
      <c r="AB16" s="91" t="b">
        <f t="shared" si="10"/>
        <v>0</v>
      </c>
      <c r="AC16" s="91" t="b">
        <f t="shared" si="10"/>
        <v>0</v>
      </c>
      <c r="AD16" s="91" t="b">
        <f t="shared" si="10"/>
        <v>0</v>
      </c>
      <c r="AE16" s="91" t="b">
        <f t="shared" si="10"/>
        <v>0</v>
      </c>
      <c r="AF16" s="91" t="b">
        <f t="shared" si="10"/>
        <v>0</v>
      </c>
      <c r="AG16" s="91" t="b">
        <f t="shared" si="10"/>
        <v>0</v>
      </c>
      <c r="AH16" s="91" t="b">
        <f t="shared" si="10"/>
        <v>0</v>
      </c>
      <c r="AI16" s="91" t="b">
        <f t="shared" si="10"/>
        <v>0</v>
      </c>
      <c r="AJ16" s="91" t="b">
        <f t="shared" si="10"/>
        <v>0</v>
      </c>
      <c r="AK16" s="90" t="b">
        <f t="shared" si="10"/>
        <v>0</v>
      </c>
      <c r="AL16" s="91" t="b">
        <f t="shared" si="10"/>
        <v>0</v>
      </c>
      <c r="AM16" s="91" t="b">
        <f t="shared" si="10"/>
        <v>0</v>
      </c>
      <c r="AN16" s="91" t="b">
        <f t="shared" si="10"/>
        <v>0</v>
      </c>
      <c r="AO16" s="91" t="b">
        <f t="shared" si="10"/>
        <v>0</v>
      </c>
      <c r="AP16" s="91" t="b">
        <f t="shared" si="10"/>
        <v>0</v>
      </c>
      <c r="AQ16" s="91" t="b">
        <f t="shared" si="10"/>
        <v>0</v>
      </c>
      <c r="AR16" s="91" t="b">
        <f t="shared" si="10"/>
        <v>0</v>
      </c>
    </row>
    <row r="17" ht="18.0" customHeight="1">
      <c r="A17" s="1"/>
      <c r="B17" s="77" t="s">
        <v>44</v>
      </c>
      <c r="C17" s="78" t="s">
        <v>45</v>
      </c>
      <c r="D17" s="79" t="s">
        <v>43</v>
      </c>
      <c r="E17" s="80">
        <f t="shared" si="4"/>
        <v>20</v>
      </c>
      <c r="F17" s="81">
        <f t="shared" si="5"/>
        <v>20</v>
      </c>
      <c r="G17" s="82">
        <f t="shared" si="6"/>
        <v>0</v>
      </c>
      <c r="H17" s="94"/>
      <c r="I17" s="84">
        <v>44683.0</v>
      </c>
      <c r="J17" s="84">
        <v>44710.0</v>
      </c>
      <c r="K17" s="86">
        <f t="shared" si="7"/>
        <v>4</v>
      </c>
      <c r="L17" s="87">
        <f t="shared" si="2"/>
        <v>1</v>
      </c>
      <c r="M17" s="88" t="b">
        <f t="shared" si="8"/>
        <v>0</v>
      </c>
      <c r="N17" s="89" t="b">
        <f t="shared" ref="N17:AR17" si="11">AND(N$13&gt;=$I17,N$13&lt;$J17)</f>
        <v>0</v>
      </c>
      <c r="O17" s="89" t="b">
        <f t="shared" si="11"/>
        <v>0</v>
      </c>
      <c r="P17" s="89" t="b">
        <f t="shared" si="11"/>
        <v>0</v>
      </c>
      <c r="Q17" s="89" t="b">
        <f t="shared" si="11"/>
        <v>0</v>
      </c>
      <c r="R17" s="89" t="b">
        <f t="shared" si="11"/>
        <v>0</v>
      </c>
      <c r="S17" s="89" t="b">
        <f t="shared" si="11"/>
        <v>0</v>
      </c>
      <c r="T17" s="89" t="b">
        <f t="shared" si="11"/>
        <v>0</v>
      </c>
      <c r="U17" s="89" t="b">
        <f t="shared" si="11"/>
        <v>0</v>
      </c>
      <c r="V17" s="89" t="b">
        <f t="shared" si="11"/>
        <v>0</v>
      </c>
      <c r="W17" s="89" t="b">
        <f t="shared" si="11"/>
        <v>0</v>
      </c>
      <c r="X17" s="89" t="b">
        <f t="shared" si="11"/>
        <v>0</v>
      </c>
      <c r="Y17" s="90" t="b">
        <f t="shared" si="11"/>
        <v>0</v>
      </c>
      <c r="Z17" s="91" t="b">
        <f t="shared" si="11"/>
        <v>1</v>
      </c>
      <c r="AA17" s="91" t="b">
        <f t="shared" si="11"/>
        <v>1</v>
      </c>
      <c r="AB17" s="91" t="b">
        <f t="shared" si="11"/>
        <v>1</v>
      </c>
      <c r="AC17" s="91" t="b">
        <f t="shared" si="11"/>
        <v>0</v>
      </c>
      <c r="AD17" s="91" t="b">
        <f t="shared" si="11"/>
        <v>0</v>
      </c>
      <c r="AE17" s="91" t="b">
        <f t="shared" si="11"/>
        <v>0</v>
      </c>
      <c r="AF17" s="91" t="b">
        <f t="shared" si="11"/>
        <v>0</v>
      </c>
      <c r="AG17" s="91" t="b">
        <f t="shared" si="11"/>
        <v>0</v>
      </c>
      <c r="AH17" s="91" t="b">
        <f t="shared" si="11"/>
        <v>0</v>
      </c>
      <c r="AI17" s="91" t="b">
        <f t="shared" si="11"/>
        <v>0</v>
      </c>
      <c r="AJ17" s="91" t="b">
        <f t="shared" si="11"/>
        <v>0</v>
      </c>
      <c r="AK17" s="90" t="b">
        <f t="shared" si="11"/>
        <v>0</v>
      </c>
      <c r="AL17" s="91" t="b">
        <f t="shared" si="11"/>
        <v>0</v>
      </c>
      <c r="AM17" s="91" t="b">
        <f t="shared" si="11"/>
        <v>0</v>
      </c>
      <c r="AN17" s="91" t="b">
        <f t="shared" si="11"/>
        <v>0</v>
      </c>
      <c r="AO17" s="91" t="b">
        <f t="shared" si="11"/>
        <v>0</v>
      </c>
      <c r="AP17" s="91" t="b">
        <f t="shared" si="11"/>
        <v>0</v>
      </c>
      <c r="AQ17" s="91" t="b">
        <f t="shared" si="11"/>
        <v>0</v>
      </c>
      <c r="AR17" s="91" t="b">
        <f t="shared" si="11"/>
        <v>0</v>
      </c>
    </row>
    <row r="18" ht="18.0" customHeight="1">
      <c r="A18" s="1"/>
      <c r="B18" s="77" t="s">
        <v>46</v>
      </c>
      <c r="C18" s="78" t="s">
        <v>47</v>
      </c>
      <c r="D18" s="79" t="s">
        <v>43</v>
      </c>
      <c r="E18" s="80">
        <f t="shared" si="4"/>
        <v>40</v>
      </c>
      <c r="F18" s="81">
        <f t="shared" si="5"/>
        <v>40</v>
      </c>
      <c r="G18" s="82">
        <f t="shared" si="6"/>
        <v>0</v>
      </c>
      <c r="H18" s="94"/>
      <c r="I18" s="84">
        <v>44711.0</v>
      </c>
      <c r="J18" s="92">
        <v>44766.0</v>
      </c>
      <c r="K18" s="86">
        <f t="shared" si="7"/>
        <v>8</v>
      </c>
      <c r="L18" s="87">
        <f t="shared" si="2"/>
        <v>1</v>
      </c>
      <c r="M18" s="88" t="b">
        <f t="shared" si="8"/>
        <v>0</v>
      </c>
      <c r="N18" s="89" t="b">
        <f t="shared" ref="N18:AR18" si="12">AND(N$13&gt;=$I18,N$13&lt;$J18)</f>
        <v>0</v>
      </c>
      <c r="O18" s="89" t="b">
        <f t="shared" si="12"/>
        <v>0</v>
      </c>
      <c r="P18" s="89" t="b">
        <f t="shared" si="12"/>
        <v>0</v>
      </c>
      <c r="Q18" s="89" t="b">
        <f t="shared" si="12"/>
        <v>0</v>
      </c>
      <c r="R18" s="89" t="b">
        <f t="shared" si="12"/>
        <v>0</v>
      </c>
      <c r="S18" s="89" t="b">
        <f t="shared" si="12"/>
        <v>0</v>
      </c>
      <c r="T18" s="89" t="b">
        <f t="shared" si="12"/>
        <v>0</v>
      </c>
      <c r="U18" s="89" t="b">
        <f t="shared" si="12"/>
        <v>0</v>
      </c>
      <c r="V18" s="89" t="b">
        <f t="shared" si="12"/>
        <v>0</v>
      </c>
      <c r="W18" s="89" t="b">
        <f t="shared" si="12"/>
        <v>0</v>
      </c>
      <c r="X18" s="89" t="b">
        <f t="shared" si="12"/>
        <v>0</v>
      </c>
      <c r="Y18" s="90" t="b">
        <f t="shared" si="12"/>
        <v>0</v>
      </c>
      <c r="Z18" s="91" t="b">
        <f t="shared" si="12"/>
        <v>0</v>
      </c>
      <c r="AA18" s="91" t="b">
        <f t="shared" si="12"/>
        <v>0</v>
      </c>
      <c r="AB18" s="91" t="b">
        <f t="shared" si="12"/>
        <v>0</v>
      </c>
      <c r="AC18" s="91" t="b">
        <f t="shared" si="12"/>
        <v>1</v>
      </c>
      <c r="AD18" s="91" t="b">
        <f t="shared" si="12"/>
        <v>1</v>
      </c>
      <c r="AE18" s="91" t="b">
        <f t="shared" si="12"/>
        <v>1</v>
      </c>
      <c r="AF18" s="91" t="b">
        <f t="shared" si="12"/>
        <v>1</v>
      </c>
      <c r="AG18" s="91" t="b">
        <f t="shared" si="12"/>
        <v>1</v>
      </c>
      <c r="AH18" s="91" t="b">
        <f t="shared" si="12"/>
        <v>1</v>
      </c>
      <c r="AI18" s="91" t="b">
        <f t="shared" si="12"/>
        <v>1</v>
      </c>
      <c r="AJ18" s="91" t="b">
        <f t="shared" si="12"/>
        <v>1</v>
      </c>
      <c r="AK18" s="90" t="b">
        <f t="shared" si="12"/>
        <v>0</v>
      </c>
      <c r="AL18" s="91" t="b">
        <f t="shared" si="12"/>
        <v>0</v>
      </c>
      <c r="AM18" s="91" t="b">
        <f t="shared" si="12"/>
        <v>0</v>
      </c>
      <c r="AN18" s="91" t="b">
        <f t="shared" si="12"/>
        <v>0</v>
      </c>
      <c r="AO18" s="91" t="b">
        <f t="shared" si="12"/>
        <v>0</v>
      </c>
      <c r="AP18" s="91" t="b">
        <f t="shared" si="12"/>
        <v>0</v>
      </c>
      <c r="AQ18" s="91" t="b">
        <f t="shared" si="12"/>
        <v>0</v>
      </c>
      <c r="AR18" s="91" t="b">
        <f t="shared" si="12"/>
        <v>0</v>
      </c>
    </row>
    <row r="19" ht="18.0" customHeight="1">
      <c r="A19" s="1"/>
      <c r="B19" s="77" t="s">
        <v>48</v>
      </c>
      <c r="C19" s="78" t="s">
        <v>49</v>
      </c>
      <c r="D19" s="79" t="s">
        <v>43</v>
      </c>
      <c r="E19" s="80">
        <f t="shared" si="4"/>
        <v>20</v>
      </c>
      <c r="F19" s="81">
        <f t="shared" si="5"/>
        <v>20</v>
      </c>
      <c r="G19" s="82">
        <f t="shared" si="6"/>
        <v>0</v>
      </c>
      <c r="H19" s="83"/>
      <c r="I19" s="84">
        <v>44627.0</v>
      </c>
      <c r="J19" s="92">
        <v>44654.0</v>
      </c>
      <c r="K19" s="86">
        <f t="shared" si="7"/>
        <v>4</v>
      </c>
      <c r="L19" s="87">
        <f t="shared" si="2"/>
        <v>1</v>
      </c>
      <c r="M19" s="88" t="b">
        <f t="shared" si="8"/>
        <v>0</v>
      </c>
      <c r="N19" s="89" t="b">
        <f t="shared" ref="N19:AR19" si="13">AND(N$13&gt;=$I19,N$13&lt;$J19)</f>
        <v>0</v>
      </c>
      <c r="O19" s="89" t="b">
        <f t="shared" si="13"/>
        <v>0</v>
      </c>
      <c r="P19" s="89" t="b">
        <f t="shared" si="13"/>
        <v>0</v>
      </c>
      <c r="Q19" s="89" t="b">
        <f t="shared" si="13"/>
        <v>0</v>
      </c>
      <c r="R19" s="89" t="b">
        <f t="shared" si="13"/>
        <v>1</v>
      </c>
      <c r="S19" s="89" t="b">
        <f t="shared" si="13"/>
        <v>1</v>
      </c>
      <c r="T19" s="89" t="b">
        <f t="shared" si="13"/>
        <v>1</v>
      </c>
      <c r="U19" s="89" t="b">
        <f t="shared" si="13"/>
        <v>1</v>
      </c>
      <c r="V19" s="89" t="b">
        <f t="shared" si="13"/>
        <v>0</v>
      </c>
      <c r="W19" s="89" t="b">
        <f t="shared" si="13"/>
        <v>0</v>
      </c>
      <c r="X19" s="89" t="b">
        <f t="shared" si="13"/>
        <v>0</v>
      </c>
      <c r="Y19" s="90" t="b">
        <f t="shared" si="13"/>
        <v>0</v>
      </c>
      <c r="Z19" s="91" t="b">
        <f t="shared" si="13"/>
        <v>0</v>
      </c>
      <c r="AA19" s="91" t="b">
        <f t="shared" si="13"/>
        <v>0</v>
      </c>
      <c r="AB19" s="91" t="b">
        <f t="shared" si="13"/>
        <v>0</v>
      </c>
      <c r="AC19" s="91" t="b">
        <f t="shared" si="13"/>
        <v>0</v>
      </c>
      <c r="AD19" s="91" t="b">
        <f t="shared" si="13"/>
        <v>0</v>
      </c>
      <c r="AE19" s="91" t="b">
        <f t="shared" si="13"/>
        <v>0</v>
      </c>
      <c r="AF19" s="91" t="b">
        <f t="shared" si="13"/>
        <v>0</v>
      </c>
      <c r="AG19" s="91" t="b">
        <f t="shared" si="13"/>
        <v>0</v>
      </c>
      <c r="AH19" s="91" t="b">
        <f t="shared" si="13"/>
        <v>0</v>
      </c>
      <c r="AI19" s="91" t="b">
        <f t="shared" si="13"/>
        <v>0</v>
      </c>
      <c r="AJ19" s="91" t="b">
        <f t="shared" si="13"/>
        <v>0</v>
      </c>
      <c r="AK19" s="90" t="b">
        <f t="shared" si="13"/>
        <v>0</v>
      </c>
      <c r="AL19" s="91" t="b">
        <f t="shared" si="13"/>
        <v>0</v>
      </c>
      <c r="AM19" s="91" t="b">
        <f t="shared" si="13"/>
        <v>0</v>
      </c>
      <c r="AN19" s="91" t="b">
        <f t="shared" si="13"/>
        <v>0</v>
      </c>
      <c r="AO19" s="91" t="b">
        <f t="shared" si="13"/>
        <v>0</v>
      </c>
      <c r="AP19" s="91" t="b">
        <f t="shared" si="13"/>
        <v>0</v>
      </c>
      <c r="AQ19" s="91" t="b">
        <f t="shared" si="13"/>
        <v>0</v>
      </c>
      <c r="AR19" s="91" t="b">
        <f t="shared" si="13"/>
        <v>0</v>
      </c>
    </row>
    <row r="20" ht="18.0" customHeight="1">
      <c r="A20" s="1"/>
      <c r="B20" s="95">
        <v>2.0</v>
      </c>
      <c r="C20" s="96" t="s">
        <v>50</v>
      </c>
      <c r="D20" s="97"/>
      <c r="E20" s="67">
        <f t="shared" ref="E20:F20" si="14">SUM(E21:E24)</f>
        <v>80</v>
      </c>
      <c r="F20" s="68">
        <f t="shared" si="14"/>
        <v>80</v>
      </c>
      <c r="G20" s="69">
        <f>SUM(G21:G22)</f>
        <v>0</v>
      </c>
      <c r="H20" s="98"/>
      <c r="I20" s="99"/>
      <c r="J20" s="100"/>
      <c r="K20" s="100"/>
      <c r="L20" s="74">
        <f t="shared" si="2"/>
        <v>1</v>
      </c>
      <c r="M20" s="101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1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1"/>
      <c r="AL20" s="102"/>
      <c r="AM20" s="102"/>
      <c r="AN20" s="102"/>
      <c r="AO20" s="102"/>
      <c r="AP20" s="102"/>
      <c r="AQ20" s="102"/>
      <c r="AR20" s="102"/>
    </row>
    <row r="21" ht="18.0" customHeight="1">
      <c r="A21" s="1"/>
      <c r="B21" s="77" t="s">
        <v>51</v>
      </c>
      <c r="C21" s="78" t="s">
        <v>52</v>
      </c>
      <c r="D21" s="79" t="s">
        <v>53</v>
      </c>
      <c r="E21" s="80">
        <f t="shared" ref="E21:E24" si="16">K21*5</f>
        <v>20</v>
      </c>
      <c r="F21" s="80">
        <f t="shared" ref="F21:F24" si="17">K21*5</f>
        <v>20</v>
      </c>
      <c r="G21" s="82">
        <f t="shared" ref="G21:G24" si="18">E21-F21</f>
        <v>0</v>
      </c>
      <c r="H21" s="94"/>
      <c r="I21" s="84">
        <v>44683.0</v>
      </c>
      <c r="J21" s="92">
        <v>44710.0</v>
      </c>
      <c r="K21" s="86">
        <f t="shared" ref="K21:K24" si="19">_xlfn.FLOOR.MATH((J21-I21+1)/7)</f>
        <v>4</v>
      </c>
      <c r="L21" s="87">
        <f t="shared" si="2"/>
        <v>1</v>
      </c>
      <c r="M21" s="88" t="b">
        <f t="shared" ref="M21:M24" si="20">AND($M$13&gt;=I21,$M$13&lt;J21)</f>
        <v>0</v>
      </c>
      <c r="N21" s="89" t="b">
        <f t="shared" ref="N21:AR21" si="15">AND(N$13&gt;=$I21,N$13&lt;$J21)</f>
        <v>0</v>
      </c>
      <c r="O21" s="89" t="b">
        <f t="shared" si="15"/>
        <v>0</v>
      </c>
      <c r="P21" s="89" t="b">
        <f t="shared" si="15"/>
        <v>0</v>
      </c>
      <c r="Q21" s="89" t="b">
        <f t="shared" si="15"/>
        <v>0</v>
      </c>
      <c r="R21" s="89" t="b">
        <f t="shared" si="15"/>
        <v>0</v>
      </c>
      <c r="S21" s="89" t="b">
        <f t="shared" si="15"/>
        <v>0</v>
      </c>
      <c r="T21" s="89" t="b">
        <f t="shared" si="15"/>
        <v>0</v>
      </c>
      <c r="U21" s="89" t="b">
        <f t="shared" si="15"/>
        <v>0</v>
      </c>
      <c r="V21" s="89" t="b">
        <f t="shared" si="15"/>
        <v>0</v>
      </c>
      <c r="W21" s="89" t="b">
        <f t="shared" si="15"/>
        <v>0</v>
      </c>
      <c r="X21" s="89" t="b">
        <f t="shared" si="15"/>
        <v>0</v>
      </c>
      <c r="Y21" s="90" t="b">
        <f t="shared" si="15"/>
        <v>0</v>
      </c>
      <c r="Z21" s="91" t="b">
        <f t="shared" si="15"/>
        <v>1</v>
      </c>
      <c r="AA21" s="91" t="b">
        <f t="shared" si="15"/>
        <v>1</v>
      </c>
      <c r="AB21" s="91" t="b">
        <f t="shared" si="15"/>
        <v>1</v>
      </c>
      <c r="AC21" s="91" t="b">
        <f t="shared" si="15"/>
        <v>0</v>
      </c>
      <c r="AD21" s="91" t="b">
        <f t="shared" si="15"/>
        <v>0</v>
      </c>
      <c r="AE21" s="91" t="b">
        <f t="shared" si="15"/>
        <v>0</v>
      </c>
      <c r="AF21" s="91" t="b">
        <f t="shared" si="15"/>
        <v>0</v>
      </c>
      <c r="AG21" s="91" t="b">
        <f t="shared" si="15"/>
        <v>0</v>
      </c>
      <c r="AH21" s="91" t="b">
        <f t="shared" si="15"/>
        <v>0</v>
      </c>
      <c r="AI21" s="91" t="b">
        <f t="shared" si="15"/>
        <v>0</v>
      </c>
      <c r="AJ21" s="91" t="b">
        <f t="shared" si="15"/>
        <v>0</v>
      </c>
      <c r="AK21" s="90" t="b">
        <f t="shared" si="15"/>
        <v>0</v>
      </c>
      <c r="AL21" s="91" t="b">
        <f t="shared" si="15"/>
        <v>0</v>
      </c>
      <c r="AM21" s="91" t="b">
        <f t="shared" si="15"/>
        <v>0</v>
      </c>
      <c r="AN21" s="91" t="b">
        <f t="shared" si="15"/>
        <v>0</v>
      </c>
      <c r="AO21" s="91" t="b">
        <f t="shared" si="15"/>
        <v>0</v>
      </c>
      <c r="AP21" s="91" t="b">
        <f t="shared" si="15"/>
        <v>0</v>
      </c>
      <c r="AQ21" s="91" t="b">
        <f t="shared" si="15"/>
        <v>0</v>
      </c>
      <c r="AR21" s="91" t="b">
        <f t="shared" si="15"/>
        <v>0</v>
      </c>
    </row>
    <row r="22" ht="18.0" customHeight="1">
      <c r="A22" s="1"/>
      <c r="B22" s="77" t="s">
        <v>54</v>
      </c>
      <c r="C22" s="78" t="s">
        <v>55</v>
      </c>
      <c r="D22" s="79" t="s">
        <v>56</v>
      </c>
      <c r="E22" s="80">
        <f t="shared" si="16"/>
        <v>20</v>
      </c>
      <c r="F22" s="80">
        <f t="shared" si="17"/>
        <v>20</v>
      </c>
      <c r="G22" s="82">
        <f t="shared" si="18"/>
        <v>0</v>
      </c>
      <c r="H22" s="94"/>
      <c r="I22" s="84">
        <v>44711.0</v>
      </c>
      <c r="J22" s="92">
        <v>44738.0</v>
      </c>
      <c r="K22" s="86">
        <f t="shared" si="19"/>
        <v>4</v>
      </c>
      <c r="L22" s="87">
        <f t="shared" si="2"/>
        <v>1</v>
      </c>
      <c r="M22" s="88" t="b">
        <f t="shared" si="20"/>
        <v>0</v>
      </c>
      <c r="N22" s="89" t="b">
        <f t="shared" ref="N22:AR22" si="21">AND(N$13&gt;=$I22,N$13&lt;$J22)</f>
        <v>0</v>
      </c>
      <c r="O22" s="89" t="b">
        <f t="shared" si="21"/>
        <v>0</v>
      </c>
      <c r="P22" s="89" t="b">
        <f t="shared" si="21"/>
        <v>0</v>
      </c>
      <c r="Q22" s="89" t="b">
        <f t="shared" si="21"/>
        <v>0</v>
      </c>
      <c r="R22" s="89" t="b">
        <f t="shared" si="21"/>
        <v>0</v>
      </c>
      <c r="S22" s="89" t="b">
        <f t="shared" si="21"/>
        <v>0</v>
      </c>
      <c r="T22" s="89" t="b">
        <f t="shared" si="21"/>
        <v>0</v>
      </c>
      <c r="U22" s="89" t="b">
        <f t="shared" si="21"/>
        <v>0</v>
      </c>
      <c r="V22" s="89" t="b">
        <f t="shared" si="21"/>
        <v>0</v>
      </c>
      <c r="W22" s="89" t="b">
        <f t="shared" si="21"/>
        <v>0</v>
      </c>
      <c r="X22" s="89" t="b">
        <f t="shared" si="21"/>
        <v>0</v>
      </c>
      <c r="Y22" s="90" t="b">
        <f t="shared" si="21"/>
        <v>0</v>
      </c>
      <c r="Z22" s="91" t="b">
        <f t="shared" si="21"/>
        <v>0</v>
      </c>
      <c r="AA22" s="91" t="b">
        <f t="shared" si="21"/>
        <v>0</v>
      </c>
      <c r="AB22" s="91" t="b">
        <f t="shared" si="21"/>
        <v>0</v>
      </c>
      <c r="AC22" s="91" t="b">
        <f t="shared" si="21"/>
        <v>1</v>
      </c>
      <c r="AD22" s="91" t="b">
        <f t="shared" si="21"/>
        <v>1</v>
      </c>
      <c r="AE22" s="91" t="b">
        <f t="shared" si="21"/>
        <v>1</v>
      </c>
      <c r="AF22" s="91" t="b">
        <f t="shared" si="21"/>
        <v>1</v>
      </c>
      <c r="AG22" s="91" t="b">
        <f t="shared" si="21"/>
        <v>0</v>
      </c>
      <c r="AH22" s="91" t="b">
        <f t="shared" si="21"/>
        <v>0</v>
      </c>
      <c r="AI22" s="91" t="b">
        <f t="shared" si="21"/>
        <v>0</v>
      </c>
      <c r="AJ22" s="91" t="b">
        <f t="shared" si="21"/>
        <v>0</v>
      </c>
      <c r="AK22" s="90" t="b">
        <f t="shared" si="21"/>
        <v>0</v>
      </c>
      <c r="AL22" s="91" t="b">
        <f t="shared" si="21"/>
        <v>0</v>
      </c>
      <c r="AM22" s="91" t="b">
        <f t="shared" si="21"/>
        <v>0</v>
      </c>
      <c r="AN22" s="91" t="b">
        <f t="shared" si="21"/>
        <v>0</v>
      </c>
      <c r="AO22" s="91" t="b">
        <f t="shared" si="21"/>
        <v>0</v>
      </c>
      <c r="AP22" s="91" t="b">
        <f t="shared" si="21"/>
        <v>0</v>
      </c>
      <c r="AQ22" s="91" t="b">
        <f t="shared" si="21"/>
        <v>0</v>
      </c>
      <c r="AR22" s="91" t="b">
        <f t="shared" si="21"/>
        <v>0</v>
      </c>
    </row>
    <row r="23" ht="18.0" customHeight="1">
      <c r="A23" s="1"/>
      <c r="B23" s="77" t="s">
        <v>57</v>
      </c>
      <c r="C23" s="78" t="s">
        <v>58</v>
      </c>
      <c r="D23" s="79" t="s">
        <v>43</v>
      </c>
      <c r="E23" s="80">
        <f t="shared" si="16"/>
        <v>20</v>
      </c>
      <c r="F23" s="80">
        <f t="shared" si="17"/>
        <v>20</v>
      </c>
      <c r="G23" s="82">
        <f t="shared" si="18"/>
        <v>0</v>
      </c>
      <c r="H23" s="94"/>
      <c r="I23" s="84">
        <v>44711.0</v>
      </c>
      <c r="J23" s="92">
        <v>44738.0</v>
      </c>
      <c r="K23" s="86">
        <f t="shared" si="19"/>
        <v>4</v>
      </c>
      <c r="L23" s="87">
        <f t="shared" si="2"/>
        <v>1</v>
      </c>
      <c r="M23" s="88" t="b">
        <f t="shared" si="20"/>
        <v>0</v>
      </c>
      <c r="N23" s="89" t="b">
        <f t="shared" ref="N23:AR23" si="22">AND(N$13&gt;=$I23,N$13&lt;$J23)</f>
        <v>0</v>
      </c>
      <c r="O23" s="89" t="b">
        <f t="shared" si="22"/>
        <v>0</v>
      </c>
      <c r="P23" s="89" t="b">
        <f t="shared" si="22"/>
        <v>0</v>
      </c>
      <c r="Q23" s="89" t="b">
        <f t="shared" si="22"/>
        <v>0</v>
      </c>
      <c r="R23" s="89" t="b">
        <f t="shared" si="22"/>
        <v>0</v>
      </c>
      <c r="S23" s="89" t="b">
        <f t="shared" si="22"/>
        <v>0</v>
      </c>
      <c r="T23" s="89" t="b">
        <f t="shared" si="22"/>
        <v>0</v>
      </c>
      <c r="U23" s="89" t="b">
        <f t="shared" si="22"/>
        <v>0</v>
      </c>
      <c r="V23" s="89" t="b">
        <f t="shared" si="22"/>
        <v>0</v>
      </c>
      <c r="W23" s="89" t="b">
        <f t="shared" si="22"/>
        <v>0</v>
      </c>
      <c r="X23" s="89" t="b">
        <f t="shared" si="22"/>
        <v>0</v>
      </c>
      <c r="Y23" s="90" t="b">
        <f t="shared" si="22"/>
        <v>0</v>
      </c>
      <c r="Z23" s="91" t="b">
        <f t="shared" si="22"/>
        <v>0</v>
      </c>
      <c r="AA23" s="91" t="b">
        <f t="shared" si="22"/>
        <v>0</v>
      </c>
      <c r="AB23" s="91" t="b">
        <f t="shared" si="22"/>
        <v>0</v>
      </c>
      <c r="AC23" s="91" t="b">
        <f t="shared" si="22"/>
        <v>1</v>
      </c>
      <c r="AD23" s="91" t="b">
        <f t="shared" si="22"/>
        <v>1</v>
      </c>
      <c r="AE23" s="91" t="b">
        <f t="shared" si="22"/>
        <v>1</v>
      </c>
      <c r="AF23" s="91" t="b">
        <f t="shared" si="22"/>
        <v>1</v>
      </c>
      <c r="AG23" s="91" t="b">
        <f t="shared" si="22"/>
        <v>0</v>
      </c>
      <c r="AH23" s="91" t="b">
        <f t="shared" si="22"/>
        <v>0</v>
      </c>
      <c r="AI23" s="91" t="b">
        <f t="shared" si="22"/>
        <v>0</v>
      </c>
      <c r="AJ23" s="91" t="b">
        <f t="shared" si="22"/>
        <v>0</v>
      </c>
      <c r="AK23" s="90" t="b">
        <f t="shared" si="22"/>
        <v>0</v>
      </c>
      <c r="AL23" s="91" t="b">
        <f t="shared" si="22"/>
        <v>0</v>
      </c>
      <c r="AM23" s="91" t="b">
        <f t="shared" si="22"/>
        <v>0</v>
      </c>
      <c r="AN23" s="91" t="b">
        <f t="shared" si="22"/>
        <v>0</v>
      </c>
      <c r="AO23" s="91" t="b">
        <f t="shared" si="22"/>
        <v>0</v>
      </c>
      <c r="AP23" s="91" t="b">
        <f t="shared" si="22"/>
        <v>0</v>
      </c>
      <c r="AQ23" s="91" t="b">
        <f t="shared" si="22"/>
        <v>0</v>
      </c>
      <c r="AR23" s="91" t="b">
        <f t="shared" si="22"/>
        <v>0</v>
      </c>
    </row>
    <row r="24" ht="18.0" customHeight="1">
      <c r="A24" s="1"/>
      <c r="B24" s="77" t="s">
        <v>59</v>
      </c>
      <c r="C24" s="78" t="s">
        <v>60</v>
      </c>
      <c r="D24" s="79" t="s">
        <v>53</v>
      </c>
      <c r="E24" s="80">
        <f t="shared" si="16"/>
        <v>20</v>
      </c>
      <c r="F24" s="80">
        <f t="shared" si="17"/>
        <v>20</v>
      </c>
      <c r="G24" s="82">
        <f t="shared" si="18"/>
        <v>0</v>
      </c>
      <c r="H24" s="94"/>
      <c r="I24" s="84">
        <v>44739.0</v>
      </c>
      <c r="J24" s="92">
        <v>44766.0</v>
      </c>
      <c r="K24" s="86">
        <f t="shared" si="19"/>
        <v>4</v>
      </c>
      <c r="L24" s="87">
        <f t="shared" si="2"/>
        <v>1</v>
      </c>
      <c r="M24" s="88" t="b">
        <f t="shared" si="20"/>
        <v>0</v>
      </c>
      <c r="N24" s="89" t="b">
        <f t="shared" ref="N24:AR24" si="23">AND(N$13&gt;=$I24,N$13&lt;$J24)</f>
        <v>0</v>
      </c>
      <c r="O24" s="89" t="b">
        <f t="shared" si="23"/>
        <v>0</v>
      </c>
      <c r="P24" s="89" t="b">
        <f t="shared" si="23"/>
        <v>0</v>
      </c>
      <c r="Q24" s="89" t="b">
        <f t="shared" si="23"/>
        <v>0</v>
      </c>
      <c r="R24" s="89" t="b">
        <f t="shared" si="23"/>
        <v>0</v>
      </c>
      <c r="S24" s="89" t="b">
        <f t="shared" si="23"/>
        <v>0</v>
      </c>
      <c r="T24" s="89" t="b">
        <f t="shared" si="23"/>
        <v>0</v>
      </c>
      <c r="U24" s="89" t="b">
        <f t="shared" si="23"/>
        <v>0</v>
      </c>
      <c r="V24" s="89" t="b">
        <f t="shared" si="23"/>
        <v>0</v>
      </c>
      <c r="W24" s="89" t="b">
        <f t="shared" si="23"/>
        <v>0</v>
      </c>
      <c r="X24" s="89" t="b">
        <f t="shared" si="23"/>
        <v>0</v>
      </c>
      <c r="Y24" s="90" t="b">
        <f t="shared" si="23"/>
        <v>0</v>
      </c>
      <c r="Z24" s="91" t="b">
        <f t="shared" si="23"/>
        <v>0</v>
      </c>
      <c r="AA24" s="91" t="b">
        <f t="shared" si="23"/>
        <v>0</v>
      </c>
      <c r="AB24" s="91" t="b">
        <f t="shared" si="23"/>
        <v>0</v>
      </c>
      <c r="AC24" s="91" t="b">
        <f t="shared" si="23"/>
        <v>0</v>
      </c>
      <c r="AD24" s="91" t="b">
        <f t="shared" si="23"/>
        <v>0</v>
      </c>
      <c r="AE24" s="91" t="b">
        <f t="shared" si="23"/>
        <v>0</v>
      </c>
      <c r="AF24" s="91" t="b">
        <f t="shared" si="23"/>
        <v>0</v>
      </c>
      <c r="AG24" s="91" t="b">
        <f t="shared" si="23"/>
        <v>1</v>
      </c>
      <c r="AH24" s="91" t="b">
        <f t="shared" si="23"/>
        <v>1</v>
      </c>
      <c r="AI24" s="91" t="b">
        <f t="shared" si="23"/>
        <v>1</v>
      </c>
      <c r="AJ24" s="91" t="b">
        <f t="shared" si="23"/>
        <v>1</v>
      </c>
      <c r="AK24" s="90" t="b">
        <f t="shared" si="23"/>
        <v>0</v>
      </c>
      <c r="AL24" s="91" t="b">
        <f t="shared" si="23"/>
        <v>0</v>
      </c>
      <c r="AM24" s="91" t="b">
        <f t="shared" si="23"/>
        <v>0</v>
      </c>
      <c r="AN24" s="91" t="b">
        <f t="shared" si="23"/>
        <v>0</v>
      </c>
      <c r="AO24" s="91" t="b">
        <f t="shared" si="23"/>
        <v>0</v>
      </c>
      <c r="AP24" s="91" t="b">
        <f t="shared" si="23"/>
        <v>0</v>
      </c>
      <c r="AQ24" s="91" t="b">
        <f t="shared" si="23"/>
        <v>0</v>
      </c>
      <c r="AR24" s="91" t="b">
        <f t="shared" si="23"/>
        <v>0</v>
      </c>
    </row>
    <row r="25" ht="18.0" customHeight="1">
      <c r="A25" s="1"/>
      <c r="B25" s="77" t="s">
        <v>61</v>
      </c>
      <c r="C25" s="96" t="s">
        <v>62</v>
      </c>
      <c r="D25" s="97"/>
      <c r="E25" s="67">
        <f t="shared" ref="E25:F25" si="24">SUM(E26:E31)</f>
        <v>90</v>
      </c>
      <c r="F25" s="68">
        <f t="shared" si="24"/>
        <v>90</v>
      </c>
      <c r="G25" s="69">
        <f>SUM(G26:G29)</f>
        <v>0</v>
      </c>
      <c r="H25" s="98"/>
      <c r="I25" s="99"/>
      <c r="J25" s="100"/>
      <c r="K25" s="100"/>
      <c r="L25" s="74">
        <f t="shared" si="2"/>
        <v>1</v>
      </c>
      <c r="M25" s="101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1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1"/>
      <c r="AL25" s="102"/>
      <c r="AM25" s="102"/>
      <c r="AN25" s="102"/>
      <c r="AO25" s="102"/>
      <c r="AP25" s="102"/>
      <c r="AQ25" s="102"/>
      <c r="AR25" s="102"/>
    </row>
    <row r="26" ht="18.0" customHeight="1">
      <c r="A26" s="1"/>
      <c r="B26" s="77" t="s">
        <v>63</v>
      </c>
      <c r="C26" s="78" t="s">
        <v>64</v>
      </c>
      <c r="D26" s="79" t="s">
        <v>56</v>
      </c>
      <c r="E26" s="80">
        <f t="shared" ref="E26:E31" si="26">K26*5</f>
        <v>20</v>
      </c>
      <c r="F26" s="81">
        <f t="shared" ref="F26:F31" si="27">K26*5</f>
        <v>20</v>
      </c>
      <c r="G26" s="82">
        <f t="shared" ref="G26:G31" si="28">E26-F26</f>
        <v>0</v>
      </c>
      <c r="H26" s="94"/>
      <c r="I26" s="84">
        <v>44767.0</v>
      </c>
      <c r="J26" s="92">
        <v>44798.0</v>
      </c>
      <c r="K26" s="86">
        <f t="shared" ref="K26:K31" si="29">_xlfn.FLOOR.MATH((J26-I26+1)/7)</f>
        <v>4</v>
      </c>
      <c r="L26" s="87">
        <f t="shared" si="2"/>
        <v>1</v>
      </c>
      <c r="M26" s="88" t="b">
        <f t="shared" ref="M26:M31" si="30">AND($M$13&gt;=I26,$M$13&lt;J26)</f>
        <v>0</v>
      </c>
      <c r="N26" s="89" t="b">
        <f t="shared" ref="N26:AR26" si="25">AND(N$13&gt;=$I26,N$13&lt;$J26)</f>
        <v>0</v>
      </c>
      <c r="O26" s="89" t="b">
        <f t="shared" si="25"/>
        <v>0</v>
      </c>
      <c r="P26" s="89" t="b">
        <f t="shared" si="25"/>
        <v>0</v>
      </c>
      <c r="Q26" s="89" t="b">
        <f t="shared" si="25"/>
        <v>0</v>
      </c>
      <c r="R26" s="89" t="b">
        <f t="shared" si="25"/>
        <v>0</v>
      </c>
      <c r="S26" s="89" t="b">
        <f t="shared" si="25"/>
        <v>0</v>
      </c>
      <c r="T26" s="89" t="b">
        <f t="shared" si="25"/>
        <v>0</v>
      </c>
      <c r="U26" s="89" t="b">
        <f t="shared" si="25"/>
        <v>0</v>
      </c>
      <c r="V26" s="89" t="b">
        <f t="shared" si="25"/>
        <v>0</v>
      </c>
      <c r="W26" s="89" t="b">
        <f t="shared" si="25"/>
        <v>0</v>
      </c>
      <c r="X26" s="89" t="b">
        <f t="shared" si="25"/>
        <v>0</v>
      </c>
      <c r="Y26" s="90" t="b">
        <f t="shared" si="25"/>
        <v>0</v>
      </c>
      <c r="Z26" s="91" t="b">
        <f t="shared" si="25"/>
        <v>0</v>
      </c>
      <c r="AA26" s="91" t="b">
        <f t="shared" si="25"/>
        <v>0</v>
      </c>
      <c r="AB26" s="91" t="b">
        <f t="shared" si="25"/>
        <v>0</v>
      </c>
      <c r="AC26" s="91" t="b">
        <f t="shared" si="25"/>
        <v>0</v>
      </c>
      <c r="AD26" s="91" t="b">
        <f t="shared" si="25"/>
        <v>0</v>
      </c>
      <c r="AE26" s="91" t="b">
        <f t="shared" si="25"/>
        <v>0</v>
      </c>
      <c r="AF26" s="91" t="b">
        <f t="shared" si="25"/>
        <v>0</v>
      </c>
      <c r="AG26" s="91" t="b">
        <f t="shared" si="25"/>
        <v>0</v>
      </c>
      <c r="AH26" s="91" t="b">
        <f t="shared" si="25"/>
        <v>0</v>
      </c>
      <c r="AI26" s="91" t="b">
        <f t="shared" si="25"/>
        <v>0</v>
      </c>
      <c r="AJ26" s="91" t="b">
        <f t="shared" si="25"/>
        <v>0</v>
      </c>
      <c r="AK26" s="103" t="b">
        <f t="shared" si="25"/>
        <v>1</v>
      </c>
      <c r="AL26" s="91" t="b">
        <f t="shared" si="25"/>
        <v>1</v>
      </c>
      <c r="AM26" s="91" t="b">
        <f t="shared" si="25"/>
        <v>1</v>
      </c>
      <c r="AN26" s="91" t="b">
        <f t="shared" si="25"/>
        <v>1</v>
      </c>
      <c r="AO26" s="91" t="b">
        <f t="shared" si="25"/>
        <v>0</v>
      </c>
      <c r="AP26" s="91" t="b">
        <f t="shared" si="25"/>
        <v>0</v>
      </c>
      <c r="AQ26" s="91" t="b">
        <f t="shared" si="25"/>
        <v>0</v>
      </c>
      <c r="AR26" s="91" t="b">
        <f t="shared" si="25"/>
        <v>0</v>
      </c>
    </row>
    <row r="27" ht="15.75" customHeight="1">
      <c r="A27" s="1"/>
      <c r="B27" s="77" t="s">
        <v>65</v>
      </c>
      <c r="C27" s="78" t="s">
        <v>66</v>
      </c>
      <c r="D27" s="79" t="s">
        <v>56</v>
      </c>
      <c r="E27" s="80">
        <f t="shared" si="26"/>
        <v>10</v>
      </c>
      <c r="F27" s="81">
        <f t="shared" si="27"/>
        <v>10</v>
      </c>
      <c r="G27" s="82">
        <f t="shared" si="28"/>
        <v>0</v>
      </c>
      <c r="H27" s="94"/>
      <c r="I27" s="84">
        <v>44781.0</v>
      </c>
      <c r="J27" s="92">
        <v>44794.0</v>
      </c>
      <c r="K27" s="86">
        <f t="shared" si="29"/>
        <v>2</v>
      </c>
      <c r="L27" s="87">
        <f t="shared" si="2"/>
        <v>1</v>
      </c>
      <c r="M27" s="88" t="b">
        <f t="shared" si="30"/>
        <v>0</v>
      </c>
      <c r="N27" s="89" t="b">
        <f t="shared" ref="N27:AR27" si="31">AND(N$13&gt;=$I27,N$13&lt;$J27)</f>
        <v>0</v>
      </c>
      <c r="O27" s="89" t="b">
        <f t="shared" si="31"/>
        <v>0</v>
      </c>
      <c r="P27" s="89" t="b">
        <f t="shared" si="31"/>
        <v>0</v>
      </c>
      <c r="Q27" s="89" t="b">
        <f t="shared" si="31"/>
        <v>0</v>
      </c>
      <c r="R27" s="89" t="b">
        <f t="shared" si="31"/>
        <v>0</v>
      </c>
      <c r="S27" s="89" t="b">
        <f t="shared" si="31"/>
        <v>0</v>
      </c>
      <c r="T27" s="89" t="b">
        <f t="shared" si="31"/>
        <v>0</v>
      </c>
      <c r="U27" s="89" t="b">
        <f t="shared" si="31"/>
        <v>0</v>
      </c>
      <c r="V27" s="89" t="b">
        <f t="shared" si="31"/>
        <v>0</v>
      </c>
      <c r="W27" s="89" t="b">
        <f t="shared" si="31"/>
        <v>0</v>
      </c>
      <c r="X27" s="89" t="b">
        <f t="shared" si="31"/>
        <v>0</v>
      </c>
      <c r="Y27" s="90" t="b">
        <f t="shared" si="31"/>
        <v>0</v>
      </c>
      <c r="Z27" s="91" t="b">
        <f t="shared" si="31"/>
        <v>0</v>
      </c>
      <c r="AA27" s="91" t="b">
        <f t="shared" si="31"/>
        <v>0</v>
      </c>
      <c r="AB27" s="91" t="b">
        <f t="shared" si="31"/>
        <v>0</v>
      </c>
      <c r="AC27" s="91" t="b">
        <f t="shared" si="31"/>
        <v>0</v>
      </c>
      <c r="AD27" s="91" t="b">
        <f t="shared" si="31"/>
        <v>0</v>
      </c>
      <c r="AE27" s="91" t="b">
        <f t="shared" si="31"/>
        <v>0</v>
      </c>
      <c r="AF27" s="91" t="b">
        <f t="shared" si="31"/>
        <v>0</v>
      </c>
      <c r="AG27" s="91" t="b">
        <f t="shared" si="31"/>
        <v>0</v>
      </c>
      <c r="AH27" s="91" t="b">
        <f t="shared" si="31"/>
        <v>0</v>
      </c>
      <c r="AI27" s="91" t="b">
        <f t="shared" si="31"/>
        <v>0</v>
      </c>
      <c r="AJ27" s="91" t="b">
        <f t="shared" si="31"/>
        <v>0</v>
      </c>
      <c r="AK27" s="90" t="b">
        <f t="shared" si="31"/>
        <v>0</v>
      </c>
      <c r="AL27" s="91" t="b">
        <f t="shared" si="31"/>
        <v>1</v>
      </c>
      <c r="AM27" s="91" t="b">
        <f t="shared" si="31"/>
        <v>1</v>
      </c>
      <c r="AN27" s="91" t="b">
        <f t="shared" si="31"/>
        <v>0</v>
      </c>
      <c r="AO27" s="91" t="b">
        <f t="shared" si="31"/>
        <v>0</v>
      </c>
      <c r="AP27" s="91" t="b">
        <f t="shared" si="31"/>
        <v>0</v>
      </c>
      <c r="AQ27" s="91" t="b">
        <f t="shared" si="31"/>
        <v>0</v>
      </c>
      <c r="AR27" s="91" t="b">
        <f t="shared" si="31"/>
        <v>0</v>
      </c>
    </row>
    <row r="28" ht="15.75" customHeight="1">
      <c r="A28" s="1"/>
      <c r="B28" s="77" t="s">
        <v>67</v>
      </c>
      <c r="C28" s="78" t="s">
        <v>68</v>
      </c>
      <c r="D28" s="79" t="s">
        <v>56</v>
      </c>
      <c r="E28" s="80">
        <f t="shared" si="26"/>
        <v>15</v>
      </c>
      <c r="F28" s="81">
        <f t="shared" si="27"/>
        <v>15</v>
      </c>
      <c r="G28" s="82">
        <f t="shared" si="28"/>
        <v>0</v>
      </c>
      <c r="H28" s="94"/>
      <c r="I28" s="84">
        <v>44795.0</v>
      </c>
      <c r="J28" s="92">
        <v>44819.0</v>
      </c>
      <c r="K28" s="86">
        <f t="shared" si="29"/>
        <v>3</v>
      </c>
      <c r="L28" s="87">
        <f t="shared" si="2"/>
        <v>1</v>
      </c>
      <c r="M28" s="88" t="b">
        <f t="shared" si="30"/>
        <v>0</v>
      </c>
      <c r="N28" s="89" t="b">
        <f t="shared" ref="N28:AR28" si="32">AND(N$13&gt;=$I28,N$13&lt;$J28)</f>
        <v>0</v>
      </c>
      <c r="O28" s="89" t="b">
        <f t="shared" si="32"/>
        <v>0</v>
      </c>
      <c r="P28" s="89" t="b">
        <f t="shared" si="32"/>
        <v>0</v>
      </c>
      <c r="Q28" s="89" t="b">
        <f t="shared" si="32"/>
        <v>0</v>
      </c>
      <c r="R28" s="89" t="b">
        <f t="shared" si="32"/>
        <v>0</v>
      </c>
      <c r="S28" s="89" t="b">
        <f t="shared" si="32"/>
        <v>0</v>
      </c>
      <c r="T28" s="89" t="b">
        <f t="shared" si="32"/>
        <v>0</v>
      </c>
      <c r="U28" s="89" t="b">
        <f t="shared" si="32"/>
        <v>0</v>
      </c>
      <c r="V28" s="89" t="b">
        <f t="shared" si="32"/>
        <v>0</v>
      </c>
      <c r="W28" s="89" t="b">
        <f t="shared" si="32"/>
        <v>0</v>
      </c>
      <c r="X28" s="89" t="b">
        <f t="shared" si="32"/>
        <v>0</v>
      </c>
      <c r="Y28" s="90" t="b">
        <f t="shared" si="32"/>
        <v>0</v>
      </c>
      <c r="Z28" s="91" t="b">
        <f t="shared" si="32"/>
        <v>0</v>
      </c>
      <c r="AA28" s="91" t="b">
        <f t="shared" si="32"/>
        <v>0</v>
      </c>
      <c r="AB28" s="91" t="b">
        <f t="shared" si="32"/>
        <v>0</v>
      </c>
      <c r="AC28" s="91" t="b">
        <f t="shared" si="32"/>
        <v>0</v>
      </c>
      <c r="AD28" s="91" t="b">
        <f t="shared" si="32"/>
        <v>0</v>
      </c>
      <c r="AE28" s="91" t="b">
        <f t="shared" si="32"/>
        <v>0</v>
      </c>
      <c r="AF28" s="91" t="b">
        <f t="shared" si="32"/>
        <v>0</v>
      </c>
      <c r="AG28" s="91" t="b">
        <f t="shared" si="32"/>
        <v>0</v>
      </c>
      <c r="AH28" s="91" t="b">
        <f t="shared" si="32"/>
        <v>0</v>
      </c>
      <c r="AI28" s="91" t="b">
        <f t="shared" si="32"/>
        <v>0</v>
      </c>
      <c r="AJ28" s="91" t="b">
        <f t="shared" si="32"/>
        <v>0</v>
      </c>
      <c r="AK28" s="90" t="b">
        <f t="shared" si="32"/>
        <v>0</v>
      </c>
      <c r="AL28" s="91" t="b">
        <f t="shared" si="32"/>
        <v>0</v>
      </c>
      <c r="AM28" s="91" t="b">
        <f t="shared" si="32"/>
        <v>0</v>
      </c>
      <c r="AN28" s="91" t="b">
        <f t="shared" si="32"/>
        <v>1</v>
      </c>
      <c r="AO28" s="91" t="b">
        <f t="shared" si="32"/>
        <v>1</v>
      </c>
      <c r="AP28" s="91" t="b">
        <f t="shared" si="32"/>
        <v>1</v>
      </c>
      <c r="AQ28" s="91" t="b">
        <f t="shared" si="32"/>
        <v>0</v>
      </c>
      <c r="AR28" s="91" t="b">
        <f t="shared" si="32"/>
        <v>0</v>
      </c>
    </row>
    <row r="29" ht="18.0" customHeight="1">
      <c r="A29" s="1"/>
      <c r="B29" s="77" t="s">
        <v>69</v>
      </c>
      <c r="C29" s="78" t="s">
        <v>70</v>
      </c>
      <c r="D29" s="79" t="s">
        <v>56</v>
      </c>
      <c r="E29" s="80">
        <f t="shared" si="26"/>
        <v>10</v>
      </c>
      <c r="F29" s="81">
        <f t="shared" si="27"/>
        <v>10</v>
      </c>
      <c r="G29" s="82">
        <f t="shared" si="28"/>
        <v>0</v>
      </c>
      <c r="H29" s="94"/>
      <c r="I29" s="84">
        <v>44809.0</v>
      </c>
      <c r="J29" s="92">
        <v>44822.0</v>
      </c>
      <c r="K29" s="86">
        <f t="shared" si="29"/>
        <v>2</v>
      </c>
      <c r="L29" s="87">
        <f t="shared" si="2"/>
        <v>1</v>
      </c>
      <c r="M29" s="88" t="b">
        <f t="shared" si="30"/>
        <v>0</v>
      </c>
      <c r="N29" s="89" t="b">
        <f t="shared" ref="N29:AR29" si="33">AND(N$13&gt;=$I29,N$13&lt;$J29)</f>
        <v>0</v>
      </c>
      <c r="O29" s="89" t="b">
        <f t="shared" si="33"/>
        <v>0</v>
      </c>
      <c r="P29" s="89" t="b">
        <f t="shared" si="33"/>
        <v>0</v>
      </c>
      <c r="Q29" s="89" t="b">
        <f t="shared" si="33"/>
        <v>0</v>
      </c>
      <c r="R29" s="89" t="b">
        <f t="shared" si="33"/>
        <v>0</v>
      </c>
      <c r="S29" s="89" t="b">
        <f t="shared" si="33"/>
        <v>0</v>
      </c>
      <c r="T29" s="89" t="b">
        <f t="shared" si="33"/>
        <v>0</v>
      </c>
      <c r="U29" s="89" t="b">
        <f t="shared" si="33"/>
        <v>0</v>
      </c>
      <c r="V29" s="89" t="b">
        <f t="shared" si="33"/>
        <v>0</v>
      </c>
      <c r="W29" s="89" t="b">
        <f t="shared" si="33"/>
        <v>0</v>
      </c>
      <c r="X29" s="89" t="b">
        <f t="shared" si="33"/>
        <v>0</v>
      </c>
      <c r="Y29" s="90" t="b">
        <f t="shared" si="33"/>
        <v>0</v>
      </c>
      <c r="Z29" s="91" t="b">
        <f t="shared" si="33"/>
        <v>0</v>
      </c>
      <c r="AA29" s="91" t="b">
        <f t="shared" si="33"/>
        <v>0</v>
      </c>
      <c r="AB29" s="91" t="b">
        <f t="shared" si="33"/>
        <v>0</v>
      </c>
      <c r="AC29" s="91" t="b">
        <f t="shared" si="33"/>
        <v>0</v>
      </c>
      <c r="AD29" s="91" t="b">
        <f t="shared" si="33"/>
        <v>0</v>
      </c>
      <c r="AE29" s="91" t="b">
        <f t="shared" si="33"/>
        <v>0</v>
      </c>
      <c r="AF29" s="91" t="b">
        <f t="shared" si="33"/>
        <v>0</v>
      </c>
      <c r="AG29" s="91" t="b">
        <f t="shared" si="33"/>
        <v>0</v>
      </c>
      <c r="AH29" s="91" t="b">
        <f t="shared" si="33"/>
        <v>0</v>
      </c>
      <c r="AI29" s="91" t="b">
        <f t="shared" si="33"/>
        <v>0</v>
      </c>
      <c r="AJ29" s="91" t="b">
        <f t="shared" si="33"/>
        <v>0</v>
      </c>
      <c r="AK29" s="90" t="b">
        <f t="shared" si="33"/>
        <v>0</v>
      </c>
      <c r="AL29" s="91" t="b">
        <f t="shared" si="33"/>
        <v>0</v>
      </c>
      <c r="AM29" s="91" t="b">
        <f t="shared" si="33"/>
        <v>0</v>
      </c>
      <c r="AN29" s="91" t="b">
        <f t="shared" si="33"/>
        <v>0</v>
      </c>
      <c r="AO29" s="91" t="b">
        <f t="shared" si="33"/>
        <v>0</v>
      </c>
      <c r="AP29" s="91" t="b">
        <f t="shared" si="33"/>
        <v>1</v>
      </c>
      <c r="AQ29" s="91" t="b">
        <f t="shared" si="33"/>
        <v>1</v>
      </c>
      <c r="AR29" s="91" t="b">
        <f t="shared" si="33"/>
        <v>0</v>
      </c>
    </row>
    <row r="30" ht="18.0" customHeight="1">
      <c r="A30" s="1"/>
      <c r="B30" s="77" t="s">
        <v>71</v>
      </c>
      <c r="C30" s="78" t="s">
        <v>72</v>
      </c>
      <c r="D30" s="79" t="s">
        <v>56</v>
      </c>
      <c r="E30" s="80">
        <f t="shared" si="26"/>
        <v>15</v>
      </c>
      <c r="F30" s="81">
        <f t="shared" si="27"/>
        <v>15</v>
      </c>
      <c r="G30" s="82">
        <f t="shared" si="28"/>
        <v>0</v>
      </c>
      <c r="H30" s="94"/>
      <c r="I30" s="84">
        <v>44809.0</v>
      </c>
      <c r="J30" s="92">
        <v>44829.0</v>
      </c>
      <c r="K30" s="86">
        <f t="shared" si="29"/>
        <v>3</v>
      </c>
      <c r="L30" s="87">
        <f t="shared" si="2"/>
        <v>1</v>
      </c>
      <c r="M30" s="88" t="b">
        <f t="shared" si="30"/>
        <v>0</v>
      </c>
      <c r="N30" s="89" t="b">
        <f t="shared" ref="N30:AR30" si="34">AND(N$13&gt;=$I30,N$13&lt;$J30)</f>
        <v>0</v>
      </c>
      <c r="O30" s="89" t="b">
        <f t="shared" si="34"/>
        <v>0</v>
      </c>
      <c r="P30" s="89" t="b">
        <f t="shared" si="34"/>
        <v>0</v>
      </c>
      <c r="Q30" s="89" t="b">
        <f t="shared" si="34"/>
        <v>0</v>
      </c>
      <c r="R30" s="89" t="b">
        <f t="shared" si="34"/>
        <v>0</v>
      </c>
      <c r="S30" s="89" t="b">
        <f t="shared" si="34"/>
        <v>0</v>
      </c>
      <c r="T30" s="89" t="b">
        <f t="shared" si="34"/>
        <v>0</v>
      </c>
      <c r="U30" s="89" t="b">
        <f t="shared" si="34"/>
        <v>0</v>
      </c>
      <c r="V30" s="89" t="b">
        <f t="shared" si="34"/>
        <v>0</v>
      </c>
      <c r="W30" s="89" t="b">
        <f t="shared" si="34"/>
        <v>0</v>
      </c>
      <c r="X30" s="89" t="b">
        <f t="shared" si="34"/>
        <v>0</v>
      </c>
      <c r="Y30" s="90" t="b">
        <f t="shared" si="34"/>
        <v>0</v>
      </c>
      <c r="Z30" s="91" t="b">
        <f t="shared" si="34"/>
        <v>0</v>
      </c>
      <c r="AA30" s="91" t="b">
        <f t="shared" si="34"/>
        <v>0</v>
      </c>
      <c r="AB30" s="91" t="b">
        <f t="shared" si="34"/>
        <v>0</v>
      </c>
      <c r="AC30" s="91" t="b">
        <f t="shared" si="34"/>
        <v>0</v>
      </c>
      <c r="AD30" s="91" t="b">
        <f t="shared" si="34"/>
        <v>0</v>
      </c>
      <c r="AE30" s="91" t="b">
        <f t="shared" si="34"/>
        <v>0</v>
      </c>
      <c r="AF30" s="91" t="b">
        <f t="shared" si="34"/>
        <v>0</v>
      </c>
      <c r="AG30" s="91" t="b">
        <f t="shared" si="34"/>
        <v>0</v>
      </c>
      <c r="AH30" s="91" t="b">
        <f t="shared" si="34"/>
        <v>0</v>
      </c>
      <c r="AI30" s="91" t="b">
        <f t="shared" si="34"/>
        <v>0</v>
      </c>
      <c r="AJ30" s="91" t="b">
        <f t="shared" si="34"/>
        <v>0</v>
      </c>
      <c r="AK30" s="90" t="b">
        <f t="shared" si="34"/>
        <v>0</v>
      </c>
      <c r="AL30" s="91" t="b">
        <f t="shared" si="34"/>
        <v>0</v>
      </c>
      <c r="AM30" s="91" t="b">
        <f t="shared" si="34"/>
        <v>0</v>
      </c>
      <c r="AN30" s="91" t="b">
        <f t="shared" si="34"/>
        <v>0</v>
      </c>
      <c r="AO30" s="91" t="b">
        <f t="shared" si="34"/>
        <v>0</v>
      </c>
      <c r="AP30" s="91" t="b">
        <f t="shared" si="34"/>
        <v>1</v>
      </c>
      <c r="AQ30" s="91" t="b">
        <f t="shared" si="34"/>
        <v>1</v>
      </c>
      <c r="AR30" s="91" t="b">
        <f t="shared" si="34"/>
        <v>1</v>
      </c>
    </row>
    <row r="31" ht="18.0" customHeight="1">
      <c r="A31" s="1"/>
      <c r="B31" s="77" t="s">
        <v>73</v>
      </c>
      <c r="C31" s="78" t="s">
        <v>74</v>
      </c>
      <c r="D31" s="79" t="s">
        <v>56</v>
      </c>
      <c r="E31" s="80">
        <f t="shared" si="26"/>
        <v>20</v>
      </c>
      <c r="F31" s="80">
        <f t="shared" si="27"/>
        <v>20</v>
      </c>
      <c r="G31" s="82">
        <f t="shared" si="28"/>
        <v>0</v>
      </c>
      <c r="H31" s="94"/>
      <c r="I31" s="84">
        <v>44739.0</v>
      </c>
      <c r="J31" s="92">
        <v>44766.0</v>
      </c>
      <c r="K31" s="86">
        <f t="shared" si="29"/>
        <v>4</v>
      </c>
      <c r="L31" s="87">
        <f t="shared" si="2"/>
        <v>1</v>
      </c>
      <c r="M31" s="88" t="b">
        <f t="shared" si="30"/>
        <v>0</v>
      </c>
      <c r="N31" s="89" t="b">
        <f t="shared" ref="N31:AR31" si="35">AND(N$13&gt;=$I31,N$13&lt;$J31)</f>
        <v>0</v>
      </c>
      <c r="O31" s="89" t="b">
        <f t="shared" si="35"/>
        <v>0</v>
      </c>
      <c r="P31" s="89" t="b">
        <f t="shared" si="35"/>
        <v>0</v>
      </c>
      <c r="Q31" s="89" t="b">
        <f t="shared" si="35"/>
        <v>0</v>
      </c>
      <c r="R31" s="89" t="b">
        <f t="shared" si="35"/>
        <v>0</v>
      </c>
      <c r="S31" s="89" t="b">
        <f t="shared" si="35"/>
        <v>0</v>
      </c>
      <c r="T31" s="89" t="b">
        <f t="shared" si="35"/>
        <v>0</v>
      </c>
      <c r="U31" s="89" t="b">
        <f t="shared" si="35"/>
        <v>0</v>
      </c>
      <c r="V31" s="89" t="b">
        <f t="shared" si="35"/>
        <v>0</v>
      </c>
      <c r="W31" s="89" t="b">
        <f t="shared" si="35"/>
        <v>0</v>
      </c>
      <c r="X31" s="89" t="b">
        <f t="shared" si="35"/>
        <v>0</v>
      </c>
      <c r="Y31" s="90" t="b">
        <f t="shared" si="35"/>
        <v>0</v>
      </c>
      <c r="Z31" s="91" t="b">
        <f t="shared" si="35"/>
        <v>0</v>
      </c>
      <c r="AA31" s="91" t="b">
        <f t="shared" si="35"/>
        <v>0</v>
      </c>
      <c r="AB31" s="91" t="b">
        <f t="shared" si="35"/>
        <v>0</v>
      </c>
      <c r="AC31" s="91" t="b">
        <f t="shared" si="35"/>
        <v>0</v>
      </c>
      <c r="AD31" s="91" t="b">
        <f t="shared" si="35"/>
        <v>0</v>
      </c>
      <c r="AE31" s="91" t="b">
        <f t="shared" si="35"/>
        <v>0</v>
      </c>
      <c r="AF31" s="91" t="b">
        <f t="shared" si="35"/>
        <v>0</v>
      </c>
      <c r="AG31" s="91" t="b">
        <f t="shared" si="35"/>
        <v>1</v>
      </c>
      <c r="AH31" s="91" t="b">
        <f t="shared" si="35"/>
        <v>1</v>
      </c>
      <c r="AI31" s="91" t="b">
        <f t="shared" si="35"/>
        <v>1</v>
      </c>
      <c r="AJ31" s="91" t="b">
        <f t="shared" si="35"/>
        <v>1</v>
      </c>
      <c r="AK31" s="90" t="b">
        <f t="shared" si="35"/>
        <v>0</v>
      </c>
      <c r="AL31" s="91" t="b">
        <f t="shared" si="35"/>
        <v>0</v>
      </c>
      <c r="AM31" s="91" t="b">
        <f t="shared" si="35"/>
        <v>0</v>
      </c>
      <c r="AN31" s="91" t="b">
        <f t="shared" si="35"/>
        <v>0</v>
      </c>
      <c r="AO31" s="91" t="b">
        <f t="shared" si="35"/>
        <v>0</v>
      </c>
      <c r="AP31" s="91" t="b">
        <f t="shared" si="35"/>
        <v>0</v>
      </c>
      <c r="AQ31" s="91" t="b">
        <f t="shared" si="35"/>
        <v>0</v>
      </c>
      <c r="AR31" s="91" t="b">
        <f t="shared" si="35"/>
        <v>0</v>
      </c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</sheetData>
  <mergeCells count="18">
    <mergeCell ref="K3:K10"/>
    <mergeCell ref="B11:B12"/>
    <mergeCell ref="C11:C12"/>
    <mergeCell ref="D11:D12"/>
    <mergeCell ref="E11:G11"/>
    <mergeCell ref="H11:H12"/>
    <mergeCell ref="I11:I12"/>
    <mergeCell ref="AC11:AF11"/>
    <mergeCell ref="AG11:AJ11"/>
    <mergeCell ref="AK11:AN11"/>
    <mergeCell ref="AO11:AR11"/>
    <mergeCell ref="J11:J12"/>
    <mergeCell ref="K11:K12"/>
    <mergeCell ref="L11:L12"/>
    <mergeCell ref="M11:P11"/>
    <mergeCell ref="Q11:T11"/>
    <mergeCell ref="U11:X11"/>
    <mergeCell ref="Y11:AB11"/>
  </mergeCells>
  <conditionalFormatting sqref="M14:X19 M21:X24 M26:X31">
    <cfRule type="cellIs" dxfId="0" priority="1" operator="equal">
      <formula>"TRUE"</formula>
    </cfRule>
  </conditionalFormatting>
  <conditionalFormatting sqref="Y14:AK19 Y21:AK24 Y26:AJ31 AK27:AK31">
    <cfRule type="cellIs" dxfId="1" priority="2" operator="equal">
      <formula>"TRUE"</formula>
    </cfRule>
  </conditionalFormatting>
  <conditionalFormatting sqref="AK14:AR19 AK21:AR24 AK26:AR31">
    <cfRule type="cellIs" dxfId="2" priority="3" operator="equal">
      <formula>"TRUE"</formula>
    </cfRule>
  </conditionalFormatting>
  <drawing r:id="rId1"/>
</worksheet>
</file>