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&amp; Burndown" sheetId="1" r:id="rId3"/>
    <sheet state="visible" name="Release Backlog" sheetId="2" r:id="rId4"/>
  </sheets>
  <definedNames/>
  <calcPr/>
</workbook>
</file>

<file path=xl/sharedStrings.xml><?xml version="1.0" encoding="utf-8"?>
<sst xmlns="http://schemas.openxmlformats.org/spreadsheetml/2006/main" count="345" uniqueCount="135">
  <si>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</si>
  <si>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</si>
  <si>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</si>
  <si>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</si>
  <si>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</si>
  <si>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</si>
  <si>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</si>
  <si>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</si>
  <si>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SPRINT 6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</si>
  <si>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</si>
  <si>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</si>
  <si>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</si>
  <si>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</si>
  <si>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</si>
  <si>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</si>
  <si>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</si>
  <si>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</si>
  <si>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</si>
  <si>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</si>
  <si>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</si>
  <si>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</si>
  <si>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</si>
  <si>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</si>
  <si>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</si>
  <si>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</si>
  <si>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</si>
  <si>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</si>
  <si>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</si>
  <si>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</si>
  <si>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</si>
  <si>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</si>
  <si>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</si>
  <si>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</si>
  <si>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</si>
  <si>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</si>
  <si>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</si>
  <si>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</si>
  <si>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</si>
  <si>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Documentation</t>
  </si>
  <si>
    <t>Project Functionalities</t>
  </si>
  <si>
    <t>V</t>
  </si>
  <si>
    <t>User Stories</t>
  </si>
  <si>
    <t>LoFi Mockups</t>
  </si>
  <si>
    <t>Function Points Estimate</t>
  </si>
  <si>
    <t>G</t>
  </si>
  <si>
    <t>COCOMO II</t>
  </si>
  <si>
    <t>1.6</t>
  </si>
  <si>
    <t>ER schema</t>
  </si>
  <si>
    <t>1.7</t>
  </si>
  <si>
    <t>Software architecture schema</t>
  </si>
  <si>
    <t>System Configuration and Basic Functionalities</t>
  </si>
  <si>
    <t>Registration with a Google Account</t>
  </si>
  <si>
    <t>Login</t>
  </si>
  <si>
    <t>Logout</t>
  </si>
  <si>
    <t>2.4</t>
  </si>
  <si>
    <t>Delete Account</t>
  </si>
  <si>
    <t>2.5</t>
  </si>
  <si>
    <t>Profile</t>
  </si>
  <si>
    <t>Development of Core Functionalities</t>
  </si>
  <si>
    <t>Create Calendar</t>
  </si>
  <si>
    <t>Delete Calendar</t>
  </si>
  <si>
    <t>3.3</t>
  </si>
  <si>
    <t>Search Recipes</t>
  </si>
  <si>
    <t>3.4</t>
  </si>
  <si>
    <t>Show Recipes Information</t>
  </si>
  <si>
    <t>3.5</t>
  </si>
  <si>
    <t>Add Event to Calendar</t>
  </si>
  <si>
    <t>Development of additional minor Functionalities</t>
  </si>
  <si>
    <t>Show Ingredient Information</t>
  </si>
  <si>
    <t>4.2</t>
  </si>
  <si>
    <t>Suggest Recipes</t>
  </si>
  <si>
    <t>4.3</t>
  </si>
  <si>
    <t>Add Recipe to Favorites</t>
  </si>
  <si>
    <t>4.4</t>
  </si>
  <si>
    <t>Remove Recipe from Favorites</t>
  </si>
  <si>
    <t>4.5</t>
  </si>
  <si>
    <t>Show Favorite Recipes</t>
  </si>
  <si>
    <t>5</t>
  </si>
  <si>
    <t>Finalization of the Project</t>
  </si>
  <si>
    <t>5.1</t>
  </si>
  <si>
    <t>Mail Notification</t>
  </si>
  <si>
    <t>5.2</t>
  </si>
  <si>
    <t>GUI for Home, profile, recipes, ingredients page</t>
  </si>
  <si>
    <t>5.3</t>
  </si>
  <si>
    <t>GUI for add event to calendar and error page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</si>
  <si>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</si>
  <si>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</si>
  <si>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</si>
  <si>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</si>
  <si>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</si>
  <si>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</si>
  <si>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</si>
  <si>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</si>
  <si>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</si>
  <si>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</si>
  <si>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</si>
  <si>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</si>
  <si>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</si>
  <si>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</si>
  <si>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</si>
  <si>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</si>
  <si>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</si>
  <si>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</si>
  <si>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</si>
  <si>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High</t>
  </si>
  <si>
    <t>Definition of the major functionalities of our project</t>
  </si>
  <si>
    <t>Completed</t>
  </si>
  <si>
    <t>Not Started</t>
  </si>
  <si>
    <t>Definition of the user stories of the system</t>
  </si>
  <si>
    <t>In Progress</t>
  </si>
  <si>
    <t>Medium</t>
  </si>
  <si>
    <t>Creation of the Low-Fidelity mockups of the the pages of our system</t>
  </si>
  <si>
    <t>Estimation of the function points</t>
  </si>
  <si>
    <t>Utilization of the COCOMO II method</t>
  </si>
  <si>
    <t>Low</t>
  </si>
  <si>
    <t>Creation of the ER-schema of our system</t>
  </si>
  <si>
    <t>Creation of the schema of our system's architecture</t>
  </si>
  <si>
    <t>Creation of the functionality to register with a Google account in our system</t>
  </si>
  <si>
    <t>Creation of the functionality to login in our system</t>
  </si>
  <si>
    <t>Creation of the functionality to logout from our system</t>
  </si>
  <si>
    <t>Managing the deletion of an account from the system</t>
  </si>
  <si>
    <t>Managing the information to be shown in the user profile</t>
  </si>
  <si>
    <t>Creation of the functionality to create a Calendar directly in our system</t>
  </si>
  <si>
    <t>Creation of the functionality to delete a Calendar directly in our system</t>
  </si>
  <si>
    <t>Creation of the functionality to search for recipes by name with an external API</t>
  </si>
  <si>
    <t>Creation of the functionality to get the information for recipes with an external API</t>
  </si>
  <si>
    <t>Creation of the functionality to add an event to a Calendar directly in our system</t>
  </si>
  <si>
    <t>Creation of the functionality to get the information for ingredients with an external API</t>
  </si>
  <si>
    <t>Creation of the functionality to get the suggested recipes for a specific diet with a Chat-BOT</t>
  </si>
  <si>
    <t>Creation of the functionality to add recipes to a favorite list</t>
  </si>
  <si>
    <t>Creation of the functionality to delete recipes from the favorite list</t>
  </si>
  <si>
    <t>Creation of the functionality to show all the recipes of the favorite list in the user profile</t>
  </si>
  <si>
    <t>Creation of the functionality to send an email to the Google account used during registration</t>
  </si>
  <si>
    <t>Improved the GUI for the Home, profile, recipes and ingredients pages</t>
  </si>
  <si>
    <t>Improved the GUI for the add event to calendar and error 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</si>
</sst>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4">
    <font>
      <sz val="12.0"/>
      <color rgb="FF000000"/>
      <name val="Corbel"/>
    </font>
    <font>
      <b/>
      <sz val="24.0"/>
      <color rgb="FF345D7E"/>
      <name val="Arial"/>
    </font>
    <font>
      <b/>
      <sz val="10.0"/>
      <color rgb="FF558BB7"/>
      <name val="Arial"/>
    </font>
    <font>
      <sz val="10.0"/>
      <color rgb="FF000000"/>
      <name val="Arial"/>
    </font>
    <font>
      <b/>
      <sz val="16.0"/>
      <color rgb="FF7F7F7F"/>
      <name val="Arial"/>
    </font>
    <font>
      <b/>
      <sz val="9.0"/>
      <color rgb="FF000000"/>
      <name val="Arial"/>
    </font>
    <font/>
    <font>
      <b/>
      <sz val="8.0"/>
      <color rgb="FF000000"/>
      <name val="Arial"/>
    </font>
    <font>
      <b/>
      <sz val="10.0"/>
      <color rgb="FFFFFFFF"/>
      <name val="Arial"/>
    </font>
    <font>
      <b/>
      <sz val="10.0"/>
      <color rgb="FF000000"/>
      <name val="Arial"/>
    </font>
    <font>
      <sz val="9.0"/>
      <color rgb="FF000000"/>
      <name val="Arial"/>
    </font>
    <font>
      <b/>
      <sz val="8.0"/>
      <color rgb="FF7F7F7F"/>
      <name val="Arial"/>
    </font>
    <font>
      <b/>
      <sz val="10.0"/>
      <color rgb="FF7F7F7F"/>
      <name val="Arial"/>
    </font>
    <font>
      <b/>
      <sz val="11.0"/>
      <color rgb="FF7F7F7F"/>
      <name val="Arial"/>
    </font>
    <font>
      <sz val="11.0"/>
      <color rgb="FF7F7F7F"/>
      <name val="Arial"/>
    </font>
    <font>
      <sz val="11.0"/>
      <color rgb="FF578278"/>
      <name val="Arial"/>
    </font>
    <font>
      <sz val="7.0"/>
      <color rgb="FF578278"/>
      <name val="Arial"/>
    </font>
    <font>
      <b/>
      <sz val="12.0"/>
      <color rgb="FFFFFFFF"/>
      <name val="Arial"/>
    </font>
    <font>
      <b/>
      <sz val="15.0"/>
      <color rgb="FF000000"/>
      <name val="Arial"/>
    </font>
    <font>
      <sz val="9.0"/>
      <color rgb="FF7B3C16"/>
      <name val="Arial"/>
    </font>
    <font>
      <b/>
      <name val="Arial"/>
    </font>
    <font>
      <sz val="9.0"/>
      <color rgb="FF7C5F1D"/>
      <name val="Arial"/>
    </font>
    <font>
      <b/>
      <sz val="12.0"/>
      <name val="Arial"/>
    </font>
    <font>
      <sz val="9.0"/>
      <color rgb="FF716767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006100"/>
        <bgColor rgb="FF006100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F5F8F8"/>
        <bgColor rgb="FFF5F8F8"/>
      </patternFill>
    </fill>
    <fill>
      <patternFill patternType="solid">
        <fgColor rgb="FFE9E7E7"/>
        <bgColor rgb="FFE9E7E7"/>
      </patternFill>
    </fill>
    <fill>
      <patternFill patternType="solid">
        <fgColor rgb="FFEFF5F4"/>
        <bgColor rgb="FFEFF5F4"/>
      </patternFill>
    </fill>
    <fill>
      <patternFill patternType="solid">
        <fgColor rgb="FFEAF1F0"/>
        <bgColor rgb="FFEAF1F0"/>
      </patternFill>
    </fill>
    <fill>
      <patternFill patternType="solid">
        <fgColor rgb="FFE5EEEC"/>
        <bgColor rgb="FFE5EEEC"/>
      </patternFill>
    </fill>
    <fill>
      <patternFill patternType="solid">
        <fgColor rgb="FFDFEAE8"/>
        <bgColor rgb="FFDFEAE8"/>
      </patternFill>
    </fill>
    <fill>
      <patternFill patternType="solid">
        <fgColor rgb="FFDAE7E4"/>
        <bgColor rgb="FFDAE7E4"/>
      </patternFill>
    </fill>
    <fill>
      <patternFill patternType="solid">
        <fgColor rgb="FFD5E3E0"/>
        <bgColor rgb="FFD5E3E0"/>
      </patternFill>
    </fill>
    <fill>
      <patternFill patternType="solid">
        <fgColor rgb="FFCADCD8"/>
        <bgColor rgb="FFCADCD8"/>
      </patternFill>
    </fill>
    <fill>
      <patternFill patternType="solid">
        <fgColor rgb="FFC5D9D4"/>
        <bgColor rgb="FFC5D9D4"/>
      </patternFill>
    </fill>
    <fill>
      <patternFill patternType="solid">
        <fgColor rgb="FFBFD5D0"/>
        <bgColor rgb="FFBFD5D0"/>
      </patternFill>
    </fill>
    <fill>
      <patternFill patternType="solid">
        <fgColor rgb="FFBAD2CC"/>
        <bgColor rgb="FFBAD2CC"/>
      </patternFill>
    </fill>
    <fill>
      <patternFill patternType="solid">
        <fgColor rgb="FFB5CEC8"/>
        <bgColor rgb="FFB5CEC8"/>
      </patternFill>
    </fill>
  </fills>
  <borders count="69">
    <border/>
    <border>
      <right style="medium">
        <color rgb="FFA5A5A5"/>
      </right>
    </border>
    <border>
      <left style="medium">
        <color rgb="FFA5A5A5"/>
      </left>
      <right/>
      <top style="medium">
        <color rgb="FFA5A5A5"/>
      </top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</border>
    <border>
      <left style="medium">
        <color rgb="FFA5A5A5"/>
      </left>
      <right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</border>
    <border>
      <left style="medium">
        <color rgb="FFA5A5A5"/>
      </left>
      <right/>
      <bottom style="thin">
        <color rgb="FFA5A5A5"/>
      </bottom>
    </border>
    <border>
      <left style="medium">
        <color rgb="FFBFBFBF"/>
      </left>
      <right/>
      <top style="medium">
        <color rgb="FFBFBFBF"/>
      </top>
    </border>
    <border>
      <left style="medium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/>
      <top style="medium">
        <color rgb="FFBFBFBF"/>
      </top>
    </border>
    <border>
      <left style="medium">
        <color rgb="FFA5A5A5"/>
      </left>
      <top style="medium">
        <color rgb="FFA5A5A5"/>
      </top>
      <bottom style="thin">
        <color rgb="FFA5A5A5"/>
      </bottom>
    </border>
    <border>
      <top style="medium">
        <color rgb="FFA5A5A5"/>
      </top>
      <bottom style="thin">
        <color rgb="FFA5A5A5"/>
      </bottom>
    </border>
    <border>
      <right style="medium">
        <color rgb="FFA5A5A5"/>
      </right>
      <top style="medium">
        <color rgb="FFA5A5A5"/>
      </top>
      <bottom style="thin">
        <color rgb="FFA5A5A5"/>
      </bottom>
    </border>
    <border>
      <left style="medium">
        <color rgb="FFA5A5A5"/>
      </left>
      <right style="medium">
        <color rgb="FFA5A5A5"/>
      </right>
      <top style="medium">
        <color rgb="FFA5A5A5"/>
      </top>
    </border>
    <border>
      <left/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/>
    </border>
    <border>
      <left style="thin">
        <color rgb="FFBFBFBF"/>
      </left>
      <right style="medium">
        <color rgb="FFBFBFBF"/>
      </right>
      <top/>
    </border>
    <border>
      <left style="medium">
        <color rgb="FFBFBFBF"/>
      </left>
      <top/>
      <bottom style="thin">
        <color rgb="FFBFBFBF"/>
      </bottom>
    </border>
    <border>
      <top/>
      <bottom style="thin">
        <color rgb="FFBFBFBF"/>
      </bottom>
    </border>
    <border>
      <right style="thin">
        <color rgb="FFBFBFBF"/>
      </right>
      <top/>
      <bottom style="thin">
        <color rgb="FFBFBFBF"/>
      </bottom>
    </border>
    <border>
      <left style="thin">
        <color rgb="FFBFBFBF"/>
      </left>
      <top/>
      <bottom style="thin">
        <color rgb="FFBFBFBF"/>
      </bottom>
    </border>
    <border>
      <right style="medium">
        <color rgb="FFBFBFBF"/>
      </right>
      <top/>
      <bottom style="thin">
        <color rgb="FFBFBFBF"/>
      </bottom>
    </border>
    <border>
      <left style="medium">
        <color rgb="FFBFBFBF"/>
      </left>
      <right/>
      <bottom style="double">
        <color rgb="FFBFBFBF"/>
      </bottom>
    </border>
    <border>
      <left style="medium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/>
      <bottom style="double">
        <color rgb="FFBFBFBF"/>
      </bottom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medium">
        <color rgb="FFA5A5A5"/>
      </left>
      <right style="medium">
        <color rgb="FFA5A5A5"/>
      </right>
      <bottom style="double">
        <color rgb="FFBFBFBF"/>
      </bottom>
    </border>
    <border>
      <left/>
      <right style="thin">
        <color rgb="FFBFBFBF"/>
      </right>
      <bottom style="double">
        <color rgb="FFBFBFBF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 style="medium">
        <color rgb="FFBFBFBF"/>
      </right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/>
      <top/>
      <bottom style="thin">
        <color rgb="FFBFBFBF"/>
      </bottom>
    </border>
    <border>
      <left style="medium">
        <color rgb="FFA5A5A5"/>
      </left>
      <right style="medium">
        <color rgb="FFA5A5A5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</border>
    <border>
      <left style="medium">
        <color rgb="FFA5A5A5"/>
      </left>
      <right style="medium">
        <color rgb="FFA5A5A5"/>
      </right>
      <bottom style="thin">
        <color rgb="FFBFBFBF"/>
      </bottom>
    </border>
    <border>
      <left style="medium">
        <color rgb="FFA5A5A5"/>
      </left>
      <right style="medium">
        <color rgb="FFA5A5A5"/>
      </right>
      <bottom style="medium">
        <color rgb="FFA5A5A5"/>
      </bottom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1" fillId="0" fontId="4" numFmtId="0" xfId="0" applyAlignment="1" applyBorder="1" applyFont="1">
      <alignment shrinkToFit="0" vertical="center" wrapText="0"/>
    </xf>
    <xf borderId="2" fillId="2" fontId="5" numFmtId="0" xfId="0" applyAlignment="1" applyBorder="1" applyFill="1" applyFont="1">
      <alignment horizontal="center" shrinkToFit="0" vertical="center" wrapText="1"/>
    </xf>
    <xf borderId="3" fillId="3" fontId="5" numFmtId="0" xfId="0" applyAlignment="1" applyBorder="1" applyFill="1" applyFont="1">
      <alignment horizontal="center" shrinkToFit="0" vertical="center" wrapText="1"/>
    </xf>
    <xf borderId="3" fillId="0" fontId="0" numFmtId="0" xfId="0" applyAlignment="1" applyBorder="1" applyFont="1">
      <alignment shrinkToFit="0" wrapText="0"/>
    </xf>
    <xf borderId="3" fillId="3" fontId="2" numFmtId="0" xfId="0" applyAlignment="1" applyBorder="1" applyFont="1">
      <alignment horizontal="left" shrinkToFit="0" vertical="center" wrapText="0"/>
    </xf>
    <xf borderId="4" fillId="0" fontId="0" numFmtId="0" xfId="0" applyAlignment="1" applyBorder="1" applyFont="1">
      <alignment shrinkToFit="0" wrapText="0"/>
    </xf>
    <xf borderId="5" fillId="0" fontId="6" numFmtId="0" xfId="0" applyBorder="1" applyFont="1"/>
    <xf borderId="6" fillId="4" fontId="5" numFmtId="0" xfId="0" applyAlignment="1" applyBorder="1" applyFill="1" applyFont="1">
      <alignment horizontal="center" shrinkToFit="0" vertical="center" wrapText="1"/>
    </xf>
    <xf borderId="6" fillId="0" fontId="2" numFmtId="0" xfId="0" applyAlignment="1" applyBorder="1" applyFont="1">
      <alignment horizontal="left" shrinkToFit="0" vertical="center" wrapText="0"/>
    </xf>
    <xf borderId="6" fillId="0" fontId="0" numFmtId="0" xfId="0" applyAlignment="1" applyBorder="1" applyFont="1">
      <alignment shrinkToFit="0" wrapText="0"/>
    </xf>
    <xf borderId="6" fillId="4" fontId="0" numFmtId="0" xfId="0" applyAlignment="1" applyBorder="1" applyFont="1">
      <alignment shrinkToFit="0" wrapText="0"/>
    </xf>
    <xf borderId="7" fillId="0" fontId="0" numFmtId="0" xfId="0" applyAlignment="1" applyBorder="1" applyFont="1">
      <alignment shrinkToFit="0" wrapText="0"/>
    </xf>
    <xf borderId="6" fillId="5" fontId="5" numFmtId="0" xfId="0" applyAlignment="1" applyBorder="1" applyFill="1" applyFont="1">
      <alignment horizontal="center" shrinkToFit="0" vertical="center" wrapText="1"/>
    </xf>
    <xf borderId="6" fillId="5" fontId="0" numFmtId="0" xfId="0" applyAlignment="1" applyBorder="1" applyFont="1">
      <alignment shrinkToFit="0" wrapText="0"/>
    </xf>
    <xf borderId="6" fillId="6" fontId="5" numFmtId="0" xfId="0" applyAlignment="1" applyBorder="1" applyFill="1" applyFont="1">
      <alignment horizontal="center" shrinkToFit="0" vertical="center" wrapText="1"/>
    </xf>
    <xf borderId="6" fillId="6" fontId="0" numFmtId="0" xfId="0" applyAlignment="1" applyBorder="1" applyFont="1">
      <alignment shrinkToFit="0" wrapText="0"/>
    </xf>
    <xf borderId="6" fillId="7" fontId="5" numFmtId="0" xfId="0" applyAlignment="1" applyBorder="1" applyFill="1" applyFont="1">
      <alignment horizontal="center" shrinkToFit="0" vertical="center" wrapText="1"/>
    </xf>
    <xf borderId="6" fillId="7" fontId="0" numFmtId="0" xfId="0" applyAlignment="1" applyBorder="1" applyFont="1">
      <alignment shrinkToFit="0" wrapText="0"/>
    </xf>
    <xf borderId="8" fillId="0" fontId="6" numFmtId="0" xfId="0" applyBorder="1" applyFont="1"/>
    <xf borderId="6" fillId="8" fontId="5" numFmtId="0" xfId="0" applyAlignment="1" applyBorder="1" applyFill="1" applyFont="1">
      <alignment horizontal="center" readingOrder="0" shrinkToFit="0" vertical="center" wrapText="1"/>
    </xf>
    <xf borderId="6" fillId="8" fontId="0" numFmtId="0" xfId="0" applyAlignment="1" applyBorder="1" applyFont="1">
      <alignment shrinkToFit="0" wrapText="0"/>
    </xf>
    <xf borderId="9" fillId="2" fontId="7" numFmtId="0" xfId="0" applyAlignment="1" applyBorder="1" applyFont="1">
      <alignment horizontal="center" shrinkToFit="0" vertical="center" wrapText="1"/>
    </xf>
    <xf borderId="10" fillId="2" fontId="5" numFmtId="0" xfId="0" applyAlignment="1" applyBorder="1" applyFont="1">
      <alignment horizontal="center" shrinkToFit="0" vertical="center" wrapText="1"/>
    </xf>
    <xf borderId="11" fillId="2" fontId="5" numFmtId="0" xfId="0" applyAlignment="1" applyBorder="1" applyFont="1">
      <alignment horizontal="center" shrinkToFit="0" vertical="center" wrapText="1"/>
    </xf>
    <xf borderId="12" fillId="2" fontId="5" numFmtId="0" xfId="0" applyAlignment="1" applyBorder="1" applyFont="1">
      <alignment horizontal="center" shrinkToFit="0" vertical="center" wrapText="1"/>
    </xf>
    <xf borderId="13" fillId="0" fontId="6" numFmtId="0" xfId="0" applyBorder="1" applyFont="1"/>
    <xf borderId="14" fillId="0" fontId="6" numFmtId="0" xfId="0" applyBorder="1" applyFont="1"/>
    <xf borderId="15" fillId="2" fontId="5" numFmtId="0" xfId="0" applyAlignment="1" applyBorder="1" applyFont="1">
      <alignment horizontal="center" shrinkToFit="0" vertical="center" wrapText="1"/>
    </xf>
    <xf borderId="16" fillId="2" fontId="5" numFmtId="0" xfId="0" applyAlignment="1" applyBorder="1" applyFont="1">
      <alignment horizontal="center" shrinkToFit="0" vertical="center" wrapText="1"/>
    </xf>
    <xf borderId="17" fillId="2" fontId="5" numFmtId="0" xfId="0" applyAlignment="1" applyBorder="1" applyFont="1">
      <alignment horizontal="center" readingOrder="0" shrinkToFit="0" vertical="center" wrapText="1"/>
    </xf>
    <xf borderId="18" fillId="2" fontId="5" numFmtId="0" xfId="0" applyAlignment="1" applyBorder="1" applyFont="1">
      <alignment horizontal="center" shrinkToFit="0" vertical="center" wrapText="1"/>
    </xf>
    <xf borderId="19" fillId="2" fontId="5" numFmtId="0" xfId="0" applyAlignment="1" applyBorder="1" applyFont="1">
      <alignment horizontal="center" shrinkToFit="0" vertical="center" wrapText="1"/>
    </xf>
    <xf borderId="20" fillId="9" fontId="8" numFmtId="0" xfId="0" applyAlignment="1" applyBorder="1" applyFill="1" applyFont="1">
      <alignment horizontal="center" shrinkToFit="0" vertical="center" wrapText="0"/>
    </xf>
    <xf borderId="21" fillId="0" fontId="6" numFmtId="0" xfId="0" applyBorder="1" applyFont="1"/>
    <xf borderId="22" fillId="0" fontId="6" numFmtId="0" xfId="0" applyBorder="1" applyFont="1"/>
    <xf borderId="23" fillId="9" fontId="8" numFmtId="0" xfId="0" applyAlignment="1" applyBorder="1" applyFont="1">
      <alignment horizontal="center" shrinkToFit="0" vertical="center" wrapText="0"/>
    </xf>
    <xf borderId="24" fillId="0" fontId="6" numFmtId="0" xfId="0" applyBorder="1" applyFont="1"/>
    <xf borderId="20" fillId="10" fontId="8" numFmtId="0" xfId="0" applyAlignment="1" applyBorder="1" applyFill="1" applyFont="1">
      <alignment horizontal="center" shrinkToFit="0" vertical="center" wrapText="0"/>
    </xf>
    <xf borderId="23" fillId="10" fontId="8" numFmtId="0" xfId="0" applyAlignment="1" applyBorder="1" applyFont="1">
      <alignment horizontal="center" shrinkToFit="0" vertical="center" wrapText="0"/>
    </xf>
    <xf borderId="20" fillId="11" fontId="8" numFmtId="0" xfId="0" applyAlignment="1" applyBorder="1" applyFill="1" applyFont="1">
      <alignment horizontal="center" shrinkToFit="0" vertical="center" wrapText="0"/>
    </xf>
    <xf borderId="23" fillId="11" fontId="8" numFmtId="0" xfId="0" applyAlignment="1" applyBorder="1" applyFont="1">
      <alignment horizontal="center" shrinkToFit="0" vertical="center" wrapText="0"/>
    </xf>
    <xf borderId="20" fillId="12" fontId="8" numFmtId="0" xfId="0" applyAlignment="1" applyBorder="1" applyFill="1" applyFont="1">
      <alignment horizontal="center" shrinkToFit="0" vertical="center" wrapText="0"/>
    </xf>
    <xf borderId="23" fillId="12" fontId="8" numFmtId="0" xfId="0" applyAlignment="1" applyBorder="1" applyFont="1">
      <alignment horizontal="center" shrinkToFit="0" vertical="center" wrapText="0"/>
    </xf>
    <xf borderId="25" fillId="0" fontId="6" numFmtId="0" xfId="0" applyBorder="1" applyFont="1"/>
    <xf borderId="26" fillId="0" fontId="6" numFmtId="0" xfId="0" applyBorder="1" applyFont="1"/>
    <xf borderId="27" fillId="0" fontId="6" numFmtId="0" xfId="0" applyBorder="1" applyFont="1"/>
    <xf borderId="28" fillId="2" fontId="7" numFmtId="0" xfId="0" applyAlignment="1" applyBorder="1" applyFont="1">
      <alignment horizontal="center" shrinkToFit="0" vertical="center" wrapText="1"/>
    </xf>
    <xf borderId="6" fillId="2" fontId="7" numFmtId="0" xfId="0" applyAlignment="1" applyBorder="1" applyFont="1">
      <alignment horizontal="center" shrinkToFit="0" vertical="center" wrapText="1"/>
    </xf>
    <xf borderId="7" fillId="2" fontId="7" numFmtId="0" xfId="0" applyAlignment="1" applyBorder="1" applyFont="1">
      <alignment horizontal="center" shrinkToFit="0" vertical="center" wrapText="1"/>
    </xf>
    <xf borderId="29" fillId="0" fontId="6" numFmtId="0" xfId="0" applyBorder="1" applyFont="1"/>
    <xf borderId="30" fillId="0" fontId="6" numFmtId="0" xfId="0" applyBorder="1" applyFont="1"/>
    <xf borderId="31" fillId="0" fontId="6" numFmtId="0" xfId="0" applyBorder="1" applyFont="1"/>
    <xf borderId="32" fillId="0" fontId="6" numFmtId="0" xfId="0" applyBorder="1" applyFont="1"/>
    <xf borderId="33" fillId="13" fontId="9" numFmtId="0" xfId="0" applyAlignment="1" applyBorder="1" applyFill="1" applyFont="1">
      <alignment horizontal="center" shrinkToFit="0" vertical="center" wrapText="0"/>
    </xf>
    <xf borderId="34" fillId="13" fontId="9" numFmtId="0" xfId="0" applyAlignment="1" applyBorder="1" applyFont="1">
      <alignment horizontal="center" shrinkToFit="0" vertical="center" wrapText="0"/>
    </xf>
    <xf borderId="35" fillId="13" fontId="9" numFmtId="0" xfId="0" applyAlignment="1" applyBorder="1" applyFont="1">
      <alignment horizontal="center" shrinkToFit="0" vertical="center" wrapText="0"/>
    </xf>
    <xf borderId="33" fillId="14" fontId="9" numFmtId="0" xfId="0" applyAlignment="1" applyBorder="1" applyFill="1" applyFont="1">
      <alignment horizontal="center" shrinkToFit="0" vertical="center" wrapText="0"/>
    </xf>
    <xf borderId="34" fillId="14" fontId="9" numFmtId="0" xfId="0" applyAlignment="1" applyBorder="1" applyFont="1">
      <alignment horizontal="center" shrinkToFit="0" vertical="center" wrapText="0"/>
    </xf>
    <xf borderId="35" fillId="14" fontId="9" numFmtId="0" xfId="0" applyAlignment="1" applyBorder="1" applyFont="1">
      <alignment horizontal="center" shrinkToFit="0" vertical="center" wrapText="0"/>
    </xf>
    <xf borderId="33" fillId="15" fontId="9" numFmtId="0" xfId="0" applyAlignment="1" applyBorder="1" applyFill="1" applyFont="1">
      <alignment horizontal="center" shrinkToFit="0" vertical="center" wrapText="0"/>
    </xf>
    <xf borderId="34" fillId="15" fontId="9" numFmtId="0" xfId="0" applyAlignment="1" applyBorder="1" applyFont="1">
      <alignment horizontal="center" shrinkToFit="0" vertical="center" wrapText="0"/>
    </xf>
    <xf borderId="35" fillId="15" fontId="9" numFmtId="0" xfId="0" applyAlignment="1" applyBorder="1" applyFont="1">
      <alignment horizontal="center" shrinkToFit="0" vertical="center" wrapText="0"/>
    </xf>
    <xf borderId="33" fillId="16" fontId="9" numFmtId="0" xfId="0" applyAlignment="1" applyBorder="1" applyFill="1" applyFont="1">
      <alignment horizontal="center" shrinkToFit="0" vertical="center" wrapText="0"/>
    </xf>
    <xf borderId="34" fillId="16" fontId="9" numFmtId="0" xfId="0" applyAlignment="1" applyBorder="1" applyFont="1">
      <alignment horizontal="center" shrinkToFit="0" vertical="center" wrapText="0"/>
    </xf>
    <xf borderId="35" fillId="16" fontId="9" numFmtId="0" xfId="0" applyAlignment="1" applyBorder="1" applyFont="1">
      <alignment horizontal="center" shrinkToFit="0" vertical="center" wrapText="0"/>
    </xf>
    <xf borderId="36" fillId="17" fontId="10" numFmtId="49" xfId="0" applyAlignment="1" applyBorder="1" applyFill="1" applyFont="1" applyNumberFormat="1">
      <alignment horizontal="left" shrinkToFit="0" vertical="center" wrapText="0"/>
    </xf>
    <xf borderId="37" fillId="2" fontId="10" numFmtId="0" xfId="0" applyAlignment="1" applyBorder="1" applyFont="1">
      <alignment horizontal="left" readingOrder="0" shrinkToFit="0" vertical="center" wrapText="0"/>
    </xf>
    <xf borderId="38" fillId="2" fontId="10" numFmtId="0" xfId="0" applyAlignment="1" applyBorder="1" applyFont="1">
      <alignment horizontal="left" shrinkToFit="0" vertical="center" wrapText="0"/>
    </xf>
    <xf borderId="28" fillId="2" fontId="10" numFmtId="0" xfId="0" applyAlignment="1" applyBorder="1" applyFont="1">
      <alignment horizontal="center" shrinkToFit="0" vertical="center" wrapText="0"/>
    </xf>
    <xf borderId="6" fillId="2" fontId="10" numFmtId="0" xfId="0" applyAlignment="1" applyBorder="1" applyFont="1">
      <alignment horizontal="center" shrinkToFit="0" vertical="center" wrapText="0"/>
    </xf>
    <xf borderId="7" fillId="2" fontId="10" numFmtId="0" xfId="0" applyAlignment="1" applyBorder="1" applyFont="1">
      <alignment horizontal="center" shrinkToFit="0" vertical="center" wrapText="0"/>
    </xf>
    <xf borderId="39" fillId="2" fontId="10" numFmtId="0" xfId="0" applyAlignment="1" applyBorder="1" applyFont="1">
      <alignment horizontal="left" shrinkToFit="0" vertical="center" wrapText="0"/>
    </xf>
    <xf borderId="40" fillId="2" fontId="10" numFmtId="14" xfId="0" applyAlignment="1" applyBorder="1" applyFont="1" applyNumberFormat="1">
      <alignment horizontal="center" shrinkToFit="0" vertical="center" wrapText="0"/>
    </xf>
    <xf borderId="41" fillId="2" fontId="10" numFmtId="14" xfId="0" applyAlignment="1" applyBorder="1" applyFont="1" applyNumberFormat="1">
      <alignment horizontal="center" shrinkToFit="0" vertical="center" wrapText="0"/>
    </xf>
    <xf borderId="41" fillId="2" fontId="10" numFmtId="1" xfId="0" applyAlignment="1" applyBorder="1" applyFont="1" applyNumberFormat="1">
      <alignment horizontal="center" shrinkToFit="0" vertical="center" wrapText="0"/>
    </xf>
    <xf borderId="41" fillId="2" fontId="5" numFmtId="9" xfId="0" applyAlignment="1" applyBorder="1" applyFont="1" applyNumberFormat="1">
      <alignment horizontal="center" shrinkToFit="0" vertical="center" wrapText="0"/>
    </xf>
    <xf borderId="42" fillId="2" fontId="3" numFmtId="0" xfId="0" applyAlignment="1" applyBorder="1" applyFont="1">
      <alignment shrinkToFit="0" wrapText="0"/>
    </xf>
    <xf borderId="43" fillId="2" fontId="3" numFmtId="0" xfId="0" applyAlignment="1" applyBorder="1" applyFont="1">
      <alignment shrinkToFit="0" wrapText="0"/>
    </xf>
    <xf borderId="44" fillId="2" fontId="3" numFmtId="0" xfId="0" applyAlignment="1" applyBorder="1" applyFont="1">
      <alignment shrinkToFit="0" wrapText="0"/>
    </xf>
    <xf borderId="45" fillId="17" fontId="10" numFmtId="49" xfId="0" applyAlignment="1" applyBorder="1" applyFont="1" applyNumberFormat="1">
      <alignment horizontal="left" shrinkToFit="0" vertical="center" wrapText="0"/>
    </xf>
    <xf borderId="42" fillId="0" fontId="10" numFmtId="0" xfId="0" applyAlignment="1" applyBorder="1" applyFont="1">
      <alignment horizontal="left" readingOrder="0" shrinkToFit="0" vertical="center" wrapText="0"/>
    </xf>
    <xf borderId="46" fillId="0" fontId="10" numFmtId="0" xfId="0" applyAlignment="1" applyBorder="1" applyFont="1">
      <alignment horizontal="left" readingOrder="0" shrinkToFit="0" vertical="center" wrapText="0"/>
    </xf>
    <xf borderId="28" fillId="0" fontId="10" numFmtId="0" xfId="0" applyAlignment="1" applyBorder="1" applyFont="1">
      <alignment horizontal="center" readingOrder="0" shrinkToFit="0" vertical="center" wrapText="0"/>
    </xf>
    <xf borderId="6" fillId="0" fontId="10" numFmtId="0" xfId="0" applyAlignment="1" applyBorder="1" applyFont="1">
      <alignment horizontal="center" readingOrder="0" shrinkToFit="0" vertical="center" wrapText="0"/>
    </xf>
    <xf borderId="7" fillId="17" fontId="10" numFmtId="0" xfId="0" applyAlignment="1" applyBorder="1" applyFont="1">
      <alignment horizontal="center" shrinkToFit="0" vertical="center" wrapText="0"/>
    </xf>
    <xf borderId="47" fillId="0" fontId="10" numFmtId="0" xfId="0" applyAlignment="1" applyBorder="1" applyFont="1">
      <alignment horizontal="left" readingOrder="0" shrinkToFit="0" vertical="center" wrapText="0"/>
    </xf>
    <xf borderId="48" fillId="0" fontId="10" numFmtId="14" xfId="0" applyAlignment="1" applyBorder="1" applyFont="1" applyNumberFormat="1">
      <alignment horizontal="center" readingOrder="0" shrinkToFit="0" vertical="center" wrapText="0"/>
    </xf>
    <xf borderId="43" fillId="17" fontId="10" numFmtId="1" xfId="0" applyAlignment="1" applyBorder="1" applyFont="1" applyNumberFormat="1">
      <alignment horizontal="center" shrinkToFit="0" vertical="center" wrapText="0"/>
    </xf>
    <xf borderId="41" fillId="18" fontId="5" numFmtId="9" xfId="0" applyAlignment="1" applyBorder="1" applyFill="1" applyFont="1" applyNumberFormat="1">
      <alignment horizontal="center" shrinkToFit="0" vertical="center" wrapText="0"/>
    </xf>
    <xf borderId="42" fillId="0" fontId="3" numFmtId="0" xfId="0" applyAlignment="1" applyBorder="1" applyFont="1">
      <alignment shrinkToFit="0" wrapText="0"/>
    </xf>
    <xf borderId="43" fillId="0" fontId="3" numFmtId="0" xfId="0" applyAlignment="1" applyBorder="1" applyFont="1">
      <alignment shrinkToFit="0" wrapText="0"/>
    </xf>
    <xf borderId="42" fillId="9" fontId="3" numFmtId="0" xfId="0" applyAlignment="1" applyBorder="1" applyFont="1">
      <alignment shrinkToFit="0" wrapText="0"/>
    </xf>
    <xf borderId="43" fillId="19" fontId="3" numFmtId="0" xfId="0" applyAlignment="1" applyBorder="1" applyFill="1" applyFont="1">
      <alignment shrinkToFit="0" wrapText="0"/>
    </xf>
    <xf borderId="44" fillId="0" fontId="3" numFmtId="0" xfId="0" applyAlignment="1" applyBorder="1" applyFont="1">
      <alignment shrinkToFit="0" wrapText="0"/>
    </xf>
    <xf borderId="43" fillId="20" fontId="3" numFmtId="0" xfId="0" applyAlignment="1" applyBorder="1" applyFill="1" applyFont="1">
      <alignment shrinkToFit="0" wrapText="0"/>
    </xf>
    <xf borderId="43" fillId="21" fontId="3" numFmtId="0" xfId="0" applyAlignment="1" applyBorder="1" applyFill="1" applyFont="1">
      <alignment shrinkToFit="0" wrapText="0"/>
    </xf>
    <xf borderId="43" fillId="22" fontId="3" numFmtId="0" xfId="0" applyAlignment="1" applyBorder="1" applyFill="1" applyFont="1">
      <alignment shrinkToFit="0" wrapText="0"/>
    </xf>
    <xf borderId="45" fillId="17" fontId="10" numFmtId="49" xfId="0" applyAlignment="1" applyBorder="1" applyFont="1" applyNumberFormat="1">
      <alignment horizontal="left" readingOrder="0" shrinkToFit="0" vertical="center" wrapText="0"/>
    </xf>
    <xf borderId="7" fillId="17" fontId="10" numFmtId="0" xfId="0" applyAlignment="1" applyBorder="1" applyFont="1">
      <alignment horizontal="center" readingOrder="0" shrinkToFit="0" vertical="center" wrapText="0"/>
    </xf>
    <xf borderId="48" fillId="0" fontId="10" numFmtId="164" xfId="0" applyAlignment="1" applyBorder="1" applyFont="1" applyNumberFormat="1">
      <alignment horizontal="center" readingOrder="0" shrinkToFit="0" vertical="center" wrapText="0"/>
    </xf>
    <xf borderId="42" fillId="2" fontId="10" numFmtId="0" xfId="0" applyAlignment="1" applyBorder="1" applyFont="1">
      <alignment horizontal="left" readingOrder="0" shrinkToFit="0" vertical="center" wrapText="0"/>
    </xf>
    <xf borderId="49" fillId="2" fontId="10" numFmtId="0" xfId="0" applyAlignment="1" applyBorder="1" applyFont="1">
      <alignment horizontal="left" shrinkToFit="0" vertical="center" wrapText="0"/>
    </xf>
    <xf borderId="47" fillId="2" fontId="10" numFmtId="0" xfId="0" applyAlignment="1" applyBorder="1" applyFont="1">
      <alignment horizontal="left" shrinkToFit="0" vertical="center" wrapText="0"/>
    </xf>
    <xf borderId="50" fillId="2" fontId="10" numFmtId="14" xfId="0" applyAlignment="1" applyBorder="1" applyFont="1" applyNumberFormat="1">
      <alignment horizontal="center" shrinkToFit="0" vertical="center" wrapText="0"/>
    </xf>
    <xf borderId="43" fillId="2" fontId="10" numFmtId="14" xfId="0" applyAlignment="1" applyBorder="1" applyFont="1" applyNumberFormat="1">
      <alignment horizontal="center" shrinkToFit="0" vertical="center" wrapText="0"/>
    </xf>
    <xf borderId="42" fillId="10" fontId="3" numFmtId="0" xfId="0" applyAlignment="1" applyBorder="1" applyFont="1">
      <alignment shrinkToFit="0" wrapText="0"/>
    </xf>
    <xf borderId="0" fillId="0" fontId="11" numFmtId="0" xfId="0" applyAlignment="1" applyFont="1">
      <alignment horizontal="center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right" shrinkToFit="0" vertical="center" wrapText="0"/>
    </xf>
    <xf borderId="0" fillId="0" fontId="13" numFmtId="0" xfId="0" applyAlignment="1" applyFont="1">
      <alignment horizontal="center" shrinkToFit="0" vertical="center" wrapText="0"/>
    </xf>
    <xf borderId="0" fillId="0" fontId="14" numFmtId="0" xfId="0" applyAlignment="1" applyFont="1">
      <alignment horizontal="center" readingOrder="0" shrinkToFit="0" vertical="center" wrapText="0"/>
    </xf>
    <xf borderId="6" fillId="2" fontId="5" numFmtId="0" xfId="0" applyAlignment="1" applyBorder="1" applyFont="1">
      <alignment horizontal="right" shrinkToFit="0" wrapText="0"/>
    </xf>
    <xf borderId="6" fillId="7" fontId="8" numFmtId="0" xfId="0" applyAlignment="1" applyBorder="1" applyFont="1">
      <alignment horizontal="center" shrinkToFit="0" vertical="center" wrapText="0"/>
    </xf>
    <xf borderId="0" fillId="0" fontId="15" numFmtId="0" xfId="0" applyAlignment="1" applyFont="1">
      <alignment horizontal="left" shrinkToFit="0" wrapText="0"/>
    </xf>
    <xf borderId="6" fillId="3" fontId="16" numFmtId="0" xfId="0" applyAlignment="1" applyBorder="1" applyFont="1">
      <alignment horizontal="center" shrinkToFit="0" vertical="center" wrapText="0"/>
    </xf>
    <xf borderId="6" fillId="3" fontId="16" numFmtId="1" xfId="0" applyAlignment="1" applyBorder="1" applyFont="1" applyNumberFormat="1">
      <alignment horizontal="center" shrinkToFit="0" vertical="center" wrapText="0"/>
    </xf>
    <xf borderId="0" fillId="0" fontId="15" numFmtId="0" xfId="0" applyAlignment="1" applyFont="1">
      <alignment horizontal="right" shrinkToFit="0" wrapText="0"/>
    </xf>
    <xf borderId="6" fillId="0" fontId="10" numFmtId="0" xfId="0" applyAlignment="1" applyBorder="1" applyFont="1">
      <alignment horizontal="center" shrinkToFit="0" vertical="center" wrapText="0"/>
    </xf>
    <xf borderId="51" fillId="10" fontId="17" numFmtId="0" xfId="0" applyAlignment="1" applyBorder="1" applyFont="1">
      <alignment horizontal="center" readingOrder="0" shrinkToFit="0" vertical="center" wrapText="0"/>
    </xf>
    <xf borderId="52" fillId="0" fontId="6" numFmtId="0" xfId="0" applyBorder="1" applyFont="1"/>
    <xf borderId="53" fillId="0" fontId="6" numFmtId="0" xfId="0" applyBorder="1" applyFont="1"/>
    <xf borderId="0" fillId="0" fontId="18" numFmtId="0" xfId="0" applyAlignment="1" applyFont="1">
      <alignment shrinkToFit="0" wrapText="0"/>
    </xf>
    <xf borderId="54" fillId="2" fontId="5" numFmtId="0" xfId="0" applyAlignment="1" applyBorder="1" applyFont="1">
      <alignment horizontal="center" shrinkToFit="0" vertical="center" wrapText="1"/>
    </xf>
    <xf borderId="55" fillId="2" fontId="5" numFmtId="0" xfId="0" applyAlignment="1" applyBorder="1" applyFont="1">
      <alignment horizontal="center" shrinkToFit="0" vertical="center" wrapText="1"/>
    </xf>
    <xf borderId="56" fillId="2" fontId="5" numFmtId="0" xfId="0" applyAlignment="1" applyBorder="1" applyFont="1">
      <alignment horizontal="center" shrinkToFit="0" vertical="center" wrapText="1"/>
    </xf>
    <xf borderId="57" fillId="2" fontId="5" numFmtId="0" xfId="0" applyAlignment="1" applyBorder="1" applyFont="1">
      <alignment horizontal="center" shrinkToFit="0" vertical="center" wrapText="1"/>
    </xf>
    <xf borderId="58" fillId="2" fontId="5" numFmtId="0" xfId="0" applyAlignment="1" applyBorder="1" applyFont="1">
      <alignment horizontal="center" shrinkToFit="0" vertical="center" wrapText="1"/>
    </xf>
    <xf borderId="59" fillId="0" fontId="10" numFmtId="0" xfId="0" applyAlignment="1" applyBorder="1" applyFont="1">
      <alignment horizontal="left" readingOrder="0" shrinkToFit="0" vertical="center" wrapText="1"/>
    </xf>
    <xf borderId="42" fillId="0" fontId="10" numFmtId="0" xfId="0" applyAlignment="1" applyBorder="1" applyFont="1">
      <alignment horizontal="left" readingOrder="0" shrinkToFit="0" vertical="center" wrapText="1"/>
    </xf>
    <xf borderId="43" fillId="0" fontId="10" numFmtId="0" xfId="0" applyAlignment="1" applyBorder="1" applyFont="1">
      <alignment horizontal="left" readingOrder="0" shrinkToFit="0" vertical="center" wrapText="1"/>
    </xf>
    <xf borderId="43" fillId="0" fontId="9" numFmtId="0" xfId="0" applyAlignment="1" applyBorder="1" applyFont="1">
      <alignment horizontal="center" readingOrder="0" shrinkToFit="0" vertical="center" wrapText="1"/>
    </xf>
    <xf borderId="60" fillId="0" fontId="10" numFmtId="0" xfId="0" applyAlignment="1" applyBorder="1" applyFont="1">
      <alignment horizontal="center" readingOrder="0" shrinkToFit="0" vertical="center" wrapText="1"/>
    </xf>
    <xf borderId="60" fillId="0" fontId="10" numFmtId="0" xfId="0" applyAlignment="1" applyBorder="1" applyFont="1">
      <alignment horizontal="left" shrinkToFit="0" vertical="center" wrapText="1"/>
    </xf>
    <xf borderId="47" fillId="20" fontId="19" numFmtId="14" xfId="0" applyAlignment="1" applyBorder="1" applyFont="1" applyNumberFormat="1">
      <alignment horizontal="center" shrinkToFit="0" vertical="center" wrapText="1"/>
    </xf>
    <xf borderId="47" fillId="18" fontId="20" numFmtId="0" xfId="0" applyAlignment="1" applyBorder="1" applyFont="1">
      <alignment horizontal="center" shrinkToFit="0" wrapText="1"/>
    </xf>
    <xf borderId="47" fillId="22" fontId="21" numFmtId="14" xfId="0" applyAlignment="1" applyBorder="1" applyFont="1" applyNumberFormat="1">
      <alignment horizontal="center" shrinkToFit="0" vertical="center" wrapText="1"/>
    </xf>
    <xf borderId="47" fillId="23" fontId="22" numFmtId="0" xfId="0" applyAlignment="1" applyBorder="1" applyFill="1" applyFont="1">
      <alignment horizontal="center" readingOrder="0" shrinkToFit="0" vertical="bottom" wrapText="1"/>
    </xf>
    <xf borderId="60" fillId="0" fontId="10" numFmtId="14" xfId="0" applyAlignment="1" applyBorder="1" applyFont="1" applyNumberFormat="1">
      <alignment horizontal="center" shrinkToFit="0" vertical="center" wrapText="1"/>
    </xf>
    <xf borderId="61" fillId="24" fontId="23" numFmtId="14" xfId="0" applyAlignment="1" applyBorder="1" applyFill="1" applyFont="1" applyNumberFormat="1">
      <alignment horizontal="center" shrinkToFit="0" vertical="center" wrapText="1"/>
    </xf>
    <xf borderId="47" fillId="23" fontId="22" numFmtId="0" xfId="0" applyAlignment="1" applyBorder="1" applyFont="1">
      <alignment horizontal="center" shrinkToFit="0" vertical="bottom" wrapText="1"/>
    </xf>
    <xf borderId="43" fillId="0" fontId="9" numFmtId="0" xfId="0" applyAlignment="1" applyBorder="1" applyFont="1">
      <alignment horizontal="center" shrinkToFit="0" vertical="center" wrapText="1"/>
    </xf>
    <xf borderId="62" fillId="25" fontId="22" numFmtId="0" xfId="0" applyAlignment="1" applyBorder="1" applyFill="1" applyFont="1">
      <alignment horizontal="center" shrinkToFit="0" vertical="bottom" wrapText="1"/>
    </xf>
    <xf borderId="62" fillId="26" fontId="22" numFmtId="0" xfId="0" applyAlignment="1" applyBorder="1" applyFill="1" applyFont="1">
      <alignment horizontal="center" shrinkToFit="0" vertical="bottom" wrapText="1"/>
    </xf>
    <xf borderId="62" fillId="27" fontId="22" numFmtId="0" xfId="0" applyAlignment="1" applyBorder="1" applyFill="1" applyFont="1">
      <alignment horizontal="center" shrinkToFit="0" vertical="bottom" wrapText="1"/>
    </xf>
    <xf borderId="62" fillId="28" fontId="22" numFmtId="0" xfId="0" applyAlignment="1" applyBorder="1" applyFill="1" applyFont="1">
      <alignment horizontal="center" shrinkToFit="0" vertical="bottom" wrapText="1"/>
    </xf>
    <xf borderId="62" fillId="29" fontId="22" numFmtId="0" xfId="0" applyAlignment="1" applyBorder="1" applyFill="1" applyFont="1">
      <alignment horizontal="center" shrinkToFit="0" vertical="bottom" wrapText="1"/>
    </xf>
    <xf borderId="63" fillId="30" fontId="22" numFmtId="0" xfId="0" applyAlignment="1" applyBorder="1" applyFill="1" applyFont="1">
      <alignment horizontal="center" shrinkToFit="0" vertical="bottom" wrapText="1"/>
    </xf>
    <xf borderId="64" fillId="31" fontId="22" numFmtId="0" xfId="0" applyAlignment="1" applyBorder="1" applyFill="1" applyFont="1">
      <alignment horizontal="center" readingOrder="0" shrinkToFit="0" vertical="bottom" wrapText="1"/>
    </xf>
    <xf borderId="64" fillId="31" fontId="22" numFmtId="0" xfId="0" applyAlignment="1" applyBorder="1" applyFont="1">
      <alignment horizontal="center" shrinkToFit="0" vertical="bottom" wrapText="1"/>
    </xf>
    <xf borderId="63" fillId="32" fontId="22" numFmtId="0" xfId="0" applyAlignment="1" applyBorder="1" applyFill="1" applyFont="1">
      <alignment horizontal="center" shrinkToFit="0" vertical="bottom" wrapText="1"/>
    </xf>
    <xf borderId="63" fillId="33" fontId="22" numFmtId="0" xfId="0" applyAlignment="1" applyBorder="1" applyFill="1" applyFont="1">
      <alignment horizontal="center" shrinkToFit="0" vertical="bottom" wrapText="1"/>
    </xf>
    <xf borderId="63" fillId="34" fontId="22" numFmtId="0" xfId="0" applyAlignment="1" applyBorder="1" applyFill="1" applyFont="1">
      <alignment horizontal="center" shrinkToFit="0" vertical="bottom" wrapText="1"/>
    </xf>
    <xf borderId="63" fillId="35" fontId="22" numFmtId="0" xfId="0" applyAlignment="1" applyBorder="1" applyFill="1" applyFont="1">
      <alignment horizontal="center" shrinkToFit="0" vertical="bottom" wrapText="1"/>
    </xf>
    <xf borderId="63" fillId="5" fontId="22" numFmtId="0" xfId="0" applyAlignment="1" applyBorder="1" applyFont="1">
      <alignment horizontal="center" shrinkToFit="0" vertical="bottom" wrapText="1"/>
    </xf>
    <xf borderId="59" fillId="0" fontId="10" numFmtId="0" xfId="0" applyAlignment="1" applyBorder="1" applyFont="1">
      <alignment horizontal="left" shrinkToFit="0" vertical="center" wrapText="1"/>
    </xf>
    <xf borderId="42" fillId="0" fontId="10" numFmtId="0" xfId="0" applyAlignment="1" applyBorder="1" applyFont="1">
      <alignment horizontal="left" shrinkToFit="0" vertical="center" wrapText="1"/>
    </xf>
    <xf borderId="43" fillId="0" fontId="10" numFmtId="0" xfId="0" applyAlignment="1" applyBorder="1" applyFont="1">
      <alignment horizontal="left" shrinkToFit="0" vertical="center" wrapText="1"/>
    </xf>
    <xf borderId="65" fillId="0" fontId="10" numFmtId="0" xfId="0" applyAlignment="1" applyBorder="1" applyFont="1">
      <alignment horizontal="left" shrinkToFit="0" vertical="center" wrapText="1"/>
    </xf>
    <xf borderId="66" fillId="0" fontId="10" numFmtId="0" xfId="0" applyAlignment="1" applyBorder="1" applyFont="1">
      <alignment horizontal="left" shrinkToFit="0" vertical="center" wrapText="1"/>
    </xf>
    <xf borderId="67" fillId="0" fontId="10" numFmtId="0" xfId="0" applyAlignment="1" applyBorder="1" applyFont="1">
      <alignment horizontal="left" shrinkToFit="0" vertical="center" wrapText="1"/>
    </xf>
    <xf borderId="68" fillId="0" fontId="10" numFmtId="14" xfId="0" applyAlignment="1" applyBorder="1" applyFont="1" applyNumberFormat="1">
      <alignment horizontal="center" shrinkToFit="0" vertical="center" wrapText="1"/>
    </xf>
    <xf borderId="68" fillId="0" fontId="10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shrinkToFit="0" wrapTex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400">
                <a:solidFill>
                  <a:srgbClr val="595959"/>
                </a:solidFill>
                <a:latin typeface="Roboto"/>
              </a:defRPr>
            </a:pPr>
            <a:r>
              <a:rPr b="1" i="0" sz="240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'Gantt Chart &amp; Burndown'!$L$43</c:f>
            </c:strRef>
          </c:tx>
          <c:spPr>
            <a:ln cmpd="sng" w="38100">
              <a:solidFill>
                <a:srgbClr val="94B6D2"/>
              </a:solidFill>
            </a:ln>
          </c:spPr>
          <c:marker>
            <c:symbol val="none"/>
          </c:marker>
          <c:cat>
            <c:strRef>
              <c:f>'Gantt Chart &amp; Burndown'!$M$42:$AP$42</c:f>
            </c:strRef>
          </c:cat>
          <c:val>
            <c:numRef>
              <c:f>'Gantt Chart &amp; Burndown'!$M$43:$AP$43</c:f>
              <c:numCache/>
            </c:numRef>
          </c:val>
          <c:smooth val="0"/>
        </c:ser>
        <c:ser>
          <c:idx val="2"/>
          <c:order val="2"/>
          <c:tx>
            <c:strRef>
              <c:f>'Gantt Chart &amp; Burndown'!$L$44</c:f>
            </c:strRef>
          </c:tx>
          <c:spPr>
            <a:ln cmpd="sng" w="38100">
              <a:solidFill>
                <a:srgbClr val="DD8047"/>
              </a:solidFill>
            </a:ln>
          </c:spPr>
          <c:marker>
            <c:symbol val="none"/>
          </c:marker>
          <c:cat>
            <c:strRef>
              <c:f>'Gantt Chart &amp; Burndown'!$M$42:$AP$42</c:f>
            </c:strRef>
          </c:cat>
          <c:val>
            <c:numRef>
              <c:f>'Gantt Chart &amp; Burndown'!$M$44:$AP$44</c:f>
              <c:numCache/>
            </c:numRef>
          </c:val>
          <c:smooth val="0"/>
        </c:ser>
        <c:ser>
          <c:idx val="3"/>
          <c:order val="3"/>
          <c:tx>
            <c:strRef>
              <c:f>'Gantt Chart &amp; Burndown'!$L$46</c:f>
            </c:strRef>
          </c:tx>
          <c:spPr>
            <a:ln cmpd="sng" w="38100">
              <a:solidFill>
                <a:srgbClr val="0F9D58"/>
              </a:solidFill>
            </a:ln>
          </c:spPr>
          <c:marker>
            <c:symbol val="none"/>
          </c:marker>
          <c:cat>
            <c:strRef>
              <c:f>'Gantt Chart &amp; Burndown'!$M$42:$AP$42</c:f>
            </c:strRef>
          </c:cat>
          <c:val>
            <c:numRef>
              <c:f>'Gantt Chart &amp; Burndown'!$M$46:$AP$46</c:f>
              <c:numCache/>
            </c:numRef>
          </c:val>
          <c:smooth val="0"/>
        </c:ser>
        <c:axId val="1425280913"/>
        <c:axId val="1495007209"/>
      </c:lineChart>
      <c:catAx>
        <c:axId val="1425280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 sz="2400">
                <a:solidFill>
                  <a:srgbClr val="595959"/>
                </a:solidFill>
                <a:latin typeface="Roboto"/>
              </a:defRPr>
            </a:pPr>
          </a:p>
        </c:txPr>
        <c:crossAx val="1495007209"/>
      </c:catAx>
      <c:valAx>
        <c:axId val="1495007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 sz="2400">
                <a:solidFill>
                  <a:srgbClr val="000000"/>
                </a:solidFill>
                <a:latin typeface="Roboto"/>
              </a:defRPr>
            </a:pPr>
          </a:p>
        </c:txPr>
        <c:crossAx val="1425280913"/>
      </c:valAx>
      <c:areaChart>
        <c:ser>
          <c:idx val="0"/>
          <c:order val="0"/>
          <c:tx>
            <c:strRef>
              <c:f>'Gantt Chart &amp; Burndown'!$L$45</c:f>
            </c:strRef>
          </c:tx>
          <c:spPr>
            <a:solidFill>
              <a:srgbClr val="A5AB81">
                <a:alpha val="30000"/>
              </a:srgbClr>
            </a:solidFill>
            <a:ln cmpd="sng" w="19050">
              <a:solidFill>
                <a:srgbClr val="A5AB81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2000">
                    <a:solidFill>
                      <a:srgbClr val="1F2A2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'Gantt Chart &amp; Burndown'!$M$42:$AP$42</c:f>
            </c:strRef>
          </c:cat>
          <c:val>
            <c:numRef>
              <c:f>'Gantt Chart &amp; Burndown'!$M$45:$AP$45</c:f>
              <c:numCache/>
            </c:numRef>
          </c:val>
        </c:ser>
        <c:axId val="1964850796"/>
        <c:axId val="1946695213"/>
      </c:areaChart>
      <c:catAx>
        <c:axId val="1964850796"/>
        <c:scaling>
          <c:orientation val="minMax"/>
        </c:scaling>
        <c:delete val="1"/>
        <c:axPos val="b"/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 sz="2400">
                <a:solidFill>
                  <a:srgbClr val="595959"/>
                </a:solidFill>
                <a:latin typeface="Roboto"/>
              </a:defRPr>
            </a:pPr>
          </a:p>
        </c:txPr>
        <c:crossAx val="1946695213"/>
      </c:catAx>
      <c:valAx>
        <c:axId val="194669521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964850796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2400">
              <a:solidFill>
                <a:srgbClr val="595959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46</xdr:row>
      <xdr:rowOff>133350</xdr:rowOff>
    </xdr:from>
    <xdr:ext cx="12039600" cy="755332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B3C16"/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2.44"/>
    <col customWidth="1" min="2" max="2" width="10.44"/>
    <col customWidth="1" min="3" max="3" width="28.67"/>
    <col customWidth="1" min="4" max="4" width="22.0"/>
    <col customWidth="1" min="5" max="10" width="9.0"/>
    <col customWidth="1" min="11" max="11" width="9.67"/>
    <col customWidth="1" min="12" max="12" width="15.0"/>
    <col customWidth="1" min="13" max="73" width="3.0"/>
    <col customWidth="1" min="74" max="74" width="10.56"/>
  </cols>
  <sheetData>
    <row r="1" ht="36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4"/>
      <c r="BR1" s="1"/>
      <c r="BS1" s="1"/>
      <c r="BT1" s="1"/>
      <c r="BU1" s="1"/>
    </row>
    <row r="2" ht="36.0" customHeight="1">
      <c r="A2" s="1"/>
      <c r="B2" s="5" t="s">
        <v>1</v>
      </c>
      <c r="C2" s="3"/>
      <c r="D2" s="3"/>
      <c r="E2" s="3"/>
      <c r="F2" s="5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ht="18.0" customHeight="1">
      <c r="A3" s="1"/>
      <c r="B3" s="6"/>
      <c r="C3" s="6"/>
      <c r="D3" s="6"/>
      <c r="E3" s="6"/>
      <c r="F3" s="6"/>
      <c r="G3" s="6"/>
      <c r="H3" s="6"/>
      <c r="I3" s="6"/>
      <c r="J3" s="7"/>
      <c r="K3" s="8" t="s">
        <v>2</v>
      </c>
      <c r="L3" s="9" t="s">
        <v>3</v>
      </c>
      <c r="M3" s="10"/>
      <c r="N3" s="10"/>
      <c r="O3" s="11"/>
      <c r="P3" s="11"/>
      <c r="Q3" s="11"/>
      <c r="R3" s="11"/>
      <c r="S3" s="11"/>
      <c r="T3" s="11"/>
      <c r="U3" s="11"/>
      <c r="V3" s="11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2"/>
      <c r="BU3" s="1"/>
    </row>
    <row r="4" ht="18.0" customHeight="1">
      <c r="A4" s="1"/>
      <c r="B4" s="6"/>
      <c r="C4" s="6"/>
      <c r="D4" s="6"/>
      <c r="E4" s="6"/>
      <c r="F4" s="6"/>
      <c r="G4" s="6"/>
      <c r="H4" s="6"/>
      <c r="I4" s="6"/>
      <c r="J4" s="7"/>
      <c r="K4" s="13"/>
      <c r="L4" s="14" t="s">
        <v>4</v>
      </c>
      <c r="M4" s="15"/>
      <c r="N4" s="16"/>
      <c r="O4" s="15"/>
      <c r="P4" s="16"/>
      <c r="Q4" s="16"/>
      <c r="R4" s="16"/>
      <c r="S4" s="16"/>
      <c r="T4" s="16"/>
      <c r="U4" s="16"/>
      <c r="V4" s="17"/>
      <c r="W4" s="17"/>
      <c r="X4" s="17"/>
      <c r="Y4" s="17"/>
      <c r="Z4" s="17"/>
      <c r="AA4" s="17"/>
      <c r="AB4" s="17"/>
      <c r="AC4" s="17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8"/>
      <c r="BU4" s="1"/>
    </row>
    <row r="5" ht="18.0" customHeight="1">
      <c r="A5" s="1"/>
      <c r="B5" s="5"/>
      <c r="C5" s="3"/>
      <c r="D5" s="3"/>
      <c r="E5" s="3"/>
      <c r="F5" s="3"/>
      <c r="G5" s="3"/>
      <c r="H5" s="3"/>
      <c r="I5" s="5"/>
      <c r="J5" s="3"/>
      <c r="K5" s="13"/>
      <c r="L5" s="19" t="s">
        <v>5</v>
      </c>
      <c r="M5" s="15"/>
      <c r="N5" s="15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20"/>
      <c r="AE5" s="20"/>
      <c r="AF5" s="20"/>
      <c r="AG5" s="20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8"/>
      <c r="BU5" s="1"/>
    </row>
    <row r="6" ht="18.0" customHeight="1">
      <c r="A6" s="1"/>
      <c r="B6" s="5"/>
      <c r="C6" s="3"/>
      <c r="D6" s="3"/>
      <c r="E6" s="3"/>
      <c r="F6" s="3"/>
      <c r="G6" s="3"/>
      <c r="H6" s="3"/>
      <c r="I6" s="5"/>
      <c r="J6" s="3"/>
      <c r="K6" s="13"/>
      <c r="L6" s="21" t="s">
        <v>6</v>
      </c>
      <c r="M6" s="15"/>
      <c r="N6" s="15"/>
      <c r="O6" s="15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22"/>
      <c r="AI6" s="22"/>
      <c r="AJ6" s="22"/>
      <c r="AK6" s="22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8"/>
      <c r="BU6" s="1"/>
    </row>
    <row r="7" ht="18.0" customHeight="1">
      <c r="A7" s="1"/>
      <c r="B7" s="5"/>
      <c r="C7" s="3"/>
      <c r="D7" s="3"/>
      <c r="E7" s="3"/>
      <c r="F7" s="3"/>
      <c r="G7" s="3"/>
      <c r="H7" s="3"/>
      <c r="I7" s="5"/>
      <c r="J7" s="3"/>
      <c r="K7" s="13"/>
      <c r="L7" s="23" t="s">
        <v>7</v>
      </c>
      <c r="M7" s="15"/>
      <c r="N7" s="15"/>
      <c r="O7" s="15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24"/>
      <c r="AM7" s="24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8"/>
      <c r="BU7" s="1"/>
    </row>
    <row r="8" ht="18.0" customHeight="1">
      <c r="A8" s="1"/>
      <c r="B8" s="5"/>
      <c r="C8" s="3"/>
      <c r="D8" s="3"/>
      <c r="E8" s="3"/>
      <c r="F8" s="3"/>
      <c r="G8" s="3"/>
      <c r="H8" s="3"/>
      <c r="I8" s="5"/>
      <c r="J8" s="3"/>
      <c r="K8" s="25"/>
      <c r="L8" s="26" t="s">
        <v>8</v>
      </c>
      <c r="M8" s="15"/>
      <c r="N8" s="15"/>
      <c r="O8" s="15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27"/>
      <c r="AO8" s="27"/>
      <c r="AP8" s="27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8"/>
      <c r="BU8" s="1"/>
    </row>
    <row r="9" ht="18.0" customHeight="1">
      <c r="A9" s="1"/>
      <c r="B9" s="28" t="s">
        <v>9</v>
      </c>
      <c r="C9" s="29" t="s">
        <v>10</v>
      </c>
      <c r="D9" s="30" t="s">
        <v>11</v>
      </c>
      <c r="E9" s="31" t="s">
        <v>12</v>
      </c>
      <c r="F9" s="32"/>
      <c r="G9" s="33"/>
      <c r="H9" s="34" t="s">
        <v>13</v>
      </c>
      <c r="I9" s="35" t="s">
        <v>14</v>
      </c>
      <c r="J9" s="36" t="s">
        <v>15</v>
      </c>
      <c r="K9" s="37" t="s">
        <v>16</v>
      </c>
      <c r="L9" s="38" t="s">
        <v>17</v>
      </c>
      <c r="M9" s="39" t="s">
        <v>18</v>
      </c>
      <c r="N9" s="40"/>
      <c r="O9" s="40"/>
      <c r="P9" s="40"/>
      <c r="Q9" s="41"/>
      <c r="R9" s="42" t="s">
        <v>19</v>
      </c>
      <c r="S9" s="40"/>
      <c r="T9" s="40"/>
      <c r="U9" s="40"/>
      <c r="V9" s="41"/>
      <c r="W9" s="42" t="s">
        <v>20</v>
      </c>
      <c r="X9" s="40"/>
      <c r="Y9" s="40"/>
      <c r="Z9" s="40"/>
      <c r="AA9" s="43"/>
      <c r="AB9" s="44" t="s">
        <v>21</v>
      </c>
      <c r="AC9" s="40"/>
      <c r="AD9" s="40"/>
      <c r="AE9" s="40"/>
      <c r="AF9" s="41"/>
      <c r="AG9" s="45" t="s">
        <v>22</v>
      </c>
      <c r="AH9" s="40"/>
      <c r="AI9" s="40"/>
      <c r="AJ9" s="40"/>
      <c r="AK9" s="41"/>
      <c r="AL9" s="45" t="s">
        <v>23</v>
      </c>
      <c r="AM9" s="40"/>
      <c r="AN9" s="40"/>
      <c r="AO9" s="40"/>
      <c r="AP9" s="43"/>
      <c r="AQ9" s="46" t="s">
        <v>24</v>
      </c>
      <c r="AR9" s="40"/>
      <c r="AS9" s="40"/>
      <c r="AT9" s="40"/>
      <c r="AU9" s="41"/>
      <c r="AV9" s="47" t="s">
        <v>25</v>
      </c>
      <c r="AW9" s="40"/>
      <c r="AX9" s="40"/>
      <c r="AY9" s="40"/>
      <c r="AZ9" s="41"/>
      <c r="BA9" s="47" t="s">
        <v>26</v>
      </c>
      <c r="BB9" s="40"/>
      <c r="BC9" s="40"/>
      <c r="BD9" s="40"/>
      <c r="BE9" s="43"/>
      <c r="BF9" s="48" t="s">
        <v>27</v>
      </c>
      <c r="BG9" s="40"/>
      <c r="BH9" s="40"/>
      <c r="BI9" s="40"/>
      <c r="BJ9" s="41"/>
      <c r="BK9" s="49" t="s">
        <v>28</v>
      </c>
      <c r="BL9" s="40"/>
      <c r="BM9" s="40"/>
      <c r="BN9" s="40"/>
      <c r="BO9" s="41"/>
      <c r="BP9" s="49" t="s">
        <v>29</v>
      </c>
      <c r="BQ9" s="40"/>
      <c r="BR9" s="40"/>
      <c r="BS9" s="40"/>
      <c r="BT9" s="43"/>
      <c r="BU9" s="1"/>
    </row>
    <row r="10" ht="18.0" customHeight="1">
      <c r="A10" s="1"/>
      <c r="B10" s="50"/>
      <c r="C10" s="51"/>
      <c r="D10" s="52"/>
      <c r="E10" s="53" t="s">
        <v>30</v>
      </c>
      <c r="F10" s="54" t="s">
        <v>31</v>
      </c>
      <c r="G10" s="55" t="s">
        <v>32</v>
      </c>
      <c r="H10" s="56"/>
      <c r="I10" s="57"/>
      <c r="J10" s="58"/>
      <c r="K10" s="58"/>
      <c r="L10" s="59"/>
      <c r="M10" s="60" t="s">
        <v>33</v>
      </c>
      <c r="N10" s="61" t="s">
        <v>34</v>
      </c>
      <c r="O10" s="61" t="s">
        <v>35</v>
      </c>
      <c r="P10" s="61" t="s">
        <v>36</v>
      </c>
      <c r="Q10" s="61" t="s">
        <v>37</v>
      </c>
      <c r="R10" s="61" t="s">
        <v>33</v>
      </c>
      <c r="S10" s="61" t="s">
        <v>34</v>
      </c>
      <c r="T10" s="61" t="s">
        <v>35</v>
      </c>
      <c r="U10" s="61" t="s">
        <v>36</v>
      </c>
      <c r="V10" s="61" t="s">
        <v>37</v>
      </c>
      <c r="W10" s="61" t="s">
        <v>33</v>
      </c>
      <c r="X10" s="61" t="s">
        <v>34</v>
      </c>
      <c r="Y10" s="61" t="s">
        <v>35</v>
      </c>
      <c r="Z10" s="61" t="s">
        <v>36</v>
      </c>
      <c r="AA10" s="62" t="s">
        <v>37</v>
      </c>
      <c r="AB10" s="63" t="s">
        <v>33</v>
      </c>
      <c r="AC10" s="64" t="s">
        <v>34</v>
      </c>
      <c r="AD10" s="64" t="s">
        <v>35</v>
      </c>
      <c r="AE10" s="64" t="s">
        <v>36</v>
      </c>
      <c r="AF10" s="64" t="s">
        <v>37</v>
      </c>
      <c r="AG10" s="64" t="s">
        <v>33</v>
      </c>
      <c r="AH10" s="64" t="s">
        <v>34</v>
      </c>
      <c r="AI10" s="64" t="s">
        <v>35</v>
      </c>
      <c r="AJ10" s="64" t="s">
        <v>36</v>
      </c>
      <c r="AK10" s="64" t="s">
        <v>37</v>
      </c>
      <c r="AL10" s="64" t="s">
        <v>33</v>
      </c>
      <c r="AM10" s="64" t="s">
        <v>34</v>
      </c>
      <c r="AN10" s="64" t="s">
        <v>35</v>
      </c>
      <c r="AO10" s="64" t="s">
        <v>36</v>
      </c>
      <c r="AP10" s="65" t="s">
        <v>37</v>
      </c>
      <c r="AQ10" s="66" t="s">
        <v>33</v>
      </c>
      <c r="AR10" s="67" t="s">
        <v>34</v>
      </c>
      <c r="AS10" s="67" t="s">
        <v>35</v>
      </c>
      <c r="AT10" s="67" t="s">
        <v>36</v>
      </c>
      <c r="AU10" s="67" t="s">
        <v>37</v>
      </c>
      <c r="AV10" s="67" t="s">
        <v>33</v>
      </c>
      <c r="AW10" s="67" t="s">
        <v>34</v>
      </c>
      <c r="AX10" s="67" t="s">
        <v>35</v>
      </c>
      <c r="AY10" s="67" t="s">
        <v>36</v>
      </c>
      <c r="AZ10" s="67" t="s">
        <v>37</v>
      </c>
      <c r="BA10" s="67" t="s">
        <v>33</v>
      </c>
      <c r="BB10" s="67" t="s">
        <v>34</v>
      </c>
      <c r="BC10" s="67" t="s">
        <v>35</v>
      </c>
      <c r="BD10" s="67" t="s">
        <v>36</v>
      </c>
      <c r="BE10" s="68" t="s">
        <v>37</v>
      </c>
      <c r="BF10" s="69" t="s">
        <v>33</v>
      </c>
      <c r="BG10" s="70" t="s">
        <v>34</v>
      </c>
      <c r="BH10" s="70" t="s">
        <v>35</v>
      </c>
      <c r="BI10" s="70" t="s">
        <v>36</v>
      </c>
      <c r="BJ10" s="70" t="s">
        <v>37</v>
      </c>
      <c r="BK10" s="70" t="s">
        <v>33</v>
      </c>
      <c r="BL10" s="70" t="s">
        <v>34</v>
      </c>
      <c r="BM10" s="70" t="s">
        <v>35</v>
      </c>
      <c r="BN10" s="70" t="s">
        <v>36</v>
      </c>
      <c r="BO10" s="70" t="s">
        <v>37</v>
      </c>
      <c r="BP10" s="70" t="s">
        <v>33</v>
      </c>
      <c r="BQ10" s="70" t="s">
        <v>34</v>
      </c>
      <c r="BR10" s="70" t="s">
        <v>35</v>
      </c>
      <c r="BS10" s="70" t="s">
        <v>36</v>
      </c>
      <c r="BT10" s="71" t="s">
        <v>37</v>
      </c>
      <c r="BU10" s="1"/>
    </row>
    <row r="11" ht="18.0" customHeight="1">
      <c r="A11" s="1"/>
      <c r="B11" s="72">
        <v>1.0</v>
      </c>
      <c r="C11" s="73" t="s">
        <v>38</v>
      </c>
      <c r="D11" s="74"/>
      <c r="E11" s="75">
        <f t="shared" ref="E11:G11" si="1">SUM(E12:E18)</f>
        <v>56</v>
      </c>
      <c r="F11" s="76">
        <f t="shared" si="1"/>
        <v>56</v>
      </c>
      <c r="G11" s="77">
        <f t="shared" si="1"/>
        <v>0</v>
      </c>
      <c r="H11" s="78"/>
      <c r="I11" s="79"/>
      <c r="J11" s="80"/>
      <c r="K11" s="81"/>
      <c r="L11" s="82">
        <f t="shared" ref="L11:L40" si="2">F11/E11</f>
        <v>1</v>
      </c>
      <c r="M11" s="83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5"/>
      <c r="AB11" s="83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5"/>
      <c r="AQ11" s="83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5"/>
      <c r="BF11" s="83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5"/>
      <c r="BU11" s="1"/>
    </row>
    <row r="12" ht="18.0" customHeight="1">
      <c r="A12" s="1"/>
      <c r="B12" s="86">
        <v>1.1</v>
      </c>
      <c r="C12" s="87" t="s">
        <v>39</v>
      </c>
      <c r="D12" s="88" t="s">
        <v>40</v>
      </c>
      <c r="E12" s="89">
        <v>10.0</v>
      </c>
      <c r="F12" s="90">
        <v>10.0</v>
      </c>
      <c r="G12" s="91">
        <f t="shared" ref="G12:G16" si="3">E12-F12</f>
        <v>0</v>
      </c>
      <c r="H12" s="92">
        <v>1.0</v>
      </c>
      <c r="I12" s="93">
        <v>45189.0</v>
      </c>
      <c r="J12" s="93">
        <v>45192.0</v>
      </c>
      <c r="K12" s="94">
        <f t="shared" ref="K12:K18" si="4">J12-I12+1</f>
        <v>4</v>
      </c>
      <c r="L12" s="95">
        <f t="shared" si="2"/>
        <v>1</v>
      </c>
      <c r="M12" s="96"/>
      <c r="N12" s="97"/>
      <c r="O12" s="98"/>
      <c r="P12" s="98"/>
      <c r="Q12" s="98"/>
      <c r="R12" s="99"/>
      <c r="S12" s="99"/>
      <c r="T12" s="99"/>
      <c r="U12" s="99"/>
      <c r="V12" s="99"/>
      <c r="W12" s="97"/>
      <c r="X12" s="97"/>
      <c r="Y12" s="97"/>
      <c r="Z12" s="97"/>
      <c r="AA12" s="100"/>
      <c r="AB12" s="96"/>
      <c r="AC12" s="97"/>
      <c r="AD12" s="97"/>
      <c r="AE12" s="97"/>
      <c r="AF12" s="97"/>
      <c r="AG12" s="101"/>
      <c r="AH12" s="101"/>
      <c r="AI12" s="101"/>
      <c r="AJ12" s="101"/>
      <c r="AK12" s="101"/>
      <c r="AL12" s="97"/>
      <c r="AM12" s="97"/>
      <c r="AN12" s="97"/>
      <c r="AO12" s="97"/>
      <c r="AP12" s="100"/>
      <c r="AQ12" s="96"/>
      <c r="AR12" s="97"/>
      <c r="AS12" s="97"/>
      <c r="AT12" s="97"/>
      <c r="AU12" s="97"/>
      <c r="AV12" s="102"/>
      <c r="AW12" s="102"/>
      <c r="AX12" s="102"/>
      <c r="AY12" s="102"/>
      <c r="AZ12" s="102"/>
      <c r="BA12" s="97"/>
      <c r="BB12" s="97"/>
      <c r="BC12" s="97"/>
      <c r="BD12" s="97"/>
      <c r="BE12" s="100"/>
      <c r="BF12" s="96"/>
      <c r="BG12" s="97"/>
      <c r="BH12" s="97"/>
      <c r="BI12" s="97"/>
      <c r="BJ12" s="97"/>
      <c r="BK12" s="103"/>
      <c r="BL12" s="103"/>
      <c r="BM12" s="103"/>
      <c r="BN12" s="103"/>
      <c r="BO12" s="103"/>
      <c r="BP12" s="97"/>
      <c r="BQ12" s="97"/>
      <c r="BR12" s="97"/>
      <c r="BS12" s="97"/>
      <c r="BT12" s="100"/>
      <c r="BU12" s="1"/>
    </row>
    <row r="13" ht="18.0" customHeight="1">
      <c r="A13" s="1"/>
      <c r="B13" s="86">
        <v>1.2</v>
      </c>
      <c r="C13" s="87" t="s">
        <v>41</v>
      </c>
      <c r="D13" s="88" t="s">
        <v>40</v>
      </c>
      <c r="E13" s="89">
        <v>10.0</v>
      </c>
      <c r="F13" s="90">
        <v>10.0</v>
      </c>
      <c r="G13" s="91">
        <f t="shared" si="3"/>
        <v>0</v>
      </c>
      <c r="H13" s="92">
        <v>1.0</v>
      </c>
      <c r="I13" s="93">
        <v>45192.0</v>
      </c>
      <c r="J13" s="93">
        <v>45194.0</v>
      </c>
      <c r="K13" s="94">
        <f t="shared" si="4"/>
        <v>3</v>
      </c>
      <c r="L13" s="95">
        <f t="shared" si="2"/>
        <v>1</v>
      </c>
      <c r="M13" s="96"/>
      <c r="N13" s="97"/>
      <c r="O13" s="97"/>
      <c r="P13" s="97"/>
      <c r="Q13" s="97"/>
      <c r="R13" s="98"/>
      <c r="S13" s="99"/>
      <c r="T13" s="99"/>
      <c r="U13" s="99"/>
      <c r="V13" s="99"/>
      <c r="W13" s="97"/>
      <c r="X13" s="97"/>
      <c r="Y13" s="97"/>
      <c r="Z13" s="97"/>
      <c r="AA13" s="100"/>
      <c r="AB13" s="96"/>
      <c r="AC13" s="97"/>
      <c r="AD13" s="97"/>
      <c r="AE13" s="97"/>
      <c r="AF13" s="97"/>
      <c r="AG13" s="101"/>
      <c r="AH13" s="101"/>
      <c r="AI13" s="101"/>
      <c r="AJ13" s="101"/>
      <c r="AK13" s="101"/>
      <c r="AL13" s="97"/>
      <c r="AM13" s="97"/>
      <c r="AN13" s="97"/>
      <c r="AO13" s="97"/>
      <c r="AP13" s="100"/>
      <c r="AQ13" s="96"/>
      <c r="AR13" s="97"/>
      <c r="AS13" s="97"/>
      <c r="AT13" s="97"/>
      <c r="AU13" s="97"/>
      <c r="AV13" s="102"/>
      <c r="AW13" s="102"/>
      <c r="AX13" s="102"/>
      <c r="AY13" s="102"/>
      <c r="AZ13" s="102"/>
      <c r="BA13" s="97"/>
      <c r="BB13" s="97"/>
      <c r="BC13" s="97"/>
      <c r="BD13" s="97"/>
      <c r="BE13" s="100"/>
      <c r="BF13" s="96"/>
      <c r="BG13" s="97"/>
      <c r="BH13" s="97"/>
      <c r="BI13" s="97"/>
      <c r="BJ13" s="97"/>
      <c r="BK13" s="103"/>
      <c r="BL13" s="103"/>
      <c r="BM13" s="103"/>
      <c r="BN13" s="103"/>
      <c r="BO13" s="103"/>
      <c r="BP13" s="97"/>
      <c r="BQ13" s="97"/>
      <c r="BR13" s="97"/>
      <c r="BS13" s="97"/>
      <c r="BT13" s="100"/>
      <c r="BU13" s="1"/>
    </row>
    <row r="14" ht="18.0" customHeight="1">
      <c r="A14" s="1"/>
      <c r="B14" s="86">
        <v>1.3</v>
      </c>
      <c r="C14" s="87" t="s">
        <v>42</v>
      </c>
      <c r="D14" s="88" t="s">
        <v>40</v>
      </c>
      <c r="E14" s="89">
        <v>12.0</v>
      </c>
      <c r="F14" s="90">
        <v>12.0</v>
      </c>
      <c r="G14" s="91">
        <f t="shared" si="3"/>
        <v>0</v>
      </c>
      <c r="H14" s="92">
        <v>1.0</v>
      </c>
      <c r="I14" s="93">
        <v>45194.0</v>
      </c>
      <c r="J14" s="93">
        <v>45198.0</v>
      </c>
      <c r="K14" s="94">
        <f t="shared" si="4"/>
        <v>5</v>
      </c>
      <c r="L14" s="95">
        <f t="shared" si="2"/>
        <v>1</v>
      </c>
      <c r="M14" s="96"/>
      <c r="N14" s="97"/>
      <c r="O14" s="97"/>
      <c r="P14" s="97"/>
      <c r="Q14" s="97"/>
      <c r="R14" s="98"/>
      <c r="S14" s="98"/>
      <c r="T14" s="98"/>
      <c r="U14" s="98"/>
      <c r="V14" s="98"/>
      <c r="W14" s="97"/>
      <c r="X14" s="97"/>
      <c r="Y14" s="97"/>
      <c r="Z14" s="97"/>
      <c r="AA14" s="100"/>
      <c r="AB14" s="96"/>
      <c r="AC14" s="97"/>
      <c r="AD14" s="97"/>
      <c r="AE14" s="97"/>
      <c r="AF14" s="97"/>
      <c r="AG14" s="101"/>
      <c r="AH14" s="101"/>
      <c r="AI14" s="101"/>
      <c r="AJ14" s="101"/>
      <c r="AK14" s="101"/>
      <c r="AL14" s="97"/>
      <c r="AM14" s="97"/>
      <c r="AN14" s="97"/>
      <c r="AO14" s="97"/>
      <c r="AP14" s="100"/>
      <c r="AQ14" s="96"/>
      <c r="AR14" s="97"/>
      <c r="AS14" s="97"/>
      <c r="AT14" s="97"/>
      <c r="AU14" s="97"/>
      <c r="AV14" s="102"/>
      <c r="AW14" s="102"/>
      <c r="AX14" s="102"/>
      <c r="AY14" s="102"/>
      <c r="AZ14" s="102"/>
      <c r="BA14" s="97"/>
      <c r="BB14" s="97"/>
      <c r="BC14" s="97"/>
      <c r="BD14" s="97"/>
      <c r="BE14" s="100"/>
      <c r="BF14" s="96"/>
      <c r="BG14" s="97"/>
      <c r="BH14" s="97"/>
      <c r="BI14" s="97"/>
      <c r="BJ14" s="97"/>
      <c r="BK14" s="103"/>
      <c r="BL14" s="103"/>
      <c r="BM14" s="103"/>
      <c r="BN14" s="103"/>
      <c r="BO14" s="103"/>
      <c r="BP14" s="97"/>
      <c r="BQ14" s="97"/>
      <c r="BR14" s="97"/>
      <c r="BS14" s="97"/>
      <c r="BT14" s="100"/>
      <c r="BU14" s="1"/>
    </row>
    <row r="15" ht="18.0" customHeight="1">
      <c r="A15" s="1"/>
      <c r="B15" s="86">
        <v>1.4</v>
      </c>
      <c r="C15" s="87" t="s">
        <v>43</v>
      </c>
      <c r="D15" s="88" t="s">
        <v>44</v>
      </c>
      <c r="E15" s="89">
        <v>8.0</v>
      </c>
      <c r="F15" s="90">
        <v>8.0</v>
      </c>
      <c r="G15" s="91">
        <f t="shared" si="3"/>
        <v>0</v>
      </c>
      <c r="H15" s="92">
        <v>1.0</v>
      </c>
      <c r="I15" s="93">
        <v>45194.0</v>
      </c>
      <c r="J15" s="93">
        <v>45195.0</v>
      </c>
      <c r="K15" s="94">
        <f t="shared" si="4"/>
        <v>2</v>
      </c>
      <c r="L15" s="95">
        <f t="shared" si="2"/>
        <v>1</v>
      </c>
      <c r="M15" s="96"/>
      <c r="N15" s="97"/>
      <c r="O15" s="97"/>
      <c r="P15" s="97"/>
      <c r="Q15" s="97"/>
      <c r="R15" s="98"/>
      <c r="S15" s="98"/>
      <c r="T15" s="99"/>
      <c r="U15" s="99"/>
      <c r="V15" s="99"/>
      <c r="W15" s="97"/>
      <c r="X15" s="97"/>
      <c r="Y15" s="97"/>
      <c r="Z15" s="97"/>
      <c r="AA15" s="100"/>
      <c r="AB15" s="96"/>
      <c r="AC15" s="97"/>
      <c r="AD15" s="97"/>
      <c r="AE15" s="97"/>
      <c r="AF15" s="97"/>
      <c r="AG15" s="101"/>
      <c r="AH15" s="101"/>
      <c r="AI15" s="101"/>
      <c r="AJ15" s="101"/>
      <c r="AK15" s="101"/>
      <c r="AL15" s="97"/>
      <c r="AM15" s="97"/>
      <c r="AN15" s="97"/>
      <c r="AO15" s="97"/>
      <c r="AP15" s="100"/>
      <c r="AQ15" s="96"/>
      <c r="AR15" s="97"/>
      <c r="AS15" s="97"/>
      <c r="AT15" s="97"/>
      <c r="AU15" s="97"/>
      <c r="AV15" s="102"/>
      <c r="AW15" s="102"/>
      <c r="AX15" s="102"/>
      <c r="AY15" s="102"/>
      <c r="AZ15" s="102"/>
      <c r="BA15" s="97"/>
      <c r="BB15" s="97"/>
      <c r="BC15" s="97"/>
      <c r="BD15" s="97"/>
      <c r="BE15" s="100"/>
      <c r="BF15" s="96"/>
      <c r="BG15" s="97"/>
      <c r="BH15" s="97"/>
      <c r="BI15" s="97"/>
      <c r="BJ15" s="97"/>
      <c r="BK15" s="103"/>
      <c r="BL15" s="103"/>
      <c r="BM15" s="103"/>
      <c r="BN15" s="103"/>
      <c r="BO15" s="103"/>
      <c r="BP15" s="97"/>
      <c r="BQ15" s="97"/>
      <c r="BR15" s="97"/>
      <c r="BS15" s="97"/>
      <c r="BT15" s="100"/>
      <c r="BU15" s="1"/>
    </row>
    <row r="16" ht="18.0" customHeight="1">
      <c r="A16" s="1"/>
      <c r="B16" s="86">
        <v>1.5</v>
      </c>
      <c r="C16" s="87" t="s">
        <v>45</v>
      </c>
      <c r="D16" s="88" t="s">
        <v>44</v>
      </c>
      <c r="E16" s="89">
        <v>7.0</v>
      </c>
      <c r="F16" s="90">
        <v>7.0</v>
      </c>
      <c r="G16" s="91">
        <f t="shared" si="3"/>
        <v>0</v>
      </c>
      <c r="H16" s="92">
        <v>1.0</v>
      </c>
      <c r="I16" s="93">
        <v>45196.0</v>
      </c>
      <c r="J16" s="93">
        <v>45198.0</v>
      </c>
      <c r="K16" s="94">
        <f t="shared" si="4"/>
        <v>3</v>
      </c>
      <c r="L16" s="95">
        <f t="shared" si="2"/>
        <v>1</v>
      </c>
      <c r="M16" s="96"/>
      <c r="N16" s="97"/>
      <c r="O16" s="97"/>
      <c r="P16" s="97"/>
      <c r="Q16" s="97"/>
      <c r="R16" s="99"/>
      <c r="S16" s="99"/>
      <c r="T16" s="98"/>
      <c r="U16" s="98"/>
      <c r="V16" s="98"/>
      <c r="W16" s="97"/>
      <c r="X16" s="97"/>
      <c r="Y16" s="97"/>
      <c r="Z16" s="97"/>
      <c r="AA16" s="100"/>
      <c r="AB16" s="96"/>
      <c r="AC16" s="97"/>
      <c r="AD16" s="97"/>
      <c r="AE16" s="97"/>
      <c r="AF16" s="97"/>
      <c r="AG16" s="101"/>
      <c r="AH16" s="101"/>
      <c r="AI16" s="101"/>
      <c r="AJ16" s="101"/>
      <c r="AK16" s="101"/>
      <c r="AL16" s="97"/>
      <c r="AM16" s="97"/>
      <c r="AN16" s="97"/>
      <c r="AO16" s="97"/>
      <c r="AP16" s="100"/>
      <c r="AQ16" s="96"/>
      <c r="AR16" s="97"/>
      <c r="AS16" s="97"/>
      <c r="AT16" s="97"/>
      <c r="AU16" s="97"/>
      <c r="AV16" s="102"/>
      <c r="AW16" s="102"/>
      <c r="AX16" s="102"/>
      <c r="AY16" s="102"/>
      <c r="AZ16" s="102"/>
      <c r="BA16" s="97"/>
      <c r="BB16" s="97"/>
      <c r="BC16" s="97"/>
      <c r="BD16" s="97"/>
      <c r="BE16" s="100"/>
      <c r="BF16" s="96"/>
      <c r="BG16" s="97"/>
      <c r="BH16" s="97"/>
      <c r="BI16" s="97"/>
      <c r="BJ16" s="97"/>
      <c r="BK16" s="103"/>
      <c r="BL16" s="103"/>
      <c r="BM16" s="103"/>
      <c r="BN16" s="103"/>
      <c r="BO16" s="103"/>
      <c r="BP16" s="97"/>
      <c r="BQ16" s="97"/>
      <c r="BR16" s="97"/>
      <c r="BS16" s="97"/>
      <c r="BT16" s="100"/>
      <c r="BU16" s="1"/>
    </row>
    <row r="17" ht="18.0" customHeight="1">
      <c r="A17" s="1"/>
      <c r="B17" s="104" t="s">
        <v>46</v>
      </c>
      <c r="C17" s="87" t="s">
        <v>47</v>
      </c>
      <c r="D17" s="88" t="s">
        <v>40</v>
      </c>
      <c r="E17" s="89">
        <v>4.0</v>
      </c>
      <c r="F17" s="90">
        <v>4.0</v>
      </c>
      <c r="G17" s="105">
        <v>0.0</v>
      </c>
      <c r="H17" s="92">
        <v>2.0</v>
      </c>
      <c r="I17" s="93">
        <v>45198.0</v>
      </c>
      <c r="J17" s="93">
        <v>45198.0</v>
      </c>
      <c r="K17" s="94">
        <f t="shared" si="4"/>
        <v>1</v>
      </c>
      <c r="L17" s="95">
        <f t="shared" si="2"/>
        <v>1</v>
      </c>
      <c r="M17" s="96"/>
      <c r="N17" s="97"/>
      <c r="O17" s="97"/>
      <c r="P17" s="97"/>
      <c r="Q17" s="97"/>
      <c r="R17" s="99"/>
      <c r="S17" s="99"/>
      <c r="T17" s="99"/>
      <c r="U17" s="99"/>
      <c r="V17" s="98"/>
      <c r="W17" s="97"/>
      <c r="X17" s="97"/>
      <c r="Y17" s="97"/>
      <c r="Z17" s="97"/>
      <c r="AA17" s="100"/>
      <c r="AB17" s="96"/>
      <c r="AC17" s="97"/>
      <c r="AD17" s="97"/>
      <c r="AE17" s="97"/>
      <c r="AF17" s="97"/>
      <c r="AG17" s="101"/>
      <c r="AH17" s="101"/>
      <c r="AI17" s="101"/>
      <c r="AJ17" s="101"/>
      <c r="AK17" s="101"/>
      <c r="AL17" s="97"/>
      <c r="AM17" s="97"/>
      <c r="AN17" s="97"/>
      <c r="AO17" s="97"/>
      <c r="AP17" s="100"/>
      <c r="AQ17" s="96"/>
      <c r="AR17" s="97"/>
      <c r="AS17" s="97"/>
      <c r="AT17" s="97"/>
      <c r="AU17" s="97"/>
      <c r="AV17" s="102"/>
      <c r="AW17" s="102"/>
      <c r="AX17" s="102"/>
      <c r="AY17" s="102"/>
      <c r="AZ17" s="102"/>
      <c r="BA17" s="97"/>
      <c r="BB17" s="97"/>
      <c r="BC17" s="97"/>
      <c r="BD17" s="97"/>
      <c r="BE17" s="100"/>
      <c r="BF17" s="96"/>
      <c r="BG17" s="97"/>
      <c r="BH17" s="97"/>
      <c r="BI17" s="97"/>
      <c r="BJ17" s="97"/>
      <c r="BK17" s="103"/>
      <c r="BL17" s="103"/>
      <c r="BM17" s="103"/>
      <c r="BN17" s="103"/>
      <c r="BO17" s="103"/>
      <c r="BP17" s="97"/>
      <c r="BQ17" s="97"/>
      <c r="BR17" s="97"/>
      <c r="BS17" s="97"/>
      <c r="BT17" s="100"/>
      <c r="BU17" s="1"/>
    </row>
    <row r="18" ht="18.0" customHeight="1">
      <c r="A18" s="1"/>
      <c r="B18" s="104" t="s">
        <v>48</v>
      </c>
      <c r="C18" s="87" t="s">
        <v>49</v>
      </c>
      <c r="D18" s="88" t="s">
        <v>40</v>
      </c>
      <c r="E18" s="89">
        <v>5.0</v>
      </c>
      <c r="F18" s="90">
        <v>5.0</v>
      </c>
      <c r="G18" s="91">
        <f>E18-F18</f>
        <v>0</v>
      </c>
      <c r="H18" s="92">
        <v>2.0</v>
      </c>
      <c r="I18" s="93">
        <v>45199.0</v>
      </c>
      <c r="J18" s="106">
        <v>45200.0</v>
      </c>
      <c r="K18" s="94">
        <f t="shared" si="4"/>
        <v>2</v>
      </c>
      <c r="L18" s="95">
        <f t="shared" si="2"/>
        <v>1</v>
      </c>
      <c r="M18" s="96"/>
      <c r="N18" s="97"/>
      <c r="O18" s="97"/>
      <c r="P18" s="97"/>
      <c r="Q18" s="97"/>
      <c r="R18" s="99"/>
      <c r="S18" s="99"/>
      <c r="T18" s="99"/>
      <c r="U18" s="99"/>
      <c r="V18" s="98"/>
      <c r="W18" s="98"/>
      <c r="X18" s="97"/>
      <c r="Y18" s="97"/>
      <c r="Z18" s="97"/>
      <c r="AA18" s="100"/>
      <c r="AB18" s="96"/>
      <c r="AC18" s="97"/>
      <c r="AD18" s="97"/>
      <c r="AE18" s="97"/>
      <c r="AF18" s="97"/>
      <c r="AG18" s="101"/>
      <c r="AH18" s="101"/>
      <c r="AI18" s="101"/>
      <c r="AJ18" s="101"/>
      <c r="AK18" s="101"/>
      <c r="AL18" s="97"/>
      <c r="AM18" s="97"/>
      <c r="AN18" s="97"/>
      <c r="AO18" s="97"/>
      <c r="AP18" s="100"/>
      <c r="AQ18" s="96"/>
      <c r="AR18" s="97"/>
      <c r="AS18" s="97"/>
      <c r="AT18" s="97"/>
      <c r="AU18" s="97"/>
      <c r="AV18" s="102"/>
      <c r="AW18" s="102"/>
      <c r="AX18" s="102"/>
      <c r="AY18" s="102"/>
      <c r="AZ18" s="102"/>
      <c r="BA18" s="97"/>
      <c r="BB18" s="97"/>
      <c r="BC18" s="97"/>
      <c r="BD18" s="97"/>
      <c r="BE18" s="100"/>
      <c r="BF18" s="96"/>
      <c r="BG18" s="97"/>
      <c r="BH18" s="97"/>
      <c r="BI18" s="97"/>
      <c r="BJ18" s="97"/>
      <c r="BK18" s="103"/>
      <c r="BL18" s="103"/>
      <c r="BM18" s="103"/>
      <c r="BN18" s="103"/>
      <c r="BO18" s="103"/>
      <c r="BP18" s="97"/>
      <c r="BQ18" s="97"/>
      <c r="BR18" s="97"/>
      <c r="BS18" s="97"/>
      <c r="BT18" s="100"/>
      <c r="BU18" s="1"/>
    </row>
    <row r="19" ht="18.0" customHeight="1">
      <c r="A19" s="1"/>
      <c r="B19" s="86">
        <v>2.0</v>
      </c>
      <c r="C19" s="107" t="s">
        <v>50</v>
      </c>
      <c r="D19" s="108"/>
      <c r="E19" s="75">
        <f t="shared" ref="E19:G19" si="5">SUM(E20:E24)</f>
        <v>37</v>
      </c>
      <c r="F19" s="76">
        <f t="shared" si="5"/>
        <v>37</v>
      </c>
      <c r="G19" s="77">
        <f t="shared" si="5"/>
        <v>0</v>
      </c>
      <c r="H19" s="109"/>
      <c r="I19" s="110"/>
      <c r="J19" s="111"/>
      <c r="K19" s="111"/>
      <c r="L19" s="82">
        <f t="shared" si="2"/>
        <v>1</v>
      </c>
      <c r="M19" s="83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5"/>
      <c r="AB19" s="83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5"/>
      <c r="AQ19" s="83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5"/>
      <c r="BF19" s="83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5"/>
      <c r="BU19" s="1"/>
    </row>
    <row r="20" ht="18.0" customHeight="1">
      <c r="A20" s="1"/>
      <c r="B20" s="86">
        <v>2.1</v>
      </c>
      <c r="C20" s="87" t="s">
        <v>51</v>
      </c>
      <c r="D20" s="88" t="s">
        <v>44</v>
      </c>
      <c r="E20" s="89">
        <v>12.0</v>
      </c>
      <c r="F20" s="90">
        <v>12.0</v>
      </c>
      <c r="G20" s="91">
        <f t="shared" ref="G20:G22" si="6">E20-F20</f>
        <v>0</v>
      </c>
      <c r="H20" s="92">
        <v>2.0</v>
      </c>
      <c r="I20" s="106">
        <v>45200.0</v>
      </c>
      <c r="J20" s="106">
        <v>45203.0</v>
      </c>
      <c r="K20" s="94">
        <f t="shared" ref="K20:K24" si="7">J20-I20+1</f>
        <v>4</v>
      </c>
      <c r="L20" s="95">
        <f t="shared" si="2"/>
        <v>1</v>
      </c>
      <c r="M20" s="96"/>
      <c r="N20" s="97"/>
      <c r="O20" s="97"/>
      <c r="P20" s="97"/>
      <c r="Q20" s="97"/>
      <c r="R20" s="99"/>
      <c r="S20" s="99"/>
      <c r="T20" s="99"/>
      <c r="U20" s="99"/>
      <c r="V20" s="99"/>
      <c r="W20" s="98"/>
      <c r="X20" s="98"/>
      <c r="Y20" s="98"/>
      <c r="Z20" s="97"/>
      <c r="AA20" s="100"/>
      <c r="AB20" s="97"/>
      <c r="AC20" s="97"/>
      <c r="AD20" s="97"/>
      <c r="AE20" s="97"/>
      <c r="AF20" s="97"/>
      <c r="AG20" s="101"/>
      <c r="AH20" s="101"/>
      <c r="AI20" s="101"/>
      <c r="AJ20" s="101"/>
      <c r="AK20" s="101"/>
      <c r="AL20" s="97"/>
      <c r="AM20" s="97"/>
      <c r="AN20" s="97"/>
      <c r="AO20" s="97"/>
      <c r="AP20" s="100"/>
      <c r="AQ20" s="96"/>
      <c r="AR20" s="97"/>
      <c r="AS20" s="97"/>
      <c r="AT20" s="97"/>
      <c r="AU20" s="97"/>
      <c r="AV20" s="102"/>
      <c r="AW20" s="102"/>
      <c r="AX20" s="102"/>
      <c r="AY20" s="102"/>
      <c r="AZ20" s="102"/>
      <c r="BA20" s="97"/>
      <c r="BB20" s="97"/>
      <c r="BC20" s="97"/>
      <c r="BD20" s="97"/>
      <c r="BE20" s="100"/>
      <c r="BF20" s="96"/>
      <c r="BG20" s="97"/>
      <c r="BH20" s="97"/>
      <c r="BI20" s="97"/>
      <c r="BJ20" s="97"/>
      <c r="BK20" s="103"/>
      <c r="BL20" s="103"/>
      <c r="BM20" s="103"/>
      <c r="BN20" s="103"/>
      <c r="BO20" s="103"/>
      <c r="BP20" s="97"/>
      <c r="BQ20" s="97"/>
      <c r="BR20" s="97"/>
      <c r="BS20" s="97"/>
      <c r="BT20" s="100"/>
      <c r="BU20" s="1"/>
    </row>
    <row r="21" ht="18.0" customHeight="1">
      <c r="A21" s="1"/>
      <c r="B21" s="86">
        <v>2.2</v>
      </c>
      <c r="C21" s="87" t="s">
        <v>52</v>
      </c>
      <c r="D21" s="88" t="s">
        <v>44</v>
      </c>
      <c r="E21" s="89">
        <v>6.0</v>
      </c>
      <c r="F21" s="90">
        <v>6.0</v>
      </c>
      <c r="G21" s="91">
        <f t="shared" si="6"/>
        <v>0</v>
      </c>
      <c r="H21" s="92">
        <v>2.0</v>
      </c>
      <c r="I21" s="106">
        <v>45203.0</v>
      </c>
      <c r="J21" s="106">
        <v>45204.0</v>
      </c>
      <c r="K21" s="94">
        <f t="shared" si="7"/>
        <v>2</v>
      </c>
      <c r="L21" s="95">
        <f t="shared" si="2"/>
        <v>1</v>
      </c>
      <c r="M21" s="96"/>
      <c r="N21" s="97"/>
      <c r="O21" s="97"/>
      <c r="P21" s="97"/>
      <c r="Q21" s="97"/>
      <c r="R21" s="99"/>
      <c r="S21" s="99"/>
      <c r="T21" s="99"/>
      <c r="U21" s="99"/>
      <c r="V21" s="99"/>
      <c r="W21" s="97"/>
      <c r="X21" s="97"/>
      <c r="Y21" s="98"/>
      <c r="Z21" s="98"/>
      <c r="AA21" s="100"/>
      <c r="AB21" s="96"/>
      <c r="AC21" s="97"/>
      <c r="AD21" s="97"/>
      <c r="AE21" s="97"/>
      <c r="AF21" s="97"/>
      <c r="AG21" s="101"/>
      <c r="AH21" s="101"/>
      <c r="AI21" s="101"/>
      <c r="AJ21" s="101"/>
      <c r="AK21" s="101"/>
      <c r="AL21" s="97"/>
      <c r="AM21" s="97"/>
      <c r="AN21" s="97"/>
      <c r="AO21" s="97"/>
      <c r="AP21" s="100"/>
      <c r="AQ21" s="96"/>
      <c r="AR21" s="97"/>
      <c r="AS21" s="97"/>
      <c r="AT21" s="97"/>
      <c r="AU21" s="97"/>
      <c r="AV21" s="102"/>
      <c r="AW21" s="102"/>
      <c r="AX21" s="102"/>
      <c r="AY21" s="102"/>
      <c r="AZ21" s="102"/>
      <c r="BA21" s="97"/>
      <c r="BB21" s="97"/>
      <c r="BC21" s="97"/>
      <c r="BD21" s="97"/>
      <c r="BE21" s="100"/>
      <c r="BF21" s="96"/>
      <c r="BG21" s="97"/>
      <c r="BH21" s="97"/>
      <c r="BI21" s="97"/>
      <c r="BJ21" s="97"/>
      <c r="BK21" s="103"/>
      <c r="BL21" s="103"/>
      <c r="BM21" s="103"/>
      <c r="BN21" s="103"/>
      <c r="BO21" s="103"/>
      <c r="BP21" s="97"/>
      <c r="BQ21" s="97"/>
      <c r="BR21" s="97"/>
      <c r="BS21" s="97"/>
      <c r="BT21" s="100"/>
      <c r="BU21" s="1"/>
    </row>
    <row r="22" ht="18.0" customHeight="1">
      <c r="A22" s="1"/>
      <c r="B22" s="86">
        <v>2.3</v>
      </c>
      <c r="C22" s="87" t="s">
        <v>53</v>
      </c>
      <c r="D22" s="88" t="s">
        <v>44</v>
      </c>
      <c r="E22" s="89">
        <v>3.0</v>
      </c>
      <c r="F22" s="90">
        <v>3.0</v>
      </c>
      <c r="G22" s="91">
        <f t="shared" si="6"/>
        <v>0</v>
      </c>
      <c r="H22" s="92">
        <v>2.0</v>
      </c>
      <c r="I22" s="106">
        <v>45204.0</v>
      </c>
      <c r="J22" s="106">
        <v>45204.0</v>
      </c>
      <c r="K22" s="94">
        <f t="shared" si="7"/>
        <v>1</v>
      </c>
      <c r="L22" s="95">
        <f t="shared" si="2"/>
        <v>1</v>
      </c>
      <c r="M22" s="96"/>
      <c r="N22" s="97"/>
      <c r="O22" s="97"/>
      <c r="P22" s="97"/>
      <c r="Q22" s="97"/>
      <c r="R22" s="99"/>
      <c r="S22" s="99"/>
      <c r="T22" s="99"/>
      <c r="U22" s="99"/>
      <c r="V22" s="99"/>
      <c r="W22" s="97"/>
      <c r="X22" s="97"/>
      <c r="Y22" s="97"/>
      <c r="Z22" s="98"/>
      <c r="AA22" s="100"/>
      <c r="AB22" s="96"/>
      <c r="AC22" s="97"/>
      <c r="AD22" s="97"/>
      <c r="AE22" s="97"/>
      <c r="AF22" s="97"/>
      <c r="AG22" s="101"/>
      <c r="AH22" s="101"/>
      <c r="AI22" s="101"/>
      <c r="AJ22" s="101"/>
      <c r="AK22" s="101"/>
      <c r="AL22" s="97"/>
      <c r="AM22" s="97"/>
      <c r="AN22" s="97"/>
      <c r="AO22" s="97"/>
      <c r="AP22" s="100"/>
      <c r="AQ22" s="96"/>
      <c r="AR22" s="97"/>
      <c r="AS22" s="97"/>
      <c r="AT22" s="97"/>
      <c r="AU22" s="97"/>
      <c r="AV22" s="102"/>
      <c r="AW22" s="102"/>
      <c r="AX22" s="102"/>
      <c r="AY22" s="102"/>
      <c r="AZ22" s="102"/>
      <c r="BA22" s="97"/>
      <c r="BB22" s="97"/>
      <c r="BC22" s="97"/>
      <c r="BD22" s="97"/>
      <c r="BE22" s="100"/>
      <c r="BF22" s="96"/>
      <c r="BG22" s="97"/>
      <c r="BH22" s="97"/>
      <c r="BI22" s="97"/>
      <c r="BJ22" s="97"/>
      <c r="BK22" s="103"/>
      <c r="BL22" s="103"/>
      <c r="BM22" s="103"/>
      <c r="BN22" s="103"/>
      <c r="BO22" s="103"/>
      <c r="BP22" s="97"/>
      <c r="BQ22" s="97"/>
      <c r="BR22" s="97"/>
      <c r="BS22" s="97"/>
      <c r="BT22" s="100"/>
      <c r="BU22" s="1"/>
    </row>
    <row r="23" ht="18.0" customHeight="1">
      <c r="A23" s="1"/>
      <c r="B23" s="104" t="s">
        <v>54</v>
      </c>
      <c r="C23" s="87" t="s">
        <v>55</v>
      </c>
      <c r="D23" s="88" t="s">
        <v>44</v>
      </c>
      <c r="E23" s="89">
        <v>6.0</v>
      </c>
      <c r="F23" s="90">
        <v>6.0</v>
      </c>
      <c r="G23" s="105">
        <v>0.0</v>
      </c>
      <c r="H23" s="92">
        <v>2.0</v>
      </c>
      <c r="I23" s="106">
        <v>45205.0</v>
      </c>
      <c r="J23" s="106">
        <v>45206.0</v>
      </c>
      <c r="K23" s="94">
        <f t="shared" si="7"/>
        <v>2</v>
      </c>
      <c r="L23" s="95">
        <f t="shared" si="2"/>
        <v>1</v>
      </c>
      <c r="M23" s="96"/>
      <c r="N23" s="97"/>
      <c r="O23" s="97"/>
      <c r="P23" s="97"/>
      <c r="Q23" s="97"/>
      <c r="R23" s="99"/>
      <c r="S23" s="99"/>
      <c r="T23" s="99"/>
      <c r="U23" s="99"/>
      <c r="V23" s="99"/>
      <c r="W23" s="97"/>
      <c r="X23" s="97"/>
      <c r="Y23" s="97"/>
      <c r="Z23" s="97"/>
      <c r="AA23" s="98"/>
      <c r="AB23" s="96"/>
      <c r="AC23" s="97"/>
      <c r="AD23" s="97"/>
      <c r="AE23" s="97"/>
      <c r="AF23" s="97"/>
      <c r="AG23" s="101"/>
      <c r="AH23" s="101"/>
      <c r="AI23" s="101"/>
      <c r="AJ23" s="101"/>
      <c r="AK23" s="101"/>
      <c r="AL23" s="97"/>
      <c r="AM23" s="97"/>
      <c r="AN23" s="97"/>
      <c r="AO23" s="97"/>
      <c r="AP23" s="100"/>
      <c r="AQ23" s="96"/>
      <c r="AR23" s="97"/>
      <c r="AS23" s="97"/>
      <c r="AT23" s="97"/>
      <c r="AU23" s="97"/>
      <c r="AV23" s="102"/>
      <c r="AW23" s="102"/>
      <c r="AX23" s="102"/>
      <c r="AY23" s="102"/>
      <c r="AZ23" s="102"/>
      <c r="BA23" s="97"/>
      <c r="BB23" s="97"/>
      <c r="BC23" s="97"/>
      <c r="BD23" s="97"/>
      <c r="BE23" s="100"/>
      <c r="BF23" s="96"/>
      <c r="BG23" s="97"/>
      <c r="BH23" s="97"/>
      <c r="BI23" s="97"/>
      <c r="BJ23" s="97"/>
      <c r="BK23" s="103"/>
      <c r="BL23" s="103"/>
      <c r="BM23" s="103"/>
      <c r="BN23" s="103"/>
      <c r="BO23" s="103"/>
      <c r="BP23" s="97"/>
      <c r="BQ23" s="97"/>
      <c r="BR23" s="97"/>
      <c r="BS23" s="97"/>
      <c r="BT23" s="100"/>
      <c r="BU23" s="1"/>
    </row>
    <row r="24" ht="18.0" customHeight="1">
      <c r="A24" s="1"/>
      <c r="B24" s="104" t="s">
        <v>56</v>
      </c>
      <c r="C24" s="87" t="s">
        <v>57</v>
      </c>
      <c r="D24" s="88" t="s">
        <v>44</v>
      </c>
      <c r="E24" s="89">
        <v>10.0</v>
      </c>
      <c r="F24" s="90">
        <v>10.0</v>
      </c>
      <c r="G24" s="91">
        <f>E24-F24</f>
        <v>0</v>
      </c>
      <c r="H24" s="92">
        <v>2.0</v>
      </c>
      <c r="I24" s="106">
        <v>45207.0</v>
      </c>
      <c r="J24" s="106">
        <v>45209.0</v>
      </c>
      <c r="K24" s="94">
        <f t="shared" si="7"/>
        <v>3</v>
      </c>
      <c r="L24" s="95">
        <f t="shared" si="2"/>
        <v>1</v>
      </c>
      <c r="M24" s="96"/>
      <c r="N24" s="97"/>
      <c r="O24" s="97"/>
      <c r="P24" s="97"/>
      <c r="Q24" s="97"/>
      <c r="R24" s="99"/>
      <c r="S24" s="99"/>
      <c r="T24" s="99"/>
      <c r="U24" s="99"/>
      <c r="V24" s="99"/>
      <c r="W24" s="97"/>
      <c r="X24" s="97"/>
      <c r="Y24" s="97"/>
      <c r="Z24" s="97"/>
      <c r="AA24" s="100"/>
      <c r="AB24" s="112"/>
      <c r="AC24" s="112"/>
      <c r="AD24" s="97"/>
      <c r="AE24" s="97"/>
      <c r="AF24" s="97"/>
      <c r="AG24" s="101"/>
      <c r="AH24" s="101"/>
      <c r="AI24" s="101"/>
      <c r="AJ24" s="101"/>
      <c r="AK24" s="101"/>
      <c r="AL24" s="97"/>
      <c r="AM24" s="97"/>
      <c r="AN24" s="97"/>
      <c r="AO24" s="97"/>
      <c r="AP24" s="100"/>
      <c r="AQ24" s="96"/>
      <c r="AR24" s="97"/>
      <c r="AS24" s="97"/>
      <c r="AT24" s="97"/>
      <c r="AU24" s="97"/>
      <c r="AV24" s="102"/>
      <c r="AW24" s="102"/>
      <c r="AX24" s="102"/>
      <c r="AY24" s="102"/>
      <c r="AZ24" s="102"/>
      <c r="BA24" s="97"/>
      <c r="BB24" s="97"/>
      <c r="BC24" s="97"/>
      <c r="BD24" s="97"/>
      <c r="BE24" s="100"/>
      <c r="BF24" s="96"/>
      <c r="BG24" s="97"/>
      <c r="BH24" s="97"/>
      <c r="BI24" s="97"/>
      <c r="BJ24" s="97"/>
      <c r="BK24" s="103"/>
      <c r="BL24" s="103"/>
      <c r="BM24" s="103"/>
      <c r="BN24" s="103"/>
      <c r="BO24" s="103"/>
      <c r="BP24" s="97"/>
      <c r="BQ24" s="97"/>
      <c r="BR24" s="97"/>
      <c r="BS24" s="97"/>
      <c r="BT24" s="100"/>
      <c r="BU24" s="1"/>
    </row>
    <row r="25" ht="15.75" customHeight="1">
      <c r="A25" s="1"/>
      <c r="B25" s="86">
        <v>3.0</v>
      </c>
      <c r="C25" s="107" t="s">
        <v>58</v>
      </c>
      <c r="D25" s="108"/>
      <c r="E25" s="75">
        <f t="shared" ref="E25:G25" si="8">SUM(E26:E30)</f>
        <v>54</v>
      </c>
      <c r="F25" s="76">
        <f t="shared" si="8"/>
        <v>54</v>
      </c>
      <c r="G25" s="77">
        <f t="shared" si="8"/>
        <v>0</v>
      </c>
      <c r="H25" s="109"/>
      <c r="I25" s="110"/>
      <c r="J25" s="111"/>
      <c r="K25" s="111"/>
      <c r="L25" s="82">
        <f t="shared" si="2"/>
        <v>1</v>
      </c>
      <c r="M25" s="83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5"/>
      <c r="AB25" s="83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5"/>
      <c r="AQ25" s="83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5"/>
      <c r="BF25" s="83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  <c r="BR25" s="84"/>
      <c r="BS25" s="84"/>
      <c r="BT25" s="85"/>
      <c r="BU25" s="1"/>
    </row>
    <row r="26" ht="15.75" customHeight="1">
      <c r="A26" s="1"/>
      <c r="B26" s="86">
        <v>3.1</v>
      </c>
      <c r="C26" s="87" t="s">
        <v>59</v>
      </c>
      <c r="D26" s="88" t="s">
        <v>44</v>
      </c>
      <c r="E26" s="89">
        <v>16.0</v>
      </c>
      <c r="F26" s="90">
        <v>16.0</v>
      </c>
      <c r="G26" s="91">
        <f t="shared" ref="G26:G30" si="9">E26-F26</f>
        <v>0</v>
      </c>
      <c r="H26" s="92">
        <v>3.0</v>
      </c>
      <c r="I26" s="106">
        <v>45210.0</v>
      </c>
      <c r="J26" s="106">
        <v>45213.0</v>
      </c>
      <c r="K26" s="94">
        <f t="shared" ref="K26:K30" si="10">J26-I26+1</f>
        <v>4</v>
      </c>
      <c r="L26" s="95">
        <f t="shared" si="2"/>
        <v>1</v>
      </c>
      <c r="M26" s="96"/>
      <c r="N26" s="97"/>
      <c r="O26" s="97"/>
      <c r="P26" s="97"/>
      <c r="Q26" s="97"/>
      <c r="R26" s="99"/>
      <c r="S26" s="99"/>
      <c r="T26" s="99"/>
      <c r="U26" s="99"/>
      <c r="V26" s="99"/>
      <c r="W26" s="97"/>
      <c r="X26" s="97"/>
      <c r="Y26" s="97"/>
      <c r="Z26" s="97"/>
      <c r="AA26" s="100"/>
      <c r="AB26" s="96"/>
      <c r="AC26" s="97"/>
      <c r="AD26" s="112"/>
      <c r="AE26" s="112"/>
      <c r="AF26" s="112"/>
      <c r="AG26" s="101"/>
      <c r="AH26" s="101"/>
      <c r="AI26" s="101"/>
      <c r="AJ26" s="101"/>
      <c r="AK26" s="101"/>
      <c r="AL26" s="97"/>
      <c r="AM26" s="97"/>
      <c r="AN26" s="97"/>
      <c r="AO26" s="97"/>
      <c r="AP26" s="100"/>
      <c r="AQ26" s="96"/>
      <c r="AR26" s="97"/>
      <c r="AS26" s="97"/>
      <c r="AT26" s="97"/>
      <c r="AU26" s="97"/>
      <c r="AV26" s="102"/>
      <c r="AW26" s="102"/>
      <c r="AX26" s="102"/>
      <c r="AY26" s="102"/>
      <c r="AZ26" s="102"/>
      <c r="BA26" s="97"/>
      <c r="BB26" s="97"/>
      <c r="BC26" s="97"/>
      <c r="BD26" s="97"/>
      <c r="BE26" s="100"/>
      <c r="BF26" s="96"/>
      <c r="BG26" s="97"/>
      <c r="BH26" s="97"/>
      <c r="BI26" s="97"/>
      <c r="BJ26" s="97"/>
      <c r="BK26" s="103"/>
      <c r="BL26" s="103"/>
      <c r="BM26" s="103"/>
      <c r="BN26" s="103"/>
      <c r="BO26" s="103"/>
      <c r="BP26" s="97"/>
      <c r="BQ26" s="97"/>
      <c r="BR26" s="97"/>
      <c r="BS26" s="97"/>
      <c r="BT26" s="100"/>
      <c r="BU26" s="1"/>
    </row>
    <row r="27" ht="15.75" customHeight="1">
      <c r="A27" s="1"/>
      <c r="B27" s="86">
        <v>3.2</v>
      </c>
      <c r="C27" s="87" t="s">
        <v>60</v>
      </c>
      <c r="D27" s="88" t="s">
        <v>44</v>
      </c>
      <c r="E27" s="89">
        <v>12.0</v>
      </c>
      <c r="F27" s="90">
        <v>12.0</v>
      </c>
      <c r="G27" s="91">
        <f t="shared" si="9"/>
        <v>0</v>
      </c>
      <c r="H27" s="92">
        <v>3.0</v>
      </c>
      <c r="I27" s="106">
        <v>45213.0</v>
      </c>
      <c r="J27" s="106">
        <v>45215.0</v>
      </c>
      <c r="K27" s="94">
        <f t="shared" si="10"/>
        <v>3</v>
      </c>
      <c r="L27" s="95">
        <f t="shared" si="2"/>
        <v>1</v>
      </c>
      <c r="M27" s="96"/>
      <c r="N27" s="97"/>
      <c r="O27" s="97"/>
      <c r="P27" s="97"/>
      <c r="Q27" s="97"/>
      <c r="R27" s="99"/>
      <c r="S27" s="99"/>
      <c r="T27" s="99"/>
      <c r="U27" s="99"/>
      <c r="V27" s="99"/>
      <c r="W27" s="97"/>
      <c r="X27" s="97"/>
      <c r="Y27" s="97"/>
      <c r="Z27" s="97"/>
      <c r="AA27" s="100"/>
      <c r="AB27" s="96"/>
      <c r="AC27" s="97"/>
      <c r="AD27" s="97"/>
      <c r="AE27" s="97"/>
      <c r="AF27" s="97"/>
      <c r="AG27" s="112"/>
      <c r="AH27" s="101"/>
      <c r="AI27" s="101"/>
      <c r="AJ27" s="101"/>
      <c r="AK27" s="101"/>
      <c r="AL27" s="97"/>
      <c r="AM27" s="97"/>
      <c r="AN27" s="97"/>
      <c r="AO27" s="97"/>
      <c r="AP27" s="100"/>
      <c r="AQ27" s="96"/>
      <c r="AR27" s="97"/>
      <c r="AS27" s="97"/>
      <c r="AT27" s="97"/>
      <c r="AU27" s="97"/>
      <c r="AV27" s="102"/>
      <c r="AW27" s="102"/>
      <c r="AX27" s="102"/>
      <c r="AY27" s="102"/>
      <c r="AZ27" s="102"/>
      <c r="BA27" s="97"/>
      <c r="BB27" s="97"/>
      <c r="BC27" s="97"/>
      <c r="BD27" s="97"/>
      <c r="BE27" s="100"/>
      <c r="BF27" s="96"/>
      <c r="BG27" s="97"/>
      <c r="BH27" s="97"/>
      <c r="BI27" s="97"/>
      <c r="BJ27" s="97"/>
      <c r="BK27" s="103"/>
      <c r="BL27" s="103"/>
      <c r="BM27" s="103"/>
      <c r="BN27" s="103"/>
      <c r="BO27" s="103"/>
      <c r="BP27" s="97"/>
      <c r="BQ27" s="97"/>
      <c r="BR27" s="97"/>
      <c r="BS27" s="97"/>
      <c r="BT27" s="100"/>
      <c r="BU27" s="1"/>
    </row>
    <row r="28" ht="15.75" customHeight="1">
      <c r="A28" s="1"/>
      <c r="B28" s="104" t="s">
        <v>61</v>
      </c>
      <c r="C28" s="87" t="s">
        <v>62</v>
      </c>
      <c r="D28" s="88" t="s">
        <v>40</v>
      </c>
      <c r="E28" s="89">
        <v>8.0</v>
      </c>
      <c r="F28" s="90">
        <v>8.0</v>
      </c>
      <c r="G28" s="91">
        <f t="shared" si="9"/>
        <v>0</v>
      </c>
      <c r="H28" s="92">
        <v>4.0</v>
      </c>
      <c r="I28" s="106">
        <v>45216.0</v>
      </c>
      <c r="J28" s="106">
        <v>45217.0</v>
      </c>
      <c r="K28" s="94">
        <f t="shared" si="10"/>
        <v>2</v>
      </c>
      <c r="L28" s="95">
        <f t="shared" si="2"/>
        <v>1</v>
      </c>
      <c r="M28" s="96"/>
      <c r="N28" s="97"/>
      <c r="O28" s="97"/>
      <c r="P28" s="97"/>
      <c r="Q28" s="97"/>
      <c r="R28" s="99"/>
      <c r="S28" s="99"/>
      <c r="T28" s="99"/>
      <c r="U28" s="99"/>
      <c r="V28" s="99"/>
      <c r="W28" s="97"/>
      <c r="X28" s="97"/>
      <c r="Y28" s="97"/>
      <c r="Z28" s="97"/>
      <c r="AA28" s="100"/>
      <c r="AB28" s="96"/>
      <c r="AC28" s="97"/>
      <c r="AD28" s="97"/>
      <c r="AE28" s="97"/>
      <c r="AF28" s="97"/>
      <c r="AG28" s="101"/>
      <c r="AH28" s="112"/>
      <c r="AI28" s="112"/>
      <c r="AJ28" s="101"/>
      <c r="AK28" s="101"/>
      <c r="AL28" s="97"/>
      <c r="AM28" s="97"/>
      <c r="AN28" s="97"/>
      <c r="AO28" s="97"/>
      <c r="AP28" s="100"/>
      <c r="AQ28" s="96"/>
      <c r="AR28" s="97"/>
      <c r="AS28" s="97"/>
      <c r="AT28" s="97"/>
      <c r="AU28" s="97"/>
      <c r="AV28" s="102"/>
      <c r="AW28" s="102"/>
      <c r="AX28" s="102"/>
      <c r="AY28" s="102"/>
      <c r="AZ28" s="102"/>
      <c r="BA28" s="97"/>
      <c r="BB28" s="97"/>
      <c r="BC28" s="97"/>
      <c r="BD28" s="97"/>
      <c r="BE28" s="100"/>
      <c r="BF28" s="96"/>
      <c r="BG28" s="97"/>
      <c r="BH28" s="97"/>
      <c r="BI28" s="97"/>
      <c r="BJ28" s="97"/>
      <c r="BK28" s="103"/>
      <c r="BL28" s="103"/>
      <c r="BM28" s="103"/>
      <c r="BN28" s="103"/>
      <c r="BO28" s="103"/>
      <c r="BP28" s="97"/>
      <c r="BQ28" s="97"/>
      <c r="BR28" s="97"/>
      <c r="BS28" s="97"/>
      <c r="BT28" s="100"/>
      <c r="BU28" s="1"/>
    </row>
    <row r="29" ht="15.75" customHeight="1">
      <c r="A29" s="1"/>
      <c r="B29" s="104" t="s">
        <v>63</v>
      </c>
      <c r="C29" s="87" t="s">
        <v>64</v>
      </c>
      <c r="D29" s="88" t="s">
        <v>40</v>
      </c>
      <c r="E29" s="89">
        <v>12.0</v>
      </c>
      <c r="F29" s="90">
        <v>12.0</v>
      </c>
      <c r="G29" s="91">
        <f t="shared" si="9"/>
        <v>0</v>
      </c>
      <c r="H29" s="92">
        <v>4.0</v>
      </c>
      <c r="I29" s="106">
        <v>45217.0</v>
      </c>
      <c r="J29" s="106">
        <v>45220.0</v>
      </c>
      <c r="K29" s="94">
        <f t="shared" si="10"/>
        <v>4</v>
      </c>
      <c r="L29" s="95">
        <f t="shared" si="2"/>
        <v>1</v>
      </c>
      <c r="M29" s="96"/>
      <c r="N29" s="97"/>
      <c r="O29" s="97"/>
      <c r="P29" s="97"/>
      <c r="Q29" s="97"/>
      <c r="R29" s="99"/>
      <c r="S29" s="99"/>
      <c r="T29" s="99"/>
      <c r="U29" s="99"/>
      <c r="V29" s="99"/>
      <c r="W29" s="97"/>
      <c r="X29" s="97"/>
      <c r="Y29" s="97"/>
      <c r="Z29" s="97"/>
      <c r="AA29" s="100"/>
      <c r="AB29" s="96"/>
      <c r="AC29" s="97"/>
      <c r="AD29" s="97"/>
      <c r="AE29" s="97"/>
      <c r="AF29" s="97"/>
      <c r="AG29" s="101"/>
      <c r="AH29" s="101"/>
      <c r="AI29" s="112"/>
      <c r="AJ29" s="112"/>
      <c r="AK29" s="112"/>
      <c r="AL29" s="97"/>
      <c r="AM29" s="97"/>
      <c r="AN29" s="97"/>
      <c r="AO29" s="97"/>
      <c r="AP29" s="100"/>
      <c r="AQ29" s="96"/>
      <c r="AR29" s="97"/>
      <c r="AS29" s="97"/>
      <c r="AT29" s="97"/>
      <c r="AU29" s="97"/>
      <c r="AV29" s="102"/>
      <c r="AW29" s="102"/>
      <c r="AX29" s="102"/>
      <c r="AY29" s="102"/>
      <c r="AZ29" s="102"/>
      <c r="BA29" s="97"/>
      <c r="BB29" s="97"/>
      <c r="BC29" s="97"/>
      <c r="BD29" s="97"/>
      <c r="BE29" s="100"/>
      <c r="BF29" s="96"/>
      <c r="BG29" s="97"/>
      <c r="BH29" s="97"/>
      <c r="BI29" s="97"/>
      <c r="BJ29" s="97"/>
      <c r="BK29" s="103"/>
      <c r="BL29" s="103"/>
      <c r="BM29" s="103"/>
      <c r="BN29" s="103"/>
      <c r="BO29" s="103"/>
      <c r="BP29" s="97"/>
      <c r="BQ29" s="97"/>
      <c r="BR29" s="97"/>
      <c r="BS29" s="97"/>
      <c r="BT29" s="100"/>
      <c r="BU29" s="1"/>
    </row>
    <row r="30" ht="15.75" customHeight="1">
      <c r="A30" s="1"/>
      <c r="B30" s="104" t="s">
        <v>65</v>
      </c>
      <c r="C30" s="87" t="s">
        <v>66</v>
      </c>
      <c r="D30" s="88" t="s">
        <v>44</v>
      </c>
      <c r="E30" s="89">
        <v>6.0</v>
      </c>
      <c r="F30" s="90">
        <v>6.0</v>
      </c>
      <c r="G30" s="91">
        <f t="shared" si="9"/>
        <v>0</v>
      </c>
      <c r="H30" s="92">
        <v>4.0</v>
      </c>
      <c r="I30" s="106">
        <v>45217.0</v>
      </c>
      <c r="J30" s="106">
        <v>45218.0</v>
      </c>
      <c r="K30" s="94">
        <f t="shared" si="10"/>
        <v>2</v>
      </c>
      <c r="L30" s="95">
        <f t="shared" si="2"/>
        <v>1</v>
      </c>
      <c r="M30" s="96"/>
      <c r="N30" s="97"/>
      <c r="O30" s="97"/>
      <c r="P30" s="97"/>
      <c r="Q30" s="97"/>
      <c r="R30" s="99"/>
      <c r="S30" s="99"/>
      <c r="T30" s="99"/>
      <c r="U30" s="99"/>
      <c r="V30" s="99"/>
      <c r="W30" s="97"/>
      <c r="X30" s="97"/>
      <c r="Y30" s="97"/>
      <c r="Z30" s="97"/>
      <c r="AA30" s="100"/>
      <c r="AB30" s="96"/>
      <c r="AC30" s="97"/>
      <c r="AD30" s="97"/>
      <c r="AE30" s="97"/>
      <c r="AF30" s="97"/>
      <c r="AG30" s="101"/>
      <c r="AH30" s="101"/>
      <c r="AI30" s="112"/>
      <c r="AJ30" s="112"/>
      <c r="AK30" s="101"/>
      <c r="AL30" s="97"/>
      <c r="AM30" s="97"/>
      <c r="AN30" s="97"/>
      <c r="AO30" s="97"/>
      <c r="AP30" s="100"/>
      <c r="AQ30" s="96"/>
      <c r="AR30" s="97"/>
      <c r="AS30" s="97"/>
      <c r="AT30" s="97"/>
      <c r="AU30" s="97"/>
      <c r="AV30" s="102"/>
      <c r="AW30" s="102"/>
      <c r="AX30" s="102"/>
      <c r="AY30" s="102"/>
      <c r="AZ30" s="102"/>
      <c r="BA30" s="97"/>
      <c r="BB30" s="97"/>
      <c r="BC30" s="97"/>
      <c r="BD30" s="97"/>
      <c r="BE30" s="100"/>
      <c r="BF30" s="96"/>
      <c r="BG30" s="97"/>
      <c r="BH30" s="97"/>
      <c r="BI30" s="97"/>
      <c r="BJ30" s="97"/>
      <c r="BK30" s="103"/>
      <c r="BL30" s="103"/>
      <c r="BM30" s="103"/>
      <c r="BN30" s="103"/>
      <c r="BO30" s="103"/>
      <c r="BP30" s="97"/>
      <c r="BQ30" s="97"/>
      <c r="BR30" s="97"/>
      <c r="BS30" s="97"/>
      <c r="BT30" s="100"/>
      <c r="BU30" s="1"/>
    </row>
    <row r="31" ht="15.75" customHeight="1">
      <c r="A31" s="1"/>
      <c r="B31" s="86">
        <v>4.0</v>
      </c>
      <c r="C31" s="107" t="s">
        <v>67</v>
      </c>
      <c r="D31" s="108"/>
      <c r="E31" s="75">
        <f t="shared" ref="E31:G31" si="11">SUM(E32:E36)</f>
        <v>20</v>
      </c>
      <c r="F31" s="76">
        <f t="shared" si="11"/>
        <v>20</v>
      </c>
      <c r="G31" s="77">
        <f t="shared" si="11"/>
        <v>0</v>
      </c>
      <c r="H31" s="109"/>
      <c r="I31" s="110"/>
      <c r="J31" s="111"/>
      <c r="K31" s="111"/>
      <c r="L31" s="82">
        <f t="shared" si="2"/>
        <v>1</v>
      </c>
      <c r="M31" s="83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5"/>
      <c r="AB31" s="83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5"/>
      <c r="AQ31" s="83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5"/>
      <c r="BF31" s="83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5"/>
      <c r="BU31" s="1"/>
    </row>
    <row r="32" ht="15.75" customHeight="1">
      <c r="A32" s="1"/>
      <c r="B32" s="86">
        <v>4.1</v>
      </c>
      <c r="C32" s="87" t="s">
        <v>68</v>
      </c>
      <c r="D32" s="88" t="s">
        <v>40</v>
      </c>
      <c r="E32" s="89">
        <v>4.0</v>
      </c>
      <c r="F32" s="90">
        <v>4.0</v>
      </c>
      <c r="G32" s="91">
        <f t="shared" ref="G32:G36" si="12">E32-F32</f>
        <v>0</v>
      </c>
      <c r="H32" s="92">
        <v>5.0</v>
      </c>
      <c r="I32" s="106">
        <v>45221.0</v>
      </c>
      <c r="J32" s="106">
        <v>45222.0</v>
      </c>
      <c r="K32" s="94">
        <f t="shared" ref="K32:K36" si="13">J32-I32+1</f>
        <v>2</v>
      </c>
      <c r="L32" s="95">
        <f t="shared" si="2"/>
        <v>1</v>
      </c>
      <c r="M32" s="96"/>
      <c r="N32" s="97"/>
      <c r="O32" s="97"/>
      <c r="P32" s="97"/>
      <c r="Q32" s="97"/>
      <c r="R32" s="99"/>
      <c r="S32" s="99"/>
      <c r="T32" s="99"/>
      <c r="U32" s="99"/>
      <c r="V32" s="99"/>
      <c r="W32" s="97"/>
      <c r="X32" s="97"/>
      <c r="Y32" s="97"/>
      <c r="Z32" s="97"/>
      <c r="AA32" s="100"/>
      <c r="AB32" s="96"/>
      <c r="AC32" s="97"/>
      <c r="AD32" s="97"/>
      <c r="AE32" s="97"/>
      <c r="AF32" s="97"/>
      <c r="AG32" s="101"/>
      <c r="AH32" s="101"/>
      <c r="AI32" s="101"/>
      <c r="AJ32" s="101"/>
      <c r="AK32" s="101"/>
      <c r="AL32" s="112"/>
      <c r="AM32" s="97"/>
      <c r="AN32" s="97"/>
      <c r="AO32" s="97"/>
      <c r="AP32" s="100"/>
      <c r="AQ32" s="96"/>
      <c r="AR32" s="97"/>
      <c r="AS32" s="97"/>
      <c r="AT32" s="97"/>
      <c r="AU32" s="97"/>
      <c r="AV32" s="102"/>
      <c r="AW32" s="102"/>
      <c r="AX32" s="102"/>
      <c r="AY32" s="102"/>
      <c r="AZ32" s="102"/>
      <c r="BA32" s="97"/>
      <c r="BB32" s="97"/>
      <c r="BC32" s="97"/>
      <c r="BD32" s="97"/>
      <c r="BE32" s="100"/>
      <c r="BF32" s="96"/>
      <c r="BG32" s="97"/>
      <c r="BH32" s="97"/>
      <c r="BI32" s="97"/>
      <c r="BJ32" s="97"/>
      <c r="BK32" s="103"/>
      <c r="BL32" s="103"/>
      <c r="BM32" s="103"/>
      <c r="BN32" s="103"/>
      <c r="BO32" s="103"/>
      <c r="BP32" s="97"/>
      <c r="BQ32" s="97"/>
      <c r="BR32" s="97"/>
      <c r="BS32" s="97"/>
      <c r="BT32" s="100"/>
      <c r="BU32" s="1"/>
    </row>
    <row r="33" ht="15.75" customHeight="1">
      <c r="A33" s="1"/>
      <c r="B33" s="104" t="s">
        <v>69</v>
      </c>
      <c r="C33" s="87" t="s">
        <v>70</v>
      </c>
      <c r="D33" s="88" t="s">
        <v>44</v>
      </c>
      <c r="E33" s="89">
        <v>8.0</v>
      </c>
      <c r="F33" s="90">
        <v>8.0</v>
      </c>
      <c r="G33" s="91">
        <f t="shared" si="12"/>
        <v>0</v>
      </c>
      <c r="H33" s="92">
        <v>5.0</v>
      </c>
      <c r="I33" s="106">
        <v>45221.0</v>
      </c>
      <c r="J33" s="106">
        <v>45223.0</v>
      </c>
      <c r="K33" s="94">
        <f t="shared" si="13"/>
        <v>3</v>
      </c>
      <c r="L33" s="95">
        <f t="shared" si="2"/>
        <v>1</v>
      </c>
      <c r="M33" s="96"/>
      <c r="N33" s="97"/>
      <c r="O33" s="97"/>
      <c r="P33" s="97"/>
      <c r="Q33" s="97"/>
      <c r="R33" s="99"/>
      <c r="S33" s="99"/>
      <c r="T33" s="99"/>
      <c r="U33" s="99"/>
      <c r="V33" s="99"/>
      <c r="W33" s="97"/>
      <c r="X33" s="97"/>
      <c r="Y33" s="97"/>
      <c r="Z33" s="97"/>
      <c r="AA33" s="100"/>
      <c r="AB33" s="96"/>
      <c r="AC33" s="97"/>
      <c r="AD33" s="97"/>
      <c r="AE33" s="97"/>
      <c r="AF33" s="97"/>
      <c r="AG33" s="101"/>
      <c r="AH33" s="101"/>
      <c r="AI33" s="101"/>
      <c r="AJ33" s="101"/>
      <c r="AK33" s="101"/>
      <c r="AL33" s="112"/>
      <c r="AM33" s="112"/>
      <c r="AN33" s="97"/>
      <c r="AO33" s="97"/>
      <c r="AP33" s="100"/>
      <c r="AQ33" s="96"/>
      <c r="AR33" s="97"/>
      <c r="AS33" s="97"/>
      <c r="AT33" s="97"/>
      <c r="AU33" s="97"/>
      <c r="AV33" s="102"/>
      <c r="AW33" s="102"/>
      <c r="AX33" s="102"/>
      <c r="AY33" s="102"/>
      <c r="AZ33" s="102"/>
      <c r="BA33" s="97"/>
      <c r="BB33" s="97"/>
      <c r="BC33" s="97"/>
      <c r="BD33" s="97"/>
      <c r="BE33" s="100"/>
      <c r="BF33" s="96"/>
      <c r="BG33" s="97"/>
      <c r="BH33" s="97"/>
      <c r="BI33" s="97"/>
      <c r="BJ33" s="97"/>
      <c r="BK33" s="103"/>
      <c r="BL33" s="103"/>
      <c r="BM33" s="103"/>
      <c r="BN33" s="103"/>
      <c r="BO33" s="103"/>
      <c r="BP33" s="97"/>
      <c r="BQ33" s="97"/>
      <c r="BR33" s="97"/>
      <c r="BS33" s="97"/>
      <c r="BT33" s="100"/>
      <c r="BU33" s="1"/>
    </row>
    <row r="34" ht="15.75" customHeight="1">
      <c r="A34" s="1"/>
      <c r="B34" s="104" t="s">
        <v>71</v>
      </c>
      <c r="C34" s="87" t="s">
        <v>72</v>
      </c>
      <c r="D34" s="88" t="s">
        <v>40</v>
      </c>
      <c r="E34" s="89">
        <v>4.0</v>
      </c>
      <c r="F34" s="90">
        <v>4.0</v>
      </c>
      <c r="G34" s="91">
        <f t="shared" si="12"/>
        <v>0</v>
      </c>
      <c r="H34" s="92">
        <v>5.0</v>
      </c>
      <c r="I34" s="106">
        <v>45222.0</v>
      </c>
      <c r="J34" s="106">
        <v>45222.0</v>
      </c>
      <c r="K34" s="94">
        <f t="shared" si="13"/>
        <v>1</v>
      </c>
      <c r="L34" s="95">
        <f t="shared" si="2"/>
        <v>1</v>
      </c>
      <c r="M34" s="96"/>
      <c r="N34" s="97"/>
      <c r="O34" s="97"/>
      <c r="P34" s="97"/>
      <c r="Q34" s="97"/>
      <c r="R34" s="99"/>
      <c r="S34" s="99"/>
      <c r="T34" s="99"/>
      <c r="U34" s="99"/>
      <c r="V34" s="99"/>
      <c r="W34" s="97"/>
      <c r="X34" s="97"/>
      <c r="Y34" s="97"/>
      <c r="Z34" s="97"/>
      <c r="AA34" s="100"/>
      <c r="AB34" s="96"/>
      <c r="AC34" s="97"/>
      <c r="AD34" s="97"/>
      <c r="AE34" s="97"/>
      <c r="AF34" s="97"/>
      <c r="AG34" s="101"/>
      <c r="AH34" s="101"/>
      <c r="AI34" s="101"/>
      <c r="AJ34" s="101"/>
      <c r="AK34" s="101"/>
      <c r="AL34" s="112"/>
      <c r="AM34" s="97"/>
      <c r="AN34" s="97"/>
      <c r="AO34" s="97"/>
      <c r="AP34" s="100"/>
      <c r="AQ34" s="96"/>
      <c r="AR34" s="97"/>
      <c r="AS34" s="97"/>
      <c r="AT34" s="97"/>
      <c r="AU34" s="97"/>
      <c r="AV34" s="102"/>
      <c r="AW34" s="102"/>
      <c r="AX34" s="102"/>
      <c r="AY34" s="102"/>
      <c r="AZ34" s="102"/>
      <c r="BA34" s="97"/>
      <c r="BB34" s="97"/>
      <c r="BC34" s="97"/>
      <c r="BD34" s="97"/>
      <c r="BE34" s="100"/>
      <c r="BF34" s="96"/>
      <c r="BG34" s="97"/>
      <c r="BH34" s="97"/>
      <c r="BI34" s="97"/>
      <c r="BJ34" s="97"/>
      <c r="BK34" s="103"/>
      <c r="BL34" s="103"/>
      <c r="BM34" s="103"/>
      <c r="BN34" s="103"/>
      <c r="BO34" s="103"/>
      <c r="BP34" s="97"/>
      <c r="BQ34" s="97"/>
      <c r="BR34" s="97"/>
      <c r="BS34" s="97"/>
      <c r="BT34" s="100"/>
      <c r="BU34" s="1"/>
    </row>
    <row r="35" ht="15.75" customHeight="1">
      <c r="A35" s="1"/>
      <c r="B35" s="104" t="s">
        <v>73</v>
      </c>
      <c r="C35" s="87" t="s">
        <v>74</v>
      </c>
      <c r="D35" s="88" t="s">
        <v>40</v>
      </c>
      <c r="E35" s="89">
        <v>3.0</v>
      </c>
      <c r="F35" s="90">
        <v>3.0</v>
      </c>
      <c r="G35" s="91">
        <f t="shared" si="12"/>
        <v>0</v>
      </c>
      <c r="H35" s="92">
        <v>5.0</v>
      </c>
      <c r="I35" s="106">
        <v>45223.0</v>
      </c>
      <c r="J35" s="106">
        <v>45223.0</v>
      </c>
      <c r="K35" s="94">
        <f t="shared" si="13"/>
        <v>1</v>
      </c>
      <c r="L35" s="95">
        <f t="shared" si="2"/>
        <v>1</v>
      </c>
      <c r="M35" s="96"/>
      <c r="N35" s="97"/>
      <c r="O35" s="97"/>
      <c r="P35" s="97"/>
      <c r="Q35" s="97"/>
      <c r="R35" s="99"/>
      <c r="S35" s="99"/>
      <c r="T35" s="99"/>
      <c r="U35" s="99"/>
      <c r="V35" s="99"/>
      <c r="W35" s="97"/>
      <c r="X35" s="97"/>
      <c r="Y35" s="97"/>
      <c r="Z35" s="97"/>
      <c r="AA35" s="100"/>
      <c r="AB35" s="96"/>
      <c r="AC35" s="97"/>
      <c r="AD35" s="97"/>
      <c r="AE35" s="97"/>
      <c r="AF35" s="97"/>
      <c r="AG35" s="101"/>
      <c r="AH35" s="101"/>
      <c r="AI35" s="101"/>
      <c r="AJ35" s="101"/>
      <c r="AK35" s="101"/>
      <c r="AL35" s="97"/>
      <c r="AM35" s="112"/>
      <c r="AN35" s="97"/>
      <c r="AO35" s="97"/>
      <c r="AP35" s="100"/>
      <c r="AQ35" s="96"/>
      <c r="AR35" s="97"/>
      <c r="AS35" s="97"/>
      <c r="AT35" s="97"/>
      <c r="AU35" s="97"/>
      <c r="AV35" s="102"/>
      <c r="AW35" s="102"/>
      <c r="AX35" s="102"/>
      <c r="AY35" s="102"/>
      <c r="AZ35" s="102"/>
      <c r="BA35" s="97"/>
      <c r="BB35" s="97"/>
      <c r="BC35" s="97"/>
      <c r="BD35" s="97"/>
      <c r="BE35" s="100"/>
      <c r="BF35" s="96"/>
      <c r="BG35" s="97"/>
      <c r="BH35" s="97"/>
      <c r="BI35" s="97"/>
      <c r="BJ35" s="97"/>
      <c r="BK35" s="103"/>
      <c r="BL35" s="103"/>
      <c r="BM35" s="103"/>
      <c r="BN35" s="103"/>
      <c r="BO35" s="103"/>
      <c r="BP35" s="97"/>
      <c r="BQ35" s="97"/>
      <c r="BR35" s="97"/>
      <c r="BS35" s="97"/>
      <c r="BT35" s="100"/>
      <c r="BU35" s="1"/>
    </row>
    <row r="36" ht="15.75" customHeight="1">
      <c r="A36" s="1"/>
      <c r="B36" s="104" t="s">
        <v>75</v>
      </c>
      <c r="C36" s="87" t="s">
        <v>76</v>
      </c>
      <c r="D36" s="88" t="s">
        <v>40</v>
      </c>
      <c r="E36" s="89">
        <v>1.0</v>
      </c>
      <c r="F36" s="90">
        <v>1.0</v>
      </c>
      <c r="G36" s="91">
        <f t="shared" si="12"/>
        <v>0</v>
      </c>
      <c r="H36" s="92">
        <v>5.0</v>
      </c>
      <c r="I36" s="106">
        <v>45223.0</v>
      </c>
      <c r="J36" s="106">
        <v>45223.0</v>
      </c>
      <c r="K36" s="94">
        <f t="shared" si="13"/>
        <v>1</v>
      </c>
      <c r="L36" s="95">
        <f t="shared" si="2"/>
        <v>1</v>
      </c>
      <c r="M36" s="96"/>
      <c r="N36" s="97"/>
      <c r="O36" s="97"/>
      <c r="P36" s="97"/>
      <c r="Q36" s="97"/>
      <c r="R36" s="99"/>
      <c r="S36" s="99"/>
      <c r="T36" s="99"/>
      <c r="U36" s="99"/>
      <c r="V36" s="99"/>
      <c r="W36" s="97"/>
      <c r="X36" s="97"/>
      <c r="Y36" s="97"/>
      <c r="Z36" s="97"/>
      <c r="AA36" s="100"/>
      <c r="AB36" s="96"/>
      <c r="AC36" s="97"/>
      <c r="AD36" s="97"/>
      <c r="AE36" s="97"/>
      <c r="AF36" s="97"/>
      <c r="AG36" s="101"/>
      <c r="AH36" s="101"/>
      <c r="AI36" s="101"/>
      <c r="AJ36" s="101"/>
      <c r="AK36" s="101"/>
      <c r="AL36" s="97"/>
      <c r="AM36" s="112"/>
      <c r="AN36" s="97"/>
      <c r="AO36" s="97"/>
      <c r="AP36" s="100"/>
      <c r="AQ36" s="96"/>
      <c r="AR36" s="97"/>
      <c r="AS36" s="97"/>
      <c r="AT36" s="97"/>
      <c r="AU36" s="97"/>
      <c r="AV36" s="102"/>
      <c r="AW36" s="102"/>
      <c r="AX36" s="102"/>
      <c r="AY36" s="102"/>
      <c r="AZ36" s="102"/>
      <c r="BA36" s="97"/>
      <c r="BB36" s="97"/>
      <c r="BC36" s="97"/>
      <c r="BD36" s="97"/>
      <c r="BE36" s="100"/>
      <c r="BF36" s="96"/>
      <c r="BG36" s="97"/>
      <c r="BH36" s="97"/>
      <c r="BI36" s="97"/>
      <c r="BJ36" s="97"/>
      <c r="BK36" s="103"/>
      <c r="BL36" s="103"/>
      <c r="BM36" s="103"/>
      <c r="BN36" s="103"/>
      <c r="BO36" s="103"/>
      <c r="BP36" s="97"/>
      <c r="BQ36" s="97"/>
      <c r="BR36" s="97"/>
      <c r="BS36" s="97"/>
      <c r="BT36" s="100"/>
      <c r="BU36" s="1"/>
    </row>
    <row r="37" ht="18.0" customHeight="1">
      <c r="A37" s="1"/>
      <c r="B37" s="104" t="s">
        <v>77</v>
      </c>
      <c r="C37" s="107" t="s">
        <v>78</v>
      </c>
      <c r="D37" s="108"/>
      <c r="E37" s="75">
        <f t="shared" ref="E37:G37" si="14">SUM(E38:E40)</f>
        <v>23</v>
      </c>
      <c r="F37" s="76">
        <f t="shared" si="14"/>
        <v>23</v>
      </c>
      <c r="G37" s="77">
        <f t="shared" si="14"/>
        <v>0</v>
      </c>
      <c r="H37" s="109"/>
      <c r="I37" s="110"/>
      <c r="J37" s="111"/>
      <c r="K37" s="111"/>
      <c r="L37" s="82">
        <f t="shared" si="2"/>
        <v>1</v>
      </c>
      <c r="M37" s="83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5"/>
      <c r="AB37" s="83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5"/>
      <c r="AQ37" s="83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5"/>
      <c r="BF37" s="83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5"/>
      <c r="BU37" s="1"/>
    </row>
    <row r="38" ht="18.0" customHeight="1">
      <c r="A38" s="1"/>
      <c r="B38" s="104" t="s">
        <v>79</v>
      </c>
      <c r="C38" s="87" t="s">
        <v>80</v>
      </c>
      <c r="D38" s="88" t="s">
        <v>40</v>
      </c>
      <c r="E38" s="89">
        <v>12.0</v>
      </c>
      <c r="F38" s="90">
        <v>12.0</v>
      </c>
      <c r="G38" s="91">
        <f t="shared" ref="G38:G40" si="15">E38-F38</f>
        <v>0</v>
      </c>
      <c r="H38" s="92">
        <v>6.0</v>
      </c>
      <c r="I38" s="106">
        <v>45224.0</v>
      </c>
      <c r="J38" s="106">
        <v>45226.0</v>
      </c>
      <c r="K38" s="94">
        <f t="shared" ref="K38:K40" si="16">J38-I38+1</f>
        <v>3</v>
      </c>
      <c r="L38" s="95">
        <f t="shared" si="2"/>
        <v>1</v>
      </c>
      <c r="M38" s="96"/>
      <c r="N38" s="97"/>
      <c r="O38" s="97"/>
      <c r="P38" s="97"/>
      <c r="Q38" s="97"/>
      <c r="R38" s="99"/>
      <c r="S38" s="99"/>
      <c r="T38" s="99"/>
      <c r="U38" s="99"/>
      <c r="V38" s="99"/>
      <c r="W38" s="97"/>
      <c r="X38" s="97"/>
      <c r="Y38" s="97"/>
      <c r="Z38" s="97"/>
      <c r="AA38" s="100"/>
      <c r="AB38" s="96"/>
      <c r="AC38" s="97"/>
      <c r="AD38" s="97"/>
      <c r="AE38" s="97"/>
      <c r="AF38" s="97"/>
      <c r="AG38" s="101"/>
      <c r="AH38" s="101"/>
      <c r="AI38" s="101"/>
      <c r="AJ38" s="101"/>
      <c r="AK38" s="101"/>
      <c r="AL38" s="97"/>
      <c r="AM38" s="97"/>
      <c r="AN38" s="112"/>
      <c r="AO38" s="112"/>
      <c r="AP38" s="97"/>
      <c r="AQ38" s="96"/>
      <c r="AR38" s="97"/>
      <c r="AS38" s="97"/>
      <c r="AT38" s="97"/>
      <c r="AU38" s="97"/>
      <c r="AV38" s="102"/>
      <c r="AW38" s="102"/>
      <c r="AX38" s="102"/>
      <c r="AY38" s="102"/>
      <c r="AZ38" s="102"/>
      <c r="BA38" s="97"/>
      <c r="BB38" s="97"/>
      <c r="BC38" s="97"/>
      <c r="BD38" s="97"/>
      <c r="BE38" s="100"/>
      <c r="BF38" s="96"/>
      <c r="BG38" s="97"/>
      <c r="BH38" s="97"/>
      <c r="BI38" s="97"/>
      <c r="BJ38" s="97"/>
      <c r="BK38" s="103"/>
      <c r="BL38" s="103"/>
      <c r="BM38" s="103"/>
      <c r="BN38" s="103"/>
      <c r="BO38" s="103"/>
      <c r="BP38" s="97"/>
      <c r="BQ38" s="97"/>
      <c r="BR38" s="97"/>
      <c r="BS38" s="97"/>
      <c r="BT38" s="100"/>
      <c r="BU38" s="1"/>
    </row>
    <row r="39" ht="18.0" customHeight="1">
      <c r="A39" s="1"/>
      <c r="B39" s="104" t="s">
        <v>81</v>
      </c>
      <c r="C39" s="87" t="s">
        <v>82</v>
      </c>
      <c r="D39" s="88" t="s">
        <v>40</v>
      </c>
      <c r="E39" s="89">
        <v>7.0</v>
      </c>
      <c r="F39" s="90">
        <v>7.0</v>
      </c>
      <c r="G39" s="91">
        <f t="shared" si="15"/>
        <v>0</v>
      </c>
      <c r="H39" s="92">
        <v>6.0</v>
      </c>
      <c r="I39" s="106">
        <v>45226.0</v>
      </c>
      <c r="J39" s="106">
        <v>45227.0</v>
      </c>
      <c r="K39" s="94">
        <f t="shared" si="16"/>
        <v>2</v>
      </c>
      <c r="L39" s="95">
        <f t="shared" si="2"/>
        <v>1</v>
      </c>
      <c r="M39" s="96"/>
      <c r="N39" s="97"/>
      <c r="O39" s="97"/>
      <c r="P39" s="97"/>
      <c r="Q39" s="97"/>
      <c r="R39" s="99"/>
      <c r="S39" s="99"/>
      <c r="T39" s="99"/>
      <c r="U39" s="99"/>
      <c r="V39" s="99"/>
      <c r="W39" s="97"/>
      <c r="X39" s="97"/>
      <c r="Y39" s="97"/>
      <c r="Z39" s="97"/>
      <c r="AA39" s="100"/>
      <c r="AB39" s="96"/>
      <c r="AC39" s="97"/>
      <c r="AD39" s="97"/>
      <c r="AE39" s="97"/>
      <c r="AF39" s="97"/>
      <c r="AG39" s="101"/>
      <c r="AH39" s="101"/>
      <c r="AI39" s="101"/>
      <c r="AJ39" s="101"/>
      <c r="AK39" s="101"/>
      <c r="AL39" s="97"/>
      <c r="AM39" s="97"/>
      <c r="AN39" s="97"/>
      <c r="AO39" s="112"/>
      <c r="AP39" s="112"/>
      <c r="AQ39" s="96"/>
      <c r="AR39" s="97"/>
      <c r="AS39" s="97"/>
      <c r="AT39" s="97"/>
      <c r="AU39" s="97"/>
      <c r="AV39" s="102"/>
      <c r="AW39" s="102"/>
      <c r="AX39" s="102"/>
      <c r="AY39" s="102"/>
      <c r="AZ39" s="102"/>
      <c r="BA39" s="97"/>
      <c r="BB39" s="97"/>
      <c r="BC39" s="97"/>
      <c r="BD39" s="97"/>
      <c r="BE39" s="100"/>
      <c r="BF39" s="96"/>
      <c r="BG39" s="97"/>
      <c r="BH39" s="97"/>
      <c r="BI39" s="97"/>
      <c r="BJ39" s="97"/>
      <c r="BK39" s="103"/>
      <c r="BL39" s="103"/>
      <c r="BM39" s="103"/>
      <c r="BN39" s="103"/>
      <c r="BO39" s="103"/>
      <c r="BP39" s="97"/>
      <c r="BQ39" s="97"/>
      <c r="BR39" s="97"/>
      <c r="BS39" s="97"/>
      <c r="BT39" s="100"/>
      <c r="BU39" s="1"/>
    </row>
    <row r="40" ht="18.0" customHeight="1">
      <c r="A40" s="1"/>
      <c r="B40" s="104" t="s">
        <v>83</v>
      </c>
      <c r="C40" s="87" t="s">
        <v>84</v>
      </c>
      <c r="D40" s="88" t="s">
        <v>44</v>
      </c>
      <c r="E40" s="89">
        <v>4.0</v>
      </c>
      <c r="F40" s="90">
        <v>4.0</v>
      </c>
      <c r="G40" s="91">
        <f t="shared" si="15"/>
        <v>0</v>
      </c>
      <c r="H40" s="92">
        <v>6.0</v>
      </c>
      <c r="I40" s="106">
        <v>45226.0</v>
      </c>
      <c r="J40" s="106">
        <v>45227.0</v>
      </c>
      <c r="K40" s="94">
        <f t="shared" si="16"/>
        <v>2</v>
      </c>
      <c r="L40" s="95">
        <f t="shared" si="2"/>
        <v>1</v>
      </c>
      <c r="M40" s="96"/>
      <c r="N40" s="97"/>
      <c r="O40" s="97"/>
      <c r="P40" s="97"/>
      <c r="Q40" s="97"/>
      <c r="R40" s="99"/>
      <c r="S40" s="99"/>
      <c r="T40" s="99"/>
      <c r="U40" s="99"/>
      <c r="V40" s="99"/>
      <c r="W40" s="97"/>
      <c r="X40" s="97"/>
      <c r="Y40" s="97"/>
      <c r="Z40" s="97"/>
      <c r="AA40" s="100"/>
      <c r="AB40" s="96"/>
      <c r="AC40" s="97"/>
      <c r="AD40" s="97"/>
      <c r="AE40" s="97"/>
      <c r="AF40" s="97"/>
      <c r="AG40" s="101"/>
      <c r="AH40" s="101"/>
      <c r="AI40" s="101"/>
      <c r="AJ40" s="101"/>
      <c r="AK40" s="101"/>
      <c r="AL40" s="97"/>
      <c r="AM40" s="97"/>
      <c r="AN40" s="97"/>
      <c r="AO40" s="112"/>
      <c r="AP40" s="112"/>
      <c r="AQ40" s="96"/>
      <c r="AR40" s="97"/>
      <c r="AS40" s="97"/>
      <c r="AT40" s="97"/>
      <c r="AU40" s="97"/>
      <c r="AV40" s="102"/>
      <c r="AW40" s="102"/>
      <c r="AX40" s="102"/>
      <c r="AY40" s="102"/>
      <c r="AZ40" s="102"/>
      <c r="BA40" s="97"/>
      <c r="BB40" s="97"/>
      <c r="BC40" s="97"/>
      <c r="BD40" s="97"/>
      <c r="BE40" s="100"/>
      <c r="BF40" s="96"/>
      <c r="BG40" s="97"/>
      <c r="BH40" s="97"/>
      <c r="BI40" s="97"/>
      <c r="BJ40" s="97"/>
      <c r="BK40" s="103"/>
      <c r="BL40" s="103"/>
      <c r="BM40" s="103"/>
      <c r="BN40" s="103"/>
      <c r="BO40" s="103"/>
      <c r="BP40" s="97"/>
      <c r="BQ40" s="97"/>
      <c r="BR40" s="97"/>
      <c r="BS40" s="97"/>
      <c r="BT40" s="100"/>
      <c r="BU40" s="1"/>
    </row>
    <row r="41" ht="18.0" customHeight="1">
      <c r="A41" s="1"/>
      <c r="B41" s="1"/>
      <c r="C41" s="1"/>
      <c r="D41" s="1"/>
      <c r="E41" s="113" t="s">
        <v>30</v>
      </c>
      <c r="F41" s="113" t="s">
        <v>31</v>
      </c>
      <c r="G41" s="113" t="s">
        <v>32</v>
      </c>
      <c r="H41" s="113" t="s">
        <v>85</v>
      </c>
      <c r="I41" s="114" t="s">
        <v>86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ht="18.0" customHeight="1">
      <c r="A42" s="1"/>
      <c r="B42" s="1"/>
      <c r="C42" s="5" t="s">
        <v>87</v>
      </c>
      <c r="D42" s="115" t="s">
        <v>88</v>
      </c>
      <c r="E42" s="116">
        <f t="shared" ref="E42:G42" si="17">SUM(E12:E18,E20:E24,E26:E30,E32:E36,E38:E40)</f>
        <v>190</v>
      </c>
      <c r="F42" s="116">
        <f t="shared" si="17"/>
        <v>190</v>
      </c>
      <c r="G42" s="116">
        <f t="shared" si="17"/>
        <v>0</v>
      </c>
      <c r="H42" s="117">
        <v>30.0</v>
      </c>
      <c r="I42" s="116">
        <f>E42/H42</f>
        <v>6.333333333</v>
      </c>
      <c r="J42" s="1"/>
      <c r="K42" s="1"/>
      <c r="L42" s="118" t="s">
        <v>89</v>
      </c>
      <c r="M42" s="119">
        <v>1.0</v>
      </c>
      <c r="N42" s="119">
        <v>2.0</v>
      </c>
      <c r="O42" s="119">
        <v>3.0</v>
      </c>
      <c r="P42" s="119">
        <v>4.0</v>
      </c>
      <c r="Q42" s="119">
        <v>5.0</v>
      </c>
      <c r="R42" s="119">
        <v>6.0</v>
      </c>
      <c r="S42" s="119">
        <v>7.0</v>
      </c>
      <c r="T42" s="119">
        <v>8.0</v>
      </c>
      <c r="U42" s="119">
        <v>9.0</v>
      </c>
      <c r="V42" s="119">
        <v>10.0</v>
      </c>
      <c r="W42" s="119">
        <v>11.0</v>
      </c>
      <c r="X42" s="119">
        <v>12.0</v>
      </c>
      <c r="Y42" s="119">
        <v>13.0</v>
      </c>
      <c r="Z42" s="119">
        <v>14.0</v>
      </c>
      <c r="AA42" s="119">
        <v>15.0</v>
      </c>
      <c r="AB42" s="119">
        <v>16.0</v>
      </c>
      <c r="AC42" s="119">
        <v>17.0</v>
      </c>
      <c r="AD42" s="119">
        <v>18.0</v>
      </c>
      <c r="AE42" s="119">
        <v>19.0</v>
      </c>
      <c r="AF42" s="119">
        <v>20.0</v>
      </c>
      <c r="AG42" s="119">
        <v>21.0</v>
      </c>
      <c r="AH42" s="119">
        <v>22.0</v>
      </c>
      <c r="AI42" s="119">
        <v>23.0</v>
      </c>
      <c r="AJ42" s="119">
        <v>24.0</v>
      </c>
      <c r="AK42" s="119">
        <v>25.0</v>
      </c>
      <c r="AL42" s="119">
        <v>26.0</v>
      </c>
      <c r="AM42" s="119">
        <v>27.0</v>
      </c>
      <c r="AN42" s="119">
        <v>28.0</v>
      </c>
      <c r="AO42" s="119">
        <v>29.0</v>
      </c>
      <c r="AP42" s="119">
        <v>30.0</v>
      </c>
      <c r="AQ42" s="119">
        <v>31.0</v>
      </c>
      <c r="AR42" s="119">
        <v>32.0</v>
      </c>
      <c r="AS42" s="119">
        <v>33.0</v>
      </c>
      <c r="AT42" s="119">
        <v>34.0</v>
      </c>
      <c r="AU42" s="119">
        <v>35.0</v>
      </c>
      <c r="AV42" s="119">
        <v>36.0</v>
      </c>
      <c r="AW42" s="119">
        <v>37.0</v>
      </c>
      <c r="AX42" s="119">
        <v>38.0</v>
      </c>
      <c r="AY42" s="119">
        <v>39.0</v>
      </c>
      <c r="AZ42" s="119">
        <v>40.0</v>
      </c>
      <c r="BA42" s="119">
        <v>41.0</v>
      </c>
      <c r="BB42" s="119">
        <v>42.0</v>
      </c>
      <c r="BC42" s="119">
        <v>43.0</v>
      </c>
      <c r="BD42" s="119">
        <v>44.0</v>
      </c>
      <c r="BE42" s="119">
        <v>45.0</v>
      </c>
      <c r="BF42" s="119">
        <v>46.0</v>
      </c>
      <c r="BG42" s="119">
        <v>47.0</v>
      </c>
      <c r="BH42" s="119">
        <v>48.0</v>
      </c>
      <c r="BI42" s="119">
        <v>49.0</v>
      </c>
      <c r="BJ42" s="119">
        <v>50.0</v>
      </c>
      <c r="BK42" s="119">
        <v>51.0</v>
      </c>
      <c r="BL42" s="119">
        <v>52.0</v>
      </c>
      <c r="BM42" s="119">
        <v>53.0</v>
      </c>
      <c r="BN42" s="119">
        <v>54.0</v>
      </c>
      <c r="BO42" s="119">
        <v>55.0</v>
      </c>
      <c r="BP42" s="119">
        <v>56.0</v>
      </c>
      <c r="BQ42" s="119">
        <v>57.0</v>
      </c>
      <c r="BR42" s="119">
        <v>58.0</v>
      </c>
      <c r="BS42" s="119">
        <v>59.0</v>
      </c>
      <c r="BT42" s="119">
        <v>60.0</v>
      </c>
      <c r="BU42" s="1"/>
      <c r="BV42" s="115" t="s">
        <v>88</v>
      </c>
    </row>
    <row r="43" ht="18.0" customHeight="1">
      <c r="A43" s="1"/>
      <c r="B43" s="1"/>
      <c r="C43" s="1"/>
      <c r="D43" s="1"/>
      <c r="E43" s="1"/>
      <c r="F43" s="1"/>
      <c r="G43" s="1"/>
      <c r="H43" s="120" t="s">
        <v>90</v>
      </c>
      <c r="I43" s="1"/>
      <c r="J43" s="1"/>
      <c r="K43" s="1"/>
      <c r="L43" s="118" t="s">
        <v>91</v>
      </c>
      <c r="M43" s="121">
        <f>E42</f>
        <v>190</v>
      </c>
      <c r="N43" s="122">
        <f>M43-I42</f>
        <v>183.6666667</v>
      </c>
      <c r="O43" s="122">
        <f>N43-I42</f>
        <v>177.3333333</v>
      </c>
      <c r="P43" s="122">
        <f>O43-I42</f>
        <v>171</v>
      </c>
      <c r="Q43" s="122">
        <f>P43-I42</f>
        <v>164.6666667</v>
      </c>
      <c r="R43" s="122">
        <f>Q43-I42</f>
        <v>158.3333333</v>
      </c>
      <c r="S43" s="122">
        <f>R43-I42</f>
        <v>152</v>
      </c>
      <c r="T43" s="122">
        <f>S43-I42</f>
        <v>145.6666667</v>
      </c>
      <c r="U43" s="122">
        <f>T43-I42</f>
        <v>139.3333333</v>
      </c>
      <c r="V43" s="122">
        <f>U43-I42</f>
        <v>133</v>
      </c>
      <c r="W43" s="122">
        <f>V43-I42</f>
        <v>126.6666667</v>
      </c>
      <c r="X43" s="122">
        <f>W43-I42</f>
        <v>120.3333333</v>
      </c>
      <c r="Y43" s="122">
        <f>X43-I42</f>
        <v>114</v>
      </c>
      <c r="Z43" s="122">
        <f>Y43-I42</f>
        <v>107.6666667</v>
      </c>
      <c r="AA43" s="122">
        <f>Z43-I42</f>
        <v>101.3333333</v>
      </c>
      <c r="AB43" s="122">
        <f>AA43-I42</f>
        <v>95</v>
      </c>
      <c r="AC43" s="122">
        <f>AB43-I42</f>
        <v>88.66666667</v>
      </c>
      <c r="AD43" s="122">
        <f>AC43-I42</f>
        <v>82.33333333</v>
      </c>
      <c r="AE43" s="122">
        <f>AD43-I42</f>
        <v>76</v>
      </c>
      <c r="AF43" s="122">
        <f>AE43-I42</f>
        <v>69.66666667</v>
      </c>
      <c r="AG43" s="122">
        <f>AF43-I42</f>
        <v>63.33333333</v>
      </c>
      <c r="AH43" s="122">
        <f>AG43-I42</f>
        <v>57</v>
      </c>
      <c r="AI43" s="122">
        <f>AH43-I42</f>
        <v>50.66666667</v>
      </c>
      <c r="AJ43" s="122">
        <f>AI43-I42</f>
        <v>44.33333333</v>
      </c>
      <c r="AK43" s="122">
        <f>AJ43-I42</f>
        <v>38</v>
      </c>
      <c r="AL43" s="122">
        <f>AK43-I42</f>
        <v>31.66666667</v>
      </c>
      <c r="AM43" s="122">
        <f>AL43-I42</f>
        <v>25.33333333</v>
      </c>
      <c r="AN43" s="122">
        <f>AM43-I42</f>
        <v>19</v>
      </c>
      <c r="AO43" s="122">
        <f>AN43-I42</f>
        <v>12.66666667</v>
      </c>
      <c r="AP43" s="122">
        <f>AO43-I42</f>
        <v>6.333333333</v>
      </c>
      <c r="AQ43" s="122">
        <f>AP43-I42</f>
        <v>0</v>
      </c>
      <c r="AR43" s="122">
        <f>AQ43-I42</f>
        <v>-6.333333333</v>
      </c>
      <c r="AS43" s="122">
        <f>AR43-I42</f>
        <v>-12.66666667</v>
      </c>
      <c r="AT43" s="122">
        <f>AS43-I42</f>
        <v>-19</v>
      </c>
      <c r="AU43" s="122">
        <f>AT43-I42</f>
        <v>-25.33333333</v>
      </c>
      <c r="AV43" s="122">
        <f>AU43-I42</f>
        <v>-31.66666667</v>
      </c>
      <c r="AW43" s="122">
        <f>AV43-I42</f>
        <v>-38</v>
      </c>
      <c r="AX43" s="122">
        <f>AW43-I42</f>
        <v>-44.33333333</v>
      </c>
      <c r="AY43" s="122">
        <f>AX43-I42</f>
        <v>-50.66666667</v>
      </c>
      <c r="AZ43" s="122">
        <f>AY43-I42</f>
        <v>-57</v>
      </c>
      <c r="BA43" s="122">
        <f>AZ43-I42</f>
        <v>-63.33333333</v>
      </c>
      <c r="BB43" s="122">
        <f>BA43-I42</f>
        <v>-69.66666667</v>
      </c>
      <c r="BC43" s="122">
        <f>BB43-I42</f>
        <v>-76</v>
      </c>
      <c r="BD43" s="122">
        <f>BC43-I42</f>
        <v>-82.33333333</v>
      </c>
      <c r="BE43" s="122">
        <f>BD43-I42</f>
        <v>-88.66666667</v>
      </c>
      <c r="BF43" s="122">
        <f>BE43-I42</f>
        <v>-95</v>
      </c>
      <c r="BG43" s="122">
        <f>BF43-I42</f>
        <v>-101.3333333</v>
      </c>
      <c r="BH43" s="122">
        <f>BG43-I42</f>
        <v>-107.6666667</v>
      </c>
      <c r="BI43" s="122">
        <f>BH43-I42</f>
        <v>-114</v>
      </c>
      <c r="BJ43" s="122">
        <f>BI43-I42</f>
        <v>-120.3333333</v>
      </c>
      <c r="BK43" s="122">
        <f>BJ43-I42</f>
        <v>-126.6666667</v>
      </c>
      <c r="BL43" s="122">
        <f>BK43-I42</f>
        <v>-133</v>
      </c>
      <c r="BM43" s="122">
        <f>BL43-I42</f>
        <v>-139.3333333</v>
      </c>
      <c r="BN43" s="122">
        <f>BM43-I42</f>
        <v>-145.6666667</v>
      </c>
      <c r="BO43" s="122">
        <f>BN43-I42</f>
        <v>-152</v>
      </c>
      <c r="BP43" s="122">
        <f>BO43-I42</f>
        <v>-158.3333333</v>
      </c>
      <c r="BQ43" s="122">
        <f>BP43-I42</f>
        <v>-164.6666667</v>
      </c>
      <c r="BR43" s="122">
        <f>BQ43-I42</f>
        <v>-171</v>
      </c>
      <c r="BS43" s="122">
        <f>BR43-I42</f>
        <v>-177.3333333</v>
      </c>
      <c r="BT43" s="122">
        <f>BS43-I42</f>
        <v>-183.6666667</v>
      </c>
      <c r="BU43" s="1"/>
      <c r="BV43" s="116"/>
    </row>
    <row r="44" ht="18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18" t="s">
        <v>30</v>
      </c>
      <c r="M44" s="121">
        <f>E42</f>
        <v>190</v>
      </c>
      <c r="N44" s="121">
        <f t="shared" ref="N44:BT44" si="18">M46</f>
        <v>190</v>
      </c>
      <c r="O44" s="121">
        <f t="shared" si="18"/>
        <v>190</v>
      </c>
      <c r="P44" s="121">
        <f t="shared" si="18"/>
        <v>186</v>
      </c>
      <c r="Q44" s="121">
        <f t="shared" si="18"/>
        <v>182</v>
      </c>
      <c r="R44" s="121">
        <f t="shared" si="18"/>
        <v>179</v>
      </c>
      <c r="S44" s="121">
        <f t="shared" si="18"/>
        <v>169</v>
      </c>
      <c r="T44" s="121">
        <f t="shared" si="18"/>
        <v>160</v>
      </c>
      <c r="U44" s="121">
        <f t="shared" si="18"/>
        <v>152</v>
      </c>
      <c r="V44" s="121">
        <f t="shared" si="18"/>
        <v>144</v>
      </c>
      <c r="W44" s="121">
        <f t="shared" si="18"/>
        <v>134</v>
      </c>
      <c r="X44" s="121">
        <f t="shared" si="18"/>
        <v>125</v>
      </c>
      <c r="Y44" s="121">
        <f t="shared" si="18"/>
        <v>121</v>
      </c>
      <c r="Z44" s="121">
        <f t="shared" si="18"/>
        <v>114</v>
      </c>
      <c r="AA44" s="121">
        <f t="shared" si="18"/>
        <v>107</v>
      </c>
      <c r="AB44" s="121">
        <f t="shared" si="18"/>
        <v>104</v>
      </c>
      <c r="AC44" s="121">
        <f t="shared" si="18"/>
        <v>101</v>
      </c>
      <c r="AD44" s="121">
        <f t="shared" si="18"/>
        <v>97</v>
      </c>
      <c r="AE44" s="121">
        <f t="shared" si="18"/>
        <v>90</v>
      </c>
      <c r="AF44" s="121">
        <f t="shared" si="18"/>
        <v>83</v>
      </c>
      <c r="AG44" s="121">
        <f t="shared" si="18"/>
        <v>76</v>
      </c>
      <c r="AH44" s="121">
        <f t="shared" si="18"/>
        <v>69</v>
      </c>
      <c r="AI44" s="121">
        <f t="shared" si="18"/>
        <v>65</v>
      </c>
      <c r="AJ44" s="121">
        <f t="shared" si="18"/>
        <v>55</v>
      </c>
      <c r="AK44" s="121">
        <f t="shared" si="18"/>
        <v>47</v>
      </c>
      <c r="AL44" s="121">
        <f t="shared" si="18"/>
        <v>43</v>
      </c>
      <c r="AM44" s="121">
        <f t="shared" si="18"/>
        <v>33</v>
      </c>
      <c r="AN44" s="121">
        <f t="shared" si="18"/>
        <v>23</v>
      </c>
      <c r="AO44" s="121">
        <f t="shared" si="18"/>
        <v>19</v>
      </c>
      <c r="AP44" s="121">
        <f t="shared" si="18"/>
        <v>9</v>
      </c>
      <c r="AQ44" s="121">
        <f t="shared" si="18"/>
        <v>0</v>
      </c>
      <c r="AR44" s="121">
        <f t="shared" si="18"/>
        <v>0</v>
      </c>
      <c r="AS44" s="121">
        <f t="shared" si="18"/>
        <v>0</v>
      </c>
      <c r="AT44" s="121">
        <f t="shared" si="18"/>
        <v>0</v>
      </c>
      <c r="AU44" s="121">
        <f t="shared" si="18"/>
        <v>0</v>
      </c>
      <c r="AV44" s="121">
        <f t="shared" si="18"/>
        <v>0</v>
      </c>
      <c r="AW44" s="121">
        <f t="shared" si="18"/>
        <v>0</v>
      </c>
      <c r="AX44" s="121">
        <f t="shared" si="18"/>
        <v>0</v>
      </c>
      <c r="AY44" s="121">
        <f t="shared" si="18"/>
        <v>0</v>
      </c>
      <c r="AZ44" s="121">
        <f t="shared" si="18"/>
        <v>0</v>
      </c>
      <c r="BA44" s="121">
        <f t="shared" si="18"/>
        <v>0</v>
      </c>
      <c r="BB44" s="121">
        <f t="shared" si="18"/>
        <v>0</v>
      </c>
      <c r="BC44" s="121">
        <f t="shared" si="18"/>
        <v>0</v>
      </c>
      <c r="BD44" s="121">
        <f t="shared" si="18"/>
        <v>0</v>
      </c>
      <c r="BE44" s="121">
        <f t="shared" si="18"/>
        <v>0</v>
      </c>
      <c r="BF44" s="121">
        <f t="shared" si="18"/>
        <v>0</v>
      </c>
      <c r="BG44" s="121">
        <f t="shared" si="18"/>
        <v>0</v>
      </c>
      <c r="BH44" s="121">
        <f t="shared" si="18"/>
        <v>0</v>
      </c>
      <c r="BI44" s="121">
        <f t="shared" si="18"/>
        <v>0</v>
      </c>
      <c r="BJ44" s="121">
        <f t="shared" si="18"/>
        <v>0</v>
      </c>
      <c r="BK44" s="121">
        <f t="shared" si="18"/>
        <v>0</v>
      </c>
      <c r="BL44" s="121">
        <f t="shared" si="18"/>
        <v>0</v>
      </c>
      <c r="BM44" s="121">
        <f t="shared" si="18"/>
        <v>0</v>
      </c>
      <c r="BN44" s="121">
        <f t="shared" si="18"/>
        <v>0</v>
      </c>
      <c r="BO44" s="121">
        <f t="shared" si="18"/>
        <v>0</v>
      </c>
      <c r="BP44" s="121">
        <f t="shared" si="18"/>
        <v>0</v>
      </c>
      <c r="BQ44" s="121">
        <f t="shared" si="18"/>
        <v>0</v>
      </c>
      <c r="BR44" s="121">
        <f t="shared" si="18"/>
        <v>0</v>
      </c>
      <c r="BS44" s="121">
        <f t="shared" si="18"/>
        <v>0</v>
      </c>
      <c r="BT44" s="121">
        <f t="shared" si="18"/>
        <v>0</v>
      </c>
      <c r="BU44" s="1"/>
      <c r="BV44" s="116">
        <f t="shared" ref="BV44:BV46" si="19">SUM(M44:BT44)</f>
        <v>3257</v>
      </c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23" t="s">
        <v>92</v>
      </c>
      <c r="L45" s="118" t="s">
        <v>93</v>
      </c>
      <c r="M45" s="124"/>
      <c r="N45" s="124"/>
      <c r="O45" s="90">
        <v>4.0</v>
      </c>
      <c r="P45" s="90">
        <v>4.0</v>
      </c>
      <c r="Q45" s="90">
        <v>3.0</v>
      </c>
      <c r="R45" s="90">
        <v>10.0</v>
      </c>
      <c r="S45" s="90">
        <v>9.0</v>
      </c>
      <c r="T45" s="90">
        <v>8.0</v>
      </c>
      <c r="U45" s="90">
        <v>8.0</v>
      </c>
      <c r="V45" s="90">
        <v>10.0</v>
      </c>
      <c r="W45" s="90">
        <v>9.0</v>
      </c>
      <c r="X45" s="90">
        <v>4.0</v>
      </c>
      <c r="Y45" s="90">
        <v>7.0</v>
      </c>
      <c r="Z45" s="90">
        <v>7.0</v>
      </c>
      <c r="AA45" s="90">
        <v>3.0</v>
      </c>
      <c r="AB45" s="90">
        <v>3.0</v>
      </c>
      <c r="AC45" s="90">
        <v>4.0</v>
      </c>
      <c r="AD45" s="90">
        <v>7.0</v>
      </c>
      <c r="AE45" s="90">
        <v>7.0</v>
      </c>
      <c r="AF45" s="90">
        <v>7.0</v>
      </c>
      <c r="AG45" s="90">
        <v>7.0</v>
      </c>
      <c r="AH45" s="90">
        <v>4.0</v>
      </c>
      <c r="AI45" s="90">
        <v>10.0</v>
      </c>
      <c r="AJ45" s="90">
        <v>8.0</v>
      </c>
      <c r="AK45" s="90">
        <v>4.0</v>
      </c>
      <c r="AL45" s="90">
        <v>10.0</v>
      </c>
      <c r="AM45" s="90">
        <v>10.0</v>
      </c>
      <c r="AN45" s="90">
        <v>4.0</v>
      </c>
      <c r="AO45" s="90">
        <v>10.0</v>
      </c>
      <c r="AP45" s="90">
        <v>9.0</v>
      </c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  <c r="BO45" s="124"/>
      <c r="BP45" s="124"/>
      <c r="BQ45" s="124"/>
      <c r="BR45" s="124"/>
      <c r="BS45" s="124"/>
      <c r="BT45" s="124"/>
      <c r="BU45" s="1"/>
      <c r="BV45" s="116">
        <f t="shared" si="19"/>
        <v>190</v>
      </c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18" t="s">
        <v>94</v>
      </c>
      <c r="M46" s="121">
        <f t="shared" ref="M46:BT46" si="20">M44-M45</f>
        <v>190</v>
      </c>
      <c r="N46" s="121">
        <f t="shared" si="20"/>
        <v>190</v>
      </c>
      <c r="O46" s="121">
        <f t="shared" si="20"/>
        <v>186</v>
      </c>
      <c r="P46" s="121">
        <f t="shared" si="20"/>
        <v>182</v>
      </c>
      <c r="Q46" s="121">
        <f t="shared" si="20"/>
        <v>179</v>
      </c>
      <c r="R46" s="121">
        <f t="shared" si="20"/>
        <v>169</v>
      </c>
      <c r="S46" s="121">
        <f t="shared" si="20"/>
        <v>160</v>
      </c>
      <c r="T46" s="121">
        <f t="shared" si="20"/>
        <v>152</v>
      </c>
      <c r="U46" s="121">
        <f t="shared" si="20"/>
        <v>144</v>
      </c>
      <c r="V46" s="121">
        <f t="shared" si="20"/>
        <v>134</v>
      </c>
      <c r="W46" s="121">
        <f t="shared" si="20"/>
        <v>125</v>
      </c>
      <c r="X46" s="121">
        <f t="shared" si="20"/>
        <v>121</v>
      </c>
      <c r="Y46" s="121">
        <f t="shared" si="20"/>
        <v>114</v>
      </c>
      <c r="Z46" s="121">
        <f t="shared" si="20"/>
        <v>107</v>
      </c>
      <c r="AA46" s="121">
        <f t="shared" si="20"/>
        <v>104</v>
      </c>
      <c r="AB46" s="121">
        <f t="shared" si="20"/>
        <v>101</v>
      </c>
      <c r="AC46" s="121">
        <f t="shared" si="20"/>
        <v>97</v>
      </c>
      <c r="AD46" s="121">
        <f t="shared" si="20"/>
        <v>90</v>
      </c>
      <c r="AE46" s="121">
        <f t="shared" si="20"/>
        <v>83</v>
      </c>
      <c r="AF46" s="121">
        <f t="shared" si="20"/>
        <v>76</v>
      </c>
      <c r="AG46" s="121">
        <f t="shared" si="20"/>
        <v>69</v>
      </c>
      <c r="AH46" s="121">
        <f t="shared" si="20"/>
        <v>65</v>
      </c>
      <c r="AI46" s="121">
        <f t="shared" si="20"/>
        <v>55</v>
      </c>
      <c r="AJ46" s="121">
        <f t="shared" si="20"/>
        <v>47</v>
      </c>
      <c r="AK46" s="121">
        <f t="shared" si="20"/>
        <v>43</v>
      </c>
      <c r="AL46" s="121">
        <f t="shared" si="20"/>
        <v>33</v>
      </c>
      <c r="AM46" s="121">
        <f t="shared" si="20"/>
        <v>23</v>
      </c>
      <c r="AN46" s="121">
        <f t="shared" si="20"/>
        <v>19</v>
      </c>
      <c r="AO46" s="121">
        <f t="shared" si="20"/>
        <v>9</v>
      </c>
      <c r="AP46" s="121">
        <f t="shared" si="20"/>
        <v>0</v>
      </c>
      <c r="AQ46" s="121">
        <f t="shared" si="20"/>
        <v>0</v>
      </c>
      <c r="AR46" s="121">
        <f t="shared" si="20"/>
        <v>0</v>
      </c>
      <c r="AS46" s="121">
        <f t="shared" si="20"/>
        <v>0</v>
      </c>
      <c r="AT46" s="121">
        <f t="shared" si="20"/>
        <v>0</v>
      </c>
      <c r="AU46" s="121">
        <f t="shared" si="20"/>
        <v>0</v>
      </c>
      <c r="AV46" s="121">
        <f t="shared" si="20"/>
        <v>0</v>
      </c>
      <c r="AW46" s="121">
        <f t="shared" si="20"/>
        <v>0</v>
      </c>
      <c r="AX46" s="121">
        <f t="shared" si="20"/>
        <v>0</v>
      </c>
      <c r="AY46" s="121">
        <f t="shared" si="20"/>
        <v>0</v>
      </c>
      <c r="AZ46" s="121">
        <f t="shared" si="20"/>
        <v>0</v>
      </c>
      <c r="BA46" s="121">
        <f t="shared" si="20"/>
        <v>0</v>
      </c>
      <c r="BB46" s="121">
        <f t="shared" si="20"/>
        <v>0</v>
      </c>
      <c r="BC46" s="121">
        <f t="shared" si="20"/>
        <v>0</v>
      </c>
      <c r="BD46" s="121">
        <f t="shared" si="20"/>
        <v>0</v>
      </c>
      <c r="BE46" s="121">
        <f t="shared" si="20"/>
        <v>0</v>
      </c>
      <c r="BF46" s="121">
        <f t="shared" si="20"/>
        <v>0</v>
      </c>
      <c r="BG46" s="121">
        <f t="shared" si="20"/>
        <v>0</v>
      </c>
      <c r="BH46" s="121">
        <f t="shared" si="20"/>
        <v>0</v>
      </c>
      <c r="BI46" s="121">
        <f t="shared" si="20"/>
        <v>0</v>
      </c>
      <c r="BJ46" s="121">
        <f t="shared" si="20"/>
        <v>0</v>
      </c>
      <c r="BK46" s="121">
        <f t="shared" si="20"/>
        <v>0</v>
      </c>
      <c r="BL46" s="121">
        <f t="shared" si="20"/>
        <v>0</v>
      </c>
      <c r="BM46" s="121">
        <f t="shared" si="20"/>
        <v>0</v>
      </c>
      <c r="BN46" s="121">
        <f t="shared" si="20"/>
        <v>0</v>
      </c>
      <c r="BO46" s="121">
        <f t="shared" si="20"/>
        <v>0</v>
      </c>
      <c r="BP46" s="121">
        <f t="shared" si="20"/>
        <v>0</v>
      </c>
      <c r="BQ46" s="121">
        <f t="shared" si="20"/>
        <v>0</v>
      </c>
      <c r="BR46" s="121">
        <f t="shared" si="20"/>
        <v>0</v>
      </c>
      <c r="BS46" s="121">
        <f t="shared" si="20"/>
        <v>0</v>
      </c>
      <c r="BT46" s="121">
        <f t="shared" si="20"/>
        <v>0</v>
      </c>
      <c r="BU46" s="1"/>
      <c r="BV46" s="116">
        <f t="shared" si="19"/>
        <v>3067</v>
      </c>
    </row>
    <row r="47" ht="3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ht="22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ht="36.0" customHeight="1">
      <c r="A50" s="1"/>
      <c r="B50" s="1"/>
      <c r="C50" s="1"/>
      <c r="D50" s="1"/>
      <c r="E50" s="125" t="s">
        <v>95</v>
      </c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126"/>
      <c r="BA50" s="126"/>
      <c r="BB50" s="127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ht="18.75" customHeight="1">
      <c r="A55" s="1"/>
      <c r="B55" s="1"/>
      <c r="C55" s="128"/>
      <c r="D55" s="12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</row>
    <row r="1004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</row>
    <row r="1005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</row>
    <row r="100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</row>
  </sheetData>
  <mergeCells count="23">
    <mergeCell ref="K3:K8"/>
    <mergeCell ref="B9:B10"/>
    <mergeCell ref="C9:C10"/>
    <mergeCell ref="D9:D10"/>
    <mergeCell ref="E9:G9"/>
    <mergeCell ref="H9:H10"/>
    <mergeCell ref="I9:I10"/>
    <mergeCell ref="AG9:AK9"/>
    <mergeCell ref="AL9:AP9"/>
    <mergeCell ref="AQ9:AU9"/>
    <mergeCell ref="AV9:AZ9"/>
    <mergeCell ref="BA9:BE9"/>
    <mergeCell ref="BF9:BJ9"/>
    <mergeCell ref="BK9:BO9"/>
    <mergeCell ref="BP9:BT9"/>
    <mergeCell ref="J9:J10"/>
    <mergeCell ref="K9:K10"/>
    <mergeCell ref="L9:L10"/>
    <mergeCell ref="M9:Q9"/>
    <mergeCell ref="R9:V9"/>
    <mergeCell ref="W9:AA9"/>
    <mergeCell ref="AB9:AF9"/>
    <mergeCell ref="E50:BB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8047"/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2.44"/>
    <col customWidth="1" min="2" max="2" width="9.0"/>
    <col customWidth="1" min="3" max="3" width="9.33"/>
    <col customWidth="1" min="4" max="4" width="33.44"/>
    <col customWidth="1" min="5" max="5" width="24.0"/>
    <col customWidth="1" min="6" max="6" width="72.0"/>
    <col customWidth="1" min="7" max="7" width="24.0"/>
    <col customWidth="1" min="8" max="8" width="15.11"/>
    <col customWidth="1" min="9" max="9" width="17.67"/>
    <col customWidth="1" hidden="1" min="10" max="10" width="39.11"/>
    <col customWidth="1" min="11" max="11" width="3.0"/>
    <col customWidth="1" min="12" max="12" width="15.67"/>
    <col customWidth="1" min="13" max="13" width="3.0"/>
    <col customWidth="1" min="14" max="14" width="14.44"/>
    <col customWidth="1" min="15" max="26" width="10.56"/>
  </cols>
  <sheetData>
    <row r="1" ht="36.0" customHeight="1">
      <c r="A1" s="1"/>
      <c r="B1" s="2" t="s">
        <v>0</v>
      </c>
      <c r="C1" s="3"/>
      <c r="D1" s="3"/>
      <c r="E1" s="2"/>
      <c r="F1" s="3"/>
      <c r="G1" s="3"/>
      <c r="H1" s="3"/>
      <c r="I1" s="3"/>
      <c r="J1" s="3"/>
      <c r="K1" s="3"/>
      <c r="L1" s="1"/>
      <c r="M1" s="1"/>
      <c r="N1" s="1"/>
    </row>
    <row r="2" ht="36.0" customHeight="1">
      <c r="A2" s="1"/>
      <c r="B2" s="5" t="s">
        <v>96</v>
      </c>
      <c r="C2" s="3"/>
      <c r="D2" s="3"/>
      <c r="E2" s="5"/>
      <c r="F2" s="3"/>
      <c r="G2" s="3"/>
      <c r="H2" s="3"/>
      <c r="I2" s="3"/>
      <c r="J2" s="3"/>
      <c r="K2" s="3"/>
      <c r="L2" s="1"/>
      <c r="M2" s="1"/>
      <c r="N2" s="1"/>
    </row>
    <row r="3" ht="36.0" customHeight="1">
      <c r="A3" s="1"/>
      <c r="B3" s="129" t="s">
        <v>97</v>
      </c>
      <c r="C3" s="130" t="s">
        <v>13</v>
      </c>
      <c r="D3" s="130" t="s">
        <v>98</v>
      </c>
      <c r="E3" s="130" t="s">
        <v>10</v>
      </c>
      <c r="F3" s="130" t="s">
        <v>99</v>
      </c>
      <c r="G3" s="131" t="s">
        <v>11</v>
      </c>
      <c r="H3" s="131" t="s">
        <v>100</v>
      </c>
      <c r="I3" s="132" t="s">
        <v>101</v>
      </c>
      <c r="J3" s="132" t="s">
        <v>102</v>
      </c>
      <c r="K3" s="1"/>
      <c r="L3" s="133" t="s">
        <v>103</v>
      </c>
      <c r="M3" s="1"/>
      <c r="N3" s="133" t="s">
        <v>100</v>
      </c>
    </row>
    <row r="4" ht="18.0" customHeight="1">
      <c r="A4" s="1"/>
      <c r="B4" s="134" t="s">
        <v>104</v>
      </c>
      <c r="C4" s="135">
        <v>1.0</v>
      </c>
      <c r="D4" s="135" t="s">
        <v>38</v>
      </c>
      <c r="E4" s="135" t="s">
        <v>39</v>
      </c>
      <c r="F4" s="135" t="s">
        <v>105</v>
      </c>
      <c r="G4" s="136" t="s">
        <v>40</v>
      </c>
      <c r="H4" s="137">
        <v>10.0</v>
      </c>
      <c r="I4" s="138" t="s">
        <v>106</v>
      </c>
      <c r="J4" s="139"/>
      <c r="K4" s="1"/>
      <c r="L4" s="140" t="s">
        <v>107</v>
      </c>
      <c r="M4" s="1"/>
      <c r="N4" s="141">
        <v>1.0</v>
      </c>
    </row>
    <row r="5" ht="18.0" customHeight="1">
      <c r="A5" s="1"/>
      <c r="B5" s="134" t="s">
        <v>104</v>
      </c>
      <c r="C5" s="135">
        <v>1.0</v>
      </c>
      <c r="D5" s="135" t="s">
        <v>38</v>
      </c>
      <c r="E5" s="135" t="s">
        <v>41</v>
      </c>
      <c r="F5" s="135" t="s">
        <v>108</v>
      </c>
      <c r="G5" s="136" t="s">
        <v>40</v>
      </c>
      <c r="H5" s="137">
        <v>10.0</v>
      </c>
      <c r="I5" s="138" t="s">
        <v>106</v>
      </c>
      <c r="J5" s="139"/>
      <c r="K5" s="1"/>
      <c r="L5" s="142" t="s">
        <v>109</v>
      </c>
      <c r="M5" s="1"/>
      <c r="N5" s="143">
        <v>2.0</v>
      </c>
    </row>
    <row r="6" ht="18.0" customHeight="1">
      <c r="A6" s="1"/>
      <c r="B6" s="134" t="s">
        <v>110</v>
      </c>
      <c r="C6" s="135">
        <v>1.0</v>
      </c>
      <c r="D6" s="135" t="s">
        <v>38</v>
      </c>
      <c r="E6" s="135" t="s">
        <v>42</v>
      </c>
      <c r="F6" s="135" t="s">
        <v>111</v>
      </c>
      <c r="G6" s="136" t="s">
        <v>40</v>
      </c>
      <c r="H6" s="137">
        <v>12.0</v>
      </c>
      <c r="I6" s="144" t="s">
        <v>106</v>
      </c>
      <c r="J6" s="139"/>
      <c r="K6" s="1"/>
      <c r="L6" s="145" t="s">
        <v>106</v>
      </c>
      <c r="M6" s="1"/>
      <c r="N6" s="146">
        <v>3.0</v>
      </c>
    </row>
    <row r="7" ht="18.0" customHeight="1">
      <c r="A7" s="1"/>
      <c r="B7" s="134" t="s">
        <v>110</v>
      </c>
      <c r="C7" s="135">
        <v>1.0</v>
      </c>
      <c r="D7" s="135" t="s">
        <v>38</v>
      </c>
      <c r="E7" s="135" t="s">
        <v>43</v>
      </c>
      <c r="F7" s="135" t="s">
        <v>112</v>
      </c>
      <c r="G7" s="136" t="s">
        <v>44</v>
      </c>
      <c r="H7" s="147">
        <v>8.0</v>
      </c>
      <c r="I7" s="138" t="s">
        <v>106</v>
      </c>
      <c r="J7" s="139"/>
      <c r="K7" s="1"/>
      <c r="L7" s="1"/>
      <c r="M7" s="1"/>
      <c r="N7" s="148">
        <v>4.0</v>
      </c>
    </row>
    <row r="8" ht="18.0" customHeight="1">
      <c r="A8" s="1"/>
      <c r="B8" s="134" t="s">
        <v>110</v>
      </c>
      <c r="C8" s="135">
        <v>1.0</v>
      </c>
      <c r="D8" s="135" t="s">
        <v>38</v>
      </c>
      <c r="E8" s="135" t="s">
        <v>45</v>
      </c>
      <c r="F8" s="135" t="s">
        <v>113</v>
      </c>
      <c r="G8" s="136" t="s">
        <v>44</v>
      </c>
      <c r="H8" s="137">
        <v>7.0</v>
      </c>
      <c r="I8" s="138" t="s">
        <v>106</v>
      </c>
      <c r="J8" s="139"/>
      <c r="K8" s="1"/>
      <c r="L8" s="1"/>
      <c r="M8" s="1"/>
      <c r="N8" s="149">
        <v>5.0</v>
      </c>
    </row>
    <row r="9" ht="18.0" customHeight="1">
      <c r="A9" s="1"/>
      <c r="B9" s="134" t="s">
        <v>114</v>
      </c>
      <c r="C9" s="135">
        <v>2.0</v>
      </c>
      <c r="D9" s="135" t="s">
        <v>38</v>
      </c>
      <c r="E9" s="135" t="s">
        <v>47</v>
      </c>
      <c r="F9" s="135" t="s">
        <v>115</v>
      </c>
      <c r="G9" s="136" t="s">
        <v>40</v>
      </c>
      <c r="H9" s="137">
        <v>4.0</v>
      </c>
      <c r="I9" s="138" t="s">
        <v>106</v>
      </c>
      <c r="J9" s="139"/>
      <c r="K9" s="1"/>
      <c r="L9" s="1"/>
      <c r="M9" s="1"/>
      <c r="N9" s="150">
        <v>6.0</v>
      </c>
    </row>
    <row r="10" ht="18.0" customHeight="1">
      <c r="A10" s="1"/>
      <c r="B10" s="134" t="s">
        <v>114</v>
      </c>
      <c r="C10" s="135">
        <v>2.0</v>
      </c>
      <c r="D10" s="135" t="s">
        <v>38</v>
      </c>
      <c r="E10" s="135" t="s">
        <v>49</v>
      </c>
      <c r="F10" s="135" t="s">
        <v>116</v>
      </c>
      <c r="G10" s="136" t="s">
        <v>40</v>
      </c>
      <c r="H10" s="137">
        <v>5.0</v>
      </c>
      <c r="I10" s="138" t="s">
        <v>106</v>
      </c>
      <c r="J10" s="139"/>
      <c r="K10" s="1"/>
      <c r="L10" s="1"/>
      <c r="M10" s="1"/>
      <c r="N10" s="151">
        <v>7.0</v>
      </c>
    </row>
    <row r="11" ht="18.0" customHeight="1">
      <c r="A11" s="1"/>
      <c r="B11" s="134" t="s">
        <v>104</v>
      </c>
      <c r="C11" s="135">
        <v>2.0</v>
      </c>
      <c r="D11" s="135" t="s">
        <v>50</v>
      </c>
      <c r="E11" s="135" t="s">
        <v>51</v>
      </c>
      <c r="F11" s="135" t="s">
        <v>117</v>
      </c>
      <c r="G11" s="136" t="s">
        <v>44</v>
      </c>
      <c r="H11" s="137">
        <v>12.0</v>
      </c>
      <c r="I11" s="138" t="s">
        <v>106</v>
      </c>
      <c r="J11" s="139"/>
      <c r="K11" s="1"/>
      <c r="L11" s="1"/>
      <c r="M11" s="1"/>
      <c r="N11" s="152">
        <v>8.0</v>
      </c>
    </row>
    <row r="12" ht="18.0" customHeight="1">
      <c r="A12" s="1"/>
      <c r="B12" s="134" t="s">
        <v>110</v>
      </c>
      <c r="C12" s="135">
        <v>2.0</v>
      </c>
      <c r="D12" s="135" t="s">
        <v>50</v>
      </c>
      <c r="E12" s="135" t="s">
        <v>52</v>
      </c>
      <c r="F12" s="135" t="s">
        <v>118</v>
      </c>
      <c r="G12" s="136" t="s">
        <v>44</v>
      </c>
      <c r="H12" s="137">
        <v>6.0</v>
      </c>
      <c r="I12" s="138" t="s">
        <v>106</v>
      </c>
      <c r="J12" s="139"/>
      <c r="K12" s="1"/>
      <c r="L12" s="1"/>
      <c r="M12" s="1"/>
      <c r="N12" s="153">
        <v>9.0</v>
      </c>
    </row>
    <row r="13" ht="18.0" customHeight="1">
      <c r="A13" s="1"/>
      <c r="B13" s="134" t="s">
        <v>110</v>
      </c>
      <c r="C13" s="135">
        <v>2.0</v>
      </c>
      <c r="D13" s="135" t="s">
        <v>50</v>
      </c>
      <c r="E13" s="135" t="s">
        <v>53</v>
      </c>
      <c r="F13" s="135" t="s">
        <v>119</v>
      </c>
      <c r="G13" s="136" t="s">
        <v>44</v>
      </c>
      <c r="H13" s="137">
        <v>3.0</v>
      </c>
      <c r="I13" s="138" t="s">
        <v>106</v>
      </c>
      <c r="J13" s="139"/>
      <c r="K13" s="1"/>
      <c r="L13" s="1"/>
      <c r="M13" s="1"/>
      <c r="N13" s="154">
        <v>10.0</v>
      </c>
    </row>
    <row r="14" ht="18.0" customHeight="1">
      <c r="A14" s="1"/>
      <c r="B14" s="134" t="s">
        <v>110</v>
      </c>
      <c r="C14" s="135">
        <v>2.0</v>
      </c>
      <c r="D14" s="135" t="s">
        <v>50</v>
      </c>
      <c r="E14" s="135" t="s">
        <v>55</v>
      </c>
      <c r="F14" s="135" t="s">
        <v>120</v>
      </c>
      <c r="G14" s="136" t="s">
        <v>44</v>
      </c>
      <c r="H14" s="137">
        <v>6.0</v>
      </c>
      <c r="I14" s="138" t="s">
        <v>106</v>
      </c>
      <c r="J14" s="139"/>
      <c r="K14" s="1"/>
      <c r="L14" s="1"/>
      <c r="M14" s="1"/>
      <c r="N14" s="155">
        <v>11.0</v>
      </c>
    </row>
    <row r="15" ht="15.75" customHeight="1">
      <c r="A15" s="1"/>
      <c r="B15" s="134" t="s">
        <v>104</v>
      </c>
      <c r="C15" s="135">
        <v>2.0</v>
      </c>
      <c r="D15" s="135" t="s">
        <v>50</v>
      </c>
      <c r="E15" s="135" t="s">
        <v>57</v>
      </c>
      <c r="F15" s="135" t="s">
        <v>121</v>
      </c>
      <c r="G15" s="136" t="s">
        <v>44</v>
      </c>
      <c r="H15" s="137">
        <v>10.0</v>
      </c>
      <c r="I15" s="138" t="s">
        <v>106</v>
      </c>
      <c r="J15" s="139"/>
      <c r="K15" s="1"/>
      <c r="L15" s="1"/>
      <c r="M15" s="1"/>
      <c r="N15" s="156">
        <v>12.0</v>
      </c>
    </row>
    <row r="16" ht="15.75" customHeight="1">
      <c r="A16" s="1"/>
      <c r="B16" s="134" t="s">
        <v>110</v>
      </c>
      <c r="C16" s="135">
        <v>3.0</v>
      </c>
      <c r="D16" s="135" t="s">
        <v>58</v>
      </c>
      <c r="E16" s="135" t="s">
        <v>59</v>
      </c>
      <c r="F16" s="135" t="s">
        <v>122</v>
      </c>
      <c r="G16" s="136" t="s">
        <v>44</v>
      </c>
      <c r="H16" s="137">
        <v>16.0</v>
      </c>
      <c r="I16" s="138" t="s">
        <v>106</v>
      </c>
      <c r="J16" s="139"/>
      <c r="K16" s="1"/>
      <c r="L16" s="1"/>
      <c r="M16" s="1"/>
      <c r="N16" s="157">
        <v>13.0</v>
      </c>
    </row>
    <row r="17" ht="15.75" customHeight="1">
      <c r="A17" s="1"/>
      <c r="B17" s="134" t="s">
        <v>110</v>
      </c>
      <c r="C17" s="135">
        <v>3.0</v>
      </c>
      <c r="D17" s="135" t="s">
        <v>58</v>
      </c>
      <c r="E17" s="135" t="s">
        <v>60</v>
      </c>
      <c r="F17" s="135" t="s">
        <v>123</v>
      </c>
      <c r="G17" s="136" t="s">
        <v>44</v>
      </c>
      <c r="H17" s="137">
        <v>12.0</v>
      </c>
      <c r="I17" s="138" t="s">
        <v>106</v>
      </c>
      <c r="J17" s="139"/>
      <c r="K17" s="1"/>
      <c r="L17" s="1"/>
      <c r="M17" s="1"/>
      <c r="N17" s="158">
        <v>14.0</v>
      </c>
    </row>
    <row r="18" ht="15.75" customHeight="1">
      <c r="A18" s="1"/>
      <c r="B18" s="134" t="s">
        <v>110</v>
      </c>
      <c r="C18" s="135">
        <v>4.0</v>
      </c>
      <c r="D18" s="135" t="s">
        <v>58</v>
      </c>
      <c r="E18" s="135" t="s">
        <v>62</v>
      </c>
      <c r="F18" s="135" t="s">
        <v>124</v>
      </c>
      <c r="G18" s="136" t="s">
        <v>40</v>
      </c>
      <c r="H18" s="137">
        <v>8.0</v>
      </c>
      <c r="I18" s="138" t="s">
        <v>106</v>
      </c>
      <c r="J18" s="139"/>
      <c r="K18" s="1"/>
      <c r="L18" s="1"/>
      <c r="M18" s="1"/>
      <c r="N18" s="159">
        <v>15.0</v>
      </c>
    </row>
    <row r="19" ht="15.75" customHeight="1">
      <c r="A19" s="1"/>
      <c r="B19" s="134" t="s">
        <v>110</v>
      </c>
      <c r="C19" s="135">
        <v>4.0</v>
      </c>
      <c r="D19" s="135" t="s">
        <v>58</v>
      </c>
      <c r="E19" s="135" t="s">
        <v>64</v>
      </c>
      <c r="F19" s="135" t="s">
        <v>125</v>
      </c>
      <c r="G19" s="136" t="s">
        <v>40</v>
      </c>
      <c r="H19" s="137">
        <v>12.0</v>
      </c>
      <c r="I19" s="138" t="s">
        <v>106</v>
      </c>
      <c r="J19" s="139"/>
      <c r="K19" s="1"/>
      <c r="L19" s="1"/>
      <c r="M19" s="1"/>
      <c r="N19" s="160">
        <v>16.0</v>
      </c>
    </row>
    <row r="20" ht="15.75" customHeight="1">
      <c r="A20" s="1"/>
      <c r="B20" s="134" t="s">
        <v>104</v>
      </c>
      <c r="C20" s="135">
        <v>4.0</v>
      </c>
      <c r="D20" s="135" t="s">
        <v>58</v>
      </c>
      <c r="E20" s="135" t="s">
        <v>66</v>
      </c>
      <c r="F20" s="135" t="s">
        <v>126</v>
      </c>
      <c r="G20" s="136" t="s">
        <v>44</v>
      </c>
      <c r="H20" s="137">
        <v>6.0</v>
      </c>
      <c r="I20" s="138" t="s">
        <v>106</v>
      </c>
      <c r="J20" s="139"/>
      <c r="K20" s="1"/>
      <c r="L20" s="1"/>
      <c r="M20" s="1"/>
      <c r="N20" s="1"/>
    </row>
    <row r="21" ht="15.75" customHeight="1">
      <c r="A21" s="1"/>
      <c r="B21" s="134" t="s">
        <v>114</v>
      </c>
      <c r="C21" s="135">
        <v>5.0</v>
      </c>
      <c r="D21" s="135" t="s">
        <v>67</v>
      </c>
      <c r="E21" s="135" t="s">
        <v>68</v>
      </c>
      <c r="F21" s="135" t="s">
        <v>127</v>
      </c>
      <c r="G21" s="136" t="s">
        <v>40</v>
      </c>
      <c r="H21" s="137">
        <v>4.0</v>
      </c>
      <c r="I21" s="138" t="s">
        <v>106</v>
      </c>
      <c r="J21" s="139"/>
      <c r="K21" s="1"/>
      <c r="L21" s="1"/>
      <c r="M21" s="1"/>
      <c r="N21" s="1"/>
    </row>
    <row r="22" ht="15.75" customHeight="1">
      <c r="A22" s="1"/>
      <c r="B22" s="134" t="s">
        <v>110</v>
      </c>
      <c r="C22" s="135">
        <v>5.0</v>
      </c>
      <c r="D22" s="135" t="s">
        <v>67</v>
      </c>
      <c r="E22" s="135" t="s">
        <v>70</v>
      </c>
      <c r="F22" s="135" t="s">
        <v>128</v>
      </c>
      <c r="G22" s="136" t="s">
        <v>44</v>
      </c>
      <c r="H22" s="137">
        <v>8.0</v>
      </c>
      <c r="I22" s="138" t="s">
        <v>106</v>
      </c>
      <c r="J22" s="139"/>
      <c r="K22" s="1"/>
      <c r="L22" s="1"/>
      <c r="M22" s="1"/>
      <c r="N22" s="1"/>
    </row>
    <row r="23" ht="18.0" customHeight="1">
      <c r="A23" s="1"/>
      <c r="B23" s="134" t="s">
        <v>110</v>
      </c>
      <c r="C23" s="135">
        <v>5.0</v>
      </c>
      <c r="D23" s="135" t="s">
        <v>67</v>
      </c>
      <c r="E23" s="135" t="s">
        <v>72</v>
      </c>
      <c r="F23" s="135" t="s">
        <v>129</v>
      </c>
      <c r="G23" s="136" t="s">
        <v>40</v>
      </c>
      <c r="H23" s="137">
        <v>4.0</v>
      </c>
      <c r="I23" s="138" t="s">
        <v>106</v>
      </c>
      <c r="J23" s="139"/>
      <c r="K23" s="1"/>
      <c r="L23" s="1"/>
      <c r="M23" s="1"/>
      <c r="N23" s="1"/>
    </row>
    <row r="24" ht="18.0" customHeight="1">
      <c r="A24" s="1"/>
      <c r="B24" s="134" t="s">
        <v>114</v>
      </c>
      <c r="C24" s="135">
        <v>5.0</v>
      </c>
      <c r="D24" s="135" t="s">
        <v>67</v>
      </c>
      <c r="E24" s="135" t="s">
        <v>74</v>
      </c>
      <c r="F24" s="135" t="s">
        <v>130</v>
      </c>
      <c r="G24" s="136" t="s">
        <v>40</v>
      </c>
      <c r="H24" s="137">
        <v>3.0</v>
      </c>
      <c r="I24" s="138" t="s">
        <v>106</v>
      </c>
      <c r="J24" s="139"/>
      <c r="K24" s="1"/>
      <c r="L24" s="1"/>
      <c r="M24" s="1"/>
      <c r="N24" s="1"/>
    </row>
    <row r="25" ht="18.0" customHeight="1">
      <c r="A25" s="1"/>
      <c r="B25" s="134" t="s">
        <v>110</v>
      </c>
      <c r="C25" s="135">
        <v>5.0</v>
      </c>
      <c r="D25" s="135" t="s">
        <v>67</v>
      </c>
      <c r="E25" s="135" t="s">
        <v>76</v>
      </c>
      <c r="F25" s="135" t="s">
        <v>131</v>
      </c>
      <c r="G25" s="136" t="s">
        <v>40</v>
      </c>
      <c r="H25" s="137">
        <v>1.0</v>
      </c>
      <c r="I25" s="138" t="s">
        <v>106</v>
      </c>
      <c r="J25" s="139"/>
      <c r="K25" s="1"/>
      <c r="L25" s="1"/>
      <c r="M25" s="1"/>
      <c r="N25" s="1"/>
    </row>
    <row r="26" ht="18.0" customHeight="1">
      <c r="A26" s="1"/>
      <c r="B26" s="134" t="s">
        <v>110</v>
      </c>
      <c r="C26" s="135">
        <v>6.0</v>
      </c>
      <c r="D26" s="135" t="s">
        <v>78</v>
      </c>
      <c r="E26" s="135" t="s">
        <v>80</v>
      </c>
      <c r="F26" s="135" t="s">
        <v>132</v>
      </c>
      <c r="G26" s="136" t="s">
        <v>40</v>
      </c>
      <c r="H26" s="137">
        <v>12.0</v>
      </c>
      <c r="I26" s="138" t="s">
        <v>106</v>
      </c>
      <c r="J26" s="139"/>
      <c r="K26" s="1"/>
      <c r="L26" s="1"/>
      <c r="M26" s="1"/>
      <c r="N26" s="1"/>
    </row>
    <row r="27" ht="18.0" customHeight="1">
      <c r="A27" s="1"/>
      <c r="B27" s="134" t="s">
        <v>114</v>
      </c>
      <c r="C27" s="135">
        <v>6.0</v>
      </c>
      <c r="D27" s="135" t="s">
        <v>78</v>
      </c>
      <c r="E27" s="135" t="s">
        <v>82</v>
      </c>
      <c r="F27" s="135" t="s">
        <v>133</v>
      </c>
      <c r="G27" s="136" t="s">
        <v>40</v>
      </c>
      <c r="H27" s="137">
        <v>7.0</v>
      </c>
      <c r="I27" s="138" t="s">
        <v>106</v>
      </c>
      <c r="J27" s="139"/>
      <c r="K27" s="1"/>
      <c r="L27" s="1"/>
      <c r="M27" s="1"/>
      <c r="N27" s="1"/>
    </row>
    <row r="28" ht="18.0" customHeight="1">
      <c r="A28" s="1"/>
      <c r="B28" s="134" t="s">
        <v>114</v>
      </c>
      <c r="C28" s="135">
        <v>6.0</v>
      </c>
      <c r="D28" s="135" t="s">
        <v>78</v>
      </c>
      <c r="E28" s="135" t="s">
        <v>84</v>
      </c>
      <c r="F28" s="135" t="s">
        <v>134</v>
      </c>
      <c r="G28" s="136" t="s">
        <v>44</v>
      </c>
      <c r="H28" s="137">
        <v>4.0</v>
      </c>
      <c r="I28" s="138" t="s">
        <v>106</v>
      </c>
      <c r="J28" s="139"/>
      <c r="K28" s="1"/>
      <c r="L28" s="1"/>
      <c r="M28" s="1"/>
      <c r="N28" s="1"/>
    </row>
    <row r="29" ht="18.0" customHeight="1">
      <c r="A29" s="1"/>
      <c r="B29" s="161"/>
      <c r="C29" s="162"/>
      <c r="D29" s="162"/>
      <c r="E29" s="162"/>
      <c r="F29" s="162"/>
      <c r="G29" s="163"/>
      <c r="H29" s="147"/>
      <c r="I29" s="144"/>
      <c r="J29" s="139"/>
      <c r="K29" s="1"/>
      <c r="L29" s="1"/>
      <c r="M29" s="1"/>
      <c r="N29" s="1"/>
    </row>
    <row r="30" ht="18.0" customHeight="1">
      <c r="A30" s="1"/>
      <c r="B30" s="161"/>
      <c r="C30" s="162"/>
      <c r="D30" s="162"/>
      <c r="E30" s="162"/>
      <c r="F30" s="162"/>
      <c r="G30" s="163"/>
      <c r="H30" s="147"/>
      <c r="I30" s="144"/>
      <c r="J30" s="139"/>
      <c r="K30" s="1"/>
      <c r="L30" s="1"/>
      <c r="M30" s="1"/>
      <c r="N30" s="1"/>
    </row>
    <row r="31" ht="15.75" customHeight="1">
      <c r="A31" s="1"/>
      <c r="B31" s="161"/>
      <c r="C31" s="162"/>
      <c r="D31" s="162"/>
      <c r="E31" s="162"/>
      <c r="F31" s="162"/>
      <c r="G31" s="163"/>
      <c r="H31" s="147"/>
      <c r="I31" s="144"/>
      <c r="J31" s="139"/>
      <c r="K31" s="1"/>
      <c r="L31" s="1"/>
      <c r="M31" s="1"/>
      <c r="N31" s="1"/>
    </row>
    <row r="32" ht="15.75" customHeight="1">
      <c r="A32" s="1"/>
      <c r="B32" s="161"/>
      <c r="C32" s="162"/>
      <c r="D32" s="162"/>
      <c r="E32" s="162"/>
      <c r="F32" s="162"/>
      <c r="G32" s="163"/>
      <c r="H32" s="147"/>
      <c r="I32" s="144"/>
      <c r="J32" s="139"/>
      <c r="K32" s="1"/>
      <c r="L32" s="1"/>
      <c r="M32" s="1"/>
      <c r="N32" s="1"/>
    </row>
    <row r="33" ht="15.75" customHeight="1">
      <c r="A33" s="1"/>
      <c r="B33" s="161"/>
      <c r="C33" s="162"/>
      <c r="D33" s="162"/>
      <c r="E33" s="162"/>
      <c r="F33" s="162"/>
      <c r="G33" s="163"/>
      <c r="H33" s="147"/>
      <c r="I33" s="144"/>
      <c r="J33" s="139"/>
      <c r="K33" s="1"/>
      <c r="L33" s="1"/>
      <c r="M33" s="1"/>
      <c r="N33" s="1"/>
    </row>
    <row r="34" ht="15.75" customHeight="1">
      <c r="A34" s="1"/>
      <c r="B34" s="161"/>
      <c r="C34" s="162"/>
      <c r="D34" s="162"/>
      <c r="E34" s="162"/>
      <c r="F34" s="162"/>
      <c r="G34" s="163"/>
      <c r="H34" s="147"/>
      <c r="I34" s="144"/>
      <c r="J34" s="139"/>
      <c r="K34" s="1"/>
      <c r="L34" s="1"/>
      <c r="M34" s="1"/>
      <c r="N34" s="1"/>
    </row>
    <row r="35" ht="15.75" customHeight="1">
      <c r="A35" s="1"/>
      <c r="B35" s="161"/>
      <c r="C35" s="162"/>
      <c r="D35" s="162"/>
      <c r="E35" s="162"/>
      <c r="F35" s="162"/>
      <c r="G35" s="163"/>
      <c r="H35" s="147"/>
      <c r="I35" s="144"/>
      <c r="J35" s="139"/>
      <c r="K35" s="1"/>
      <c r="L35" s="1"/>
      <c r="M35" s="1"/>
      <c r="N35" s="1"/>
    </row>
    <row r="36" ht="15.75" customHeight="1">
      <c r="A36" s="1"/>
      <c r="B36" s="161"/>
      <c r="C36" s="162"/>
      <c r="D36" s="162"/>
      <c r="E36" s="162"/>
      <c r="F36" s="162"/>
      <c r="G36" s="163"/>
      <c r="H36" s="147"/>
      <c r="I36" s="144"/>
      <c r="J36" s="139"/>
      <c r="K36" s="1"/>
      <c r="L36" s="1"/>
      <c r="M36" s="1"/>
      <c r="N36" s="1"/>
    </row>
    <row r="37" ht="15.75" customHeight="1">
      <c r="A37" s="1"/>
      <c r="B37" s="161"/>
      <c r="C37" s="162"/>
      <c r="D37" s="162"/>
      <c r="E37" s="162"/>
      <c r="F37" s="162"/>
      <c r="G37" s="163"/>
      <c r="H37" s="147"/>
      <c r="I37" s="144"/>
      <c r="J37" s="139"/>
      <c r="K37" s="1"/>
      <c r="L37" s="1"/>
      <c r="M37" s="1"/>
      <c r="N37" s="1"/>
    </row>
    <row r="38" ht="15.75" customHeight="1">
      <c r="A38" s="1"/>
      <c r="B38" s="161"/>
      <c r="C38" s="162"/>
      <c r="D38" s="162"/>
      <c r="E38" s="162"/>
      <c r="F38" s="162"/>
      <c r="G38" s="163"/>
      <c r="H38" s="147"/>
      <c r="I38" s="144"/>
      <c r="J38" s="139"/>
      <c r="K38" s="1"/>
      <c r="L38" s="1"/>
      <c r="M38" s="1"/>
      <c r="N38" s="1"/>
    </row>
    <row r="39" ht="15.75" customHeight="1">
      <c r="A39" s="1"/>
      <c r="B39" s="161"/>
      <c r="C39" s="162"/>
      <c r="D39" s="162"/>
      <c r="E39" s="162"/>
      <c r="F39" s="162"/>
      <c r="G39" s="163"/>
      <c r="H39" s="147"/>
      <c r="I39" s="144"/>
      <c r="J39" s="139"/>
      <c r="K39" s="1"/>
      <c r="L39" s="1"/>
      <c r="M39" s="1"/>
      <c r="N39" s="1"/>
    </row>
    <row r="40" ht="16.5" customHeight="1">
      <c r="A40" s="1"/>
      <c r="B40" s="164"/>
      <c r="C40" s="165"/>
      <c r="D40" s="165"/>
      <c r="E40" s="165"/>
      <c r="F40" s="165"/>
      <c r="G40" s="166"/>
      <c r="H40" s="166"/>
      <c r="I40" s="167"/>
      <c r="J40" s="168"/>
      <c r="K40" s="1"/>
      <c r="L40" s="1"/>
      <c r="M40" s="1"/>
      <c r="N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conditionalFormatting sqref="I4:I40">
    <cfRule type="cellIs" dxfId="0" priority="1" operator="equal">
      <formula>$L$6</formula>
    </cfRule>
  </conditionalFormatting>
  <conditionalFormatting sqref="I4:I40">
    <cfRule type="cellIs" dxfId="1" priority="2" operator="equal">
      <formula>$L$5</formula>
    </cfRule>
  </conditionalFormatting>
  <conditionalFormatting sqref="I4:I40">
    <cfRule type="cellIs" dxfId="2" priority="3" operator="equal">
      <formula>$L$4</formula>
    </cfRule>
  </conditionalFormatting>
  <conditionalFormatting sqref="I4:I40">
    <cfRule type="containsText" dxfId="2" priority="4" operator="containsText" text="Not Started">
      <formula>NOT(ISERROR(SEARCH(("Not Started"),(I4))))</formula>
    </cfRule>
  </conditionalFormatting>
  <conditionalFormatting sqref="I4:I40"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:L6">
    <cfRule type="containsText" dxfId="1" priority="6" operator="containsText" text="In Progress">
      <formula>NOT(ISERROR(SEARCH(("In Progress"),(L4))))</formula>
    </cfRule>
  </conditionalFormatting>
  <conditionalFormatting sqref="L4:L6"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8" operator="equal">
      <formula>$L$6</formula>
    </cfRule>
  </conditionalFormatting>
  <conditionalFormatting sqref="L4">
    <cfRule type="cellIs" dxfId="2" priority="9" operator="equal">
      <formula>$L$4</formula>
    </cfRule>
  </conditionalFormatting>
  <conditionalFormatting sqref="H4:H40">
    <cfRule type="colorScale" priority="10">
      <colorScale>
        <cfvo type="min"/>
        <cfvo type="max"/>
        <color rgb="FFFFFFFF"/>
        <color rgb="FFAFCAC4"/>
      </colorScale>
    </cfRule>
  </conditionalFormatting>
  <dataValidations>
    <dataValidation type="list" allowBlank="1" showErrorMessage="1" sqref="H4:H40">
      <formula1>$N$4:$N$19</formula1>
    </dataValidation>
    <dataValidation type="list" allowBlank="1" showErrorMessage="1" sqref="I4:I40">
      <formula1>$L$4:$L$6</formula1>
    </dataValidation>
  </dataValidations>
  <drawing r:id="rId1"/>
</worksheet>
</file>