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gennenzi/Desktop/lab/BeSafeEmail/docs/"/>
    </mc:Choice>
  </mc:AlternateContent>
  <xr:revisionPtr revIDLastSave="0" documentId="8_{D6F48983-7085-BC42-A7DA-F6E49154F615}" xr6:coauthVersionLast="47" xr6:coauthVersionMax="47" xr10:uidLastSave="{00000000-0000-0000-0000-000000000000}"/>
  <bookViews>
    <workbookView xWindow="0" yWindow="500" windowWidth="28800" windowHeight="15840" activeTab="2" xr2:uid="{00000000-000D-0000-FFFF-FFFF00000000}"/>
  </bookViews>
  <sheets>
    <sheet name="Gantt Chart &amp; Burndown" sheetId="1" r:id="rId1"/>
    <sheet name="Release Backlog" sheetId="2" r:id="rId2"/>
    <sheet name="User Stories or Tas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F32" i="1"/>
  <c r="E32" i="1"/>
  <c r="M33" i="1" s="1"/>
  <c r="K30" i="1"/>
  <c r="K29" i="1"/>
  <c r="G10" i="1"/>
  <c r="K10" i="1"/>
  <c r="L10" i="1"/>
  <c r="G30" i="1" l="1"/>
  <c r="L30" i="1"/>
  <c r="G29" i="1"/>
  <c r="L29" i="1"/>
  <c r="H2" i="2" l="1"/>
  <c r="AC35" i="1"/>
  <c r="L28" i="1"/>
  <c r="K28" i="1"/>
  <c r="G28" i="1"/>
  <c r="L27" i="1"/>
  <c r="K27" i="1"/>
  <c r="G27" i="1"/>
  <c r="L26" i="1"/>
  <c r="K26" i="1"/>
  <c r="G26" i="1"/>
  <c r="L25" i="1"/>
  <c r="K25" i="1"/>
  <c r="G25" i="1"/>
  <c r="L24" i="1"/>
  <c r="K24" i="1"/>
  <c r="G24" i="1"/>
  <c r="L23" i="1"/>
  <c r="G23" i="1"/>
  <c r="L22" i="1"/>
  <c r="K22" i="1"/>
  <c r="G22" i="1"/>
  <c r="L21" i="1"/>
  <c r="K21" i="1"/>
  <c r="G21" i="1"/>
  <c r="L20" i="1"/>
  <c r="K20" i="1"/>
  <c r="G20" i="1"/>
  <c r="L19" i="1"/>
  <c r="K19" i="1"/>
  <c r="G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L11" i="1"/>
  <c r="K11" i="1"/>
  <c r="G11" i="1"/>
  <c r="G32" i="1" l="1"/>
  <c r="I32" i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M34" i="1"/>
  <c r="M36" i="1" l="1"/>
  <c r="N34" i="1" l="1"/>
  <c r="N36" i="1" l="1"/>
  <c r="O34" i="1" l="1"/>
  <c r="O36" i="1" l="1"/>
  <c r="P34" i="1" l="1"/>
  <c r="P36" i="1" l="1"/>
  <c r="Q34" i="1" l="1"/>
  <c r="Q36" i="1" l="1"/>
  <c r="R34" i="1" l="1"/>
  <c r="R36" i="1" s="1"/>
  <c r="S34" i="1" s="1"/>
  <c r="S36" i="1" s="1"/>
  <c r="T34" i="1" s="1"/>
  <c r="T36" i="1" s="1"/>
  <c r="U34" i="1" s="1"/>
  <c r="U36" i="1" s="1"/>
  <c r="V34" i="1" s="1"/>
  <c r="V36" i="1" s="1"/>
  <c r="W34" i="1" s="1"/>
  <c r="W36" i="1" s="1"/>
  <c r="X34" i="1" s="1"/>
  <c r="X36" i="1" l="1"/>
  <c r="AC34" i="1"/>
  <c r="Y34" i="1" l="1"/>
  <c r="Y36" i="1" s="1"/>
  <c r="Z34" i="1" s="1"/>
  <c r="Z36" i="1" s="1"/>
  <c r="AA34" i="1" s="1"/>
  <c r="AA36" i="1" s="1"/>
  <c r="AC36" i="1"/>
</calcChain>
</file>

<file path=xl/sharedStrings.xml><?xml version="1.0" encoding="utf-8"?>
<sst xmlns="http://schemas.openxmlformats.org/spreadsheetml/2006/main" count="284" uniqueCount="153">
  <si>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</si>
  <si>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</si>
  <si>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</si>
  <si>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</si>
  <si>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</si>
  <si>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</si>
  <si>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</si>
  <si>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</si>
  <si>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</si>
  <si>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</si>
  <si>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</si>
  <si>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</si>
  <si>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</si>
  <si>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</si>
  <si>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DURATION</t>
  </si>
  <si>
    <t>PCT OF TASK COMPLETE</t>
  </si>
  <si>
    <t>WEEK 1</t>
  </si>
  <si>
    <t>WEEK 2</t>
  </si>
  <si>
    <t>WEEK 3</t>
  </si>
  <si>
    <t>WEEK 4</t>
  </si>
  <si>
    <t>WEEK 5</t>
  </si>
  <si>
    <t>ESTIMATE</t>
  </si>
  <si>
    <t>COMPLETED</t>
  </si>
  <si>
    <t>REMAINING</t>
  </si>
  <si>
    <t>M</t>
  </si>
  <si>
    <t>T</t>
  </si>
  <si>
    <t>W</t>
  </si>
  <si>
    <t>ALL</t>
  </si>
  <si>
    <t>5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</si>
  <si>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</si>
  <si>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</si>
  <si>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</si>
  <si>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</si>
  <si>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</si>
  <si>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</si>
  <si>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</si>
  <si>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</si>
  <si>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</si>
  <si>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</si>
  <si>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</si>
  <si>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</si>
  <si>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</si>
  <si>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</si>
  <si>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</si>
  <si>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</si>
  <si>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</si>
  <si>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</si>
  <si>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PROJECT</t>
  </si>
  <si>
    <t>General Infrastructure</t>
  </si>
  <si>
    <t>Completed</t>
  </si>
  <si>
    <t>Not Started</t>
  </si>
  <si>
    <t>In Progress</t>
  </si>
  <si>
    <t>Admin - Side</t>
  </si>
  <si>
    <t>User - Side</t>
  </si>
  <si>
    <t xml:space="preserve">Test </t>
  </si>
  <si>
    <t>USER STORIES or TASKS</t>
  </si>
  <si>
    <t>ADDED BY</t>
  </si>
  <si>
    <t>DATED ADDED</t>
  </si>
  <si>
    <t>User-Interface</t>
  </si>
  <si>
    <t>The Team</t>
  </si>
  <si>
    <t>Admin-interface</t>
  </si>
  <si>
    <t>As an Admin I want a dedicated interface completely disconnected from the users' one</t>
  </si>
  <si>
    <t xml:space="preserve">As a User I want to have a page where i can sign in </t>
  </si>
  <si>
    <t xml:space="preserve">As a User I want to have a page where i can sign up </t>
  </si>
  <si>
    <t>History of emails</t>
  </si>
  <si>
    <t>As a User I want to see the history of all emails i have sent</t>
  </si>
  <si>
    <t>Email's danger score</t>
  </si>
  <si>
    <t>As a User I want to see the email's danger score</t>
  </si>
  <si>
    <t>Log out</t>
  </si>
  <si>
    <t>As a User I want to be able to log out from the site</t>
  </si>
  <si>
    <t>Email's overview</t>
  </si>
  <si>
    <t>As an Admin I want to have an overview of the danger's score of the emails sent</t>
  </si>
  <si>
    <t>Schema infrastructure</t>
  </si>
  <si>
    <t>Draw the blocks-schema representing the infrastructure of the application</t>
  </si>
  <si>
    <t>Microservices</t>
  </si>
  <si>
    <t>Database inizialization</t>
  </si>
  <si>
    <t>Create RabbitMQ queue user-admin</t>
  </si>
  <si>
    <t>Interface API text_analyzer</t>
  </si>
  <si>
    <t>Interface API url_analyzer</t>
  </si>
  <si>
    <t>User - side</t>
  </si>
  <si>
    <t>Login functionality - User</t>
  </si>
  <si>
    <t>Login functionality - Admin</t>
  </si>
  <si>
    <t>Fix login bugs</t>
  </si>
  <si>
    <t>Integration of the database</t>
  </si>
  <si>
    <t xml:space="preserve">First Docker development </t>
  </si>
  <si>
    <t>text_analyzer logic</t>
  </si>
  <si>
    <t>url_analyzer logic</t>
  </si>
  <si>
    <t>First general test</t>
  </si>
  <si>
    <t>Fix first-test bugs</t>
  </si>
  <si>
    <t xml:space="preserve">Implement RabbitMQ queue persistence </t>
  </si>
  <si>
    <t>Finalize docker-compose file</t>
  </si>
  <si>
    <t>Final general test</t>
  </si>
  <si>
    <t>Second general test</t>
  </si>
  <si>
    <t>Fix second-test bugs</t>
  </si>
  <si>
    <t>Create the web interfaces for the user</t>
  </si>
  <si>
    <t>Create the web interfaces for the admin</t>
  </si>
  <si>
    <t>Develop the API interfaces of the text_analyzer microservice</t>
  </si>
  <si>
    <t>Develop the API interfacee of the url_analyzer microservice</t>
  </si>
  <si>
    <t>Create the RabbitMQ queue to allow the admin to see the email's user analyses</t>
  </si>
  <si>
    <t>Build the login functionality to allow the user to login and sign up to the application</t>
  </si>
  <si>
    <t>Build the login functionality to allow the admin to login and sign up to the application</t>
  </si>
  <si>
    <t>Fix bugs discovered in the previous tasks</t>
  </si>
  <si>
    <t>Compose the docker infrastructure of the application</t>
  </si>
  <si>
    <t>Implement the logic of the 'text_analyzer' based on ML algorithm</t>
  </si>
  <si>
    <t>Implement the logic of the 'url_analyzer' trhough external requests</t>
  </si>
  <si>
    <t>Test the overall functionalities of the application</t>
  </si>
  <si>
    <t>Test the overall functionalities of the application for the second time</t>
  </si>
  <si>
    <t>Last test of the overall functionalities of the application</t>
  </si>
  <si>
    <t>Matteo Feliziani</t>
  </si>
  <si>
    <t>Simone Gennenzi</t>
  </si>
  <si>
    <t>Guido Samuele De Rosa</t>
  </si>
  <si>
    <t>Davide Gentili</t>
  </si>
  <si>
    <t>1</t>
  </si>
  <si>
    <t>2</t>
  </si>
  <si>
    <t>3</t>
  </si>
  <si>
    <t>4</t>
  </si>
  <si>
    <t>15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</si>
  <si>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</si>
  <si>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</si>
  <si>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</si>
  <si>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</si>
  <si>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</si>
  <si>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</si>
  <si>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</si>
  <si>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</si>
  <si>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</si>
  <si>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</si>
  <si>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</si>
  <si>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</si>
  <si>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</si>
  <si>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Interface API 'url_analyzer'</t>
  </si>
  <si>
    <t>User front-end</t>
  </si>
  <si>
    <t>Admin Front-end</t>
  </si>
  <si>
    <t>Admin front-end</t>
  </si>
  <si>
    <t>Database Inizialization</t>
  </si>
  <si>
    <t>Interface API 'text_analyzer'</t>
  </si>
  <si>
    <t>20</t>
  </si>
  <si>
    <t>21</t>
  </si>
  <si>
    <t>Guido Sameuele De Rosa</t>
  </si>
  <si>
    <t>Finalize the docker compose file</t>
  </si>
  <si>
    <t>Finalize the docker-compose file</t>
  </si>
  <si>
    <t>END DATE</t>
  </si>
  <si>
    <t>Initialize the database to store user information</t>
  </si>
  <si>
    <t>Fix databases issues</t>
  </si>
  <si>
    <t>Make the RabbitMQ queue from user to admin persistent</t>
  </si>
  <si>
    <t>User Registration</t>
  </si>
  <si>
    <t>User Login</t>
  </si>
  <si>
    <t> </t>
  </si>
  <si>
    <t>Admin Registration</t>
  </si>
  <si>
    <t xml:space="preserve">As a Admin I want to have a page where i can sign up </t>
  </si>
  <si>
    <t>Admin Login</t>
  </si>
  <si>
    <t xml:space="preserve">As a Admin I want to have a page where i can sign in </t>
  </si>
  <si>
    <t>As a User I want to have a web interface where I can insert email's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</si>
</sst>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0" x14ac:knownFonts="1">
    <font>
      <sz val="12"/>
      <color rgb="FF000000"/>
      <name val="Corbel"/>
    </font>
    <font>
      <b/>
      <sz val="24"/>
      <color rgb="FF345D7E"/>
      <name val="Arial"/>
      <family val="2"/>
    </font>
    <font>
      <b/>
      <sz val="10"/>
      <color rgb="FF558BB7"/>
      <name val="Arial"/>
      <family val="2"/>
    </font>
    <font>
      <b/>
      <sz val="16"/>
      <color rgb="FF7F7F7F"/>
      <name val="Arial"/>
      <family val="2"/>
    </font>
    <font>
      <b/>
      <sz val="9"/>
      <color rgb="FF000000"/>
      <name val="Arial"/>
      <family val="2"/>
    </font>
    <font>
      <sz val="12"/>
      <name val="Corbel"/>
    </font>
    <font>
      <b/>
      <sz val="8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7F7F7F"/>
      <name val="Arial"/>
      <family val="2"/>
    </font>
    <font>
      <b/>
      <sz val="10"/>
      <color rgb="FF7F7F7F"/>
      <name val="Arial"/>
      <family val="2"/>
    </font>
    <font>
      <b/>
      <sz val="11"/>
      <color rgb="FF7F7F7F"/>
      <name val="Arial"/>
      <family val="2"/>
    </font>
    <font>
      <sz val="11"/>
      <color rgb="FF578278"/>
      <name val="Arial"/>
      <family val="2"/>
    </font>
    <font>
      <sz val="7"/>
      <color rgb="FF578278"/>
      <name val="Arial"/>
      <family val="2"/>
    </font>
    <font>
      <b/>
      <sz val="15"/>
      <color rgb="FF000000"/>
      <name val="Arial"/>
      <family val="2"/>
    </font>
    <font>
      <sz val="9"/>
      <color rgb="FF7B3C16"/>
      <name val="Arial"/>
      <family val="2"/>
    </font>
    <font>
      <sz val="9"/>
      <color rgb="FF7C5F1D"/>
      <name val="Arial"/>
      <family val="2"/>
    </font>
    <font>
      <sz val="9"/>
      <color rgb="FF716767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58BB7"/>
        <bgColor rgb="FF558BB7"/>
      </patternFill>
    </fill>
    <fill>
      <patternFill patternType="solid">
        <fgColor rgb="FFD4E1EC"/>
        <bgColor rgb="FFD4E1EC"/>
      </patternFill>
    </fill>
    <fill>
      <patternFill patternType="solid">
        <fgColor rgb="FFF2F2F2"/>
        <bgColor rgb="FFF2F2F2"/>
      </patternFill>
    </fill>
    <fill>
      <patternFill patternType="solid">
        <fgColor rgb="FF578278"/>
        <bgColor rgb="FF578278"/>
      </patternFill>
    </fill>
    <fill>
      <patternFill patternType="solid">
        <fgColor rgb="FFF8E5DA"/>
        <bgColor rgb="FFF8E5DA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  <fill>
      <patternFill patternType="solid">
        <fgColor theme="0"/>
        <bgColor rgb="FF558BB7"/>
      </patternFill>
    </fill>
    <fill>
      <patternFill patternType="solid">
        <fgColor theme="0"/>
        <bgColor indexed="64"/>
      </patternFill>
    </fill>
    <fill>
      <patternFill patternType="solid">
        <fgColor theme="4"/>
        <bgColor rgb="FF558BB7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2" tint="-9.9978637043366805E-2"/>
        <bgColor indexed="64"/>
      </patternFill>
    </fill>
  </fills>
  <borders count="85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/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/>
      <right style="thin">
        <color theme="2" tint="-9.9887081514938816E-2"/>
      </right>
      <top style="thin">
        <color theme="2" tint="-9.9917600024414813E-2"/>
      </top>
      <bottom style="thin">
        <color theme="2" tint="-9.9887081514938816E-2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917600024414813E-2"/>
      </top>
      <bottom style="thin">
        <color theme="2" tint="-9.9887081514938816E-2"/>
      </bottom>
      <diagonal/>
    </border>
    <border>
      <left style="thin">
        <color theme="2" tint="-9.9887081514938816E-2"/>
      </left>
      <right style="thin">
        <color theme="2" tint="-9.985656300546282E-2"/>
      </right>
      <top style="thin">
        <color theme="2" tint="-9.9917600024414813E-2"/>
      </top>
      <bottom style="thin">
        <color theme="2" tint="-9.9887081514938816E-2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medium">
        <color rgb="FFBFBFBF"/>
      </right>
      <top style="medium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 style="thin">
        <color theme="2" tint="-9.9887081514938816E-2"/>
      </left>
      <right style="medium">
        <color rgb="FFBFBFBF"/>
      </right>
      <top style="thin">
        <color theme="2" tint="-9.9917600024414813E-2"/>
      </top>
      <bottom style="thin">
        <color theme="2" tint="-9.9887081514938816E-2"/>
      </bottom>
      <diagonal/>
    </border>
    <border>
      <left/>
      <right style="medium">
        <color rgb="FFA5A5A5"/>
      </right>
      <top/>
      <bottom style="double">
        <color rgb="FFBFBFBF"/>
      </bottom>
      <diagonal/>
    </border>
    <border>
      <left/>
      <right/>
      <top style="thin">
        <color theme="2" tint="-9.9887081514938816E-2"/>
      </top>
      <bottom style="thin">
        <color theme="2" tint="-9.985656300546282E-2"/>
      </bottom>
      <diagonal/>
    </border>
    <border>
      <left/>
      <right style="thin">
        <color theme="2" tint="-9.9887081514938816E-2"/>
      </right>
      <top style="thin">
        <color theme="2" tint="-9.9887081514938816E-2"/>
      </top>
      <bottom style="thin">
        <color theme="2" tint="-9.985656300546282E-2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5656300546282E-2"/>
      </bottom>
      <diagonal/>
    </border>
    <border>
      <left style="thin">
        <color theme="2" tint="-9.9887081514938816E-2"/>
      </left>
      <right style="medium">
        <color rgb="FFBFBFBF"/>
      </right>
      <top style="thin">
        <color theme="2" tint="-9.9887081514938816E-2"/>
      </top>
      <bottom style="thin">
        <color theme="2" tint="-9.985656300546282E-2"/>
      </bottom>
      <diagonal/>
    </border>
    <border>
      <left style="thin">
        <color theme="2" tint="-9.9887081514938816E-2"/>
      </left>
      <right/>
      <top style="thin">
        <color theme="2" tint="-9.9887081514938816E-2"/>
      </top>
      <bottom style="thin">
        <color theme="2" tint="-9.985656300546282E-2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theme="2" tint="-9.985656300546282E-2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/>
      <diagonal/>
    </border>
    <border>
      <left/>
      <right/>
      <top style="thin">
        <color theme="2" tint="-9.9917600024414813E-2"/>
      </top>
      <bottom style="thin">
        <color theme="2" tint="-9.9887081514938816E-2"/>
      </bottom>
      <diagonal/>
    </border>
    <border>
      <left/>
      <right style="thin">
        <color rgb="FFA5A5A5"/>
      </right>
      <top style="thin">
        <color theme="2" tint="-9.9917600024414813E-2"/>
      </top>
      <bottom style="thin">
        <color theme="2" tint="-9.9887081514938816E-2"/>
      </bottom>
      <diagonal/>
    </border>
    <border>
      <left/>
      <right style="thin">
        <color rgb="FFA5A5A5"/>
      </right>
      <top style="thin">
        <color theme="2" tint="-9.9887081514938816E-2"/>
      </top>
      <bottom style="thin">
        <color theme="2" tint="-9.985656300546282E-2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A5A5A5"/>
      </right>
      <top style="double">
        <color rgb="FFBFBFBF"/>
      </top>
      <bottom style="thin">
        <color rgb="FFBFBFBF"/>
      </bottom>
      <diagonal/>
    </border>
    <border>
      <left/>
      <right style="thin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A5A5A5"/>
      </right>
      <top style="thin">
        <color rgb="FFBFBFBF"/>
      </top>
      <bottom/>
      <diagonal/>
    </border>
    <border>
      <left style="thin">
        <color rgb="FFA5A5A5"/>
      </left>
      <right style="thin">
        <color rgb="FFA5A5A5"/>
      </right>
      <top style="thin">
        <color theme="2" tint="-9.9917600024414813E-2"/>
      </top>
      <bottom style="thin">
        <color theme="2" tint="-9.9887081514938816E-2"/>
      </bottom>
      <diagonal/>
    </border>
    <border>
      <left style="thin">
        <color rgb="FFA5A5A5"/>
      </left>
      <right style="thin">
        <color rgb="FFA5A5A5"/>
      </right>
      <top style="thin">
        <color theme="2" tint="-9.9887081514938816E-2"/>
      </top>
      <bottom style="thin">
        <color theme="2" tint="-9.985656300546282E-2"/>
      </bottom>
      <diagonal/>
    </border>
    <border>
      <left/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0" fillId="0" borderId="3" xfId="0" applyBorder="1"/>
    <xf numFmtId="0" fontId="4" fillId="4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0" fillId="0" borderId="5" xfId="0" applyBorder="1"/>
    <xf numFmtId="0" fontId="0" fillId="4" borderId="5" xfId="0" applyFill="1" applyBorder="1"/>
    <xf numFmtId="0" fontId="4" fillId="5" borderId="5" xfId="0" applyFont="1" applyFill="1" applyBorder="1" applyAlignment="1">
      <alignment horizontal="center" vertical="center" wrapText="1"/>
    </xf>
    <xf numFmtId="0" fontId="0" fillId="5" borderId="5" xfId="0" applyFill="1" applyBorder="1"/>
    <xf numFmtId="0" fontId="4" fillId="6" borderId="5" xfId="0" applyFont="1" applyFill="1" applyBorder="1" applyAlignment="1">
      <alignment horizontal="center" vertical="center" wrapText="1"/>
    </xf>
    <xf numFmtId="0" fontId="0" fillId="6" borderId="5" xfId="0" applyFill="1" applyBorder="1"/>
    <xf numFmtId="0" fontId="6" fillId="2" borderId="5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49" fontId="9" fillId="9" borderId="29" xfId="0" applyNumberFormat="1" applyFont="1" applyFill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14" fontId="9" fillId="0" borderId="32" xfId="0" applyNumberFormat="1" applyFont="1" applyBorder="1" applyAlignment="1">
      <alignment horizontal="center" vertical="center"/>
    </xf>
    <xf numFmtId="1" fontId="9" fillId="9" borderId="28" xfId="0" applyNumberFormat="1" applyFont="1" applyFill="1" applyBorder="1" applyAlignment="1">
      <alignment horizontal="center" vertical="center"/>
    </xf>
    <xf numFmtId="0" fontId="10" fillId="0" borderId="28" xfId="0" applyFont="1" applyBorder="1"/>
    <xf numFmtId="0" fontId="10" fillId="0" borderId="27" xfId="0" applyFont="1" applyBorder="1"/>
    <xf numFmtId="0" fontId="9" fillId="0" borderId="27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  <xf numFmtId="49" fontId="9" fillId="9" borderId="33" xfId="0" applyNumberFormat="1" applyFont="1" applyFill="1" applyBorder="1" applyAlignment="1">
      <alignment horizontal="left" vertical="center"/>
    </xf>
    <xf numFmtId="0" fontId="10" fillId="0" borderId="35" xfId="0" applyFont="1" applyBorder="1"/>
    <xf numFmtId="0" fontId="10" fillId="0" borderId="36" xfId="0" applyFont="1" applyBorder="1"/>
    <xf numFmtId="49" fontId="9" fillId="9" borderId="37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4" fillId="2" borderId="5" xfId="0" applyFont="1" applyFill="1" applyBorder="1" applyAlignment="1">
      <alignment horizontal="right"/>
    </xf>
    <xf numFmtId="0" fontId="7" fillId="10" borderId="5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3" borderId="5" xfId="0" applyFont="1" applyFill="1" applyBorder="1" applyAlignment="1">
      <alignment horizontal="center" vertical="center"/>
    </xf>
    <xf numFmtId="1" fontId="15" fillId="3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6" fillId="0" borderId="0" xfId="0" applyFont="1"/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9" fillId="0" borderId="44" xfId="0" applyFont="1" applyBorder="1" applyAlignment="1">
      <alignment horizontal="left" vertical="center" wrapText="1"/>
    </xf>
    <xf numFmtId="0" fontId="9" fillId="0" borderId="45" xfId="0" applyFont="1" applyBorder="1" applyAlignment="1">
      <alignment horizontal="left" vertical="center" wrapText="1"/>
    </xf>
    <xf numFmtId="0" fontId="9" fillId="0" borderId="46" xfId="0" applyFont="1" applyBorder="1" applyAlignment="1">
      <alignment horizontal="left" vertical="center" wrapText="1"/>
    </xf>
    <xf numFmtId="0" fontId="8" fillId="0" borderId="46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left" vertical="center" wrapText="1"/>
    </xf>
    <xf numFmtId="14" fontId="17" fillId="11" borderId="48" xfId="0" applyNumberFormat="1" applyFont="1" applyFill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9" fillId="0" borderId="4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left" vertical="center" wrapText="1"/>
    </xf>
    <xf numFmtId="14" fontId="17" fillId="11" borderId="31" xfId="0" applyNumberFormat="1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14" fontId="18" fillId="12" borderId="31" xfId="0" applyNumberFormat="1" applyFont="1" applyFill="1" applyBorder="1" applyAlignment="1">
      <alignment horizontal="center" vertical="center" wrapText="1"/>
    </xf>
    <xf numFmtId="14" fontId="19" fillId="13" borderId="38" xfId="0" applyNumberFormat="1" applyFont="1" applyFill="1" applyBorder="1" applyAlignment="1">
      <alignment horizontal="center" vertical="center" wrapText="1"/>
    </xf>
    <xf numFmtId="14" fontId="9" fillId="0" borderId="50" xfId="0" applyNumberFormat="1" applyFont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9" fillId="0" borderId="51" xfId="0" applyFont="1" applyBorder="1" applyAlignment="1">
      <alignment horizontal="left" vertical="center" wrapText="1"/>
    </xf>
    <xf numFmtId="0" fontId="9" fillId="0" borderId="52" xfId="0" applyFont="1" applyBorder="1" applyAlignment="1">
      <alignment horizontal="left" vertical="center" wrapText="1"/>
    </xf>
    <xf numFmtId="0" fontId="9" fillId="0" borderId="53" xfId="0" applyFont="1" applyBorder="1" applyAlignment="1">
      <alignment horizontal="left" vertical="center" wrapText="1"/>
    </xf>
    <xf numFmtId="14" fontId="9" fillId="0" borderId="54" xfId="0" applyNumberFormat="1" applyFont="1" applyBorder="1" applyAlignment="1">
      <alignment horizontal="center" vertical="center" wrapText="1"/>
    </xf>
    <xf numFmtId="0" fontId="9" fillId="0" borderId="54" xfId="0" applyFont="1" applyBorder="1" applyAlignment="1">
      <alignment horizontal="left" vertical="center" wrapText="1"/>
    </xf>
    <xf numFmtId="0" fontId="9" fillId="0" borderId="27" xfId="0" quotePrefix="1" applyFont="1" applyBorder="1" applyAlignment="1">
      <alignment horizontal="left" vertical="center" wrapText="1"/>
    </xf>
    <xf numFmtId="0" fontId="9" fillId="0" borderId="55" xfId="0" applyFont="1" applyBorder="1" applyAlignment="1">
      <alignment horizontal="center" vertical="center"/>
    </xf>
    <xf numFmtId="0" fontId="10" fillId="14" borderId="27" xfId="0" applyFont="1" applyFill="1" applyBorder="1"/>
    <xf numFmtId="0" fontId="10" fillId="15" borderId="27" xfId="0" applyFont="1" applyFill="1" applyBorder="1"/>
    <xf numFmtId="0" fontId="10" fillId="15" borderId="35" xfId="0" applyFont="1" applyFill="1" applyBorder="1"/>
    <xf numFmtId="0" fontId="10" fillId="15" borderId="36" xfId="0" applyFont="1" applyFill="1" applyBorder="1"/>
    <xf numFmtId="0" fontId="10" fillId="16" borderId="27" xfId="0" applyFont="1" applyFill="1" applyBorder="1"/>
    <xf numFmtId="0" fontId="10" fillId="17" borderId="27" xfId="0" applyFont="1" applyFill="1" applyBorder="1"/>
    <xf numFmtId="0" fontId="10" fillId="17" borderId="28" xfId="0" applyFont="1" applyFill="1" applyBorder="1"/>
    <xf numFmtId="0" fontId="10" fillId="17" borderId="36" xfId="0" applyFont="1" applyFill="1" applyBorder="1"/>
    <xf numFmtId="0" fontId="9" fillId="0" borderId="35" xfId="0" applyFont="1" applyBorder="1" applyAlignment="1">
      <alignment horizontal="left" vertical="center" wrapText="1"/>
    </xf>
    <xf numFmtId="1" fontId="9" fillId="9" borderId="36" xfId="0" applyNumberFormat="1" applyFont="1" applyFill="1" applyBorder="1" applyAlignment="1">
      <alignment horizontal="center" vertical="center"/>
    </xf>
    <xf numFmtId="0" fontId="10" fillId="17" borderId="35" xfId="0" applyFont="1" applyFill="1" applyBorder="1"/>
    <xf numFmtId="0" fontId="10" fillId="14" borderId="35" xfId="0" applyFont="1" applyFill="1" applyBorder="1"/>
    <xf numFmtId="49" fontId="9" fillId="9" borderId="56" xfId="0" applyNumberFormat="1" applyFont="1" applyFill="1" applyBorder="1" applyAlignment="1">
      <alignment horizontal="left" vertical="center"/>
    </xf>
    <xf numFmtId="0" fontId="9" fillId="0" borderId="57" xfId="0" applyFont="1" applyBorder="1" applyAlignment="1">
      <alignment horizontal="left" vertical="center" wrapText="1"/>
    </xf>
    <xf numFmtId="1" fontId="9" fillId="9" borderId="57" xfId="0" applyNumberFormat="1" applyFont="1" applyFill="1" applyBorder="1" applyAlignment="1">
      <alignment horizontal="center" vertical="center"/>
    </xf>
    <xf numFmtId="0" fontId="10" fillId="0" borderId="57" xfId="0" applyFont="1" applyBorder="1"/>
    <xf numFmtId="0" fontId="10" fillId="17" borderId="57" xfId="0" applyFont="1" applyFill="1" applyBorder="1"/>
    <xf numFmtId="0" fontId="6" fillId="2" borderId="59" xfId="0" applyFont="1" applyFill="1" applyBorder="1" applyAlignment="1">
      <alignment horizontal="center" vertical="center" wrapText="1"/>
    </xf>
    <xf numFmtId="0" fontId="9" fillId="0" borderId="61" xfId="0" applyFont="1" applyBorder="1" applyAlignment="1">
      <alignment horizontal="left" vertical="center"/>
    </xf>
    <xf numFmtId="0" fontId="9" fillId="0" borderId="61" xfId="0" applyFont="1" applyBorder="1" applyAlignment="1">
      <alignment horizontal="left" vertical="center" wrapText="1"/>
    </xf>
    <xf numFmtId="0" fontId="9" fillId="0" borderId="62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/>
    </xf>
    <xf numFmtId="49" fontId="9" fillId="9" borderId="66" xfId="0" applyNumberFormat="1" applyFont="1" applyFill="1" applyBorder="1" applyAlignment="1">
      <alignment horizontal="left" vertical="center"/>
    </xf>
    <xf numFmtId="0" fontId="9" fillId="0" borderId="67" xfId="0" applyFont="1" applyBorder="1" applyAlignment="1">
      <alignment horizontal="left" vertical="center" wrapText="1"/>
    </xf>
    <xf numFmtId="0" fontId="9" fillId="0" borderId="68" xfId="0" applyFont="1" applyBorder="1" applyAlignment="1">
      <alignment horizontal="left" vertical="center"/>
    </xf>
    <xf numFmtId="1" fontId="9" fillId="9" borderId="67" xfId="0" applyNumberFormat="1" applyFont="1" applyFill="1" applyBorder="1" applyAlignment="1">
      <alignment horizontal="center" vertical="center"/>
    </xf>
    <xf numFmtId="0" fontId="10" fillId="0" borderId="67" xfId="0" applyFont="1" applyBorder="1"/>
    <xf numFmtId="0" fontId="10" fillId="17" borderId="67" xfId="0" applyFont="1" applyFill="1" applyBorder="1"/>
    <xf numFmtId="0" fontId="10" fillId="16" borderId="69" xfId="0" applyFont="1" applyFill="1" applyBorder="1"/>
    <xf numFmtId="9" fontId="4" fillId="18" borderId="26" xfId="0" applyNumberFormat="1" applyFont="1" applyFill="1" applyBorder="1" applyAlignment="1">
      <alignment horizontal="center" vertical="center"/>
    </xf>
    <xf numFmtId="9" fontId="4" fillId="19" borderId="26" xfId="0" applyNumberFormat="1" applyFont="1" applyFill="1" applyBorder="1" applyAlignment="1">
      <alignment horizontal="center" vertical="center"/>
    </xf>
    <xf numFmtId="9" fontId="4" fillId="19" borderId="14" xfId="0" applyNumberFormat="1" applyFont="1" applyFill="1" applyBorder="1" applyAlignment="1">
      <alignment horizontal="center" vertical="center"/>
    </xf>
    <xf numFmtId="9" fontId="4" fillId="19" borderId="57" xfId="0" applyNumberFormat="1" applyFont="1" applyFill="1" applyBorder="1" applyAlignment="1">
      <alignment horizontal="center" vertical="center"/>
    </xf>
    <xf numFmtId="9" fontId="4" fillId="19" borderId="67" xfId="0" applyNumberFormat="1" applyFont="1" applyFill="1" applyBorder="1" applyAlignment="1">
      <alignment horizontal="center" vertical="center"/>
    </xf>
    <xf numFmtId="14" fontId="9" fillId="20" borderId="28" xfId="0" applyNumberFormat="1" applyFont="1" applyFill="1" applyBorder="1" applyAlignment="1">
      <alignment horizontal="center" vertical="center"/>
    </xf>
    <xf numFmtId="164" fontId="9" fillId="20" borderId="28" xfId="0" applyNumberFormat="1" applyFont="1" applyFill="1" applyBorder="1" applyAlignment="1">
      <alignment horizontal="center" vertical="center"/>
    </xf>
    <xf numFmtId="14" fontId="9" fillId="20" borderId="32" xfId="0" applyNumberFormat="1" applyFont="1" applyFill="1" applyBorder="1" applyAlignment="1">
      <alignment horizontal="center" vertical="center"/>
    </xf>
    <xf numFmtId="14" fontId="9" fillId="20" borderId="36" xfId="0" applyNumberFormat="1" applyFont="1" applyFill="1" applyBorder="1" applyAlignment="1">
      <alignment horizontal="center" vertical="center"/>
    </xf>
    <xf numFmtId="14" fontId="9" fillId="20" borderId="57" xfId="0" applyNumberFormat="1" applyFont="1" applyFill="1" applyBorder="1" applyAlignment="1">
      <alignment horizontal="center" vertical="center"/>
    </xf>
    <xf numFmtId="14" fontId="9" fillId="20" borderId="67" xfId="0" applyNumberFormat="1" applyFont="1" applyFill="1" applyBorder="1" applyAlignment="1">
      <alignment horizontal="center" vertical="center"/>
    </xf>
    <xf numFmtId="0" fontId="9" fillId="20" borderId="5" xfId="0" applyFont="1" applyFill="1" applyBorder="1" applyAlignment="1">
      <alignment horizontal="center" vertical="center"/>
    </xf>
    <xf numFmtId="0" fontId="9" fillId="20" borderId="34" xfId="0" applyFont="1" applyFill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9" fillId="0" borderId="74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 vertical="center"/>
    </xf>
    <xf numFmtId="0" fontId="9" fillId="20" borderId="71" xfId="0" applyFont="1" applyFill="1" applyBorder="1" applyAlignment="1">
      <alignment horizontal="center" vertical="center"/>
    </xf>
    <xf numFmtId="164" fontId="9" fillId="0" borderId="32" xfId="0" applyNumberFormat="1" applyFont="1" applyBorder="1" applyAlignment="1">
      <alignment horizontal="center" vertical="center"/>
    </xf>
    <xf numFmtId="14" fontId="9" fillId="0" borderId="77" xfId="0" applyNumberFormat="1" applyFont="1" applyBorder="1" applyAlignment="1">
      <alignment horizontal="center" vertical="center"/>
    </xf>
    <xf numFmtId="14" fontId="9" fillId="0" borderId="56" xfId="0" applyNumberFormat="1" applyFont="1" applyBorder="1" applyAlignment="1">
      <alignment horizontal="center" vertical="center"/>
    </xf>
    <xf numFmtId="14" fontId="9" fillId="0" borderId="66" xfId="0" applyNumberFormat="1" applyFont="1" applyBorder="1" applyAlignment="1">
      <alignment horizontal="center" vertical="center"/>
    </xf>
    <xf numFmtId="0" fontId="9" fillId="0" borderId="78" xfId="0" applyFont="1" applyBorder="1" applyAlignment="1">
      <alignment horizontal="left" vertical="center"/>
    </xf>
    <xf numFmtId="0" fontId="9" fillId="0" borderId="79" xfId="0" applyFont="1" applyBorder="1" applyAlignment="1">
      <alignment horizontal="left" vertical="center"/>
    </xf>
    <xf numFmtId="0" fontId="9" fillId="0" borderId="80" xfId="0" applyFont="1" applyBorder="1" applyAlignment="1">
      <alignment horizontal="left" vertical="center"/>
    </xf>
    <xf numFmtId="0" fontId="9" fillId="0" borderId="75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81" xfId="0" applyFont="1" applyBorder="1" applyAlignment="1">
      <alignment horizontal="center" vertical="center"/>
    </xf>
    <xf numFmtId="0" fontId="9" fillId="0" borderId="82" xfId="0" applyFont="1" applyBorder="1" applyAlignment="1">
      <alignment horizontal="center" vertical="center"/>
    </xf>
    <xf numFmtId="0" fontId="10" fillId="16" borderId="58" xfId="0" applyFont="1" applyFill="1" applyBorder="1"/>
    <xf numFmtId="0" fontId="9" fillId="0" borderId="27" xfId="0" applyFont="1" applyBorder="1" applyAlignment="1">
      <alignment wrapText="1"/>
    </xf>
    <xf numFmtId="0" fontId="9" fillId="0" borderId="32" xfId="0" applyFont="1" applyBorder="1" applyAlignment="1">
      <alignment wrapText="1"/>
    </xf>
    <xf numFmtId="0" fontId="9" fillId="0" borderId="45" xfId="0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9" fillId="0" borderId="84" xfId="0" applyFont="1" applyBorder="1" applyAlignment="1">
      <alignment wrapText="1"/>
    </xf>
    <xf numFmtId="14" fontId="9" fillId="0" borderId="84" xfId="0" applyNumberFormat="1" applyFont="1" applyBorder="1" applyAlignment="1">
      <alignment wrapText="1"/>
    </xf>
    <xf numFmtId="14" fontId="9" fillId="0" borderId="83" xfId="0" applyNumberFormat="1" applyFont="1" applyBorder="1" applyAlignment="1">
      <alignment wrapText="1"/>
    </xf>
    <xf numFmtId="0" fontId="7" fillId="7" borderId="16" xfId="0" applyFont="1" applyFill="1" applyBorder="1" applyAlignment="1">
      <alignment horizontal="center" vertical="center"/>
    </xf>
    <xf numFmtId="0" fontId="5" fillId="0" borderId="17" xfId="0" applyFont="1" applyBorder="1"/>
    <xf numFmtId="0" fontId="5" fillId="0" borderId="18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6" xfId="0" applyFont="1" applyBorder="1"/>
    <xf numFmtId="0" fontId="6" fillId="2" borderId="7" xfId="0" applyFont="1" applyFill="1" applyBorder="1" applyAlignment="1">
      <alignment horizontal="center" vertical="center" wrapText="1"/>
    </xf>
    <xf numFmtId="0" fontId="5" fillId="0" borderId="19" xfId="0" applyFont="1" applyBorder="1"/>
    <xf numFmtId="0" fontId="4" fillId="2" borderId="8" xfId="0" applyFont="1" applyFill="1" applyBorder="1" applyAlignment="1">
      <alignment horizontal="center" vertical="center" wrapText="1"/>
    </xf>
    <xf numFmtId="0" fontId="5" fillId="0" borderId="20" xfId="0" applyFont="1" applyBorder="1"/>
    <xf numFmtId="0" fontId="4" fillId="2" borderId="60" xfId="0" applyFont="1" applyFill="1" applyBorder="1" applyAlignment="1">
      <alignment horizontal="center" vertical="center" wrapText="1"/>
    </xf>
    <xf numFmtId="0" fontId="5" fillId="0" borderId="23" xfId="0" applyFont="1" applyBorder="1"/>
    <xf numFmtId="0" fontId="4" fillId="2" borderId="9" xfId="0" applyFont="1" applyFill="1" applyBorder="1" applyAlignment="1">
      <alignment horizontal="center" vertical="center" wrapText="1"/>
    </xf>
    <xf numFmtId="0" fontId="5" fillId="0" borderId="9" xfId="0" applyFont="1" applyBorder="1"/>
    <xf numFmtId="0" fontId="5" fillId="0" borderId="10" xfId="0" applyFont="1" applyBorder="1"/>
    <xf numFmtId="0" fontId="4" fillId="2" borderId="11" xfId="0" applyFont="1" applyFill="1" applyBorder="1" applyAlignment="1">
      <alignment horizontal="center" vertical="center" wrapText="1"/>
    </xf>
    <xf numFmtId="0" fontId="5" fillId="0" borderId="64" xfId="0" applyFont="1" applyBorder="1"/>
    <xf numFmtId="0" fontId="4" fillId="2" borderId="12" xfId="0" applyFont="1" applyFill="1" applyBorder="1" applyAlignment="1">
      <alignment horizontal="center" vertical="center" wrapText="1"/>
    </xf>
    <xf numFmtId="0" fontId="5" fillId="0" borderId="21" xfId="0" applyFont="1" applyBorder="1"/>
    <xf numFmtId="0" fontId="4" fillId="2" borderId="13" xfId="0" applyFont="1" applyFill="1" applyBorder="1" applyAlignment="1">
      <alignment horizontal="center" vertical="center" wrapText="1"/>
    </xf>
    <xf numFmtId="0" fontId="5" fillId="0" borderId="22" xfId="0" applyFont="1" applyBorder="1"/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</cellXfs>
  <cellStyles count="1">
    <cellStyle name="Normale" xfId="0" builtinId="0"/>
  </cellStyles>
  <dxfs count="7"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'Gantt Chart &amp; Burndown'!$L$35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'Gantt Chart &amp; Burndown'!$M$32:$AA$32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'Gantt Chart &amp; Burndown'!$M$35:$AA$35</c:f>
              <c:numCache>
                <c:formatCode>General</c:formatCode>
                <c:ptCount val="15"/>
                <c:pt idx="0">
                  <c:v>4</c:v>
                </c:pt>
                <c:pt idx="1">
                  <c:v>14</c:v>
                </c:pt>
                <c:pt idx="2">
                  <c:v>9</c:v>
                </c:pt>
                <c:pt idx="3">
                  <c:v>13</c:v>
                </c:pt>
                <c:pt idx="4">
                  <c:v>13</c:v>
                </c:pt>
                <c:pt idx="5">
                  <c:v>5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7</c:v>
                </c:pt>
                <c:pt idx="10">
                  <c:v>12</c:v>
                </c:pt>
                <c:pt idx="11">
                  <c:v>8</c:v>
                </c:pt>
                <c:pt idx="12">
                  <c:v>10</c:v>
                </c:pt>
                <c:pt idx="13">
                  <c:v>7.5</c:v>
                </c:pt>
                <c:pt idx="14">
                  <c:v>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BDC-9D41-9E05-F7E95A0B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017668"/>
        <c:axId val="866119897"/>
      </c:barChart>
      <c:lineChart>
        <c:grouping val="standard"/>
        <c:varyColors val="1"/>
        <c:ser>
          <c:idx val="1"/>
          <c:order val="1"/>
          <c:tx>
            <c:strRef>
              <c:f>'Gantt Chart &amp; Burndown'!$L$33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/>
              </a:solidFill>
            </a:ln>
          </c:spPr>
          <c:marker>
            <c:symbol val="none"/>
          </c:marker>
          <c:cat>
            <c:numRef>
              <c:f>'Gantt Chart &amp; Burndown'!$M$32:$AA$32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'Gantt Chart &amp; Burndown'!$M$33:$AA$33</c:f>
              <c:numCache>
                <c:formatCode>0</c:formatCode>
                <c:ptCount val="15"/>
                <c:pt idx="0" formatCode="General">
                  <c:v>164</c:v>
                </c:pt>
                <c:pt idx="1">
                  <c:v>153.06666666666666</c:v>
                </c:pt>
                <c:pt idx="2">
                  <c:v>142.13333333333333</c:v>
                </c:pt>
                <c:pt idx="3">
                  <c:v>131.19999999999999</c:v>
                </c:pt>
                <c:pt idx="4">
                  <c:v>120.26666666666665</c:v>
                </c:pt>
                <c:pt idx="5">
                  <c:v>109.33333333333331</c:v>
                </c:pt>
                <c:pt idx="6">
                  <c:v>98.399999999999977</c:v>
                </c:pt>
                <c:pt idx="7">
                  <c:v>87.46666666666664</c:v>
                </c:pt>
                <c:pt idx="8">
                  <c:v>76.533333333333303</c:v>
                </c:pt>
                <c:pt idx="9">
                  <c:v>65.599999999999966</c:v>
                </c:pt>
                <c:pt idx="10">
                  <c:v>54.666666666666629</c:v>
                </c:pt>
                <c:pt idx="11">
                  <c:v>43.733333333333292</c:v>
                </c:pt>
                <c:pt idx="12">
                  <c:v>32.799999999999955</c:v>
                </c:pt>
                <c:pt idx="13">
                  <c:v>21.866666666666621</c:v>
                </c:pt>
                <c:pt idx="14">
                  <c:v>10.933333333333287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C-9D41-9E05-F7E95A0B9BDC}"/>
            </c:ext>
          </c:extLst>
        </c:ser>
        <c:ser>
          <c:idx val="2"/>
          <c:order val="2"/>
          <c:tx>
            <c:strRef>
              <c:f>'Gantt Chart &amp; Burndown'!$L$34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/>
              </a:solidFill>
            </a:ln>
          </c:spPr>
          <c:marker>
            <c:symbol val="none"/>
          </c:marker>
          <c:cat>
            <c:numRef>
              <c:f>'Gantt Chart &amp; Burndown'!$M$32:$AA$32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'Gantt Chart &amp; Burndown'!$M$34:$AA$34</c:f>
              <c:numCache>
                <c:formatCode>General</c:formatCode>
                <c:ptCount val="15"/>
                <c:pt idx="0">
                  <c:v>164</c:v>
                </c:pt>
                <c:pt idx="1">
                  <c:v>160</c:v>
                </c:pt>
                <c:pt idx="2">
                  <c:v>146</c:v>
                </c:pt>
                <c:pt idx="3">
                  <c:v>137</c:v>
                </c:pt>
                <c:pt idx="4">
                  <c:v>124</c:v>
                </c:pt>
                <c:pt idx="5">
                  <c:v>111</c:v>
                </c:pt>
                <c:pt idx="6">
                  <c:v>106</c:v>
                </c:pt>
                <c:pt idx="7">
                  <c:v>88</c:v>
                </c:pt>
                <c:pt idx="8">
                  <c:v>70</c:v>
                </c:pt>
                <c:pt idx="9">
                  <c:v>52</c:v>
                </c:pt>
                <c:pt idx="10">
                  <c:v>45</c:v>
                </c:pt>
                <c:pt idx="11">
                  <c:v>33</c:v>
                </c:pt>
                <c:pt idx="12">
                  <c:v>25</c:v>
                </c:pt>
                <c:pt idx="13">
                  <c:v>15</c:v>
                </c:pt>
                <c:pt idx="1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9D41-9E05-F7E95A0B9BDC}"/>
            </c:ext>
          </c:extLst>
        </c:ser>
        <c:ser>
          <c:idx val="3"/>
          <c:order val="3"/>
          <c:tx>
            <c:strRef>
              <c:f>'Gantt Chart &amp; Burndown'!$L$36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/>
              </a:solidFill>
            </a:ln>
          </c:spPr>
          <c:marker>
            <c:symbol val="none"/>
          </c:marker>
          <c:cat>
            <c:numRef>
              <c:f>'Gantt Chart &amp; Burndown'!$M$32:$AA$32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'Gantt Chart &amp; Burndown'!$M$36:$AA$36</c:f>
              <c:numCache>
                <c:formatCode>General</c:formatCode>
                <c:ptCount val="15"/>
                <c:pt idx="0">
                  <c:v>160</c:v>
                </c:pt>
                <c:pt idx="1">
                  <c:v>146</c:v>
                </c:pt>
                <c:pt idx="2">
                  <c:v>137</c:v>
                </c:pt>
                <c:pt idx="3">
                  <c:v>124</c:v>
                </c:pt>
                <c:pt idx="4">
                  <c:v>111</c:v>
                </c:pt>
                <c:pt idx="5">
                  <c:v>106</c:v>
                </c:pt>
                <c:pt idx="6">
                  <c:v>88</c:v>
                </c:pt>
                <c:pt idx="7">
                  <c:v>70</c:v>
                </c:pt>
                <c:pt idx="8">
                  <c:v>52</c:v>
                </c:pt>
                <c:pt idx="9">
                  <c:v>45</c:v>
                </c:pt>
                <c:pt idx="10">
                  <c:v>33</c:v>
                </c:pt>
                <c:pt idx="11">
                  <c:v>25</c:v>
                </c:pt>
                <c:pt idx="12">
                  <c:v>15</c:v>
                </c:pt>
                <c:pt idx="13">
                  <c:v>7.5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C-9D41-9E05-F7E95A0B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68800"/>
        <c:axId val="1499589614"/>
      </c:lineChart>
      <c:catAx>
        <c:axId val="16146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99589614"/>
        <c:crosses val="autoZero"/>
        <c:auto val="1"/>
        <c:lblAlgn val="ctr"/>
        <c:lblOffset val="100"/>
        <c:noMultiLvlLbl val="1"/>
      </c:catAx>
      <c:valAx>
        <c:axId val="1499589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61468800"/>
        <c:crosses val="autoZero"/>
        <c:crossBetween val="between"/>
      </c:valAx>
      <c:catAx>
        <c:axId val="18680176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6119897"/>
        <c:crosses val="autoZero"/>
        <c:auto val="1"/>
        <c:lblAlgn val="ctr"/>
        <c:lblOffset val="100"/>
        <c:noMultiLvlLbl val="1"/>
      </c:catAx>
      <c:valAx>
        <c:axId val="86611989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68017668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438150</xdr:colOff>
      <xdr:row>36</xdr:row>
      <xdr:rowOff>1276350</xdr:rowOff>
    </xdr:from>
    <xdr:ext cx="14820900" cy="4048125"/>
    <xdr:graphicFrame macro="">
      <xdr:nvGraphicFramePr>
        <xdr:cNvPr id="2" name="Chart 1" title="Gra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238125</xdr:colOff>
      <xdr:row>0</xdr:row>
      <xdr:rowOff>180975</xdr:rowOff>
    </xdr:from>
    <xdr:ext cx="2505075" cy="514350"/>
    <xdr:pic>
      <xdr:nvPicPr>
        <xdr:cNvPr id="3" name="image1.png" title="Immagin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AC995"/>
  <sheetViews>
    <sheetView showGridLines="0" topLeftCell="A6" workbookViewId="0">
      <selection activeCell="AC25" sqref="AC25"/>
    </sheetView>
  </sheetViews>
  <sheetFormatPr baseColWidth="10" defaultColWidth="13.5" defaultRowHeight="15" customHeight="1" x14ac:dyDescent="0.2"/>
  <cols>
    <col min="1" max="1" width="2.5" customWidth="1"/>
    <col min="2" max="2" width="10.5" customWidth="1"/>
    <col min="3" max="3" width="28.6640625" customWidth="1"/>
    <col min="4" max="4" width="22" customWidth="1"/>
    <col min="5" max="10" width="9" customWidth="1"/>
    <col min="11" max="11" width="9.6640625" customWidth="1"/>
    <col min="12" max="12" width="15" customWidth="1"/>
    <col min="13" max="28" width="3" customWidth="1"/>
    <col min="29" max="29" width="10.5" customWidth="1"/>
  </cols>
  <sheetData>
    <row r="1" spans="2:27" ht="36" customHeight="1" x14ac:dyDescent="0.2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2:27" ht="36" customHeight="1" thickBot="1" x14ac:dyDescent="0.25">
      <c r="B2" s="3" t="s">
        <v>1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spans="2:27" ht="18" customHeight="1" x14ac:dyDescent="0.2">
      <c r="B3" s="4"/>
      <c r="C3" s="4"/>
      <c r="D3" s="4"/>
      <c r="E3" s="4"/>
      <c r="F3" s="4"/>
      <c r="G3" s="4"/>
      <c r="H3" s="4"/>
      <c r="I3" s="4"/>
      <c r="J3" s="5"/>
      <c r="K3" s="145" t="s">
        <v>2</v>
      </c>
      <c r="L3" s="6" t="s">
        <v>3</v>
      </c>
      <c r="M3" s="7"/>
      <c r="N3" s="7"/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27" ht="18" customHeight="1" x14ac:dyDescent="0.2">
      <c r="B4" s="4"/>
      <c r="C4" s="4"/>
      <c r="D4" s="4"/>
      <c r="E4" s="4"/>
      <c r="F4" s="4"/>
      <c r="G4" s="4"/>
      <c r="H4" s="4"/>
      <c r="I4" s="4"/>
      <c r="J4" s="5"/>
      <c r="K4" s="146"/>
      <c r="L4" s="9" t="s">
        <v>4</v>
      </c>
      <c r="M4" s="10"/>
      <c r="N4" s="11"/>
      <c r="O4" s="10"/>
      <c r="P4" s="12"/>
      <c r="Q4" s="12"/>
      <c r="R4" s="12"/>
      <c r="S4" s="12"/>
      <c r="T4" s="11"/>
      <c r="U4" s="11"/>
      <c r="V4" s="11"/>
      <c r="W4" s="11"/>
      <c r="X4" s="11"/>
      <c r="Y4" s="11"/>
      <c r="Z4" s="11"/>
      <c r="AA4" s="11"/>
    </row>
    <row r="5" spans="2:27" ht="18" customHeight="1" x14ac:dyDescent="0.2">
      <c r="B5" s="3"/>
      <c r="C5" s="2"/>
      <c r="D5" s="2"/>
      <c r="E5" s="2"/>
      <c r="F5" s="2"/>
      <c r="G5" s="2"/>
      <c r="H5" s="2"/>
      <c r="I5" s="3"/>
      <c r="J5" s="2"/>
      <c r="K5" s="146"/>
      <c r="L5" s="13" t="s">
        <v>5</v>
      </c>
      <c r="M5" s="10"/>
      <c r="N5" s="10"/>
      <c r="O5" s="11"/>
      <c r="P5" s="11"/>
      <c r="Q5" s="11"/>
      <c r="R5" s="11"/>
      <c r="S5" s="14"/>
      <c r="T5" s="14"/>
      <c r="U5" s="14"/>
      <c r="V5" s="11"/>
      <c r="W5" s="11"/>
      <c r="X5" s="11"/>
      <c r="Y5" s="11"/>
      <c r="Z5" s="11"/>
      <c r="AA5" s="11"/>
    </row>
    <row r="6" spans="2:27" ht="18" customHeight="1" x14ac:dyDescent="0.2">
      <c r="B6" s="3"/>
      <c r="C6" s="2"/>
      <c r="D6" s="2"/>
      <c r="E6" s="2"/>
      <c r="F6" s="2"/>
      <c r="G6" s="2"/>
      <c r="H6" s="2"/>
      <c r="I6" s="3"/>
      <c r="J6" s="2"/>
      <c r="K6" s="146"/>
      <c r="L6" s="15" t="s">
        <v>6</v>
      </c>
      <c r="M6" s="10"/>
      <c r="N6" s="10"/>
      <c r="O6" s="10"/>
      <c r="P6" s="11"/>
      <c r="Q6" s="11"/>
      <c r="R6" s="11"/>
      <c r="S6" s="11"/>
      <c r="T6" s="11"/>
      <c r="U6" s="11"/>
      <c r="V6" s="16"/>
      <c r="W6" s="16"/>
      <c r="X6" s="16"/>
      <c r="Y6" s="11"/>
      <c r="Z6" s="11"/>
      <c r="AA6" s="11"/>
    </row>
    <row r="7" spans="2:27" ht="18" customHeight="1" thickBot="1" x14ac:dyDescent="0.25">
      <c r="B7" s="3"/>
      <c r="C7" s="2"/>
      <c r="D7" s="2"/>
      <c r="E7" s="2"/>
      <c r="F7" s="2"/>
      <c r="G7" s="2"/>
      <c r="H7" s="2"/>
      <c r="I7" s="3"/>
      <c r="J7" s="2"/>
      <c r="K7" s="147"/>
      <c r="L7" s="15" t="s">
        <v>7</v>
      </c>
      <c r="M7" s="10"/>
      <c r="N7" s="10"/>
      <c r="O7" s="10"/>
      <c r="P7" s="11"/>
      <c r="Q7" s="11"/>
      <c r="R7" s="11"/>
      <c r="S7" s="11"/>
      <c r="T7" s="11"/>
      <c r="U7" s="11"/>
      <c r="V7" s="11"/>
      <c r="W7" s="11"/>
      <c r="X7" s="11"/>
      <c r="Y7" s="16"/>
      <c r="Z7" s="16"/>
      <c r="AA7" s="16"/>
    </row>
    <row r="8" spans="2:27" ht="18" customHeight="1" x14ac:dyDescent="0.2">
      <c r="B8" s="148" t="s">
        <v>8</v>
      </c>
      <c r="C8" s="150" t="s">
        <v>9</v>
      </c>
      <c r="D8" s="152" t="s">
        <v>10</v>
      </c>
      <c r="E8" s="154" t="s">
        <v>11</v>
      </c>
      <c r="F8" s="155"/>
      <c r="G8" s="156"/>
      <c r="H8" s="157" t="s">
        <v>12</v>
      </c>
      <c r="I8" s="159" t="s">
        <v>13</v>
      </c>
      <c r="J8" s="161" t="s">
        <v>141</v>
      </c>
      <c r="K8" s="163" t="s">
        <v>14</v>
      </c>
      <c r="L8" s="164" t="s">
        <v>15</v>
      </c>
      <c r="M8" s="142" t="s">
        <v>16</v>
      </c>
      <c r="N8" s="143"/>
      <c r="O8" s="144"/>
      <c r="P8" s="142" t="s">
        <v>17</v>
      </c>
      <c r="Q8" s="143"/>
      <c r="R8" s="144"/>
      <c r="S8" s="142" t="s">
        <v>18</v>
      </c>
      <c r="T8" s="143"/>
      <c r="U8" s="144"/>
      <c r="V8" s="142" t="s">
        <v>19</v>
      </c>
      <c r="W8" s="143"/>
      <c r="X8" s="144"/>
      <c r="Y8" s="142" t="s">
        <v>20</v>
      </c>
      <c r="Z8" s="143"/>
      <c r="AA8" s="144"/>
    </row>
    <row r="9" spans="2:27" ht="18" customHeight="1" thickBot="1" x14ac:dyDescent="0.25">
      <c r="B9" s="149"/>
      <c r="C9" s="151"/>
      <c r="D9" s="153"/>
      <c r="E9" s="92" t="s">
        <v>21</v>
      </c>
      <c r="F9" s="17" t="s">
        <v>22</v>
      </c>
      <c r="G9" s="17" t="s">
        <v>23</v>
      </c>
      <c r="H9" s="158"/>
      <c r="I9" s="160"/>
      <c r="J9" s="162"/>
      <c r="K9" s="162"/>
      <c r="L9" s="153"/>
      <c r="M9" s="18" t="s">
        <v>24</v>
      </c>
      <c r="N9" s="19" t="s">
        <v>25</v>
      </c>
      <c r="O9" s="19" t="s">
        <v>26</v>
      </c>
      <c r="P9" s="19" t="s">
        <v>26</v>
      </c>
      <c r="Q9" s="19" t="s">
        <v>25</v>
      </c>
      <c r="R9" s="19" t="s">
        <v>26</v>
      </c>
      <c r="S9" s="19" t="s">
        <v>24</v>
      </c>
      <c r="T9" s="19" t="s">
        <v>25</v>
      </c>
      <c r="U9" s="19" t="s">
        <v>26</v>
      </c>
      <c r="V9" s="18" t="s">
        <v>24</v>
      </c>
      <c r="W9" s="19" t="s">
        <v>25</v>
      </c>
      <c r="X9" s="19" t="s">
        <v>26</v>
      </c>
      <c r="Y9" s="18" t="s">
        <v>24</v>
      </c>
      <c r="Z9" s="19" t="s">
        <v>25</v>
      </c>
      <c r="AA9" s="19" t="s">
        <v>26</v>
      </c>
    </row>
    <row r="10" spans="2:27" ht="18" customHeight="1" thickTop="1" x14ac:dyDescent="0.2">
      <c r="B10" s="20" t="s">
        <v>112</v>
      </c>
      <c r="C10" s="21" t="s">
        <v>72</v>
      </c>
      <c r="D10" s="93" t="s">
        <v>27</v>
      </c>
      <c r="E10" s="118">
        <v>8</v>
      </c>
      <c r="F10" s="115">
        <v>8</v>
      </c>
      <c r="G10" s="23">
        <f>E10-F10</f>
        <v>0</v>
      </c>
      <c r="H10" s="127">
        <v>1</v>
      </c>
      <c r="I10" s="24">
        <v>45042</v>
      </c>
      <c r="J10" s="109">
        <v>45043</v>
      </c>
      <c r="K10" s="25">
        <f>J10-I10+1</f>
        <v>2</v>
      </c>
      <c r="L10" s="104">
        <f t="shared" ref="L10:L30" si="0">F10/E10</f>
        <v>1</v>
      </c>
      <c r="M10" s="79"/>
      <c r="N10" s="79"/>
      <c r="O10" s="75"/>
      <c r="P10" s="26"/>
      <c r="Q10" s="26"/>
      <c r="R10" s="26"/>
      <c r="S10" s="26"/>
      <c r="T10" s="26"/>
      <c r="U10" s="26"/>
      <c r="V10" s="27"/>
      <c r="W10" s="26"/>
      <c r="X10" s="26"/>
      <c r="Y10" s="27"/>
      <c r="Z10" s="26"/>
      <c r="AA10" s="26"/>
    </row>
    <row r="11" spans="2:27" ht="18" customHeight="1" x14ac:dyDescent="0.2">
      <c r="B11" s="20" t="s">
        <v>113</v>
      </c>
      <c r="C11" s="28" t="s">
        <v>130</v>
      </c>
      <c r="D11" s="94" t="s">
        <v>108</v>
      </c>
      <c r="E11" s="118">
        <v>8</v>
      </c>
      <c r="F11" s="115">
        <v>8</v>
      </c>
      <c r="G11" s="23">
        <f t="shared" ref="G11:G16" si="1">E11-F11</f>
        <v>0</v>
      </c>
      <c r="H11" s="128">
        <v>1</v>
      </c>
      <c r="I11" s="24">
        <v>45043</v>
      </c>
      <c r="J11" s="110">
        <v>45044</v>
      </c>
      <c r="K11" s="25">
        <f t="shared" ref="K11:K16" si="2">J11-I11+1</f>
        <v>2</v>
      </c>
      <c r="L11" s="104">
        <f t="shared" si="0"/>
        <v>1</v>
      </c>
      <c r="M11" s="27"/>
      <c r="N11" s="80"/>
      <c r="O11" s="80"/>
      <c r="P11" s="75"/>
      <c r="Q11" s="27"/>
      <c r="R11" s="26"/>
      <c r="S11" s="26"/>
      <c r="T11" s="26"/>
      <c r="U11" s="26"/>
      <c r="V11" s="27"/>
      <c r="W11" s="26"/>
      <c r="X11" s="26"/>
      <c r="Y11" s="27"/>
      <c r="Z11" s="26"/>
      <c r="AA11" s="26"/>
    </row>
    <row r="12" spans="2:27" ht="18" customHeight="1" x14ac:dyDescent="0.2">
      <c r="B12" s="20" t="s">
        <v>114</v>
      </c>
      <c r="C12" s="28" t="s">
        <v>134</v>
      </c>
      <c r="D12" s="93" t="s">
        <v>138</v>
      </c>
      <c r="E12" s="118">
        <v>6</v>
      </c>
      <c r="F12" s="115">
        <v>6</v>
      </c>
      <c r="G12" s="23">
        <f t="shared" si="1"/>
        <v>0</v>
      </c>
      <c r="H12" s="128">
        <v>1</v>
      </c>
      <c r="I12" s="24">
        <v>45043</v>
      </c>
      <c r="J12" s="110">
        <v>45043</v>
      </c>
      <c r="K12" s="25">
        <f t="shared" si="2"/>
        <v>1</v>
      </c>
      <c r="L12" s="104">
        <f t="shared" si="0"/>
        <v>1</v>
      </c>
      <c r="M12" s="27"/>
      <c r="N12" s="80"/>
      <c r="O12" s="26"/>
      <c r="P12" s="75"/>
      <c r="Q12" s="27"/>
      <c r="R12" s="26"/>
      <c r="S12" s="26"/>
      <c r="T12" s="26"/>
      <c r="U12" s="26"/>
      <c r="V12" s="27"/>
      <c r="W12" s="26"/>
      <c r="X12" s="26"/>
      <c r="Y12" s="27"/>
      <c r="Z12" s="26"/>
      <c r="AA12" s="26"/>
    </row>
    <row r="13" spans="2:27" ht="18" customHeight="1" x14ac:dyDescent="0.2">
      <c r="B13" s="20" t="s">
        <v>115</v>
      </c>
      <c r="C13" s="28" t="s">
        <v>131</v>
      </c>
      <c r="D13" s="93" t="s">
        <v>109</v>
      </c>
      <c r="E13" s="118">
        <v>5</v>
      </c>
      <c r="F13" s="115">
        <v>5</v>
      </c>
      <c r="G13" s="23">
        <f t="shared" si="1"/>
        <v>0</v>
      </c>
      <c r="H13" s="128">
        <v>1</v>
      </c>
      <c r="I13" s="123">
        <v>45044</v>
      </c>
      <c r="J13" s="110">
        <v>45044</v>
      </c>
      <c r="K13" s="25">
        <f t="shared" si="2"/>
        <v>1</v>
      </c>
      <c r="L13" s="104">
        <f t="shared" si="0"/>
        <v>1</v>
      </c>
      <c r="M13" s="27"/>
      <c r="N13" s="27"/>
      <c r="O13" s="81"/>
      <c r="P13" s="75"/>
      <c r="Q13" s="75"/>
      <c r="R13" s="26"/>
      <c r="S13" s="26"/>
      <c r="T13" s="26"/>
      <c r="U13" s="26"/>
      <c r="V13" s="27"/>
      <c r="W13" s="26"/>
      <c r="X13" s="26"/>
      <c r="Y13" s="27"/>
      <c r="Z13" s="26"/>
      <c r="AA13" s="26"/>
    </row>
    <row r="14" spans="2:27" ht="18" customHeight="1" x14ac:dyDescent="0.2">
      <c r="B14" s="20" t="s">
        <v>28</v>
      </c>
      <c r="C14" s="28" t="s">
        <v>133</v>
      </c>
      <c r="D14" s="93" t="s">
        <v>109</v>
      </c>
      <c r="E14" s="118">
        <v>5</v>
      </c>
      <c r="F14" s="115">
        <v>5</v>
      </c>
      <c r="G14" s="23">
        <f t="shared" si="1"/>
        <v>0</v>
      </c>
      <c r="H14" s="128">
        <v>2</v>
      </c>
      <c r="I14" s="123">
        <v>45045</v>
      </c>
      <c r="J14" s="110">
        <v>45045</v>
      </c>
      <c r="K14" s="25">
        <f t="shared" si="2"/>
        <v>1</v>
      </c>
      <c r="L14" s="104">
        <f t="shared" si="0"/>
        <v>1</v>
      </c>
      <c r="M14" s="27"/>
      <c r="N14" s="27"/>
      <c r="O14" s="27"/>
      <c r="P14" s="80"/>
      <c r="Q14" s="75"/>
      <c r="R14" s="75"/>
      <c r="S14" s="26"/>
      <c r="T14" s="26"/>
      <c r="U14" s="26"/>
      <c r="V14" s="27"/>
      <c r="W14" s="26"/>
      <c r="X14" s="26"/>
      <c r="Y14" s="27"/>
      <c r="Z14" s="26"/>
      <c r="AA14" s="26"/>
    </row>
    <row r="15" spans="2:27" ht="18" customHeight="1" x14ac:dyDescent="0.2">
      <c r="B15" s="20" t="s">
        <v>117</v>
      </c>
      <c r="C15" s="28" t="s">
        <v>135</v>
      </c>
      <c r="D15" s="93" t="s">
        <v>108</v>
      </c>
      <c r="E15" s="118">
        <v>8</v>
      </c>
      <c r="F15" s="115">
        <v>8</v>
      </c>
      <c r="G15" s="23">
        <f t="shared" si="1"/>
        <v>0</v>
      </c>
      <c r="H15" s="128">
        <v>2</v>
      </c>
      <c r="I15" s="123">
        <v>45045</v>
      </c>
      <c r="J15" s="110">
        <v>45046</v>
      </c>
      <c r="K15" s="25">
        <f t="shared" si="2"/>
        <v>2</v>
      </c>
      <c r="L15" s="104">
        <f t="shared" si="0"/>
        <v>1</v>
      </c>
      <c r="M15" s="27"/>
      <c r="N15" s="27"/>
      <c r="O15" s="27"/>
      <c r="P15" s="80"/>
      <c r="Q15" s="79"/>
      <c r="R15" s="75"/>
      <c r="S15" s="26"/>
      <c r="T15" s="26"/>
      <c r="U15" s="26"/>
      <c r="V15" s="27"/>
      <c r="W15" s="26"/>
      <c r="X15" s="26"/>
      <c r="Y15" s="27"/>
      <c r="Z15" s="26"/>
      <c r="AA15" s="26"/>
    </row>
    <row r="16" spans="2:27" ht="18" customHeight="1" x14ac:dyDescent="0.2">
      <c r="B16" s="20" t="s">
        <v>118</v>
      </c>
      <c r="C16" s="28" t="s">
        <v>76</v>
      </c>
      <c r="D16" s="93" t="s">
        <v>111</v>
      </c>
      <c r="E16" s="118">
        <v>8</v>
      </c>
      <c r="F16" s="115">
        <v>8</v>
      </c>
      <c r="G16" s="23">
        <f t="shared" si="1"/>
        <v>0</v>
      </c>
      <c r="H16" s="128">
        <v>2</v>
      </c>
      <c r="I16" s="123">
        <v>45045</v>
      </c>
      <c r="J16" s="110">
        <v>45046</v>
      </c>
      <c r="K16" s="25">
        <f t="shared" si="2"/>
        <v>2</v>
      </c>
      <c r="L16" s="104">
        <f t="shared" si="0"/>
        <v>1</v>
      </c>
      <c r="M16" s="27"/>
      <c r="N16" s="27"/>
      <c r="O16" s="27"/>
      <c r="P16" s="80"/>
      <c r="Q16" s="79"/>
      <c r="R16" s="75"/>
      <c r="S16" s="26"/>
      <c r="T16" s="26"/>
      <c r="U16" s="26"/>
      <c r="V16" s="27"/>
      <c r="W16" s="26"/>
      <c r="X16" s="26"/>
      <c r="Y16" s="27"/>
      <c r="Z16" s="26"/>
      <c r="AA16" s="26"/>
    </row>
    <row r="17" spans="2:29" ht="15.75" customHeight="1" x14ac:dyDescent="0.2">
      <c r="B17" s="20" t="s">
        <v>119</v>
      </c>
      <c r="C17" s="28" t="s">
        <v>80</v>
      </c>
      <c r="D17" s="93" t="s">
        <v>109</v>
      </c>
      <c r="E17" s="118">
        <v>10</v>
      </c>
      <c r="F17" s="115">
        <v>10</v>
      </c>
      <c r="G17" s="23">
        <f t="shared" ref="G17:G22" si="3">E17-F17</f>
        <v>0</v>
      </c>
      <c r="H17" s="128">
        <v>2</v>
      </c>
      <c r="I17" s="24">
        <v>45046</v>
      </c>
      <c r="J17" s="109">
        <v>45047</v>
      </c>
      <c r="K17" s="25">
        <f t="shared" ref="K17:K22" si="4">J17-I17+1</f>
        <v>2</v>
      </c>
      <c r="L17" s="104">
        <f t="shared" si="0"/>
        <v>1</v>
      </c>
      <c r="M17" s="27"/>
      <c r="N17" s="26"/>
      <c r="O17" s="26"/>
      <c r="P17" s="26"/>
      <c r="Q17" s="81"/>
      <c r="R17" s="81"/>
      <c r="S17" s="75"/>
      <c r="T17" s="26"/>
      <c r="U17" s="26"/>
      <c r="V17" s="27"/>
      <c r="W17" s="26"/>
      <c r="X17" s="26"/>
      <c r="Y17" s="27"/>
      <c r="Z17" s="26"/>
      <c r="AA17" s="26"/>
    </row>
    <row r="18" spans="2:29" ht="15.75" customHeight="1" x14ac:dyDescent="0.2">
      <c r="B18" s="20" t="s">
        <v>120</v>
      </c>
      <c r="C18" s="28" t="s">
        <v>81</v>
      </c>
      <c r="D18" s="93" t="s">
        <v>109</v>
      </c>
      <c r="E18" s="118">
        <v>15</v>
      </c>
      <c r="F18" s="115">
        <v>15</v>
      </c>
      <c r="G18" s="23">
        <f t="shared" si="3"/>
        <v>0</v>
      </c>
      <c r="H18" s="128">
        <v>3</v>
      </c>
      <c r="I18" s="24">
        <v>45061</v>
      </c>
      <c r="J18" s="109">
        <v>45063</v>
      </c>
      <c r="K18" s="25">
        <f t="shared" si="4"/>
        <v>3</v>
      </c>
      <c r="L18" s="104">
        <f t="shared" si="0"/>
        <v>1</v>
      </c>
      <c r="M18" s="27"/>
      <c r="N18" s="26"/>
      <c r="O18" s="26"/>
      <c r="P18" s="26"/>
      <c r="Q18" s="26"/>
      <c r="R18" s="26"/>
      <c r="S18" s="79"/>
      <c r="T18" s="79"/>
      <c r="U18" s="81"/>
      <c r="V18" s="27"/>
      <c r="W18" s="26"/>
      <c r="X18" s="26"/>
      <c r="Y18" s="27"/>
      <c r="Z18" s="26"/>
      <c r="AA18" s="26"/>
    </row>
    <row r="19" spans="2:29" ht="15.75" customHeight="1" x14ac:dyDescent="0.2">
      <c r="B19" s="20" t="s">
        <v>121</v>
      </c>
      <c r="C19" s="28" t="s">
        <v>82</v>
      </c>
      <c r="D19" s="93" t="s">
        <v>27</v>
      </c>
      <c r="E19" s="118">
        <v>8</v>
      </c>
      <c r="F19" s="115">
        <v>8</v>
      </c>
      <c r="G19" s="23">
        <f t="shared" si="3"/>
        <v>0</v>
      </c>
      <c r="H19" s="128">
        <v>3</v>
      </c>
      <c r="I19" s="24">
        <v>45061</v>
      </c>
      <c r="J19" s="109">
        <v>45061</v>
      </c>
      <c r="K19" s="25">
        <f t="shared" si="4"/>
        <v>1</v>
      </c>
      <c r="L19" s="104">
        <f t="shared" si="0"/>
        <v>1</v>
      </c>
      <c r="M19" s="27"/>
      <c r="N19" s="26"/>
      <c r="O19" s="26"/>
      <c r="P19" s="26"/>
      <c r="Q19" s="26"/>
      <c r="R19" s="26"/>
      <c r="S19" s="79"/>
      <c r="T19" s="75"/>
      <c r="U19" s="26"/>
      <c r="V19" s="27"/>
      <c r="W19" s="26"/>
      <c r="X19" s="26"/>
      <c r="Y19" s="27"/>
      <c r="Z19" s="26"/>
      <c r="AA19" s="26"/>
    </row>
    <row r="20" spans="2:29" ht="15.75" customHeight="1" x14ac:dyDescent="0.2">
      <c r="B20" s="20" t="s">
        <v>122</v>
      </c>
      <c r="C20" s="28" t="s">
        <v>83</v>
      </c>
      <c r="D20" s="93" t="s">
        <v>138</v>
      </c>
      <c r="E20" s="118">
        <v>10</v>
      </c>
      <c r="F20" s="115">
        <v>10</v>
      </c>
      <c r="G20" s="23">
        <f t="shared" si="3"/>
        <v>0</v>
      </c>
      <c r="H20" s="128">
        <v>3</v>
      </c>
      <c r="I20" s="24">
        <v>45062</v>
      </c>
      <c r="J20" s="111">
        <v>45063</v>
      </c>
      <c r="K20" s="25">
        <f t="shared" si="4"/>
        <v>2</v>
      </c>
      <c r="L20" s="104">
        <f t="shared" si="0"/>
        <v>1</v>
      </c>
      <c r="M20" s="27"/>
      <c r="N20" s="26"/>
      <c r="O20" s="26"/>
      <c r="P20" s="26"/>
      <c r="Q20" s="26"/>
      <c r="R20" s="26"/>
      <c r="S20" s="79"/>
      <c r="T20" s="79"/>
      <c r="U20" s="75"/>
      <c r="V20" s="27"/>
      <c r="W20" s="26"/>
      <c r="X20" s="26"/>
      <c r="Y20" s="27"/>
      <c r="Z20" s="26"/>
      <c r="AA20" s="26"/>
    </row>
    <row r="21" spans="2:29" ht="15.75" customHeight="1" x14ac:dyDescent="0.2">
      <c r="B21" s="20" t="s">
        <v>123</v>
      </c>
      <c r="C21" s="28" t="s">
        <v>84</v>
      </c>
      <c r="D21" s="93" t="s">
        <v>108</v>
      </c>
      <c r="E21" s="118">
        <v>6</v>
      </c>
      <c r="F21" s="115">
        <v>6</v>
      </c>
      <c r="G21" s="23">
        <f t="shared" si="3"/>
        <v>0</v>
      </c>
      <c r="H21" s="128">
        <v>3</v>
      </c>
      <c r="I21" s="24">
        <v>45062</v>
      </c>
      <c r="J21" s="111">
        <v>45063</v>
      </c>
      <c r="K21" s="25">
        <f t="shared" si="4"/>
        <v>2</v>
      </c>
      <c r="L21" s="104">
        <f t="shared" si="0"/>
        <v>1</v>
      </c>
      <c r="M21" s="27"/>
      <c r="N21" s="26"/>
      <c r="O21" s="26"/>
      <c r="P21" s="26"/>
      <c r="Q21" s="26"/>
      <c r="R21" s="26"/>
      <c r="S21" s="81"/>
      <c r="T21" s="79"/>
      <c r="U21" s="75"/>
      <c r="V21" s="27"/>
      <c r="W21" s="26"/>
      <c r="X21" s="26"/>
      <c r="Y21" s="27"/>
      <c r="Z21" s="26"/>
      <c r="AA21" s="26"/>
    </row>
    <row r="22" spans="2:29" ht="15.75" customHeight="1" x14ac:dyDescent="0.2">
      <c r="B22" s="20" t="s">
        <v>124</v>
      </c>
      <c r="C22" s="73" t="s">
        <v>85</v>
      </c>
      <c r="D22" s="93" t="s">
        <v>111</v>
      </c>
      <c r="E22" s="118">
        <v>15</v>
      </c>
      <c r="F22" s="115">
        <v>15</v>
      </c>
      <c r="G22" s="23">
        <f t="shared" si="3"/>
        <v>0</v>
      </c>
      <c r="H22" s="128">
        <v>3</v>
      </c>
      <c r="I22" s="24">
        <v>45061</v>
      </c>
      <c r="J22" s="111">
        <v>45063</v>
      </c>
      <c r="K22" s="25">
        <f t="shared" si="4"/>
        <v>3</v>
      </c>
      <c r="L22" s="104">
        <f t="shared" si="0"/>
        <v>1</v>
      </c>
      <c r="M22" s="27"/>
      <c r="N22" s="26"/>
      <c r="O22" s="26"/>
      <c r="P22" s="26"/>
      <c r="Q22" s="26"/>
      <c r="R22" s="26"/>
      <c r="S22" s="81"/>
      <c r="T22" s="79"/>
      <c r="U22" s="79"/>
      <c r="V22" s="27"/>
      <c r="W22" s="26"/>
      <c r="X22" s="26"/>
      <c r="Y22" s="27"/>
      <c r="Z22" s="26"/>
      <c r="AA22" s="26"/>
    </row>
    <row r="23" spans="2:29" ht="15.75" customHeight="1" x14ac:dyDescent="0.2">
      <c r="B23" s="20" t="s">
        <v>125</v>
      </c>
      <c r="C23" s="73" t="s">
        <v>86</v>
      </c>
      <c r="D23" s="93" t="s">
        <v>111</v>
      </c>
      <c r="E23" s="118">
        <v>7</v>
      </c>
      <c r="F23" s="115">
        <v>7</v>
      </c>
      <c r="G23" s="23">
        <f t="shared" ref="G23:G24" si="5">E23-F23</f>
        <v>0</v>
      </c>
      <c r="H23" s="128">
        <v>4</v>
      </c>
      <c r="I23" s="24">
        <v>45068</v>
      </c>
      <c r="J23" s="109">
        <v>45069</v>
      </c>
      <c r="K23" s="25">
        <f>J23-I23+1</f>
        <v>2</v>
      </c>
      <c r="L23" s="104">
        <f t="shared" si="0"/>
        <v>1</v>
      </c>
      <c r="M23" s="27"/>
      <c r="N23" s="26"/>
      <c r="O23" s="26"/>
      <c r="P23" s="26"/>
      <c r="Q23" s="26"/>
      <c r="R23" s="26"/>
      <c r="S23" s="26"/>
      <c r="T23" s="26"/>
      <c r="U23" s="26"/>
      <c r="V23" s="79"/>
      <c r="W23" s="79"/>
      <c r="X23" s="27"/>
      <c r="Y23" s="76"/>
      <c r="Z23" s="76"/>
      <c r="AA23" s="76"/>
    </row>
    <row r="24" spans="2:29" ht="15.75" customHeight="1" x14ac:dyDescent="0.2">
      <c r="B24" s="20" t="s">
        <v>116</v>
      </c>
      <c r="C24" s="28" t="s">
        <v>87</v>
      </c>
      <c r="D24" s="93" t="s">
        <v>27</v>
      </c>
      <c r="E24" s="118">
        <v>4</v>
      </c>
      <c r="F24" s="115">
        <v>4</v>
      </c>
      <c r="G24" s="23">
        <f t="shared" si="5"/>
        <v>0</v>
      </c>
      <c r="H24" s="128">
        <v>4</v>
      </c>
      <c r="I24" s="24">
        <v>45068</v>
      </c>
      <c r="J24" s="109">
        <v>45068</v>
      </c>
      <c r="K24" s="25">
        <f t="shared" ref="K24" si="6">J24-I24+1</f>
        <v>1</v>
      </c>
      <c r="L24" s="104">
        <f t="shared" si="0"/>
        <v>1</v>
      </c>
      <c r="M24" s="27"/>
      <c r="N24" s="26"/>
      <c r="O24" s="26"/>
      <c r="P24" s="26"/>
      <c r="Q24" s="26"/>
      <c r="R24" s="26"/>
      <c r="S24" s="26"/>
      <c r="T24" s="26"/>
      <c r="U24" s="26"/>
      <c r="V24" s="79"/>
      <c r="W24" s="75"/>
      <c r="X24" s="75"/>
      <c r="Y24" s="76"/>
      <c r="Z24" s="76"/>
      <c r="AA24" s="76"/>
    </row>
    <row r="25" spans="2:29" ht="15.75" customHeight="1" thickBot="1" x14ac:dyDescent="0.25">
      <c r="B25" s="30" t="s">
        <v>126</v>
      </c>
      <c r="C25" s="28" t="s">
        <v>88</v>
      </c>
      <c r="D25" s="93" t="s">
        <v>27</v>
      </c>
      <c r="E25" s="119">
        <v>5</v>
      </c>
      <c r="F25" s="116">
        <v>5</v>
      </c>
      <c r="G25" s="23">
        <f t="shared" ref="G25:G30" si="7">E25-F25</f>
        <v>0</v>
      </c>
      <c r="H25" s="129">
        <v>4</v>
      </c>
      <c r="I25" s="24">
        <v>45069</v>
      </c>
      <c r="J25" s="109">
        <v>45069</v>
      </c>
      <c r="K25" s="25">
        <f t="shared" ref="K25:K30" si="8">J25-I25+1</f>
        <v>1</v>
      </c>
      <c r="L25" s="105">
        <f t="shared" si="0"/>
        <v>1</v>
      </c>
      <c r="M25" s="31"/>
      <c r="N25" s="32"/>
      <c r="O25" s="32"/>
      <c r="P25" s="32"/>
      <c r="Q25" s="32"/>
      <c r="R25" s="32"/>
      <c r="S25" s="32"/>
      <c r="T25" s="32"/>
      <c r="U25" s="32"/>
      <c r="V25" s="77"/>
      <c r="W25" s="82"/>
      <c r="X25" s="78"/>
      <c r="Y25" s="75"/>
      <c r="Z25" s="78"/>
      <c r="AA25" s="78"/>
    </row>
    <row r="26" spans="2:29" ht="15.75" customHeight="1" x14ac:dyDescent="0.2">
      <c r="B26" s="33" t="s">
        <v>127</v>
      </c>
      <c r="C26" s="28" t="s">
        <v>89</v>
      </c>
      <c r="D26" s="93" t="s">
        <v>111</v>
      </c>
      <c r="E26" s="119">
        <v>7</v>
      </c>
      <c r="F26" s="116">
        <v>7</v>
      </c>
      <c r="G26" s="117">
        <f t="shared" si="7"/>
        <v>0</v>
      </c>
      <c r="H26" s="129">
        <v>4</v>
      </c>
      <c r="I26" s="24">
        <v>45069</v>
      </c>
      <c r="J26" s="109">
        <v>45070</v>
      </c>
      <c r="K26" s="25">
        <f t="shared" si="8"/>
        <v>2</v>
      </c>
      <c r="L26" s="105">
        <f t="shared" si="0"/>
        <v>1</v>
      </c>
      <c r="M26" s="31"/>
      <c r="N26" s="32"/>
      <c r="O26" s="32"/>
      <c r="P26" s="32"/>
      <c r="Q26" s="32"/>
      <c r="R26" s="32"/>
      <c r="S26" s="32"/>
      <c r="T26" s="32"/>
      <c r="U26" s="32"/>
      <c r="V26" s="77"/>
      <c r="W26" s="82"/>
      <c r="X26" s="82"/>
      <c r="Y26" s="75"/>
      <c r="Z26" s="75"/>
      <c r="AA26" s="78"/>
    </row>
    <row r="27" spans="2:29" ht="16.5" customHeight="1" x14ac:dyDescent="0.2">
      <c r="B27" s="33" t="s">
        <v>128</v>
      </c>
      <c r="C27" s="28" t="s">
        <v>140</v>
      </c>
      <c r="D27" s="93" t="s">
        <v>138</v>
      </c>
      <c r="E27" s="119">
        <v>4</v>
      </c>
      <c r="F27" s="116">
        <v>4</v>
      </c>
      <c r="G27" s="117">
        <f t="shared" si="7"/>
        <v>0</v>
      </c>
      <c r="H27" s="129">
        <v>4</v>
      </c>
      <c r="I27" s="24">
        <v>45070</v>
      </c>
      <c r="J27" s="109">
        <v>45070</v>
      </c>
      <c r="K27" s="25">
        <f t="shared" si="8"/>
        <v>1</v>
      </c>
      <c r="L27" s="105">
        <f t="shared" si="0"/>
        <v>1</v>
      </c>
      <c r="M27" s="31"/>
      <c r="N27" s="32"/>
      <c r="O27" s="32"/>
      <c r="P27" s="32"/>
      <c r="Q27" s="32"/>
      <c r="R27" s="32"/>
      <c r="S27" s="32"/>
      <c r="T27" s="32"/>
      <c r="U27" s="32"/>
      <c r="V27" s="77"/>
      <c r="W27" s="78"/>
      <c r="X27" s="82"/>
      <c r="Y27" s="77"/>
      <c r="Z27" s="75"/>
      <c r="AA27" s="75"/>
    </row>
    <row r="28" spans="2:29" ht="16.5" customHeight="1" x14ac:dyDescent="0.2">
      <c r="B28" s="33" t="s">
        <v>129</v>
      </c>
      <c r="C28" s="83" t="s">
        <v>92</v>
      </c>
      <c r="D28" s="95" t="s">
        <v>27</v>
      </c>
      <c r="E28" s="119">
        <v>5</v>
      </c>
      <c r="F28" s="115">
        <v>5</v>
      </c>
      <c r="G28" s="74">
        <f t="shared" si="7"/>
        <v>0</v>
      </c>
      <c r="H28" s="129">
        <v>5</v>
      </c>
      <c r="I28" s="124">
        <v>45080</v>
      </c>
      <c r="J28" s="112">
        <v>45080</v>
      </c>
      <c r="K28" s="84">
        <f t="shared" si="8"/>
        <v>1</v>
      </c>
      <c r="L28" s="106">
        <f t="shared" si="0"/>
        <v>1</v>
      </c>
      <c r="M28" s="31"/>
      <c r="N28" s="32"/>
      <c r="O28" s="32"/>
      <c r="P28" s="32"/>
      <c r="Q28" s="32"/>
      <c r="R28" s="32"/>
      <c r="S28" s="32"/>
      <c r="T28" s="32"/>
      <c r="U28" s="32"/>
      <c r="V28" s="77"/>
      <c r="W28" s="78"/>
      <c r="X28" s="78"/>
      <c r="Y28" s="85"/>
      <c r="Z28" s="78"/>
      <c r="AA28" s="86"/>
    </row>
    <row r="29" spans="2:29" ht="16.5" customHeight="1" x14ac:dyDescent="0.2">
      <c r="B29" s="87" t="s">
        <v>136</v>
      </c>
      <c r="C29" s="88" t="s">
        <v>93</v>
      </c>
      <c r="D29" s="96" t="s">
        <v>27</v>
      </c>
      <c r="E29" s="120">
        <v>15</v>
      </c>
      <c r="F29" s="115">
        <v>15</v>
      </c>
      <c r="G29" s="132">
        <f t="shared" si="7"/>
        <v>0</v>
      </c>
      <c r="H29" s="130">
        <v>5</v>
      </c>
      <c r="I29" s="125">
        <v>45080</v>
      </c>
      <c r="J29" s="113">
        <v>45082</v>
      </c>
      <c r="K29" s="89">
        <f t="shared" si="8"/>
        <v>3</v>
      </c>
      <c r="L29" s="107">
        <f t="shared" si="0"/>
        <v>1</v>
      </c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1"/>
      <c r="Z29" s="91"/>
      <c r="AA29" s="134"/>
    </row>
    <row r="30" spans="2:29" ht="16.5" customHeight="1" x14ac:dyDescent="0.2">
      <c r="B30" s="97" t="s">
        <v>137</v>
      </c>
      <c r="C30" s="98" t="s">
        <v>91</v>
      </c>
      <c r="D30" s="99" t="s">
        <v>27</v>
      </c>
      <c r="E30" s="121">
        <v>5</v>
      </c>
      <c r="F30" s="122">
        <v>5</v>
      </c>
      <c r="G30" s="133">
        <f t="shared" si="7"/>
        <v>0</v>
      </c>
      <c r="H30" s="131">
        <v>5</v>
      </c>
      <c r="I30" s="126">
        <v>45081</v>
      </c>
      <c r="J30" s="114">
        <v>45082</v>
      </c>
      <c r="K30" s="100">
        <f t="shared" si="8"/>
        <v>2</v>
      </c>
      <c r="L30" s="108">
        <f t="shared" si="0"/>
        <v>1</v>
      </c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2"/>
      <c r="AA30" s="103"/>
    </row>
    <row r="31" spans="2:29" ht="18" customHeight="1" x14ac:dyDescent="0.2">
      <c r="E31" s="34" t="s">
        <v>21</v>
      </c>
      <c r="F31" s="34" t="s">
        <v>22</v>
      </c>
      <c r="G31" s="34" t="s">
        <v>23</v>
      </c>
      <c r="H31" s="34" t="s">
        <v>29</v>
      </c>
      <c r="I31" s="34" t="s">
        <v>30</v>
      </c>
    </row>
    <row r="32" spans="2:29" ht="18" customHeight="1" x14ac:dyDescent="0.2">
      <c r="C32" s="3" t="s">
        <v>31</v>
      </c>
      <c r="D32" s="35" t="s">
        <v>32</v>
      </c>
      <c r="E32" s="36">
        <f>SUM(E10,E11:E16,E17:E22,E23:E24,E25:E30)</f>
        <v>164</v>
      </c>
      <c r="F32" s="36">
        <f>SUM(F10,F11:F16,F17:F22,F23:F24,F25:F30)</f>
        <v>164</v>
      </c>
      <c r="G32" s="36">
        <f>SUM(G10,G11:G14,G17:G22,G23:G30)</f>
        <v>0</v>
      </c>
      <c r="H32" s="36">
        <v>15</v>
      </c>
      <c r="I32" s="37">
        <f>E32/H32</f>
        <v>10.933333333333334</v>
      </c>
      <c r="L32" s="38" t="s">
        <v>33</v>
      </c>
      <c r="M32" s="39">
        <v>1</v>
      </c>
      <c r="N32" s="39">
        <v>2</v>
      </c>
      <c r="O32" s="39">
        <v>3</v>
      </c>
      <c r="P32" s="39">
        <v>4</v>
      </c>
      <c r="Q32" s="39">
        <v>5</v>
      </c>
      <c r="R32" s="39">
        <v>6</v>
      </c>
      <c r="S32" s="39">
        <v>7</v>
      </c>
      <c r="T32" s="39">
        <v>8</v>
      </c>
      <c r="U32" s="39">
        <v>9</v>
      </c>
      <c r="V32" s="39">
        <v>10</v>
      </c>
      <c r="W32" s="39">
        <v>11</v>
      </c>
      <c r="X32" s="39">
        <v>12</v>
      </c>
      <c r="Y32" s="39">
        <v>13</v>
      </c>
      <c r="Z32" s="39">
        <v>14</v>
      </c>
      <c r="AA32" s="39">
        <v>15</v>
      </c>
      <c r="AC32" s="35" t="s">
        <v>32</v>
      </c>
    </row>
    <row r="33" spans="3:29" ht="18" customHeight="1" x14ac:dyDescent="0.2">
      <c r="H33" s="40" t="s">
        <v>34</v>
      </c>
      <c r="L33" s="38" t="s">
        <v>35</v>
      </c>
      <c r="M33" s="41">
        <f>E32</f>
        <v>164</v>
      </c>
      <c r="N33" s="42">
        <f>M33-I32</f>
        <v>153.06666666666666</v>
      </c>
      <c r="O33" s="42">
        <f>N33-I32</f>
        <v>142.13333333333333</v>
      </c>
      <c r="P33" s="42">
        <f>O33-I32</f>
        <v>131.19999999999999</v>
      </c>
      <c r="Q33" s="42">
        <f>P33-I32</f>
        <v>120.26666666666665</v>
      </c>
      <c r="R33" s="42">
        <f>Q33-I32</f>
        <v>109.33333333333331</v>
      </c>
      <c r="S33" s="42">
        <f>R33-I32</f>
        <v>98.399999999999977</v>
      </c>
      <c r="T33" s="42">
        <f>S33-I32</f>
        <v>87.46666666666664</v>
      </c>
      <c r="U33" s="42">
        <f>T33-I32</f>
        <v>76.533333333333303</v>
      </c>
      <c r="V33" s="42">
        <f>U33-I32</f>
        <v>65.599999999999966</v>
      </c>
      <c r="W33" s="42">
        <f>V33-I32</f>
        <v>54.666666666666629</v>
      </c>
      <c r="X33" s="42">
        <f>W33-I32</f>
        <v>43.733333333333292</v>
      </c>
      <c r="Y33" s="42">
        <f>X33-I32</f>
        <v>32.799999999999955</v>
      </c>
      <c r="Z33" s="42">
        <f>Y33-I32</f>
        <v>21.866666666666621</v>
      </c>
      <c r="AA33" s="42">
        <f>Z33-I32</f>
        <v>10.933333333333287</v>
      </c>
      <c r="AC33" s="36"/>
    </row>
    <row r="34" spans="3:29" ht="18" customHeight="1" x14ac:dyDescent="0.2">
      <c r="L34" s="38" t="s">
        <v>21</v>
      </c>
      <c r="M34" s="41">
        <f>E32</f>
        <v>164</v>
      </c>
      <c r="N34" s="41">
        <f t="shared" ref="N34:AA34" si="9">M36</f>
        <v>160</v>
      </c>
      <c r="O34" s="41">
        <f t="shared" si="9"/>
        <v>146</v>
      </c>
      <c r="P34" s="41">
        <f t="shared" si="9"/>
        <v>137</v>
      </c>
      <c r="Q34" s="41">
        <f t="shared" si="9"/>
        <v>124</v>
      </c>
      <c r="R34" s="41">
        <f t="shared" si="9"/>
        <v>111</v>
      </c>
      <c r="S34" s="41">
        <f t="shared" si="9"/>
        <v>106</v>
      </c>
      <c r="T34" s="41">
        <f t="shared" si="9"/>
        <v>88</v>
      </c>
      <c r="U34" s="41">
        <f t="shared" si="9"/>
        <v>70</v>
      </c>
      <c r="V34" s="41">
        <f t="shared" si="9"/>
        <v>52</v>
      </c>
      <c r="W34" s="41">
        <f t="shared" si="9"/>
        <v>45</v>
      </c>
      <c r="X34" s="41">
        <f t="shared" si="9"/>
        <v>33</v>
      </c>
      <c r="Y34" s="41">
        <f t="shared" si="9"/>
        <v>25</v>
      </c>
      <c r="Z34" s="41">
        <f t="shared" si="9"/>
        <v>15</v>
      </c>
      <c r="AA34" s="41">
        <f t="shared" si="9"/>
        <v>7.5</v>
      </c>
      <c r="AC34" s="36">
        <f>SUM(M34:X34)</f>
        <v>1236</v>
      </c>
    </row>
    <row r="35" spans="3:29" ht="15.75" customHeight="1" x14ac:dyDescent="0.2">
      <c r="K35" s="43" t="s">
        <v>36</v>
      </c>
      <c r="L35" s="38" t="s">
        <v>37</v>
      </c>
      <c r="M35" s="23">
        <v>4</v>
      </c>
      <c r="N35" s="23">
        <v>14</v>
      </c>
      <c r="O35" s="23">
        <v>9</v>
      </c>
      <c r="P35" s="23">
        <v>13</v>
      </c>
      <c r="Q35" s="23">
        <v>13</v>
      </c>
      <c r="R35" s="23">
        <v>5</v>
      </c>
      <c r="S35" s="23">
        <v>18</v>
      </c>
      <c r="T35" s="23">
        <v>18</v>
      </c>
      <c r="U35" s="23">
        <v>18</v>
      </c>
      <c r="V35" s="23">
        <v>7</v>
      </c>
      <c r="W35" s="23">
        <v>12</v>
      </c>
      <c r="X35" s="23">
        <v>8</v>
      </c>
      <c r="Y35" s="23">
        <v>10</v>
      </c>
      <c r="Z35" s="23">
        <v>7.5</v>
      </c>
      <c r="AA35" s="23">
        <v>7.5</v>
      </c>
      <c r="AC35" s="36">
        <f>SUM(M35:AA35)</f>
        <v>164</v>
      </c>
    </row>
    <row r="36" spans="3:29" ht="15.75" customHeight="1" x14ac:dyDescent="0.2">
      <c r="L36" s="38" t="s">
        <v>38</v>
      </c>
      <c r="M36" s="41">
        <f t="shared" ref="M36:AA36" si="10">M34-M35</f>
        <v>160</v>
      </c>
      <c r="N36" s="41">
        <f t="shared" si="10"/>
        <v>146</v>
      </c>
      <c r="O36" s="41">
        <f t="shared" si="10"/>
        <v>137</v>
      </c>
      <c r="P36" s="41">
        <f t="shared" si="10"/>
        <v>124</v>
      </c>
      <c r="Q36" s="41">
        <f t="shared" si="10"/>
        <v>111</v>
      </c>
      <c r="R36" s="41">
        <f t="shared" si="10"/>
        <v>106</v>
      </c>
      <c r="S36" s="41">
        <f t="shared" si="10"/>
        <v>88</v>
      </c>
      <c r="T36" s="41">
        <f t="shared" si="10"/>
        <v>70</v>
      </c>
      <c r="U36" s="41">
        <f t="shared" si="10"/>
        <v>52</v>
      </c>
      <c r="V36" s="41">
        <f t="shared" si="10"/>
        <v>45</v>
      </c>
      <c r="W36" s="41">
        <f t="shared" si="10"/>
        <v>33</v>
      </c>
      <c r="X36" s="41">
        <f t="shared" si="10"/>
        <v>25</v>
      </c>
      <c r="Y36" s="41">
        <f t="shared" si="10"/>
        <v>15</v>
      </c>
      <c r="Z36" s="41">
        <f t="shared" si="10"/>
        <v>7.5</v>
      </c>
      <c r="AA36" s="41">
        <f t="shared" si="10"/>
        <v>0</v>
      </c>
      <c r="AC36" s="36">
        <f>SUM(M36:X36)</f>
        <v>1097</v>
      </c>
    </row>
    <row r="37" spans="3:29" ht="381.75" customHeight="1" x14ac:dyDescent="0.2"/>
    <row r="38" spans="3:29" ht="223.5" customHeight="1" x14ac:dyDescent="0.2"/>
    <row r="39" spans="3:29" ht="15.75" customHeight="1" x14ac:dyDescent="0.2"/>
    <row r="40" spans="3:29" ht="15.75" customHeight="1" x14ac:dyDescent="0.2"/>
    <row r="41" spans="3:29" ht="15.75" customHeight="1" x14ac:dyDescent="0.2"/>
    <row r="42" spans="3:29" ht="15.75" customHeight="1" x14ac:dyDescent="0.2"/>
    <row r="43" spans="3:29" ht="15.75" customHeight="1" x14ac:dyDescent="0.2"/>
    <row r="44" spans="3:29" ht="18.75" customHeight="1" x14ac:dyDescent="0.2">
      <c r="C44" s="44"/>
      <c r="D44" s="44"/>
    </row>
    <row r="45" spans="3:29" ht="15.75" customHeight="1" x14ac:dyDescent="0.2"/>
    <row r="46" spans="3:29" ht="15.75" customHeight="1" x14ac:dyDescent="0.2"/>
    <row r="47" spans="3:29" ht="15.75" customHeight="1" x14ac:dyDescent="0.2"/>
    <row r="48" spans="3:2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15">
    <mergeCell ref="S8:U8"/>
    <mergeCell ref="V8:X8"/>
    <mergeCell ref="Y8:AA8"/>
    <mergeCell ref="K3:K7"/>
    <mergeCell ref="B8:B9"/>
    <mergeCell ref="C8:C9"/>
    <mergeCell ref="D8:D9"/>
    <mergeCell ref="E8:G8"/>
    <mergeCell ref="H8:H9"/>
    <mergeCell ref="I8:I9"/>
    <mergeCell ref="J8:J9"/>
    <mergeCell ref="K8:K9"/>
    <mergeCell ref="L8:L9"/>
    <mergeCell ref="M8:O8"/>
    <mergeCell ref="P8:R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8047"/>
    <outlinePr summaryBelow="0" summaryRight="0"/>
  </sheetPr>
  <dimension ref="B1:N998"/>
  <sheetViews>
    <sheetView showGridLines="0" topLeftCell="A2" workbookViewId="0">
      <selection activeCell="J30" sqref="J30"/>
    </sheetView>
  </sheetViews>
  <sheetFormatPr baseColWidth="10" defaultColWidth="13.5" defaultRowHeight="15" customHeight="1" x14ac:dyDescent="0.2"/>
  <cols>
    <col min="1" max="1" width="2.5" customWidth="1"/>
    <col min="2" max="2" width="9" customWidth="1"/>
    <col min="3" max="3" width="9.1640625" customWidth="1"/>
    <col min="4" max="4" width="33.5" customWidth="1"/>
    <col min="5" max="5" width="24" customWidth="1"/>
    <col min="6" max="6" width="72" customWidth="1"/>
    <col min="7" max="7" width="24" customWidth="1"/>
    <col min="8" max="8" width="15.1640625" customWidth="1"/>
    <col min="9" max="9" width="17.6640625" customWidth="1"/>
    <col min="10" max="10" width="39.1640625" customWidth="1"/>
    <col min="11" max="11" width="3" customWidth="1"/>
    <col min="12" max="12" width="15.6640625" customWidth="1"/>
    <col min="13" max="13" width="3" customWidth="1"/>
    <col min="14" max="14" width="14.5" customWidth="1"/>
    <col min="15" max="26" width="10.5" customWidth="1"/>
  </cols>
  <sheetData>
    <row r="1" spans="2:14" ht="36" customHeight="1" x14ac:dyDescent="0.2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2">
      <c r="B2" s="3" t="s">
        <v>39</v>
      </c>
      <c r="C2" s="2"/>
      <c r="D2" s="2"/>
      <c r="E2" s="3"/>
      <c r="F2" s="2"/>
      <c r="G2" s="2"/>
      <c r="H2" s="2">
        <f>SUM(H5:H96)</f>
        <v>165</v>
      </c>
      <c r="I2" s="2"/>
      <c r="J2" s="2"/>
      <c r="K2" s="2"/>
    </row>
    <row r="3" spans="2:14" ht="36" customHeight="1" x14ac:dyDescent="0.2">
      <c r="B3" s="45" t="s">
        <v>40</v>
      </c>
      <c r="C3" s="46" t="s">
        <v>12</v>
      </c>
      <c r="D3" s="46" t="s">
        <v>41</v>
      </c>
      <c r="E3" s="46" t="s">
        <v>9</v>
      </c>
      <c r="F3" s="46" t="s">
        <v>42</v>
      </c>
      <c r="G3" s="47" t="s">
        <v>10</v>
      </c>
      <c r="H3" s="47" t="s">
        <v>43</v>
      </c>
      <c r="I3" s="48" t="s">
        <v>44</v>
      </c>
      <c r="J3" s="48" t="s">
        <v>45</v>
      </c>
      <c r="L3" s="49" t="s">
        <v>46</v>
      </c>
      <c r="N3" s="49" t="s">
        <v>43</v>
      </c>
    </row>
    <row r="4" spans="2:14" ht="18" customHeight="1" x14ac:dyDescent="0.2">
      <c r="B4" s="50"/>
      <c r="C4" s="51"/>
      <c r="D4" s="51" t="s">
        <v>47</v>
      </c>
      <c r="E4" s="51" t="s">
        <v>47</v>
      </c>
      <c r="F4" s="51"/>
      <c r="G4" s="52"/>
      <c r="H4" s="53"/>
      <c r="I4" s="54"/>
      <c r="J4" s="55"/>
      <c r="L4" s="56"/>
      <c r="N4" s="57"/>
    </row>
    <row r="5" spans="2:14" ht="18" customHeight="1" x14ac:dyDescent="0.2">
      <c r="B5" s="58">
        <v>3</v>
      </c>
      <c r="C5" s="28">
        <v>1</v>
      </c>
      <c r="D5" s="28" t="s">
        <v>48</v>
      </c>
      <c r="E5" s="28" t="s">
        <v>72</v>
      </c>
      <c r="F5" s="28" t="s">
        <v>73</v>
      </c>
      <c r="G5" s="22" t="s">
        <v>27</v>
      </c>
      <c r="H5" s="59">
        <v>8</v>
      </c>
      <c r="I5" s="60" t="s">
        <v>49</v>
      </c>
      <c r="J5" s="61"/>
      <c r="L5" s="62" t="s">
        <v>50</v>
      </c>
      <c r="N5" s="63">
        <v>1</v>
      </c>
    </row>
    <row r="6" spans="2:14" ht="18" customHeight="1" x14ac:dyDescent="0.2">
      <c r="B6" s="58"/>
      <c r="C6" s="28"/>
      <c r="D6" s="28"/>
      <c r="E6" s="28"/>
      <c r="F6" s="28"/>
      <c r="G6" s="29"/>
      <c r="H6" s="59"/>
      <c r="I6" s="60"/>
      <c r="J6" s="61"/>
      <c r="L6" s="64" t="s">
        <v>51</v>
      </c>
      <c r="N6" s="63">
        <v>2</v>
      </c>
    </row>
    <row r="7" spans="2:14" ht="18" customHeight="1" x14ac:dyDescent="0.2">
      <c r="B7" s="58">
        <v>2</v>
      </c>
      <c r="C7" s="28">
        <v>1</v>
      </c>
      <c r="D7" s="28" t="s">
        <v>74</v>
      </c>
      <c r="E7" s="28" t="s">
        <v>78</v>
      </c>
      <c r="F7" s="28" t="s">
        <v>97</v>
      </c>
      <c r="G7" s="29" t="s">
        <v>108</v>
      </c>
      <c r="H7" s="59">
        <v>8</v>
      </c>
      <c r="I7" s="60" t="s">
        <v>49</v>
      </c>
      <c r="J7" s="61"/>
      <c r="L7" s="65" t="s">
        <v>49</v>
      </c>
      <c r="N7" s="63">
        <v>3</v>
      </c>
    </row>
    <row r="8" spans="2:14" ht="18" customHeight="1" x14ac:dyDescent="0.2">
      <c r="B8" s="58">
        <v>1</v>
      </c>
      <c r="C8" s="28">
        <v>1</v>
      </c>
      <c r="D8" s="28" t="s">
        <v>79</v>
      </c>
      <c r="E8" s="28" t="s">
        <v>131</v>
      </c>
      <c r="F8" s="28" t="s">
        <v>94</v>
      </c>
      <c r="G8" s="22" t="s">
        <v>109</v>
      </c>
      <c r="H8" s="59">
        <v>6</v>
      </c>
      <c r="I8" s="60" t="s">
        <v>49</v>
      </c>
      <c r="J8" s="61"/>
      <c r="N8" s="63">
        <v>4</v>
      </c>
    </row>
    <row r="9" spans="2:14" ht="18" customHeight="1" x14ac:dyDescent="0.2">
      <c r="B9" s="58">
        <v>2</v>
      </c>
      <c r="C9" s="28">
        <v>1</v>
      </c>
      <c r="D9" s="28" t="s">
        <v>74</v>
      </c>
      <c r="E9" s="28" t="s">
        <v>75</v>
      </c>
      <c r="F9" s="28" t="s">
        <v>142</v>
      </c>
      <c r="G9" s="22" t="s">
        <v>110</v>
      </c>
      <c r="H9" s="59">
        <v>5</v>
      </c>
      <c r="I9" s="60" t="s">
        <v>49</v>
      </c>
      <c r="J9" s="61"/>
      <c r="N9" s="63">
        <v>5</v>
      </c>
    </row>
    <row r="10" spans="2:14" ht="18" customHeight="1" x14ac:dyDescent="0.2">
      <c r="B10" s="58">
        <v>1</v>
      </c>
      <c r="C10" s="28">
        <v>2</v>
      </c>
      <c r="D10" s="28" t="s">
        <v>52</v>
      </c>
      <c r="E10" s="28" t="s">
        <v>132</v>
      </c>
      <c r="F10" s="28" t="s">
        <v>95</v>
      </c>
      <c r="G10" s="22" t="s">
        <v>109</v>
      </c>
      <c r="H10" s="59">
        <v>6</v>
      </c>
      <c r="I10" s="60" t="s">
        <v>49</v>
      </c>
      <c r="J10" s="61"/>
      <c r="N10" s="63">
        <v>6</v>
      </c>
    </row>
    <row r="11" spans="2:14" ht="18" customHeight="1" x14ac:dyDescent="0.2">
      <c r="B11" s="58">
        <v>2</v>
      </c>
      <c r="C11" s="28">
        <v>2</v>
      </c>
      <c r="D11" s="28" t="s">
        <v>74</v>
      </c>
      <c r="E11" s="28" t="s">
        <v>77</v>
      </c>
      <c r="F11" s="28" t="s">
        <v>96</v>
      </c>
      <c r="G11" s="22" t="s">
        <v>108</v>
      </c>
      <c r="H11" s="59">
        <v>8</v>
      </c>
      <c r="I11" s="60" t="s">
        <v>49</v>
      </c>
      <c r="J11" s="61"/>
      <c r="N11" s="63">
        <v>7</v>
      </c>
    </row>
    <row r="12" spans="2:14" ht="18" customHeight="1" x14ac:dyDescent="0.2">
      <c r="B12" s="58">
        <v>2</v>
      </c>
      <c r="C12" s="28">
        <v>2</v>
      </c>
      <c r="D12" s="28" t="s">
        <v>48</v>
      </c>
      <c r="E12" s="28" t="s">
        <v>76</v>
      </c>
      <c r="F12" s="28" t="s">
        <v>98</v>
      </c>
      <c r="G12" s="22" t="s">
        <v>111</v>
      </c>
      <c r="H12" s="59">
        <v>8</v>
      </c>
      <c r="I12" s="60" t="s">
        <v>49</v>
      </c>
      <c r="J12" s="61"/>
      <c r="N12" s="63">
        <v>8</v>
      </c>
    </row>
    <row r="13" spans="2:14" ht="18" customHeight="1" x14ac:dyDescent="0.2">
      <c r="B13" s="58"/>
      <c r="C13" s="28"/>
      <c r="D13" s="28"/>
      <c r="E13" s="28"/>
      <c r="F13" s="28"/>
      <c r="G13" s="29"/>
      <c r="H13" s="59"/>
      <c r="I13" s="66"/>
      <c r="J13" s="61"/>
      <c r="N13" s="63">
        <v>9</v>
      </c>
    </row>
    <row r="14" spans="2:14" ht="15.75" customHeight="1" x14ac:dyDescent="0.2">
      <c r="B14" s="58">
        <v>3</v>
      </c>
      <c r="C14" s="28">
        <v>2</v>
      </c>
      <c r="D14" s="28" t="s">
        <v>53</v>
      </c>
      <c r="E14" s="28" t="s">
        <v>80</v>
      </c>
      <c r="F14" s="28" t="s">
        <v>99</v>
      </c>
      <c r="G14" s="22" t="s">
        <v>109</v>
      </c>
      <c r="H14" s="59">
        <v>15</v>
      </c>
      <c r="I14" s="60" t="s">
        <v>49</v>
      </c>
      <c r="J14" s="61"/>
      <c r="N14" s="63">
        <v>10</v>
      </c>
    </row>
    <row r="15" spans="2:14" ht="15.75" customHeight="1" x14ac:dyDescent="0.2">
      <c r="B15" s="58">
        <v>3</v>
      </c>
      <c r="C15" s="28">
        <v>3</v>
      </c>
      <c r="D15" s="28" t="s">
        <v>52</v>
      </c>
      <c r="E15" s="28" t="s">
        <v>81</v>
      </c>
      <c r="F15" s="28" t="s">
        <v>100</v>
      </c>
      <c r="G15" s="22" t="s">
        <v>109</v>
      </c>
      <c r="H15" s="59">
        <v>10</v>
      </c>
      <c r="I15" s="60" t="s">
        <v>49</v>
      </c>
      <c r="J15" s="61"/>
      <c r="N15" s="67">
        <v>11</v>
      </c>
    </row>
    <row r="16" spans="2:14" ht="15.75" customHeight="1" x14ac:dyDescent="0.2">
      <c r="B16" s="58">
        <v>1</v>
      </c>
      <c r="C16" s="28">
        <v>3</v>
      </c>
      <c r="D16" s="28" t="s">
        <v>48</v>
      </c>
      <c r="E16" s="28" t="s">
        <v>82</v>
      </c>
      <c r="F16" s="28" t="s">
        <v>101</v>
      </c>
      <c r="G16" s="22" t="s">
        <v>27</v>
      </c>
      <c r="H16" s="59">
        <v>8</v>
      </c>
      <c r="I16" s="60" t="s">
        <v>49</v>
      </c>
      <c r="J16" s="61"/>
      <c r="N16" s="67">
        <v>12</v>
      </c>
    </row>
    <row r="17" spans="2:14" ht="15.75" customHeight="1" x14ac:dyDescent="0.2">
      <c r="B17" s="58">
        <v>1</v>
      </c>
      <c r="C17" s="28">
        <v>3</v>
      </c>
      <c r="D17" s="28" t="s">
        <v>48</v>
      </c>
      <c r="E17" s="28" t="s">
        <v>83</v>
      </c>
      <c r="F17" s="28" t="s">
        <v>143</v>
      </c>
      <c r="G17" s="22" t="s">
        <v>110</v>
      </c>
      <c r="H17" s="59">
        <v>10</v>
      </c>
      <c r="I17" s="60" t="s">
        <v>49</v>
      </c>
      <c r="J17" s="61"/>
      <c r="N17" s="67">
        <v>13</v>
      </c>
    </row>
    <row r="18" spans="2:14" ht="15.75" customHeight="1" x14ac:dyDescent="0.2">
      <c r="B18" s="58">
        <v>3</v>
      </c>
      <c r="C18" s="28">
        <v>3</v>
      </c>
      <c r="D18" s="28" t="s">
        <v>48</v>
      </c>
      <c r="E18" s="28" t="s">
        <v>84</v>
      </c>
      <c r="F18" s="28" t="s">
        <v>102</v>
      </c>
      <c r="G18" s="22" t="s">
        <v>108</v>
      </c>
      <c r="H18" s="59">
        <v>6</v>
      </c>
      <c r="I18" s="60" t="s">
        <v>49</v>
      </c>
      <c r="J18" s="61"/>
      <c r="N18" s="67">
        <v>14</v>
      </c>
    </row>
    <row r="19" spans="2:14" ht="15.75" customHeight="1" x14ac:dyDescent="0.2">
      <c r="B19" s="58">
        <v>3</v>
      </c>
      <c r="C19" s="28">
        <v>3</v>
      </c>
      <c r="D19" s="28" t="s">
        <v>74</v>
      </c>
      <c r="E19" s="28" t="s">
        <v>85</v>
      </c>
      <c r="F19" s="28" t="s">
        <v>103</v>
      </c>
      <c r="G19" s="22" t="s">
        <v>111</v>
      </c>
      <c r="H19" s="59">
        <v>15</v>
      </c>
      <c r="I19" s="60" t="s">
        <v>49</v>
      </c>
      <c r="J19" s="61"/>
      <c r="N19" s="67">
        <v>15</v>
      </c>
    </row>
    <row r="20" spans="2:14" ht="15.75" customHeight="1" x14ac:dyDescent="0.2">
      <c r="B20" s="58"/>
      <c r="C20" s="28"/>
      <c r="D20" s="28"/>
      <c r="E20" s="28"/>
      <c r="F20" s="28"/>
      <c r="G20" s="29"/>
      <c r="H20" s="59"/>
      <c r="I20" s="66"/>
      <c r="J20" s="61"/>
      <c r="N20" s="67">
        <v>16</v>
      </c>
    </row>
    <row r="21" spans="2:14" ht="15.75" customHeight="1" x14ac:dyDescent="0.2">
      <c r="B21" s="58">
        <v>2</v>
      </c>
      <c r="C21" s="28">
        <v>4</v>
      </c>
      <c r="D21" s="28" t="s">
        <v>74</v>
      </c>
      <c r="E21" s="28" t="s">
        <v>86</v>
      </c>
      <c r="F21" s="28" t="s">
        <v>104</v>
      </c>
      <c r="G21" s="22" t="s">
        <v>111</v>
      </c>
      <c r="H21" s="59">
        <v>7</v>
      </c>
      <c r="I21" s="60" t="s">
        <v>49</v>
      </c>
      <c r="J21" s="61"/>
      <c r="N21" s="67">
        <v>17</v>
      </c>
    </row>
    <row r="22" spans="2:14" ht="18" customHeight="1" x14ac:dyDescent="0.2">
      <c r="B22" s="58">
        <v>2</v>
      </c>
      <c r="C22" s="28">
        <v>4</v>
      </c>
      <c r="D22" s="28" t="s">
        <v>54</v>
      </c>
      <c r="E22" s="28" t="s">
        <v>87</v>
      </c>
      <c r="F22" s="28" t="s">
        <v>105</v>
      </c>
      <c r="G22" s="22" t="s">
        <v>27</v>
      </c>
      <c r="H22" s="59">
        <v>4</v>
      </c>
      <c r="I22" s="60" t="s">
        <v>49</v>
      </c>
      <c r="J22" s="61"/>
      <c r="N22" s="67">
        <v>18</v>
      </c>
    </row>
    <row r="23" spans="2:14" ht="18" customHeight="1" x14ac:dyDescent="0.2">
      <c r="B23" s="58"/>
      <c r="C23" s="28"/>
      <c r="D23" s="28"/>
      <c r="E23" s="28"/>
      <c r="F23" s="28"/>
      <c r="G23" s="29"/>
      <c r="H23" s="59"/>
      <c r="I23" s="66"/>
      <c r="J23" s="61"/>
      <c r="N23" s="67">
        <v>19</v>
      </c>
    </row>
    <row r="24" spans="2:14" ht="18" customHeight="1" x14ac:dyDescent="0.2">
      <c r="B24" s="58">
        <v>1</v>
      </c>
      <c r="C24" s="28">
        <v>4</v>
      </c>
      <c r="D24" s="28" t="s">
        <v>54</v>
      </c>
      <c r="E24" s="28" t="s">
        <v>88</v>
      </c>
      <c r="F24" s="28" t="s">
        <v>101</v>
      </c>
      <c r="G24" s="22" t="s">
        <v>27</v>
      </c>
      <c r="H24" s="59">
        <v>5</v>
      </c>
      <c r="I24" s="60" t="s">
        <v>49</v>
      </c>
      <c r="J24" s="61"/>
      <c r="N24" s="67">
        <v>20</v>
      </c>
    </row>
    <row r="25" spans="2:14" ht="18" customHeight="1" x14ac:dyDescent="0.2">
      <c r="B25" s="58">
        <v>1</v>
      </c>
      <c r="C25" s="28">
        <v>4</v>
      </c>
      <c r="D25" s="28" t="s">
        <v>48</v>
      </c>
      <c r="E25" s="28" t="s">
        <v>89</v>
      </c>
      <c r="F25" s="28" t="s">
        <v>144</v>
      </c>
      <c r="G25" s="22" t="s">
        <v>111</v>
      </c>
      <c r="H25" s="59">
        <v>7</v>
      </c>
      <c r="I25" s="60" t="s">
        <v>49</v>
      </c>
      <c r="J25" s="61"/>
    </row>
    <row r="26" spans="2:14" ht="18" customHeight="1" x14ac:dyDescent="0.2">
      <c r="B26" s="58">
        <v>2</v>
      </c>
      <c r="C26" s="28">
        <v>5</v>
      </c>
      <c r="D26" s="28" t="s">
        <v>48</v>
      </c>
      <c r="E26" s="28" t="s">
        <v>90</v>
      </c>
      <c r="F26" s="28" t="s">
        <v>139</v>
      </c>
      <c r="G26" s="22" t="s">
        <v>110</v>
      </c>
      <c r="H26" s="59">
        <v>4</v>
      </c>
      <c r="I26" s="60" t="s">
        <v>49</v>
      </c>
      <c r="J26" s="61"/>
    </row>
    <row r="27" spans="2:14" ht="18" customHeight="1" x14ac:dyDescent="0.2">
      <c r="B27" s="58">
        <v>2</v>
      </c>
      <c r="C27" s="28">
        <v>5</v>
      </c>
      <c r="D27" s="28" t="s">
        <v>54</v>
      </c>
      <c r="E27" s="28" t="s">
        <v>92</v>
      </c>
      <c r="F27" s="28" t="s">
        <v>106</v>
      </c>
      <c r="G27" s="22" t="s">
        <v>27</v>
      </c>
      <c r="H27" s="59">
        <v>5</v>
      </c>
      <c r="I27" s="60" t="s">
        <v>49</v>
      </c>
      <c r="J27" s="61"/>
    </row>
    <row r="28" spans="2:14" ht="18" customHeight="1" x14ac:dyDescent="0.2">
      <c r="B28" s="58">
        <v>1</v>
      </c>
      <c r="C28" s="28">
        <v>5</v>
      </c>
      <c r="D28" s="28" t="s">
        <v>54</v>
      </c>
      <c r="E28" s="28" t="s">
        <v>93</v>
      </c>
      <c r="F28" s="28" t="s">
        <v>101</v>
      </c>
      <c r="G28" s="29" t="s">
        <v>27</v>
      </c>
      <c r="H28" s="59">
        <v>15</v>
      </c>
      <c r="I28" s="66" t="s">
        <v>49</v>
      </c>
      <c r="J28" s="61"/>
    </row>
    <row r="29" spans="2:14" ht="15.75" customHeight="1" x14ac:dyDescent="0.2">
      <c r="B29" s="58">
        <v>3</v>
      </c>
      <c r="C29" s="28">
        <v>5</v>
      </c>
      <c r="D29" s="28" t="s">
        <v>54</v>
      </c>
      <c r="E29" s="28" t="s">
        <v>91</v>
      </c>
      <c r="F29" s="28" t="s">
        <v>107</v>
      </c>
      <c r="G29" s="29" t="s">
        <v>27</v>
      </c>
      <c r="H29" s="59">
        <v>5</v>
      </c>
      <c r="I29" s="66" t="s">
        <v>49</v>
      </c>
      <c r="J29" s="61"/>
    </row>
    <row r="30" spans="2:14" ht="15.75" customHeight="1" x14ac:dyDescent="0.2">
      <c r="B30" s="58"/>
      <c r="C30" s="28"/>
      <c r="D30" s="28"/>
      <c r="E30" s="28"/>
      <c r="F30" s="28"/>
      <c r="G30" s="29"/>
      <c r="H30" s="59"/>
      <c r="I30" s="66"/>
      <c r="J30" s="61"/>
    </row>
    <row r="31" spans="2:14" ht="15.75" customHeight="1" x14ac:dyDescent="0.2">
      <c r="B31" s="58"/>
      <c r="C31" s="28"/>
      <c r="D31" s="28"/>
      <c r="E31" s="28"/>
      <c r="F31" s="28"/>
      <c r="G31" s="29"/>
      <c r="H31" s="59"/>
      <c r="I31" s="66"/>
      <c r="J31" s="61"/>
    </row>
    <row r="32" spans="2:14" ht="15.75" customHeight="1" x14ac:dyDescent="0.2">
      <c r="B32" s="58"/>
      <c r="C32" s="28"/>
      <c r="D32" s="28"/>
      <c r="E32" s="28"/>
      <c r="F32" s="28"/>
      <c r="G32" s="29"/>
      <c r="H32" s="59"/>
      <c r="I32" s="66"/>
      <c r="J32" s="61"/>
    </row>
    <row r="33" spans="2:10" ht="15.75" customHeight="1" x14ac:dyDescent="0.2">
      <c r="B33" s="58"/>
      <c r="C33" s="28"/>
      <c r="D33" s="28"/>
      <c r="E33" s="28"/>
      <c r="F33" s="28"/>
      <c r="G33" s="29"/>
      <c r="H33" s="59"/>
      <c r="I33" s="66"/>
      <c r="J33" s="61"/>
    </row>
    <row r="34" spans="2:10" ht="15.75" customHeight="1" x14ac:dyDescent="0.2">
      <c r="B34" s="58"/>
      <c r="C34" s="28"/>
      <c r="D34" s="28"/>
      <c r="E34" s="28"/>
      <c r="F34" s="28"/>
      <c r="G34" s="29"/>
      <c r="H34" s="59"/>
      <c r="I34" s="66"/>
      <c r="J34" s="61"/>
    </row>
    <row r="35" spans="2:10" ht="15.75" customHeight="1" x14ac:dyDescent="0.2">
      <c r="B35" s="58"/>
      <c r="C35" s="28"/>
      <c r="D35" s="28"/>
      <c r="E35" s="28"/>
      <c r="F35" s="28"/>
      <c r="G35" s="29"/>
      <c r="H35" s="59"/>
      <c r="I35" s="66"/>
      <c r="J35" s="61"/>
    </row>
    <row r="36" spans="2:10" ht="15.75" customHeight="1" x14ac:dyDescent="0.2">
      <c r="B36" s="58"/>
      <c r="C36" s="28"/>
      <c r="D36" s="28"/>
      <c r="E36" s="28"/>
      <c r="F36" s="28"/>
      <c r="G36" s="29"/>
      <c r="H36" s="59"/>
      <c r="I36" s="66"/>
      <c r="J36" s="61"/>
    </row>
    <row r="37" spans="2:10" ht="15.75" customHeight="1" x14ac:dyDescent="0.2">
      <c r="B37" s="58"/>
      <c r="C37" s="28"/>
      <c r="D37" s="28"/>
      <c r="E37" s="28"/>
      <c r="F37" s="28"/>
      <c r="G37" s="29"/>
      <c r="H37" s="59"/>
      <c r="I37" s="66"/>
      <c r="J37" s="61"/>
    </row>
    <row r="38" spans="2:10" ht="16.5" customHeight="1" x14ac:dyDescent="0.2">
      <c r="B38" s="68"/>
      <c r="C38" s="69"/>
      <c r="D38" s="69"/>
      <c r="E38" s="69"/>
      <c r="F38" s="69"/>
      <c r="G38" s="70"/>
      <c r="H38" s="70"/>
      <c r="I38" s="71"/>
      <c r="J38" s="72"/>
    </row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/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conditionalFormatting sqref="I4:I38">
    <cfRule type="cellIs" dxfId="6" priority="1" operator="equal">
      <formula>$L$7</formula>
    </cfRule>
  </conditionalFormatting>
  <conditionalFormatting sqref="I4:I38">
    <cfRule type="cellIs" dxfId="5" priority="2" operator="equal">
      <formula>$L$6</formula>
    </cfRule>
  </conditionalFormatting>
  <conditionalFormatting sqref="I4:I38">
    <cfRule type="cellIs" dxfId="4" priority="3" operator="equal">
      <formula>$L$5</formula>
    </cfRule>
  </conditionalFormatting>
  <conditionalFormatting sqref="I4:I38">
    <cfRule type="containsText" dxfId="3" priority="4" operator="containsText" text="Not Started">
      <formula>NOT(ISERROR(SEARCH(("Not Started"),(I4))))</formula>
    </cfRule>
  </conditionalFormatting>
  <conditionalFormatting sqref="I4:I38">
    <cfRule type="colorScale" priority="5">
      <colorScale>
        <cfvo type="formula" val="$L$5"/>
        <cfvo type="formula" val="$L$6"/>
        <cfvo type="formula" val="$L$7"/>
        <color rgb="FFF8E5DA"/>
        <color rgb="FFF7EFDE"/>
        <color rgb="FFE9E7E7"/>
      </colorScale>
    </cfRule>
  </conditionalFormatting>
  <conditionalFormatting sqref="L4:L7">
    <cfRule type="containsText" dxfId="2" priority="6" operator="containsText" text="In Progress">
      <formula>NOT(ISERROR(SEARCH(("In Progress"),(L4))))</formula>
    </cfRule>
  </conditionalFormatting>
  <conditionalFormatting sqref="L4:L7">
    <cfRule type="colorScale" priority="7">
      <colorScale>
        <cfvo type="formula" val="$L$6"/>
        <cfvo type="formula" val="$L$6"/>
        <cfvo type="formula" val="$L$7"/>
        <color rgb="FFF8E5DA"/>
        <color rgb="FFF7EFDE"/>
        <color rgb="FFE9E7E7"/>
      </colorScale>
    </cfRule>
  </conditionalFormatting>
  <conditionalFormatting sqref="L7">
    <cfRule type="cellIs" dxfId="1" priority="8" operator="equal">
      <formula>$L$7</formula>
    </cfRule>
  </conditionalFormatting>
  <conditionalFormatting sqref="L4:L5">
    <cfRule type="cellIs" dxfId="0" priority="9" operator="equal">
      <formula>$L$5</formula>
    </cfRule>
  </conditionalFormatting>
  <conditionalFormatting sqref="N4:N24">
    <cfRule type="colorScale" priority="10">
      <colorScale>
        <cfvo type="min"/>
        <cfvo type="max"/>
        <color rgb="FFFFFFFF"/>
        <color rgb="FFAFCAC4"/>
      </colorScale>
    </cfRule>
  </conditionalFormatting>
  <conditionalFormatting sqref="H4:H38">
    <cfRule type="colorScale" priority="11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I4:I38" xr:uid="{00000000-0002-0000-0100-000000000000}">
      <formula1>$L$5:$L$7</formula1>
    </dataValidation>
    <dataValidation type="list" allowBlank="1" showErrorMessage="1" sqref="H1:H998" xr:uid="{00000000-0002-0000-0100-000001000000}">
      <formula1>$N$5:$N$124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AB290"/>
    <outlinePr summaryBelow="0" summaryRight="0"/>
  </sheetPr>
  <dimension ref="B1:F1000"/>
  <sheetViews>
    <sheetView showGridLines="0" tabSelected="1" zoomScale="106" workbookViewId="0">
      <selection activeCell="E22" sqref="E22"/>
    </sheetView>
  </sheetViews>
  <sheetFormatPr baseColWidth="10" defaultColWidth="13.5" defaultRowHeight="15" customHeight="1" x14ac:dyDescent="0.2"/>
  <cols>
    <col min="1" max="1" width="2.5" customWidth="1"/>
    <col min="2" max="2" width="24" customWidth="1"/>
    <col min="3" max="3" width="72" customWidth="1"/>
    <col min="4" max="4" width="24" customWidth="1"/>
    <col min="5" max="5" width="17.6640625" customWidth="1"/>
    <col min="6" max="6" width="9" customWidth="1"/>
    <col min="7" max="26" width="10.5" customWidth="1"/>
  </cols>
  <sheetData>
    <row r="1" spans="2:6" ht="36" customHeight="1" x14ac:dyDescent="0.2">
      <c r="B1" s="1" t="s">
        <v>0</v>
      </c>
      <c r="C1" s="2"/>
      <c r="D1" s="2"/>
      <c r="E1" s="2"/>
      <c r="F1" s="2"/>
    </row>
    <row r="2" spans="2:6" ht="36" customHeight="1" x14ac:dyDescent="0.2">
      <c r="B2" s="3" t="s">
        <v>55</v>
      </c>
      <c r="C2" s="2"/>
      <c r="D2" s="2"/>
      <c r="E2" s="2"/>
      <c r="F2" s="2"/>
    </row>
    <row r="3" spans="2:6" ht="36" customHeight="1" x14ac:dyDescent="0.2">
      <c r="B3" s="46" t="s">
        <v>9</v>
      </c>
      <c r="C3" s="46" t="s">
        <v>42</v>
      </c>
      <c r="D3" s="47" t="s">
        <v>56</v>
      </c>
      <c r="E3" s="48" t="s">
        <v>57</v>
      </c>
    </row>
    <row r="4" spans="2:6" ht="18" customHeight="1" x14ac:dyDescent="0.2">
      <c r="B4" s="137" t="s">
        <v>145</v>
      </c>
      <c r="C4" s="137" t="s">
        <v>63</v>
      </c>
      <c r="D4" s="138" t="s">
        <v>59</v>
      </c>
      <c r="E4" s="140">
        <v>45042</v>
      </c>
    </row>
    <row r="5" spans="2:6" ht="18" customHeight="1" x14ac:dyDescent="0.2">
      <c r="B5" s="137" t="s">
        <v>146</v>
      </c>
      <c r="C5" s="137" t="s">
        <v>62</v>
      </c>
      <c r="D5" s="138" t="s">
        <v>59</v>
      </c>
      <c r="E5" s="140">
        <v>45042</v>
      </c>
    </row>
    <row r="6" spans="2:6" ht="18" customHeight="1" x14ac:dyDescent="0.2">
      <c r="B6" s="135" t="s">
        <v>58</v>
      </c>
      <c r="C6" s="135" t="s">
        <v>152</v>
      </c>
      <c r="D6" s="136" t="s">
        <v>59</v>
      </c>
      <c r="E6" s="141">
        <v>45042</v>
      </c>
    </row>
    <row r="7" spans="2:6" ht="18" customHeight="1" x14ac:dyDescent="0.2">
      <c r="B7" s="137" t="s">
        <v>68</v>
      </c>
      <c r="C7" s="137" t="s">
        <v>69</v>
      </c>
      <c r="D7" s="138" t="s">
        <v>59</v>
      </c>
      <c r="E7" s="140">
        <v>45042</v>
      </c>
    </row>
    <row r="8" spans="2:6" ht="18" customHeight="1" x14ac:dyDescent="0.2">
      <c r="B8" s="137" t="s">
        <v>66</v>
      </c>
      <c r="C8" s="137" t="s">
        <v>67</v>
      </c>
      <c r="D8" s="138" t="s">
        <v>59</v>
      </c>
      <c r="E8" s="140">
        <v>45068</v>
      </c>
    </row>
    <row r="9" spans="2:6" ht="18" customHeight="1" x14ac:dyDescent="0.2">
      <c r="B9" s="137" t="s">
        <v>64</v>
      </c>
      <c r="C9" s="137" t="s">
        <v>65</v>
      </c>
      <c r="D9" s="138" t="s">
        <v>59</v>
      </c>
      <c r="E9" s="140">
        <v>45068</v>
      </c>
    </row>
    <row r="11" spans="2:6" ht="18" customHeight="1" x14ac:dyDescent="0.2">
      <c r="B11" s="137" t="s">
        <v>147</v>
      </c>
      <c r="C11" s="137" t="s">
        <v>147</v>
      </c>
      <c r="D11" s="138" t="s">
        <v>147</v>
      </c>
      <c r="E11" s="139" t="s">
        <v>147</v>
      </c>
    </row>
    <row r="12" spans="2:6" ht="18" customHeight="1" x14ac:dyDescent="0.2">
      <c r="B12" s="137" t="s">
        <v>60</v>
      </c>
      <c r="C12" s="137" t="s">
        <v>61</v>
      </c>
      <c r="D12" s="138" t="s">
        <v>59</v>
      </c>
      <c r="E12" s="140">
        <v>45042</v>
      </c>
    </row>
    <row r="13" spans="2:6" ht="18" customHeight="1" x14ac:dyDescent="0.2">
      <c r="B13" s="137" t="s">
        <v>148</v>
      </c>
      <c r="C13" s="137" t="s">
        <v>149</v>
      </c>
      <c r="D13" s="138" t="s">
        <v>59</v>
      </c>
      <c r="E13" s="140">
        <v>45042</v>
      </c>
    </row>
    <row r="14" spans="2:6" ht="15.75" customHeight="1" x14ac:dyDescent="0.2">
      <c r="B14" s="137" t="s">
        <v>150</v>
      </c>
      <c r="C14" s="137" t="s">
        <v>151</v>
      </c>
      <c r="D14" s="138" t="s">
        <v>59</v>
      </c>
      <c r="E14" s="140">
        <v>45042</v>
      </c>
    </row>
    <row r="15" spans="2:6" ht="15.75" customHeight="1" x14ac:dyDescent="0.2">
      <c r="B15" s="137" t="s">
        <v>68</v>
      </c>
      <c r="C15" s="137" t="s">
        <v>69</v>
      </c>
      <c r="D15" s="138" t="s">
        <v>59</v>
      </c>
      <c r="E15" s="140">
        <v>45042</v>
      </c>
    </row>
    <row r="16" spans="2:6" ht="18" customHeight="1" x14ac:dyDescent="0.2">
      <c r="B16" s="137" t="s">
        <v>70</v>
      </c>
      <c r="C16" s="137" t="s">
        <v>71</v>
      </c>
      <c r="D16" s="138" t="s">
        <v>59</v>
      </c>
      <c r="E16" s="140">
        <v>45046</v>
      </c>
    </row>
    <row r="21" spans="2:5" ht="15.75" customHeight="1" x14ac:dyDescent="0.2">
      <c r="B21" s="28"/>
      <c r="C21" s="28"/>
      <c r="D21" s="29"/>
      <c r="E21" s="60"/>
    </row>
    <row r="22" spans="2:5" ht="15.75" customHeight="1" x14ac:dyDescent="0.2">
      <c r="B22" s="28"/>
      <c r="C22" s="28"/>
      <c r="D22" s="29"/>
      <c r="E22" s="66"/>
    </row>
    <row r="23" spans="2:5" ht="18" customHeight="1" x14ac:dyDescent="0.2">
      <c r="B23" s="28"/>
      <c r="C23" s="28"/>
      <c r="D23" s="29"/>
      <c r="E23" s="66"/>
    </row>
    <row r="24" spans="2:5" ht="18" customHeight="1" x14ac:dyDescent="0.2">
      <c r="B24" s="28"/>
      <c r="C24" s="28"/>
      <c r="D24" s="29"/>
      <c r="E24" s="66"/>
    </row>
    <row r="25" spans="2:5" ht="18" customHeight="1" x14ac:dyDescent="0.2">
      <c r="B25" s="28"/>
      <c r="C25" s="28"/>
      <c r="D25" s="29"/>
      <c r="E25" s="66"/>
    </row>
    <row r="26" spans="2:5" ht="18" customHeight="1" x14ac:dyDescent="0.2">
      <c r="B26" s="28"/>
      <c r="C26" s="28"/>
      <c r="D26" s="29"/>
      <c r="E26" s="66"/>
    </row>
    <row r="27" spans="2:5" ht="18" customHeight="1" x14ac:dyDescent="0.2">
      <c r="B27" s="28"/>
      <c r="C27" s="28"/>
      <c r="D27" s="29"/>
      <c r="E27" s="66"/>
    </row>
    <row r="28" spans="2:5" ht="18" customHeight="1" x14ac:dyDescent="0.2">
      <c r="B28" s="28"/>
      <c r="C28" s="28"/>
      <c r="D28" s="29"/>
      <c r="E28" s="66"/>
    </row>
    <row r="29" spans="2:5" ht="18" customHeight="1" x14ac:dyDescent="0.2">
      <c r="B29" s="28"/>
      <c r="C29" s="28"/>
      <c r="D29" s="29"/>
      <c r="E29" s="66"/>
    </row>
    <row r="30" spans="2:5" ht="18" customHeight="1" x14ac:dyDescent="0.2">
      <c r="B30" s="28"/>
      <c r="C30" s="28"/>
      <c r="D30" s="29"/>
      <c r="E30" s="66"/>
    </row>
    <row r="31" spans="2:5" ht="15.75" customHeight="1" x14ac:dyDescent="0.2">
      <c r="B31" s="28"/>
      <c r="C31" s="28"/>
      <c r="D31" s="29"/>
      <c r="E31" s="66"/>
    </row>
    <row r="32" spans="2:5" ht="15.75" customHeight="1" x14ac:dyDescent="0.2">
      <c r="B32" s="28"/>
      <c r="C32" s="28"/>
      <c r="D32" s="29"/>
      <c r="E32" s="66"/>
    </row>
    <row r="33" spans="2:5" ht="15.75" customHeight="1" x14ac:dyDescent="0.2">
      <c r="B33" s="28"/>
      <c r="C33" s="28"/>
      <c r="D33" s="29"/>
      <c r="E33" s="66"/>
    </row>
    <row r="34" spans="2:5" ht="15.75" customHeight="1" x14ac:dyDescent="0.2">
      <c r="B34" s="28"/>
      <c r="C34" s="28"/>
      <c r="D34" s="29"/>
      <c r="E34" s="66"/>
    </row>
    <row r="35" spans="2:5" ht="15.75" customHeight="1" x14ac:dyDescent="0.2">
      <c r="B35" s="28"/>
      <c r="C35" s="28"/>
      <c r="D35" s="29"/>
      <c r="E35" s="66"/>
    </row>
    <row r="36" spans="2:5" ht="15.75" customHeight="1" x14ac:dyDescent="0.2">
      <c r="B36" s="28"/>
      <c r="C36" s="28"/>
      <c r="D36" s="29"/>
      <c r="E36" s="66"/>
    </row>
    <row r="37" spans="2:5" ht="15.75" customHeight="1" x14ac:dyDescent="0.2">
      <c r="B37" s="28"/>
      <c r="C37" s="28"/>
      <c r="D37" s="29"/>
      <c r="E37" s="66"/>
    </row>
    <row r="38" spans="2:5" ht="15.75" customHeight="1" x14ac:dyDescent="0.2">
      <c r="B38" s="28"/>
      <c r="C38" s="28"/>
      <c r="D38" s="29"/>
      <c r="E38" s="66"/>
    </row>
    <row r="39" spans="2:5" ht="15.75" customHeight="1" x14ac:dyDescent="0.2">
      <c r="B39" s="28"/>
      <c r="C39" s="28"/>
      <c r="D39" s="29"/>
      <c r="E39" s="66"/>
    </row>
    <row r="40" spans="2:5" ht="16.5" customHeight="1" x14ac:dyDescent="0.2">
      <c r="B40" s="28"/>
      <c r="C40" s="69"/>
      <c r="D40" s="29"/>
      <c r="E40" s="66"/>
    </row>
    <row r="41" spans="2:5" ht="15.75" customHeight="1" x14ac:dyDescent="0.2"/>
    <row r="42" spans="2:5" ht="15.75" customHeight="1" x14ac:dyDescent="0.2"/>
    <row r="43" spans="2:5" ht="15.75" customHeight="1" x14ac:dyDescent="0.2"/>
    <row r="44" spans="2:5" ht="15.75" customHeight="1" x14ac:dyDescent="0.2"/>
    <row r="45" spans="2:5" ht="15.75" customHeight="1" x14ac:dyDescent="0.2"/>
    <row r="46" spans="2:5" ht="15.75" customHeight="1" x14ac:dyDescent="0.2"/>
    <row r="47" spans="2:5" ht="15.75" customHeight="1" x14ac:dyDescent="0.2"/>
    <row r="48" spans="2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2023-06-08T20:30:57Z</dcterms:created>
  <dcterms:modified xsi:type="dcterms:W3CDTF">2023-06-08T20:30:57Z</dcterms:modified>
</cp:coreProperties>
</file>