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sapie\Creative Cloud Files\TUe\M1.2\cyclist-distance-crowdsourced\dcycl\analysis\Simulator\Output Excel\"/>
    </mc:Choice>
  </mc:AlternateContent>
  <xr:revisionPtr revIDLastSave="0" documentId="13_ncr:1_{5FD99C0E-D9E9-48DB-A4B9-B1B309206A80}" xr6:coauthVersionLast="47" xr6:coauthVersionMax="47" xr10:uidLastSave="{00000000-0000-0000-0000-000000000000}"/>
  <bookViews>
    <workbookView xWindow="11250" yWindow="0" windowWidth="11250" windowHeight="144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2" i="1" l="1"/>
  <c r="AP22" i="1"/>
  <c r="AQ22" i="1"/>
  <c r="AR22" i="1"/>
  <c r="AS22" i="1"/>
  <c r="AI22" i="1"/>
  <c r="AK22" i="1"/>
  <c r="AM22" i="1"/>
  <c r="AG22" i="1"/>
</calcChain>
</file>

<file path=xl/sharedStrings.xml><?xml version="1.0" encoding="utf-8"?>
<sst xmlns="http://schemas.openxmlformats.org/spreadsheetml/2006/main" count="758" uniqueCount="313">
  <si>
    <t>Id</t>
  </si>
  <si>
    <t>Start time</t>
  </si>
  <si>
    <t>Completion time</t>
  </si>
  <si>
    <t>Email</t>
  </si>
  <si>
    <t>Name</t>
  </si>
  <si>
    <t>Partcipant number</t>
  </si>
  <si>
    <t>Do you consent to participate in this study in the way that is described in the information shown above?</t>
  </si>
  <si>
    <t>Have you read and understood the above instructions?</t>
  </si>
  <si>
    <t>What is your gender?</t>
  </si>
  <si>
    <t>What is your age?</t>
  </si>
  <si>
    <t>What is the highest level of education you have completed?</t>
  </si>
  <si>
    <t xml:space="preserve">At which age did you obtain your first license for driving a car?
</t>
  </si>
  <si>
    <t>Do you hold a valid driver's license?</t>
  </si>
  <si>
    <t>From which country is the driving license issued?</t>
  </si>
  <si>
    <t>On average, how often did you drive a car in the last 12 months?</t>
  </si>
  <si>
    <t>About how many kilometers (miles) did you drive in the last 12 months?</t>
  </si>
  <si>
    <t>While driving, have you ever encountered a traffic situation, where you were required to overtake a cyclist?</t>
  </si>
  <si>
    <t>When overtaking a cyclist, how do you determine a safe distance?</t>
  </si>
  <si>
    <t>What factors influence your decision on how much space to leave when overtaking a cyclist (e.g., road width, speed, traffic conditions)?</t>
  </si>
  <si>
    <t>Are you aware of any laws or guidelines in your country or within the EU that specify the minimum distance a car should maintain when overtaking a cyclist?</t>
  </si>
  <si>
    <t>Please provide an estimate of what you believe the minimum distance for overtaking a cyclist should be (in metres)?</t>
  </si>
  <si>
    <t>Do you think the current laws or guidelines are sufficient to ensure cyclists' safety? Why or why not?</t>
  </si>
  <si>
    <t>What challenges have you encountered when trying to maintain a safe distance from cyclists while driving?</t>
  </si>
  <si>
    <t>Have you ever felt pressured by other drivers or traffic conditions to overtake a cyclist more closely than you would prefer?</t>
  </si>
  <si>
    <t>How do you feel about sharing the road with cyclists? Do you think there should be more infrastructure dedicated to cyclists, such as cycling lanes?</t>
  </si>
  <si>
    <t>What, if anything, would encourage you to consistently maintain a safe distance when overtaking cyclists? (e.g., stricter laws, better infrastructure, personal experiences)</t>
  </si>
  <si>
    <t>On average, how often did you ride a bicycle in the last 12 months?</t>
  </si>
  <si>
    <t xml:space="preserve">As a cyclist, what are your biggest concerns when vehicles overtake you on the road?
</t>
  </si>
  <si>
    <t>Have you ever had a near accident or an accident due to a vehicle overtaking you too close? How did that experience impact your sense of safety while cycling?</t>
  </si>
  <si>
    <t xml:space="preserve">Do you change your behaviour when driving in areas with many cyclist? If so, how?
</t>
  </si>
  <si>
    <t>If you cycle, do you alter your route or timing to avoid areas where drivers tend to pass too closely?</t>
  </si>
  <si>
    <t>To what extent do you agree with the following statement:.The space between the car and the bicycle during the overtaking manoeuvre was adequate.</t>
  </si>
  <si>
    <t>Could you Estimate the lateral distance between the car and the bicycle during the overtaking manoeuvre. Give your answer in meter .The distance between the car and the bicycle was approximately in...</t>
  </si>
  <si>
    <t>To what extent do you agree with the following statement:.The space between the car and the bicycle during the overtaking manoeuvre was adequate.1</t>
  </si>
  <si>
    <t>Could you Estimate the lateral distance between the car and the bicycle during the overtaking manoeuvre. Give your answer in meters. The distance between the car and the bicycle was approximately ....</t>
  </si>
  <si>
    <t>To what extent do you agree with the following statement:.The space between the car and the bicycle during the overtaking manoeuvre was adequate.2</t>
  </si>
  <si>
    <t>Could you Estimate the lateral distance between the car and the bicycle during the overtaking manoeuvre. Give your answer in meters. The distance between the car and the bicycle was approximately ....1</t>
  </si>
  <si>
    <t>To what extent do you agree with the following statement:.The space between the car and the bicycle during the overtaking manoeuvre was adequate.3</t>
  </si>
  <si>
    <t>Could you Estimate the lateral distance between the car and the bicycle during the overtaking manoeuvre. Give your answer in meters. The distance between the car and the bicycle was approximately ....2</t>
  </si>
  <si>
    <t>To what extent do you agree with the following statement:.The space between the car and the bicycle during the overtaking manoeuvre was adequate.4</t>
  </si>
  <si>
    <t>Could you Estimate the lateral distance between the car and the bicycle during the overtaking manoeuvre. Give your answer in meters. The distance between the car and the bicycle was approximately ....3</t>
  </si>
  <si>
    <t>To what extent do you agree with the following statement:.The space between the car and the bicycle during the overtaking manoeuvre was adequate.5</t>
  </si>
  <si>
    <t>Could you Estimate the lateral distance between the car and the bicycle during the overtaking manoeuvre. Give your answer in meters. The distance between the car and the bicycle was approximately ....4</t>
  </si>
  <si>
    <t>To what extent do you agree with the following statement:.The space between the car and the bicycle during the overtaking manoeuvre was adequate.6</t>
  </si>
  <si>
    <t>Could you Estimate the lateral distance between the car and the bicycle during the overtaking manoeuvre. Give your answer in meters. The distance between the car and the bicycle was approximately ....5</t>
  </si>
  <si>
    <t>Question.After experiencing the videos in the experiment, I will change my attitude towards maintaining a safe overtaking distance from cyclists</t>
  </si>
  <si>
    <t>Question. I support the introduction of the technology used in the scenarios on real roads.</t>
  </si>
  <si>
    <t>Which of the seven scenarios, featuring various technologies such as road markings or laser projections, was most helpful in accurately determining the distance between the car and the cyclist?</t>
  </si>
  <si>
    <t>Elaborate on why this scenario was helpful in the text box below.</t>
  </si>
  <si>
    <t>Any remarks?</t>
  </si>
  <si>
    <t>g.sapienza@student.tue.nl</t>
  </si>
  <si>
    <t>Giovanni Sapienza</t>
  </si>
  <si>
    <t>Yes</t>
  </si>
  <si>
    <t>Female</t>
  </si>
  <si>
    <t>High school</t>
  </si>
  <si>
    <t>Estonia</t>
  </si>
  <si>
    <t>Less than once a month</t>
  </si>
  <si>
    <t>1 - 1,000 km (1 - 621 mi)</t>
  </si>
  <si>
    <t>I have encountered cyclists, and I am comfortable with overtaking them</t>
  </si>
  <si>
    <t xml:space="preserve">Incoming traffic </t>
  </si>
  <si>
    <t xml:space="preserve">road width, traffic </t>
  </si>
  <si>
    <t xml:space="preserve"> I have heard of such laws or guidelines and I follow them</t>
  </si>
  <si>
    <t xml:space="preserve">1.5 m is enough, but usually people do not follow it, so the guidelines are not strict enough </t>
  </si>
  <si>
    <t xml:space="preserve">The road being not wide enough </t>
  </si>
  <si>
    <t>No</t>
  </si>
  <si>
    <t>I feel more comfortable when cyclists have they own cycling lanes, so the infrastructure should include cyclists more.</t>
  </si>
  <si>
    <t>Better infrastructure.</t>
  </si>
  <si>
    <t>Every day</t>
  </si>
  <si>
    <t xml:space="preserve">Vehicles being too close to me, when I am on a bike and almost hitting me </t>
  </si>
  <si>
    <t xml:space="preserve">yes, I had such experience. It did not impact me a lot, but now on that specific place(where it almost happened) I try to be more careful </t>
  </si>
  <si>
    <t xml:space="preserve">I try to be more aware of my surroundings </t>
  </si>
  <si>
    <t xml:space="preserve">No, since I am too lazy to choose a different route </t>
  </si>
  <si>
    <t>Agree</t>
  </si>
  <si>
    <t>Neither disagree nor agree</t>
  </si>
  <si>
    <t>Strongly agree</t>
  </si>
  <si>
    <t>Scenario 1 Laser Projection</t>
  </si>
  <si>
    <t xml:space="preserve">1 and 3 were the most helpful, since in 1st scenario the lazer was clearly visible and it was easy to maintain the distance between the car and cyclist. In the 3rd scenario the markings on the road reminded the right distance that should have been maintained and it also helped to to that successfully. </t>
  </si>
  <si>
    <t>Male</t>
  </si>
  <si>
    <t>Bulgaria</t>
  </si>
  <si>
    <t>Once a month to once a week</t>
  </si>
  <si>
    <t>Observe if there is incoming traffic and if not overtake as safely as possible.</t>
  </si>
  <si>
    <t>Traffic conditions, road width, speed</t>
  </si>
  <si>
    <t xml:space="preserve"> I have never heard of such laws or guidelines</t>
  </si>
  <si>
    <t>Not applicable</t>
  </si>
  <si>
    <t>road width, traffic</t>
  </si>
  <si>
    <t>no</t>
  </si>
  <si>
    <t>There should be dedicated cyclist lanes.</t>
  </si>
  <si>
    <t>better infrastructure</t>
  </si>
  <si>
    <t>4 to 6 days a week</t>
  </si>
  <si>
    <t>Not being hit.</t>
  </si>
  <si>
    <t>I got scraped by a bus overtaking me while riding a bike. It was a slight push, but no actual damages were made.</t>
  </si>
  <si>
    <t>In such areas I slow down and look more carefully around.</t>
  </si>
  <si>
    <t>yes</t>
  </si>
  <si>
    <t>Disagree</t>
  </si>
  <si>
    <t>Scenario 4 Car Projection System</t>
  </si>
  <si>
    <t>4.  Gives extra perspective of the distance between the car and the cyclist.</t>
  </si>
  <si>
    <t>cyprus</t>
  </si>
  <si>
    <t xml:space="preserve"> 5,001 - 15,000 km (3,108 - 9,321 mi)</t>
  </si>
  <si>
    <t xml:space="preserve"> I have never encountered cyclists</t>
  </si>
  <si>
    <t xml:space="preserve">i estimate the distance </t>
  </si>
  <si>
    <t>how was is the cyclist and how busy is the road</t>
  </si>
  <si>
    <t>in cyprus, i dont think there are sufficient laws and guidlines as there are not many cyclists</t>
  </si>
  <si>
    <t>i have never encountered a cyclist while i drive</t>
  </si>
  <si>
    <t>if i would encounter a cyclist while driving, yes i would feel pressured</t>
  </si>
  <si>
    <t>sharing the road with cylist is not comfortable, they should have their own lanes</t>
  </si>
  <si>
    <t xml:space="preserve">personal experience </t>
  </si>
  <si>
    <t>in case they dont see me</t>
  </si>
  <si>
    <t>i never had such an experience</t>
  </si>
  <si>
    <t>i slow down</t>
  </si>
  <si>
    <t>if possible,yes.</t>
  </si>
  <si>
    <t>Scenario 6 Unprotected Cycle Path</t>
  </si>
  <si>
    <t xml:space="preserve">as I can check the distance between the car and lane before reaching to the cyclist. </t>
  </si>
  <si>
    <t xml:space="preserve">I leave a few meters of room between the car and the cyclists. </t>
  </si>
  <si>
    <t>Traffic conditions (too much traffic makes it more difficult), narrow roads and high speed areas are more difficult.</t>
  </si>
  <si>
    <t>Only if everyone knows and follows them</t>
  </si>
  <si>
    <t>not enough room or too much traffic</t>
  </si>
  <si>
    <t>For their safety, yes</t>
  </si>
  <si>
    <t>Personal experience from the cyclist's perspective</t>
  </si>
  <si>
    <t>1 to 3 days a week</t>
  </si>
  <si>
    <t>I'm gonna die</t>
  </si>
  <si>
    <t xml:space="preserve">I reduce the speed and pay attention to everyone around me </t>
  </si>
  <si>
    <t>I gives a fast and clear understanding of how much distance should be left between me and the bike</t>
  </si>
  <si>
    <t>Germany</t>
  </si>
  <si>
    <t>1,001 - 5,000 km (622 - 3,107 mi)</t>
  </si>
  <si>
    <t xml:space="preserve">Usually, by using the markings on the road as guidance if there is a cycling path. If there is no cycling path, I try to judge the distance by eye and try to keep at least on arms length between my left mirror and the cyclists handlebar. </t>
  </si>
  <si>
    <t>Speed, road surface condition (potholes/stones), road width, traffic density, cyclist behaviour (if they were swerving previously or not), and how suitable might it be to overtake them in the future vs now</t>
  </si>
  <si>
    <t>It depends on the infrastructure provided by the municipality (protected cycling paths, etc...) and the general awareness/driving culture of the country (if citizens have respect for the law or not). IF everyone abides by these laws always, then it is sufficient, since that is unrealistic better infrastructure needs to be developed to ensure safety</t>
  </si>
  <si>
    <t>Cyclists swerving (driving sporadically) and not looking over their shoulders before turning. Uneven/slippery road surfaces that make it difficult to predict the cyclists next move</t>
  </si>
  <si>
    <t>Yes, very often</t>
  </si>
  <si>
    <t>Yes, as long as it doesn't undermine the speed/efficiency of car travel (e.g. fully protected cycling paths)</t>
  </si>
  <si>
    <t>A more experienced driver is more likely to judge a distance well, though their experience can lead them to a sense of false confidence. The only fool-proof solution is better municipality funded infrastructure</t>
  </si>
  <si>
    <t xml:space="preserve">That I will be injured by their door mirror or that I will be forced to go too far to the edge of the road, causing a dangerous situation. </t>
  </si>
  <si>
    <t>I have been hit by a door mirror while cycling because of a poor overtake, this made me want to cycle in the middle of the road in certain situations to prevent drivers from overtaking me</t>
  </si>
  <si>
    <t>Yes, I often slow down and my situational awareness/stress level increases (im more aware/look around more)</t>
  </si>
  <si>
    <t>I sometimes avoid certain streets during peak hours if passing through them isn't strictly necessary</t>
  </si>
  <si>
    <t xml:space="preserve">Both the road markings and the laser projections were useful in determining where 1.5m from the cyclist lies, though, the laser projection was far more helpful since it provided me with a dynamic, moving, line that shows where 1.5m from the cyclist is at all times. This is better than any road markings since they just depict a fixed distance from the pavement, not a distance from the cyclist. </t>
  </si>
  <si>
    <t xml:space="preserve">I found that when presented with a 'line'; either a road marking or laser projection, I was more comfortable with overtaking at a closer distance to the cyclist (still within 1.5m). This is because if I have a reference for an optimal distance, my confidence increases, whereas in a scenario with no markings, it became difficult to accurately judge distance, reducing my confidence and prompting me to overtake at a larger distance than often is necessary. </t>
  </si>
  <si>
    <t xml:space="preserve"> I prefer not to respond</t>
  </si>
  <si>
    <t>The Netherlands</t>
  </si>
  <si>
    <t>15,001 - 20,000 km (9,322 - 12,427 mi)</t>
  </si>
  <si>
    <t xml:space="preserve"> I have encountered cyclists, but I refrain from overtaking them</t>
  </si>
  <si>
    <t>When i can view the entire bike in the front mirror</t>
  </si>
  <si>
    <t>weather, confidence</t>
  </si>
  <si>
    <t>Yes because it ensures the bike's priority in safety and wellbeing</t>
  </si>
  <si>
    <t>Distance between the two when passing by</t>
  </si>
  <si>
    <t>There should be separate infrasructures to cyclists</t>
  </si>
  <si>
    <t>personal experiences</t>
  </si>
  <si>
    <t>Keeping a straight line</t>
  </si>
  <si>
    <t>yes, i had a near accident and it made me not go on a bike for a bit</t>
  </si>
  <si>
    <t>My attention to detail and surroundings become hightened, looking around more</t>
  </si>
  <si>
    <t>Yes, I changed my route to avoid drivers passing by closely</t>
  </si>
  <si>
    <t>Ensures where the car's distance has to be with the cyclist when passing by a bike</t>
  </si>
  <si>
    <t>nope</t>
  </si>
  <si>
    <t>Poland</t>
  </si>
  <si>
    <t>switch the entire lane if possible</t>
  </si>
  <si>
    <t>speed &amp; traffic conditions</t>
  </si>
  <si>
    <t>stubborn cyclists (be in the middle of the lane instead on the side),  wait till the overtake manouver is safe to complete</t>
  </si>
  <si>
    <t>Personally I like that they are getting their own part of road in the EU. But I never liked cyclist on the road because from my experience they are often the cause of the crash</t>
  </si>
  <si>
    <t xml:space="preserve"> cutting me off too fast </t>
  </si>
  <si>
    <t>yes i slow down</t>
  </si>
  <si>
    <t>yes I don't drive on the ROAD</t>
  </si>
  <si>
    <t>Strongly disagree</t>
  </si>
  <si>
    <t>Not only the biker was visible the distance was clearly shown. This shows how to conduct a safe overtaking manuovre</t>
  </si>
  <si>
    <t>italy</t>
  </si>
  <si>
    <t>Depending on the width of the road</t>
  </si>
  <si>
    <t>Space beside the road and incoming traffic</t>
  </si>
  <si>
    <t>Yes because it gives enough time to react to sudden moves</t>
  </si>
  <si>
    <t>Slow speed</t>
  </si>
  <si>
    <t>Yes, dedicated bike lanes would make it safer for bikers and less stressful for drivers</t>
  </si>
  <si>
    <t>More awareness for safe distance laws and better infrastructure like wider roads</t>
  </si>
  <si>
    <t>How close they get when they overtake</t>
  </si>
  <si>
    <t>Not a near accident but I have been worried when some cars passed very close</t>
  </si>
  <si>
    <t>Yes, I would pay additional attention and reduce my speed</t>
  </si>
  <si>
    <t>Yes, if it doesn't cause too much delay</t>
  </si>
  <si>
    <t>It gave me a guideline of how much space to leave and I actively tried to stay out of the cycle path</t>
  </si>
  <si>
    <t>I felt that overall the road markings influenced me more than the vertical signage or the laser projections</t>
  </si>
  <si>
    <t>Romania</t>
  </si>
  <si>
    <t>When the cyclist is fully in my FOV</t>
  </si>
  <si>
    <t>Traffic conditions, for example if it has just rained and the road is wet</t>
  </si>
  <si>
    <t>I do, at least in Romania there is a specified distance mentioned, but I do not remember what it is.</t>
  </si>
  <si>
    <t>Possible un-signalised breaking</t>
  </si>
  <si>
    <t>Yes, there have been times.</t>
  </si>
  <si>
    <t>I agree, it would help optimize traffic.</t>
  </si>
  <si>
    <t>Definitely stricter laws.</t>
  </si>
  <si>
    <t>Not being aware of being overtaken.</t>
  </si>
  <si>
    <t>No.</t>
  </si>
  <si>
    <t>I tend to slow down and pay more attention to my sorroundings.</t>
  </si>
  <si>
    <t>Yes.</t>
  </si>
  <si>
    <t>If cyclists have a separate bike path then it is easier to remember and carry out a successful overtake.</t>
  </si>
  <si>
    <t>2</t>
  </si>
  <si>
    <t>road width and speed</t>
  </si>
  <si>
    <t>I know some kind of laws exist, but I am not completely aware of them as probably mant other drivers aren't. Therefore, I think further guidelines and laws must be enforced as the current ones are not sufficient</t>
  </si>
  <si>
    <t>trying to decide how far away to be</t>
  </si>
  <si>
    <t>I think cycling lanes should be present as that is more safe for both cyclists and drivers.</t>
  </si>
  <si>
    <t>stricter laws (including fines), better infrastructure (cycling lanes)</t>
  </si>
  <si>
    <t>I am scared of getting hit, or the car putting the brakes way too late and close to me.</t>
  </si>
  <si>
    <t>Yes, one time a driver was about to hit me because they entered a forbidden street, and so I stopped very abrubtly and was scared for a moment. Therefore, even when I am the one that has the ride away rule, I look around to see if there are any cars.</t>
  </si>
  <si>
    <t>yes, usually I double check before crossing a street and also cycle more slowly in the cycling lane, so that I do not bump into someone abrubtly</t>
  </si>
  <si>
    <t>yes, I avoid big boulevards, and I prefer to cross the street where there are traffic lights and not just traffic signs</t>
  </si>
  <si>
    <t>provided guidelines on how far away to stay by not crossing the line</t>
  </si>
  <si>
    <t>Road width, the age of the cyclist, weather conditions, their riding style</t>
  </si>
  <si>
    <t>No, because a lot of countries don\t provide safe enough roads for all cyclist on the street, so that they are riding basically next to the cars and no safe distance has been provided</t>
  </si>
  <si>
    <t>There is a car coming from the opposite direction</t>
  </si>
  <si>
    <t>I feel like there should be more, because to compare Netherlands and Estonia, the difference is massive, riding the bike here feels much more safe</t>
  </si>
  <si>
    <t xml:space="preserve">Personal experiences definitely help out, but you can not provide everyone with those types of situations, laws would be hard to control since there are too many bikes and cars within a street already. Probably the safest option would be to separate bike lanes as much as possible in the form of infrastructure, maybe even build bridges/tunnels for the cyclist to avoid crossing the road </t>
  </si>
  <si>
    <t>Whether going to barely touch me, which could make me lose my balance and fall, or when they're driving too fast, does the wind affect my stability</t>
  </si>
  <si>
    <t>No, I have not</t>
  </si>
  <si>
    <t>I kind of go into the flow of people, so I don't try to overtake anyone, even if they're going a bit too slow for me</t>
  </si>
  <si>
    <t>I prefer to ride on roads which have less traffic lights on them, even if it means that I have to take roads, where the bikes and cars ride on the same path, so I go to those areas more, but since the streets are less busy, I feel safer</t>
  </si>
  <si>
    <t>Because then the cyclist has an idea of where he/she should stick and there was enough room for them, and for the driver it gives some type of stress free thinking. It is also useful, because in the case of the cyclist, were there cars driving in the opposite direction, they also have enough room to make me extra room if necessary.</t>
  </si>
  <si>
    <t>Bachelor</t>
  </si>
  <si>
    <t>By judging how close I am to them based on feeling and vision in combination with the provided scenario around me.</t>
  </si>
  <si>
    <t>The speed I am able to speed up to and the space I have regarding the length and width of the road and the surrounding traffic.</t>
  </si>
  <si>
    <t>In the Netherlands the laws are sufficient as cyclists are given many protections, but dangerous situation do occur and many variables are at play when taking electric bicycles into consideration as well.</t>
  </si>
  <si>
    <t>I don't often struggle safely overtaking cyclists, but sometimes roads are cramped or situations require patience before overtaking is possible safely.</t>
  </si>
  <si>
    <t>Not that I can remember.</t>
  </si>
  <si>
    <t>For most scenarios, sharing the road with cyclists is possible and alright as the provided infrastructure is good, however, in rural areas dangerous situations do present themselves more often as there are smaller roads and less infrastructure or protections.</t>
  </si>
  <si>
    <t>Stricter laws surrounding lighting on roads and on bikes.</t>
  </si>
  <si>
    <t>How aware the driver is and how competent they are in managing my safety.</t>
  </si>
  <si>
    <t>Only with other cyclists.</t>
  </si>
  <si>
    <t>I try to be more aware.</t>
  </si>
  <si>
    <t>It most accurately shows the space that is designed for the cyclist to be and tell you exactly where you should place your car as to give them enough space before, during ,and after the overtake.</t>
  </si>
  <si>
    <t>The handling of the simulator was sometimes difficult, because the scripts for maintaining speed are overly responsive and not like how an actual gas car would respond. The steering was also unrealistic, as if there was no resistance from the road.</t>
  </si>
  <si>
    <t xml:space="preserve">I look at the lane markings on the left </t>
  </si>
  <si>
    <t>road width, relative speed between me and cyclist, trafffic conditions</t>
  </si>
  <si>
    <t>If everyone follows them they should be safe</t>
  </si>
  <si>
    <t>Cyclists appearing from blind spots, heavy traffic making it difficult to see cyclists</t>
  </si>
  <si>
    <t>Yes but I dont overtake unless Im sure its safe</t>
  </si>
  <si>
    <t>In my experience it was mostly safe, but more bike lanes can't hurt</t>
  </si>
  <si>
    <t>Better infrastructure such as more lanes on the road makes it easier to overtake with a large margin. A close call would make me pay more attention.</t>
  </si>
  <si>
    <t>Them overtaking too closely and brushing my handlebars with a mirror</t>
  </si>
  <si>
    <t>I only had a close overtake once, but it was scary. However this reminded me that mostly people wait for a wide section (in my experience)</t>
  </si>
  <si>
    <t>Yes, I look around much more, especially on crossings. Also look in the right mirror when taking a right turn</t>
  </si>
  <si>
    <t>Scenario 3  Road Markings</t>
  </si>
  <si>
    <t>The sign gives a good visual reference as to how far out you should be, and because it is a sign I feel obliged to follow it. Also special signs like this draw my attention to unusual or dangerous road conditions which makes me more carefull</t>
  </si>
  <si>
    <t>I go as farther away from the cyclist as the road and other cars allow me to.</t>
  </si>
  <si>
    <t>road width, other cars on the road</t>
  </si>
  <si>
    <t>It has not been publicized enough for the rules to be widespread.</t>
  </si>
  <si>
    <t>Cars coming from the opposite direction.</t>
  </si>
  <si>
    <t>I do not mind cyclists being on the road, but I believe they need their own lane for their own safety.</t>
  </si>
  <si>
    <t>Personal experiences from biking myself help me realize the difficulty of biking on the car road.</t>
  </si>
  <si>
    <t>That they are going to overtake me too close, that they're not going to notice me in the dark.</t>
  </si>
  <si>
    <t>Not yet.</t>
  </si>
  <si>
    <t>Slower driving, extreme caution.</t>
  </si>
  <si>
    <t>Shows the real distance you need to keep at all times and is visible at all times as well, while the others appear from time to time. I like the cyclist's laser more than the car because it is considered the most by the person affected the most.</t>
  </si>
  <si>
    <t>Netherlands</t>
  </si>
  <si>
    <t>intuition</t>
  </si>
  <si>
    <t>road width, speed, how much traffic is on the road, age of cyclist, how many cyclists</t>
  </si>
  <si>
    <t>I have heard of such laws or guidelines and I do not follow them</t>
  </si>
  <si>
    <t>traffic on the other side of the road, roads too narrow</t>
  </si>
  <si>
    <t>I believe that the Netherlands already has very good infrastructure, but more is always better.</t>
  </si>
  <si>
    <t>personal experiences and infrastructure, but this mainly has to do with dedicated bike lanes more than driver decisions.</t>
  </si>
  <si>
    <t>that they crash into oncoming traffic. I haven't really felt at risk when being overtaken.</t>
  </si>
  <si>
    <t>drive slower, or when overtaking short time faster.</t>
  </si>
  <si>
    <t>most effective would be the protective road markings, as this gives both indication to drivers and cyclists where their safe spot on the road is/should be. Technology to assist drivers is nice, but in current levels of autonomy it lays too much responsibility on the driver which I don't think the focus of infrastructure like this should be. It would be a nice addition, but most important will always be clear road markings/and or barriers.</t>
  </si>
  <si>
    <t>All projections should, in my opinion, be on the interior of the car and not on the road. Having lasers on bikes could be distracting for numerous road users.</t>
  </si>
  <si>
    <t>Spain</t>
  </si>
  <si>
    <t>I look at the place I have to overtake the bike and I try to safely overtake the cyclist</t>
  </si>
  <si>
    <t xml:space="preserve">the road width, traffic conditions, weather, were I am (cause if I can not see if there is a car coming well i won't do it), the age of the person </t>
  </si>
  <si>
    <t>No because not a lot of people take them in account</t>
  </si>
  <si>
    <t>I think most of the time is a balance between speed and space. You want to overtake them as soon as possible but if you not have enough space then you have to reduce speed. And I am sometimes scared, because the bikers are unpredictable.</t>
  </si>
  <si>
    <t xml:space="preserve">YES! </t>
  </si>
  <si>
    <t>I think the netherlands shows a great example of a balanced infrastructure. Where the cars go fast the cyclist have their own apart ways, and where the cars go slow the bikers can join the road.</t>
  </si>
  <si>
    <t>I think personal experience and something that would tell me if it is safe to do</t>
  </si>
  <si>
    <t>Being hit by a car, or pushed to the side, or grabbed by the car</t>
  </si>
  <si>
    <t>no never I always take much care</t>
  </si>
  <si>
    <t xml:space="preserve">Yes I drive slower and pay more attention to the road </t>
  </si>
  <si>
    <t>Yes I tried to take the ways that have a apart road for bikes</t>
  </si>
  <si>
    <t>its a reminder and also it seems to me the most possible to make</t>
  </si>
  <si>
    <t>I really liked the experience</t>
  </si>
  <si>
    <t>Latvia</t>
  </si>
  <si>
    <t>If I would open door it would not touch the cyclist</t>
  </si>
  <si>
    <t xml:space="preserve">Road width, age of the cyclist, appearance </t>
  </si>
  <si>
    <t>roads are more dangerous than laws</t>
  </si>
  <si>
    <t>upcoming cars, road width</t>
  </si>
  <si>
    <t xml:space="preserve">I think that cyclist should not be allowed to go on highways, if there is a possibility of riding on the sidewalk they should chose that(in case of heavy traffic) </t>
  </si>
  <si>
    <t>Better infrastructure</t>
  </si>
  <si>
    <t>Distance between me and the car, speed of the car</t>
  </si>
  <si>
    <t>no, i try to maintain safe distance no matter how many cyclists are on the road. If they are more then I would go slower.</t>
  </si>
  <si>
    <t xml:space="preserve">It automatically makes he driver feel safer in overtaking the cyclist. Don't have to think that that the cyclist could not be safe. </t>
  </si>
  <si>
    <t>Road marking also helped</t>
  </si>
  <si>
    <t>Italy</t>
  </si>
  <si>
    <t>a car length distance</t>
  </si>
  <si>
    <t>wider road, no turns, no high congestion traffic</t>
  </si>
  <si>
    <t>Difference in speed</t>
  </si>
  <si>
    <t xml:space="preserve">better infrastructure, no cycling paths on the main road </t>
  </si>
  <si>
    <t>Crossings</t>
  </si>
  <si>
    <t>Yes, I try to be more aware when I take turns</t>
  </si>
  <si>
    <t xml:space="preserve">A constant graphical delimitation of the bike lane is able to to give the most clear idea of how much space to occupy with the car when overtaking bicycles </t>
  </si>
  <si>
    <t>The distance between my wing mirror plus 1 meter of distance</t>
  </si>
  <si>
    <t>The width of the road, and any oncoming traffic</t>
  </si>
  <si>
    <t>I think the current guidelines are sufficient, when properly followed</t>
  </si>
  <si>
    <t>Unexpected movements from the cyclists and narrowing of the road</t>
  </si>
  <si>
    <t xml:space="preserve">Yes </t>
  </si>
  <si>
    <t>A good example of safe cycling would be in the Netherlands in comparison to the UK where cyclist share the open road directly.</t>
  </si>
  <si>
    <t xml:space="preserve">Personal experiences </t>
  </si>
  <si>
    <t>the speed at which they overtake at.</t>
  </si>
  <si>
    <t>I have not had any near accidents with other vehicles while cycling</t>
  </si>
  <si>
    <t xml:space="preserve">I check my surroundings more often </t>
  </si>
  <si>
    <t>No this does not change my route</t>
  </si>
  <si>
    <t>The straight line projection gave a clear point to aim at with the car to alongside the cyclist at the safe distance.</t>
  </si>
  <si>
    <t>There was no use of on coming traffic which can influence the judgement of drivers to not overtake the cyclist until there is more space.</t>
  </si>
  <si>
    <t>If I can see the entire bike from my position</t>
  </si>
  <si>
    <t>number of lanes, approaching cars, visibility, speed</t>
  </si>
  <si>
    <t>approaching cars, visibility</t>
  </si>
  <si>
    <t>yes, cars following closely</t>
  </si>
  <si>
    <t>Yes, as a cyclist I am also afraid</t>
  </si>
  <si>
    <t xml:space="preserve">better infrastructure, minor crash </t>
  </si>
  <si>
    <t>speed, death, side wind</t>
  </si>
  <si>
    <t xml:space="preserve">yes, I have crashed into one before, no real effect </t>
  </si>
  <si>
    <t>drive slower</t>
  </si>
  <si>
    <t>no, I start following traffic light rules</t>
  </si>
  <si>
    <t>Shows ideal distance from the bicycle and also vertical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</si>
</sst>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22" fontId="0" fillId="0" borderId="0" xfId="0" applyNumberFormat="1"/>
    <xf numFmtId="0" fontId="0" fillId="0" borderId="0" xfId="0" applyNumberFormat="1"/>
    <xf numFmtId="49" fontId="0" fillId="0" borderId="0" xfId="0" applyNumberFormat="1"/>
  </cellXfs>
  <cellStyles count="1">
    <cellStyle name="Normal" xfId="0" builtinId="0"/>
  </cellStyles>
  <dxfs count="96">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0" formatCode="General"/>
    </dxf>
    <dxf>
      <numFmt numFmtId="30" formatCode="@"/>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0" formatCode="General"/>
    </dxf>
    <dxf>
      <numFmt numFmtId="30" formatCode="@"/>
    </dxf>
    <dxf>
      <numFmt numFmtId="30" formatCode="@"/>
    </dxf>
    <dxf>
      <numFmt numFmtId="30" formatCode="@"/>
    </dxf>
    <dxf>
      <numFmt numFmtId="0" formatCode="General"/>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AX22" totalsRowCount="1">
  <autoFilter ref="A1:AX21" xr:uid="{00000000-0009-0000-0100-000001000000}"/>
  <tableColumns count="50">
    <tableColumn id="1" xr3:uid="{00000000-0010-0000-0000-000001000000}" name="Id" dataDxfId="95" totalsRowDxfId="47">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94" totalsRowDxfId="46">
      <extLst>
        <ext xmlns:xlmsforms="http://schemas.microsoft.com/office/spreadsheetml/2023/msForms" uri="{FCC71383-01E1-4257-9335-427F07BE8D7F}">
          <xlmsforms:question id="responder"/>
        </ext>
      </extLst>
    </tableColumn>
    <tableColumn id="5" xr3:uid="{00000000-0010-0000-0000-000005000000}" name="Name" dataDxfId="93" totalsRowDxfId="45">
      <extLst>
        <ext xmlns:xlmsforms="http://schemas.microsoft.com/office/spreadsheetml/2023/msForms" uri="{FCC71383-01E1-4257-9335-427F07BE8D7F}">
          <xlmsforms:question id="responderName"/>
        </ext>
      </extLst>
    </tableColumn>
    <tableColumn id="6" xr3:uid="{00000000-0010-0000-0000-000006000000}" name="Partcipant number" dataDxfId="92" totalsRowDxfId="44">
      <extLst>
        <ext xmlns:xlmsforms="http://schemas.microsoft.com/office/spreadsheetml/2023/msForms" uri="{FCC71383-01E1-4257-9335-427F07BE8D7F}">
          <xlmsforms:question id="r5ee4ee44f2a7458fbf490f608ffb0007"/>
        </ext>
      </extLst>
    </tableColumn>
    <tableColumn id="7" xr3:uid="{00000000-0010-0000-0000-000007000000}" name="Do you consent to participate in this study in the way that is described in the information shown above?" dataDxfId="91" totalsRowDxfId="43">
      <extLst>
        <ext xmlns:xlmsforms="http://schemas.microsoft.com/office/spreadsheetml/2023/msForms" uri="{FCC71383-01E1-4257-9335-427F07BE8D7F}">
          <xlmsforms:question id="r6c9dc07d75204a0287c98ca4bf96f23f"/>
        </ext>
      </extLst>
    </tableColumn>
    <tableColumn id="8" xr3:uid="{00000000-0010-0000-0000-000008000000}" name="Have you read and understood the above instructions?" dataDxfId="90" totalsRowDxfId="42">
      <extLst>
        <ext xmlns:xlmsforms="http://schemas.microsoft.com/office/spreadsheetml/2023/msForms" uri="{FCC71383-01E1-4257-9335-427F07BE8D7F}">
          <xlmsforms:question id="r6ad53cef2c4a4d4293e2d7189d47d869"/>
        </ext>
      </extLst>
    </tableColumn>
    <tableColumn id="9" xr3:uid="{00000000-0010-0000-0000-000009000000}" name="What is your gender?" dataDxfId="89" totalsRowDxfId="41">
      <extLst>
        <ext xmlns:xlmsforms="http://schemas.microsoft.com/office/spreadsheetml/2023/msForms" uri="{FCC71383-01E1-4257-9335-427F07BE8D7F}">
          <xlmsforms:question id="r7939d603838242d9a7ffde76dadc74de"/>
        </ext>
      </extLst>
    </tableColumn>
    <tableColumn id="10" xr3:uid="{00000000-0010-0000-0000-00000A000000}" name="What is your age?" dataDxfId="88" totalsRowDxfId="40">
      <extLst>
        <ext xmlns:xlmsforms="http://schemas.microsoft.com/office/spreadsheetml/2023/msForms" uri="{FCC71383-01E1-4257-9335-427F07BE8D7F}">
          <xlmsforms:question id="r86af1695269348f195cbeacb2c9e985b"/>
        </ext>
      </extLst>
    </tableColumn>
    <tableColumn id="11" xr3:uid="{00000000-0010-0000-0000-00000B000000}" name="What is the highest level of education you have completed?" dataDxfId="87" totalsRowDxfId="39">
      <extLst>
        <ext xmlns:xlmsforms="http://schemas.microsoft.com/office/spreadsheetml/2023/msForms" uri="{FCC71383-01E1-4257-9335-427F07BE8D7F}">
          <xlmsforms:question id="rff99481cffce47cdba23256f0f3bb3fc"/>
        </ext>
      </extLst>
    </tableColumn>
    <tableColumn id="12" xr3:uid="{00000000-0010-0000-0000-00000C000000}" name="At which age did you obtain your first license for driving a car?_x000a_" dataDxfId="86" totalsRowDxfId="38">
      <extLst>
        <ext xmlns:xlmsforms="http://schemas.microsoft.com/office/spreadsheetml/2023/msForms" uri="{FCC71383-01E1-4257-9335-427F07BE8D7F}">
          <xlmsforms:question id="r89fe7799d0ef41bd97aae61ee4a6f3e1"/>
        </ext>
      </extLst>
    </tableColumn>
    <tableColumn id="13" xr3:uid="{00000000-0010-0000-0000-00000D000000}" name="Do you hold a valid driver's license?" dataDxfId="85" totalsRowDxfId="37">
      <extLst>
        <ext xmlns:xlmsforms="http://schemas.microsoft.com/office/spreadsheetml/2023/msForms" uri="{FCC71383-01E1-4257-9335-427F07BE8D7F}">
          <xlmsforms:question id="rc6a9f02a049641738ba111511ed550d9"/>
        </ext>
      </extLst>
    </tableColumn>
    <tableColumn id="14" xr3:uid="{00000000-0010-0000-0000-00000E000000}" name="From which country is the driving license issued?" dataDxfId="84" totalsRowDxfId="36">
      <extLst>
        <ext xmlns:xlmsforms="http://schemas.microsoft.com/office/spreadsheetml/2023/msForms" uri="{FCC71383-01E1-4257-9335-427F07BE8D7F}">
          <xlmsforms:question id="r4a9d98c1cff246fc96ab1c9e1f240139"/>
        </ext>
      </extLst>
    </tableColumn>
    <tableColumn id="15" xr3:uid="{00000000-0010-0000-0000-00000F000000}" name="On average, how often did you drive a car in the last 12 months?" dataDxfId="83" totalsRowDxfId="35">
      <extLst>
        <ext xmlns:xlmsforms="http://schemas.microsoft.com/office/spreadsheetml/2023/msForms" uri="{FCC71383-01E1-4257-9335-427F07BE8D7F}">
          <xlmsforms:question id="r6d554cef4ec947118e3e8aa59935f33a"/>
        </ext>
      </extLst>
    </tableColumn>
    <tableColumn id="16" xr3:uid="{00000000-0010-0000-0000-000010000000}" name="About how many kilometers (miles) did you drive in the last 12 months?" dataDxfId="82" totalsRowDxfId="34">
      <extLst>
        <ext xmlns:xlmsforms="http://schemas.microsoft.com/office/spreadsheetml/2023/msForms" uri="{FCC71383-01E1-4257-9335-427F07BE8D7F}">
          <xlmsforms:question id="rede90be629a74d21a12a32d734e48b6b"/>
        </ext>
      </extLst>
    </tableColumn>
    <tableColumn id="17" xr3:uid="{00000000-0010-0000-0000-000011000000}" name="While driving, have you ever encountered a traffic situation, where you were required to overtake a cyclist?" dataDxfId="81" totalsRowDxfId="33">
      <extLst>
        <ext xmlns:xlmsforms="http://schemas.microsoft.com/office/spreadsheetml/2023/msForms" uri="{FCC71383-01E1-4257-9335-427F07BE8D7F}">
          <xlmsforms:question id="r24c2b416b6b6465c90c9546ee8b72037"/>
        </ext>
      </extLst>
    </tableColumn>
    <tableColumn id="18" xr3:uid="{00000000-0010-0000-0000-000012000000}" name="When overtaking a cyclist, how do you determine a safe distance?" dataDxfId="80" totalsRowDxfId="32">
      <extLst>
        <ext xmlns:xlmsforms="http://schemas.microsoft.com/office/spreadsheetml/2023/msForms" uri="{FCC71383-01E1-4257-9335-427F07BE8D7F}">
          <xlmsforms:question id="r4b9e300d4772440fbaf028a2217f9448"/>
        </ext>
      </extLst>
    </tableColumn>
    <tableColumn id="19" xr3:uid="{00000000-0010-0000-0000-000013000000}" name="What factors influence your decision on how much space to leave when overtaking a cyclist (e.g., road width, speed, traffic conditions)?" dataDxfId="79" totalsRowDxfId="31">
      <extLst>
        <ext xmlns:xlmsforms="http://schemas.microsoft.com/office/spreadsheetml/2023/msForms" uri="{FCC71383-01E1-4257-9335-427F07BE8D7F}">
          <xlmsforms:question id="r36876b5b00c34178a041806443b6b412"/>
        </ext>
      </extLst>
    </tableColumn>
    <tableColumn id="20" xr3:uid="{00000000-0010-0000-0000-000014000000}" name="Are you aware of any laws or guidelines in your country or within the EU that specify the minimum distance a car should maintain when overtaking a cyclist?" dataDxfId="78" totalsRowDxfId="30">
      <extLst>
        <ext xmlns:xlmsforms="http://schemas.microsoft.com/office/spreadsheetml/2023/msForms" uri="{FCC71383-01E1-4257-9335-427F07BE8D7F}">
          <xlmsforms:question id="rbe89b4b2d2c74ab2a0099ac0cf51e743"/>
        </ext>
      </extLst>
    </tableColumn>
    <tableColumn id="21" xr3:uid="{00000000-0010-0000-0000-000015000000}" name="Please provide an estimate of what you believe the minimum distance for overtaking a cyclist should be (in metres)?" dataDxfId="77" totalsRowDxfId="29">
      <extLst>
        <ext xmlns:xlmsforms="http://schemas.microsoft.com/office/spreadsheetml/2023/msForms" uri="{FCC71383-01E1-4257-9335-427F07BE8D7F}">
          <xlmsforms:question id="r280725aa9d2746b1bbd818554571c178"/>
        </ext>
      </extLst>
    </tableColumn>
    <tableColumn id="22" xr3:uid="{00000000-0010-0000-0000-000016000000}" name="Do you think the current laws or guidelines are sufficient to ensure cyclists' safety? Why or why not?" dataDxfId="76" totalsRowDxfId="28">
      <extLst>
        <ext xmlns:xlmsforms="http://schemas.microsoft.com/office/spreadsheetml/2023/msForms" uri="{FCC71383-01E1-4257-9335-427F07BE8D7F}">
          <xlmsforms:question id="r5507e9e5a4614c2a889a9da61a8b7a5d"/>
        </ext>
      </extLst>
    </tableColumn>
    <tableColumn id="23" xr3:uid="{00000000-0010-0000-0000-000017000000}" name="What challenges have you encountered when trying to maintain a safe distance from cyclists while driving?" dataDxfId="75" totalsRowDxfId="27">
      <extLst>
        <ext xmlns:xlmsforms="http://schemas.microsoft.com/office/spreadsheetml/2023/msForms" uri="{FCC71383-01E1-4257-9335-427F07BE8D7F}">
          <xlmsforms:question id="rdabb8d7d5f2a4aa59e73dc094739b9ff"/>
        </ext>
      </extLst>
    </tableColumn>
    <tableColumn id="24" xr3:uid="{00000000-0010-0000-0000-000018000000}" name="Have you ever felt pressured by other drivers or traffic conditions to overtake a cyclist more closely than you would prefer?" dataDxfId="74" totalsRowDxfId="26">
      <extLst>
        <ext xmlns:xlmsforms="http://schemas.microsoft.com/office/spreadsheetml/2023/msForms" uri="{FCC71383-01E1-4257-9335-427F07BE8D7F}">
          <xlmsforms:question id="rc466ff4fec8d4601918702b56ad3f2c3"/>
        </ext>
      </extLst>
    </tableColumn>
    <tableColumn id="25" xr3:uid="{00000000-0010-0000-0000-000019000000}" name="How do you feel about sharing the road with cyclists? Do you think there should be more infrastructure dedicated to cyclists, such as cycling lanes?" dataDxfId="73" totalsRowDxfId="25">
      <extLst>
        <ext xmlns:xlmsforms="http://schemas.microsoft.com/office/spreadsheetml/2023/msForms" uri="{FCC71383-01E1-4257-9335-427F07BE8D7F}">
          <xlmsforms:question id="ref580109df264af8b9c67dd7ce451a16"/>
        </ext>
      </extLst>
    </tableColumn>
    <tableColumn id="26" xr3:uid="{00000000-0010-0000-0000-00001A000000}" name="What, if anything, would encourage you to consistently maintain a safe distance when overtaking cyclists? (e.g., stricter laws, better infrastructure, personal experiences)" dataDxfId="72" totalsRowDxfId="24">
      <extLst>
        <ext xmlns:xlmsforms="http://schemas.microsoft.com/office/spreadsheetml/2023/msForms" uri="{FCC71383-01E1-4257-9335-427F07BE8D7F}">
          <xlmsforms:question id="rb8d95fd5e2d049d8b851f74395168481"/>
        </ext>
      </extLst>
    </tableColumn>
    <tableColumn id="27" xr3:uid="{00000000-0010-0000-0000-00001B000000}" name="On average, how often did you ride a bicycle in the last 12 months?" dataDxfId="71" totalsRowDxfId="23">
      <extLst>
        <ext xmlns:xlmsforms="http://schemas.microsoft.com/office/spreadsheetml/2023/msForms" uri="{FCC71383-01E1-4257-9335-427F07BE8D7F}">
          <xlmsforms:question id="r3d3b3ad87b574ae6b4ba83ad27889ab6"/>
        </ext>
      </extLst>
    </tableColumn>
    <tableColumn id="28" xr3:uid="{00000000-0010-0000-0000-00001C000000}" name="As a cyclist, what are your biggest concerns when vehicles overtake you on the road?_x000a_" dataDxfId="70" totalsRowDxfId="22">
      <extLst>
        <ext xmlns:xlmsforms="http://schemas.microsoft.com/office/spreadsheetml/2023/msForms" uri="{FCC71383-01E1-4257-9335-427F07BE8D7F}">
          <xlmsforms:question id="r4293a997b76f4d11b786e9a70b864089"/>
        </ext>
      </extLst>
    </tableColumn>
    <tableColumn id="29" xr3:uid="{00000000-0010-0000-0000-00001D000000}" name="Have you ever had a near accident or an accident due to a vehicle overtaking you too close? How did that experience impact your sense of safety while cycling?" dataDxfId="69" totalsRowDxfId="21">
      <extLst>
        <ext xmlns:xlmsforms="http://schemas.microsoft.com/office/spreadsheetml/2023/msForms" uri="{FCC71383-01E1-4257-9335-427F07BE8D7F}">
          <xlmsforms:question id="r956dcc6dc069404387e526a33334fae4"/>
        </ext>
      </extLst>
    </tableColumn>
    <tableColumn id="30" xr3:uid="{00000000-0010-0000-0000-00001E000000}" name="Do you change your behaviour when driving in areas with many cyclist? If so, how?_x000a_" dataDxfId="68" totalsRowDxfId="20">
      <extLst>
        <ext xmlns:xlmsforms="http://schemas.microsoft.com/office/spreadsheetml/2023/msForms" uri="{FCC71383-01E1-4257-9335-427F07BE8D7F}">
          <xlmsforms:question id="rd4e5371c4572486dada45362992ac27a"/>
        </ext>
      </extLst>
    </tableColumn>
    <tableColumn id="31" xr3:uid="{00000000-0010-0000-0000-00001F000000}" name="If you cycle, do you alter your route or timing to avoid areas where drivers tend to pass too closely?" dataDxfId="67" totalsRowDxfId="19">
      <extLst>
        <ext xmlns:xlmsforms="http://schemas.microsoft.com/office/spreadsheetml/2023/msForms" uri="{FCC71383-01E1-4257-9335-427F07BE8D7F}">
          <xlmsforms:question id="rf34b1114d9894e54acd7b7aa6ee477bc"/>
        </ext>
      </extLst>
    </tableColumn>
    <tableColumn id="32" xr3:uid="{00000000-0010-0000-0000-000020000000}" name="To what extent do you agree with the following statement:.The space between the car and the bicycle during the overtaking manoeuvre was adequate." dataDxfId="66" totalsRowDxfId="18">
      <extLst>
        <ext xmlns:xlmsforms="http://schemas.microsoft.com/office/spreadsheetml/2023/msForms" uri="{FCC71383-01E1-4257-9335-427F07BE8D7F}">
          <xlmsforms:question id="ra4be8e279af5423aa798885a5c204fc6"/>
        </ext>
      </extLst>
    </tableColumn>
    <tableColumn id="33" xr3:uid="{00000000-0010-0000-0000-000021000000}" name="Could you Estimate the lateral distance between the car and the bicycle during the overtaking manoeuvre. Give your answer in meter .The distance between the car and the bicycle was approximately in..." totalsRowFunction="custom" dataDxfId="65" totalsRowDxfId="17">
      <totalsRowFormula>AVERAGE(OfficeForms.Table[Could you Estimate the lateral distance between the car and the bicycle during the overtaking manoeuvre. Give your answer in meter .The distance between the car and the bicycle was approximately in...])</totalsRowFormula>
      <extLst>
        <ext xmlns:xlmsforms="http://schemas.microsoft.com/office/spreadsheetml/2023/msForms" uri="{FCC71383-01E1-4257-9335-427F07BE8D7F}">
          <xlmsforms:question id="r78848c8daccb443d8da8e6453550c786"/>
        </ext>
      </extLst>
    </tableColumn>
    <tableColumn id="34" xr3:uid="{00000000-0010-0000-0000-000022000000}" name="To what extent do you agree with the following statement:.The space between the car and the bicycle during the overtaking manoeuvre was adequate.1" dataDxfId="64" totalsRowDxfId="16">
      <extLst>
        <ext xmlns:xlmsforms="http://schemas.microsoft.com/office/spreadsheetml/2023/msForms" uri="{FCC71383-01E1-4257-9335-427F07BE8D7F}">
          <xlmsforms:question id="rf9dfdfb24ee0482eb7d379b1d29be9b0"/>
        </ext>
      </extLst>
    </tableColumn>
    <tableColumn id="35" xr3:uid="{00000000-0010-0000-0000-000023000000}" name="Could you Estimate the lateral distance between the car and the bicycle during the overtaking manoeuvre. Give your answer in meters. The distance between the car and the bicycle was approximately ...." totalsRowFunction="custom" dataDxfId="63" totalsRowDxfId="15">
      <totalsRowFormula>AVERAGE(OfficeForms.Table[Could you Estimate the lateral distance between the car and the bicycle during the overtaking manoeuvre. Give your answer in meters. The distance between the car and the bicycle was approximately ....])</totalsRowFormula>
      <extLst>
        <ext xmlns:xlmsforms="http://schemas.microsoft.com/office/spreadsheetml/2023/msForms" uri="{FCC71383-01E1-4257-9335-427F07BE8D7F}">
          <xlmsforms:question id="r2b457743407248d5a88ab75af4cee3b1"/>
        </ext>
      </extLst>
    </tableColumn>
    <tableColumn id="36" xr3:uid="{00000000-0010-0000-0000-000024000000}" name="To what extent do you agree with the following statement:.The space between the car and the bicycle during the overtaking manoeuvre was adequate.2" dataDxfId="62" totalsRowDxfId="14">
      <extLst>
        <ext xmlns:xlmsforms="http://schemas.microsoft.com/office/spreadsheetml/2023/msForms" uri="{FCC71383-01E1-4257-9335-427F07BE8D7F}">
          <xlmsforms:question id="r38dfe39a043c44858d16c0a5c01d642b"/>
        </ext>
      </extLst>
    </tableColumn>
    <tableColumn id="37" xr3:uid="{00000000-0010-0000-0000-000025000000}" name="Could you Estimate the lateral distance between the car and the bicycle during the overtaking manoeuvre. Give your answer in meters. The distance between the car and the bicycle was approximately ....1" totalsRowFunction="custom" dataDxfId="61" totalsRowDxfId="13">
      <totalsRowFormula>AVERAGE(OfficeForms.Table[Could you Estimate the lateral distance between the car and the bicycle during the overtaking manoeuvre. Give your answer in meters. The distance between the car and the bicycle was approximately ....1])</totalsRowFormula>
      <extLst>
        <ext xmlns:xlmsforms="http://schemas.microsoft.com/office/spreadsheetml/2023/msForms" uri="{FCC71383-01E1-4257-9335-427F07BE8D7F}">
          <xlmsforms:question id="re0a0f03dd7664c01a4978a9f1d2ca616"/>
        </ext>
      </extLst>
    </tableColumn>
    <tableColumn id="38" xr3:uid="{00000000-0010-0000-0000-000026000000}" name="To what extent do you agree with the following statement:.The space between the car and the bicycle during the overtaking manoeuvre was adequate.3" dataDxfId="60" totalsRowDxfId="12">
      <extLst>
        <ext xmlns:xlmsforms="http://schemas.microsoft.com/office/spreadsheetml/2023/msForms" uri="{FCC71383-01E1-4257-9335-427F07BE8D7F}">
          <xlmsforms:question id="rad6e6ff983fd4afa9885a54eb8d1b60c"/>
        </ext>
      </extLst>
    </tableColumn>
    <tableColumn id="39" xr3:uid="{00000000-0010-0000-0000-000027000000}" name="Could you Estimate the lateral distance between the car and the bicycle during the overtaking manoeuvre. Give your answer in meters. The distance between the car and the bicycle was approximately ....2" totalsRowFunction="custom" dataDxfId="59" totalsRowDxfId="11">
      <totalsRowFormula>AVERAGE(OfficeForms.Table[Could you Estimate the lateral distance between the car and the bicycle during the overtaking manoeuvre. Give your answer in meters. The distance between the car and the bicycle was approximately ....2])</totalsRowFormula>
      <extLst>
        <ext xmlns:xlmsforms="http://schemas.microsoft.com/office/spreadsheetml/2023/msForms" uri="{FCC71383-01E1-4257-9335-427F07BE8D7F}">
          <xlmsforms:question id="rdee312814d0c472db51db960aa40d5b2"/>
        </ext>
      </extLst>
    </tableColumn>
    <tableColumn id="40" xr3:uid="{00000000-0010-0000-0000-000028000000}" name="To what extent do you agree with the following statement:.The space between the car and the bicycle during the overtaking manoeuvre was adequate.4" dataDxfId="58" totalsRowDxfId="10">
      <extLst>
        <ext xmlns:xlmsforms="http://schemas.microsoft.com/office/spreadsheetml/2023/msForms" uri="{FCC71383-01E1-4257-9335-427F07BE8D7F}">
          <xlmsforms:question id="r62cff402a1bd417f86ab533179acf770"/>
        </ext>
      </extLst>
    </tableColumn>
    <tableColumn id="41" xr3:uid="{00000000-0010-0000-0000-000029000000}" name="Could you Estimate the lateral distance between the car and the bicycle during the overtaking manoeuvre. Give your answer in meters. The distance between the car and the bicycle was approximately ....3" totalsRowFunction="custom" dataDxfId="57" totalsRowDxfId="9">
      <totalsRowFormula>AVERAGE(OfficeForms.Table[Could you Estimate the lateral distance between the car and the bicycle during the overtaking manoeuvre. Give your answer in meters. The distance between the car and the bicycle was approximately ....3])</totalsRowFormula>
      <extLst>
        <ext xmlns:xlmsforms="http://schemas.microsoft.com/office/spreadsheetml/2023/msForms" uri="{FCC71383-01E1-4257-9335-427F07BE8D7F}">
          <xlmsforms:question id="r4de68e90a4ac474d8e6d87b19f4abc85"/>
        </ext>
      </extLst>
    </tableColumn>
    <tableColumn id="42" xr3:uid="{00000000-0010-0000-0000-00002A000000}" name="To what extent do you agree with the following statement:.The space between the car and the bicycle during the overtaking manoeuvre was adequate.5" totalsRowFunction="custom" dataDxfId="56" totalsRowDxfId="8">
      <totalsRowFormula>AVERAGE(OfficeForms.Table[To what extent do you agree with the following statement:.The space between the car and the bicycle during the overtaking manoeuvre was adequate.5])</totalsRowFormula>
      <extLst>
        <ext xmlns:xlmsforms="http://schemas.microsoft.com/office/spreadsheetml/2023/msForms" uri="{FCC71383-01E1-4257-9335-427F07BE8D7F}">
          <xlmsforms:question id="r86071ac2b70c4c5dbe26d2eceb415ee5"/>
        </ext>
      </extLst>
    </tableColumn>
    <tableColumn id="43" xr3:uid="{00000000-0010-0000-0000-00002B000000}" name="Could you Estimate the lateral distance between the car and the bicycle during the overtaking manoeuvre. Give your answer in meters. The distance between the car and the bicycle was approximately ....4" totalsRowFunction="custom" dataDxfId="55" totalsRowDxfId="7">
      <totalsRowFormula>AVERAGE(OfficeForms.Table[Could you Estimate the lateral distance between the car and the bicycle during the overtaking manoeuvre. Give your answer in meters. The distance between the car and the bicycle was approximately ....4])</totalsRowFormula>
      <extLst>
        <ext xmlns:xlmsforms="http://schemas.microsoft.com/office/spreadsheetml/2023/msForms" uri="{FCC71383-01E1-4257-9335-427F07BE8D7F}">
          <xlmsforms:question id="r36775923d83f43f6abaaf5a9a08b88f3"/>
        </ext>
      </extLst>
    </tableColumn>
    <tableColumn id="44" xr3:uid="{00000000-0010-0000-0000-00002C000000}" name="To what extent do you agree with the following statement:.The space between the car and the bicycle during the overtaking manoeuvre was adequate.6" totalsRowFunction="custom" dataDxfId="54" totalsRowDxfId="6">
      <totalsRowFormula>AVERAGE(OfficeForms.Table[To what extent do you agree with the following statement:.The space between the car and the bicycle during the overtaking manoeuvre was adequate.6])</totalsRowFormula>
      <extLst>
        <ext xmlns:xlmsforms="http://schemas.microsoft.com/office/spreadsheetml/2023/msForms" uri="{FCC71383-01E1-4257-9335-427F07BE8D7F}">
          <xlmsforms:question id="r8e43e82d91284d808b115919af7a3f2f"/>
        </ext>
      </extLst>
    </tableColumn>
    <tableColumn id="45" xr3:uid="{00000000-0010-0000-0000-00002D000000}" name="Could you Estimate the lateral distance between the car and the bicycle during the overtaking manoeuvre. Give your answer in meters. The distance between the car and the bicycle was approximately ....5" totalsRowFunction="custom" dataDxfId="53" totalsRowDxfId="5">
      <totalsRowFormula>AVERAGE(OfficeForms.Table[Could you Estimate the lateral distance between the car and the bicycle during the overtaking manoeuvre. Give your answer in meters. The distance between the car and the bicycle was approximately ....5])</totalsRowFormula>
      <extLst>
        <ext xmlns:xlmsforms="http://schemas.microsoft.com/office/spreadsheetml/2023/msForms" uri="{FCC71383-01E1-4257-9335-427F07BE8D7F}">
          <xlmsforms:question id="r32db4076c3c94ca69696885202a2caed"/>
        </ext>
      </extLst>
    </tableColumn>
    <tableColumn id="46" xr3:uid="{00000000-0010-0000-0000-00002E000000}" name="Question.After experiencing the videos in the experiment, I will change my attitude towards maintaining a safe overtaking distance from cyclists" dataDxfId="52" totalsRowDxfId="4">
      <extLst>
        <ext xmlns:xlmsforms="http://schemas.microsoft.com/office/spreadsheetml/2023/msForms" uri="{FCC71383-01E1-4257-9335-427F07BE8D7F}">
          <xlmsforms:question id="r8c83ede67e424ac68b0baacaf23bc8de"/>
        </ext>
      </extLst>
    </tableColumn>
    <tableColumn id="47" xr3:uid="{00000000-0010-0000-0000-00002F000000}" name="Question. I support the introduction of the technology used in the scenarios on real roads." dataDxfId="51" totalsRowDxfId="3">
      <extLst>
        <ext xmlns:xlmsforms="http://schemas.microsoft.com/office/spreadsheetml/2023/msForms" uri="{FCC71383-01E1-4257-9335-427F07BE8D7F}">
          <xlmsforms:question id="rbc26e95adeef4fcd815d92a020b3a6f4"/>
        </ext>
      </extLst>
    </tableColumn>
    <tableColumn id="48" xr3:uid="{00000000-0010-0000-0000-000030000000}" name="Which of the seven scenarios, featuring various technologies such as road markings or laser projections, was most helpful in accurately determining the distance between the car and the cyclist?" dataDxfId="50" totalsRowDxfId="2">
      <extLst>
        <ext xmlns:xlmsforms="http://schemas.microsoft.com/office/spreadsheetml/2023/msForms" uri="{FCC71383-01E1-4257-9335-427F07BE8D7F}">
          <xlmsforms:question id="r02a36a6298414c629848a7d452fd599f"/>
        </ext>
      </extLst>
    </tableColumn>
    <tableColumn id="49" xr3:uid="{00000000-0010-0000-0000-000031000000}" name="Elaborate on why this scenario was helpful in the text box below." dataDxfId="49" totalsRowDxfId="1">
      <extLst>
        <ext xmlns:xlmsforms="http://schemas.microsoft.com/office/spreadsheetml/2023/msForms" uri="{FCC71383-01E1-4257-9335-427F07BE8D7F}">
          <xlmsforms:question id="r2e7eea1c6dbc4898806c07c8d3f08539"/>
        </ext>
      </extLst>
    </tableColumn>
    <tableColumn id="50" xr3:uid="{00000000-0010-0000-0000-000032000000}" name="Any remarks?" dataDxfId="48" totalsRowDxfId="0">
      <extLst>
        <ext xmlns:xlmsforms="http://schemas.microsoft.com/office/spreadsheetml/2023/msForms" uri="{FCC71383-01E1-4257-9335-427F07BE8D7F}">
          <xlmsforms:question id="r66b307ff46964d1786c7db63a5172595"/>
        </ext>
      </extLst>
    </tableColumn>
  </tableColumns>
  <tableStyleInfo name="TableStyleMedium2" showFirstColumn="0" showLastColumn="0" showRowStripes="1" showColumnStripes="0"/>
  <extLst>
    <ext xmlns:xlmsforms="http://schemas.microsoft.com/office/spreadsheetml/2023/msForms" uri="{839C7E11-91E4-4DBD-9C5D-0DEA604FA9AC}">
      <xlmsforms:msForm id="R_J9zM5gD0qddXBM9g78ZCvmDb-bJWRHjBO4Zcmt2AVURUk1WVVNVzJRWjRUWFlEM1ozV0tSNVRUQS4u" isFormConnected="1" maxResponseId="22"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r5ee4ee44f2a7458fbf490f608ffb0007</xlmsforms:syncedQuestionId>
        <xlmsforms:syncedQuestionId>r6c9dc07d75204a0287c98ca4bf96f23f</xlmsforms:syncedQuestionId>
        <xlmsforms:syncedQuestionId>r6ad53cef2c4a4d4293e2d7189d47d869</xlmsforms:syncedQuestionId>
        <xlmsforms:syncedQuestionId>r7939d603838242d9a7ffde76dadc74de</xlmsforms:syncedQuestionId>
        <xlmsforms:syncedQuestionId>r86af1695269348f195cbeacb2c9e985b</xlmsforms:syncedQuestionId>
        <xlmsforms:syncedQuestionId>rff99481cffce47cdba23256f0f3bb3fc</xlmsforms:syncedQuestionId>
        <xlmsforms:syncedQuestionId>r89fe7799d0ef41bd97aae61ee4a6f3e1</xlmsforms:syncedQuestionId>
        <xlmsforms:syncedQuestionId>rc6a9f02a049641738ba111511ed550d9</xlmsforms:syncedQuestionId>
        <xlmsforms:syncedQuestionId>r4a9d98c1cff246fc96ab1c9e1f240139</xlmsforms:syncedQuestionId>
        <xlmsforms:syncedQuestionId>r6d554cef4ec947118e3e8aa59935f33a</xlmsforms:syncedQuestionId>
        <xlmsforms:syncedQuestionId>rede90be629a74d21a12a32d734e48b6b</xlmsforms:syncedQuestionId>
        <xlmsforms:syncedQuestionId>r24c2b416b6b6465c90c9546ee8b72037</xlmsforms:syncedQuestionId>
        <xlmsforms:syncedQuestionId>r4b9e300d4772440fbaf028a2217f9448</xlmsforms:syncedQuestionId>
        <xlmsforms:syncedQuestionId>r36876b5b00c34178a041806443b6b412</xlmsforms:syncedQuestionId>
        <xlmsforms:syncedQuestionId>rbe89b4b2d2c74ab2a0099ac0cf51e743</xlmsforms:syncedQuestionId>
        <xlmsforms:syncedQuestionId>r280725aa9d2746b1bbd818554571c178</xlmsforms:syncedQuestionId>
        <xlmsforms:syncedQuestionId>r5507e9e5a4614c2a889a9da61a8b7a5d</xlmsforms:syncedQuestionId>
        <xlmsforms:syncedQuestionId>rdabb8d7d5f2a4aa59e73dc094739b9ff</xlmsforms:syncedQuestionId>
        <xlmsforms:syncedQuestionId>rc466ff4fec8d4601918702b56ad3f2c3</xlmsforms:syncedQuestionId>
        <xlmsforms:syncedQuestionId>ref580109df264af8b9c67dd7ce451a16</xlmsforms:syncedQuestionId>
        <xlmsforms:syncedQuestionId>rb8d95fd5e2d049d8b851f74395168481</xlmsforms:syncedQuestionId>
        <xlmsforms:syncedQuestionId>r3d3b3ad87b574ae6b4ba83ad27889ab6</xlmsforms:syncedQuestionId>
        <xlmsforms:syncedQuestionId>r4293a997b76f4d11b786e9a70b864089</xlmsforms:syncedQuestionId>
        <xlmsforms:syncedQuestionId>r956dcc6dc069404387e526a33334fae4</xlmsforms:syncedQuestionId>
        <xlmsforms:syncedQuestionId>rd4e5371c4572486dada45362992ac27a</xlmsforms:syncedQuestionId>
        <xlmsforms:syncedQuestionId>rf34b1114d9894e54acd7b7aa6ee477bc</xlmsforms:syncedQuestionId>
        <xlmsforms:syncedQuestionId>ra4be8e279af5423aa798885a5c204fc6</xlmsforms:syncedQuestionId>
        <xlmsforms:syncedQuestionId>r78848c8daccb443d8da8e6453550c786</xlmsforms:syncedQuestionId>
        <xlmsforms:syncedQuestionId>rf9dfdfb24ee0482eb7d379b1d29be9b0</xlmsforms:syncedQuestionId>
        <xlmsforms:syncedQuestionId>r2b457743407248d5a88ab75af4cee3b1</xlmsforms:syncedQuestionId>
        <xlmsforms:syncedQuestionId>r38dfe39a043c44858d16c0a5c01d642b</xlmsforms:syncedQuestionId>
        <xlmsforms:syncedQuestionId>re0a0f03dd7664c01a4978a9f1d2ca616</xlmsforms:syncedQuestionId>
        <xlmsforms:syncedQuestionId>rad6e6ff983fd4afa9885a54eb8d1b60c</xlmsforms:syncedQuestionId>
        <xlmsforms:syncedQuestionId>rdee312814d0c472db51db960aa40d5b2</xlmsforms:syncedQuestionId>
        <xlmsforms:syncedQuestionId>r62cff402a1bd417f86ab533179acf770</xlmsforms:syncedQuestionId>
        <xlmsforms:syncedQuestionId>r4de68e90a4ac474d8e6d87b19f4abc85</xlmsforms:syncedQuestionId>
        <xlmsforms:syncedQuestionId>r86071ac2b70c4c5dbe26d2eceb415ee5</xlmsforms:syncedQuestionId>
        <xlmsforms:syncedQuestionId>r36775923d83f43f6abaaf5a9a08b88f3</xlmsforms:syncedQuestionId>
        <xlmsforms:syncedQuestionId>r8e43e82d91284d808b115919af7a3f2f</xlmsforms:syncedQuestionId>
        <xlmsforms:syncedQuestionId>r32db4076c3c94ca69696885202a2caed</xlmsforms:syncedQuestionId>
        <xlmsforms:syncedQuestionId>r8c83ede67e424ac68b0baacaf23bc8de</xlmsforms:syncedQuestionId>
        <xlmsforms:syncedQuestionId>rbc26e95adeef4fcd815d92a020b3a6f4</xlmsforms:syncedQuestionId>
        <xlmsforms:syncedQuestionId>r02a36a6298414c629848a7d452fd599f</xlmsforms:syncedQuestionId>
        <xlmsforms:syncedQuestionId>r2e7eea1c6dbc4898806c07c8d3f08539</xlmsforms:syncedQuestionId>
        <xlmsforms:syncedQuestionId>r66b307ff46964d1786c7db63a5172595</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2"/>
  <sheetViews>
    <sheetView tabSelected="1" topLeftCell="S1" workbookViewId="0">
      <selection activeCell="AO35" sqref="AO35"/>
    </sheetView>
  </sheetViews>
  <sheetFormatPr defaultRowHeight="14.25" x14ac:dyDescent="0.45"/>
  <cols>
    <col min="1" max="50" width="20" bestFit="1" customWidth="1"/>
  </cols>
  <sheetData>
    <row r="1" spans="1:50"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45">
      <c r="A2">
        <v>3</v>
      </c>
      <c r="B2" s="2">
        <v>45620.865162037036</v>
      </c>
      <c r="C2" s="2">
        <v>45620.895358796297</v>
      </c>
      <c r="D2" t="s">
        <v>50</v>
      </c>
      <c r="E2" t="s">
        <v>51</v>
      </c>
      <c r="F2">
        <v>1</v>
      </c>
      <c r="G2" t="s">
        <v>52</v>
      </c>
      <c r="H2" t="s">
        <v>52</v>
      </c>
      <c r="I2" t="s">
        <v>53</v>
      </c>
      <c r="J2">
        <v>20</v>
      </c>
      <c r="K2" t="s">
        <v>54</v>
      </c>
      <c r="L2">
        <v>18</v>
      </c>
      <c r="M2" t="s">
        <v>52</v>
      </c>
      <c r="N2" t="s">
        <v>55</v>
      </c>
      <c r="O2" t="s">
        <v>56</v>
      </c>
      <c r="P2" t="s">
        <v>57</v>
      </c>
      <c r="Q2" t="s">
        <v>58</v>
      </c>
      <c r="R2" t="s">
        <v>59</v>
      </c>
      <c r="S2" t="s">
        <v>60</v>
      </c>
      <c r="T2" t="s">
        <v>61</v>
      </c>
      <c r="U2">
        <v>1.5</v>
      </c>
      <c r="V2" t="s">
        <v>62</v>
      </c>
      <c r="W2" t="s">
        <v>63</v>
      </c>
      <c r="X2" t="s">
        <v>64</v>
      </c>
      <c r="Y2" t="s">
        <v>65</v>
      </c>
      <c r="Z2" t="s">
        <v>66</v>
      </c>
      <c r="AA2" t="s">
        <v>67</v>
      </c>
      <c r="AB2" t="s">
        <v>68</v>
      </c>
      <c r="AC2" t="s">
        <v>69</v>
      </c>
      <c r="AD2" t="s">
        <v>70</v>
      </c>
      <c r="AE2" t="s">
        <v>71</v>
      </c>
      <c r="AF2" t="s">
        <v>72</v>
      </c>
      <c r="AG2">
        <v>2.8</v>
      </c>
      <c r="AH2" t="s">
        <v>72</v>
      </c>
      <c r="AI2">
        <v>2.5</v>
      </c>
      <c r="AJ2" t="s">
        <v>72</v>
      </c>
      <c r="AK2">
        <v>2</v>
      </c>
      <c r="AL2" t="s">
        <v>72</v>
      </c>
      <c r="AM2">
        <v>2.8</v>
      </c>
      <c r="AN2" t="s">
        <v>72</v>
      </c>
      <c r="AO2">
        <v>2</v>
      </c>
      <c r="AP2" t="s">
        <v>73</v>
      </c>
      <c r="AQ2">
        <v>1.4</v>
      </c>
      <c r="AR2" t="s">
        <v>74</v>
      </c>
      <c r="AS2">
        <v>3</v>
      </c>
      <c r="AT2" t="s">
        <v>73</v>
      </c>
      <c r="AU2" t="s">
        <v>72</v>
      </c>
      <c r="AV2" t="s">
        <v>75</v>
      </c>
      <c r="AW2" t="s">
        <v>76</v>
      </c>
    </row>
    <row r="3" spans="1:50" x14ac:dyDescent="0.45">
      <c r="A3">
        <v>4</v>
      </c>
      <c r="B3" s="2">
        <v>45620.906354166669</v>
      </c>
      <c r="C3" s="2">
        <v>45620.932974537034</v>
      </c>
      <c r="D3" t="s">
        <v>50</v>
      </c>
      <c r="E3" t="s">
        <v>51</v>
      </c>
      <c r="F3">
        <v>2</v>
      </c>
      <c r="G3" t="s">
        <v>52</v>
      </c>
      <c r="H3" t="s">
        <v>52</v>
      </c>
      <c r="I3" t="s">
        <v>77</v>
      </c>
      <c r="J3">
        <v>20</v>
      </c>
      <c r="K3" t="s">
        <v>54</v>
      </c>
      <c r="L3">
        <v>18</v>
      </c>
      <c r="M3" t="s">
        <v>52</v>
      </c>
      <c r="N3" t="s">
        <v>78</v>
      </c>
      <c r="O3" t="s">
        <v>79</v>
      </c>
      <c r="P3" t="s">
        <v>57</v>
      </c>
      <c r="Q3" t="s">
        <v>58</v>
      </c>
      <c r="R3" t="s">
        <v>80</v>
      </c>
      <c r="S3" t="s">
        <v>81</v>
      </c>
      <c r="T3" t="s">
        <v>82</v>
      </c>
      <c r="U3">
        <v>2</v>
      </c>
      <c r="V3" t="s">
        <v>83</v>
      </c>
      <c r="W3" t="s">
        <v>84</v>
      </c>
      <c r="X3" t="s">
        <v>85</v>
      </c>
      <c r="Y3" t="s">
        <v>86</v>
      </c>
      <c r="Z3" t="s">
        <v>87</v>
      </c>
      <c r="AA3" t="s">
        <v>88</v>
      </c>
      <c r="AB3" t="s">
        <v>89</v>
      </c>
      <c r="AC3" t="s">
        <v>90</v>
      </c>
      <c r="AD3" t="s">
        <v>91</v>
      </c>
      <c r="AE3" t="s">
        <v>92</v>
      </c>
      <c r="AF3" t="s">
        <v>72</v>
      </c>
      <c r="AG3">
        <v>1.8</v>
      </c>
      <c r="AH3" t="s">
        <v>74</v>
      </c>
      <c r="AI3">
        <v>2.5</v>
      </c>
      <c r="AJ3" t="s">
        <v>72</v>
      </c>
      <c r="AK3">
        <v>2.4</v>
      </c>
      <c r="AL3" t="s">
        <v>72</v>
      </c>
      <c r="AM3">
        <v>2.5</v>
      </c>
      <c r="AN3" t="s">
        <v>72</v>
      </c>
      <c r="AO3">
        <v>2.5</v>
      </c>
      <c r="AP3" t="s">
        <v>74</v>
      </c>
      <c r="AQ3">
        <v>3</v>
      </c>
      <c r="AR3" t="s">
        <v>72</v>
      </c>
      <c r="AS3">
        <v>2.2999999999999998</v>
      </c>
      <c r="AT3" t="s">
        <v>93</v>
      </c>
      <c r="AU3" t="s">
        <v>74</v>
      </c>
      <c r="AV3" t="s">
        <v>94</v>
      </c>
      <c r="AW3" t="s">
        <v>95</v>
      </c>
    </row>
    <row r="4" spans="1:50" x14ac:dyDescent="0.45">
      <c r="A4">
        <v>5</v>
      </c>
      <c r="B4" s="2">
        <v>45621.724444444444</v>
      </c>
      <c r="C4" s="2">
        <v>45621.750613425924</v>
      </c>
      <c r="D4" t="s">
        <v>50</v>
      </c>
      <c r="E4" t="s">
        <v>51</v>
      </c>
      <c r="F4">
        <v>3</v>
      </c>
      <c r="G4" t="s">
        <v>52</v>
      </c>
      <c r="H4" t="s">
        <v>52</v>
      </c>
      <c r="I4" t="s">
        <v>53</v>
      </c>
      <c r="J4">
        <v>19</v>
      </c>
      <c r="K4" t="s">
        <v>54</v>
      </c>
      <c r="L4">
        <v>18</v>
      </c>
      <c r="M4" t="s">
        <v>52</v>
      </c>
      <c r="N4" t="s">
        <v>96</v>
      </c>
      <c r="O4" t="s">
        <v>79</v>
      </c>
      <c r="P4" t="s">
        <v>97</v>
      </c>
      <c r="Q4" t="s">
        <v>98</v>
      </c>
      <c r="R4" t="s">
        <v>99</v>
      </c>
      <c r="S4" t="s">
        <v>100</v>
      </c>
      <c r="T4" t="s">
        <v>82</v>
      </c>
      <c r="U4">
        <v>2</v>
      </c>
      <c r="V4" t="s">
        <v>101</v>
      </c>
      <c r="W4" t="s">
        <v>102</v>
      </c>
      <c r="X4" t="s">
        <v>103</v>
      </c>
      <c r="Y4" t="s">
        <v>104</v>
      </c>
      <c r="Z4" t="s">
        <v>105</v>
      </c>
      <c r="AA4" t="s">
        <v>88</v>
      </c>
      <c r="AB4" t="s">
        <v>106</v>
      </c>
      <c r="AC4" t="s">
        <v>107</v>
      </c>
      <c r="AD4" t="s">
        <v>108</v>
      </c>
      <c r="AE4" t="s">
        <v>109</v>
      </c>
      <c r="AF4" t="s">
        <v>72</v>
      </c>
      <c r="AG4">
        <v>2</v>
      </c>
      <c r="AH4" t="s">
        <v>93</v>
      </c>
      <c r="AI4">
        <v>0.7</v>
      </c>
      <c r="AJ4" t="s">
        <v>73</v>
      </c>
      <c r="AK4">
        <v>1.3</v>
      </c>
      <c r="AL4" t="s">
        <v>73</v>
      </c>
      <c r="AM4">
        <v>1.2</v>
      </c>
      <c r="AN4" t="s">
        <v>73</v>
      </c>
      <c r="AO4">
        <v>0.7</v>
      </c>
      <c r="AP4" t="s">
        <v>73</v>
      </c>
      <c r="AQ4">
        <v>1</v>
      </c>
      <c r="AR4" t="s">
        <v>72</v>
      </c>
      <c r="AS4">
        <v>1.5</v>
      </c>
      <c r="AT4" t="s">
        <v>73</v>
      </c>
      <c r="AU4" t="s">
        <v>72</v>
      </c>
      <c r="AV4" t="s">
        <v>110</v>
      </c>
      <c r="AW4" t="s">
        <v>111</v>
      </c>
    </row>
    <row r="5" spans="1:50" x14ac:dyDescent="0.45">
      <c r="A5">
        <v>6</v>
      </c>
      <c r="B5" s="2">
        <v>45621.814976851849</v>
      </c>
      <c r="C5" s="2">
        <v>45621.832650462966</v>
      </c>
      <c r="D5" t="s">
        <v>50</v>
      </c>
      <c r="E5" t="s">
        <v>51</v>
      </c>
      <c r="F5">
        <v>4</v>
      </c>
      <c r="G5" t="s">
        <v>52</v>
      </c>
      <c r="H5" t="s">
        <v>52</v>
      </c>
      <c r="I5" t="s">
        <v>53</v>
      </c>
      <c r="J5">
        <v>20</v>
      </c>
      <c r="K5" t="s">
        <v>54</v>
      </c>
      <c r="L5">
        <v>18</v>
      </c>
      <c r="M5" t="s">
        <v>52</v>
      </c>
      <c r="N5" t="s">
        <v>55</v>
      </c>
      <c r="O5" t="s">
        <v>79</v>
      </c>
      <c r="P5" t="s">
        <v>57</v>
      </c>
      <c r="Q5" t="s">
        <v>58</v>
      </c>
      <c r="R5" t="s">
        <v>112</v>
      </c>
      <c r="S5" t="s">
        <v>113</v>
      </c>
      <c r="T5" t="s">
        <v>61</v>
      </c>
      <c r="U5">
        <v>2</v>
      </c>
      <c r="V5" t="s">
        <v>114</v>
      </c>
      <c r="W5" t="s">
        <v>115</v>
      </c>
      <c r="X5" t="s">
        <v>52</v>
      </c>
      <c r="Y5" t="s">
        <v>116</v>
      </c>
      <c r="Z5" t="s">
        <v>117</v>
      </c>
      <c r="AA5" t="s">
        <v>118</v>
      </c>
      <c r="AB5" t="s">
        <v>119</v>
      </c>
      <c r="AC5" t="s">
        <v>64</v>
      </c>
      <c r="AD5" t="s">
        <v>120</v>
      </c>
      <c r="AE5" t="s">
        <v>64</v>
      </c>
      <c r="AF5" t="s">
        <v>72</v>
      </c>
      <c r="AG5">
        <v>2</v>
      </c>
      <c r="AH5" t="s">
        <v>72</v>
      </c>
      <c r="AI5">
        <v>1.5</v>
      </c>
      <c r="AJ5" t="s">
        <v>72</v>
      </c>
      <c r="AK5">
        <v>2</v>
      </c>
      <c r="AL5" t="s">
        <v>72</v>
      </c>
      <c r="AM5">
        <v>1.5</v>
      </c>
      <c r="AN5" t="s">
        <v>72</v>
      </c>
      <c r="AO5">
        <v>2</v>
      </c>
      <c r="AP5" t="s">
        <v>72</v>
      </c>
      <c r="AQ5">
        <v>1.5</v>
      </c>
      <c r="AR5" t="s">
        <v>72</v>
      </c>
      <c r="AS5">
        <v>1.5</v>
      </c>
      <c r="AT5" t="s">
        <v>73</v>
      </c>
      <c r="AU5" t="s">
        <v>72</v>
      </c>
      <c r="AV5" t="s">
        <v>75</v>
      </c>
      <c r="AW5" t="s">
        <v>121</v>
      </c>
    </row>
    <row r="6" spans="1:50" x14ac:dyDescent="0.45">
      <c r="A6">
        <v>7</v>
      </c>
      <c r="B6" s="2">
        <v>45622.530219907407</v>
      </c>
      <c r="C6" s="2">
        <v>45622.530266203707</v>
      </c>
      <c r="D6" t="s">
        <v>50</v>
      </c>
      <c r="E6" t="s">
        <v>51</v>
      </c>
      <c r="F6">
        <v>5</v>
      </c>
      <c r="G6" t="s">
        <v>52</v>
      </c>
      <c r="H6" t="s">
        <v>52</v>
      </c>
      <c r="I6" t="s">
        <v>77</v>
      </c>
      <c r="J6">
        <v>19</v>
      </c>
      <c r="K6" t="s">
        <v>54</v>
      </c>
      <c r="L6">
        <v>18</v>
      </c>
      <c r="M6" t="s">
        <v>52</v>
      </c>
      <c r="N6" t="s">
        <v>122</v>
      </c>
      <c r="O6" t="s">
        <v>79</v>
      </c>
      <c r="P6" t="s">
        <v>123</v>
      </c>
      <c r="Q6" t="s">
        <v>58</v>
      </c>
      <c r="R6" t="s">
        <v>124</v>
      </c>
      <c r="S6" t="s">
        <v>125</v>
      </c>
      <c r="T6" t="s">
        <v>61</v>
      </c>
      <c r="U6">
        <v>1.5</v>
      </c>
      <c r="V6" t="s">
        <v>126</v>
      </c>
      <c r="W6" t="s">
        <v>127</v>
      </c>
      <c r="X6" t="s">
        <v>128</v>
      </c>
      <c r="Y6" t="s">
        <v>129</v>
      </c>
      <c r="Z6" t="s">
        <v>130</v>
      </c>
      <c r="AA6" t="s">
        <v>88</v>
      </c>
      <c r="AB6" t="s">
        <v>131</v>
      </c>
      <c r="AC6" t="s">
        <v>132</v>
      </c>
      <c r="AD6" t="s">
        <v>133</v>
      </c>
      <c r="AE6" t="s">
        <v>134</v>
      </c>
      <c r="AF6" t="s">
        <v>72</v>
      </c>
      <c r="AG6">
        <v>1.8</v>
      </c>
      <c r="AH6" t="s">
        <v>72</v>
      </c>
      <c r="AI6">
        <v>2.5</v>
      </c>
      <c r="AJ6" t="s">
        <v>72</v>
      </c>
      <c r="AK6">
        <v>2</v>
      </c>
      <c r="AL6" t="s">
        <v>74</v>
      </c>
      <c r="AM6">
        <v>3</v>
      </c>
      <c r="AN6" t="s">
        <v>74</v>
      </c>
      <c r="AO6">
        <v>4</v>
      </c>
      <c r="AP6" t="s">
        <v>93</v>
      </c>
      <c r="AQ6">
        <v>0.9</v>
      </c>
      <c r="AR6" t="s">
        <v>73</v>
      </c>
      <c r="AS6">
        <v>1</v>
      </c>
      <c r="AT6" t="s">
        <v>72</v>
      </c>
      <c r="AU6" t="s">
        <v>74</v>
      </c>
      <c r="AV6" t="s">
        <v>75</v>
      </c>
      <c r="AW6" t="s">
        <v>135</v>
      </c>
      <c r="AX6" t="s">
        <v>136</v>
      </c>
    </row>
    <row r="7" spans="1:50" x14ac:dyDescent="0.45">
      <c r="A7">
        <v>8</v>
      </c>
      <c r="B7" s="2">
        <v>45622.82303240741</v>
      </c>
      <c r="C7" s="2">
        <v>45622.854085648149</v>
      </c>
      <c r="D7" t="s">
        <v>50</v>
      </c>
      <c r="E7" t="s">
        <v>51</v>
      </c>
      <c r="F7">
        <v>6</v>
      </c>
      <c r="G7" t="s">
        <v>52</v>
      </c>
      <c r="H7" t="s">
        <v>52</v>
      </c>
      <c r="I7" t="s">
        <v>137</v>
      </c>
      <c r="J7">
        <v>20</v>
      </c>
      <c r="K7" t="s">
        <v>137</v>
      </c>
      <c r="L7">
        <v>18</v>
      </c>
      <c r="M7" t="s">
        <v>52</v>
      </c>
      <c r="N7" t="s">
        <v>138</v>
      </c>
      <c r="O7" t="s">
        <v>118</v>
      </c>
      <c r="P7" t="s">
        <v>139</v>
      </c>
      <c r="Q7" t="s">
        <v>140</v>
      </c>
      <c r="R7" t="s">
        <v>141</v>
      </c>
      <c r="S7" t="s">
        <v>142</v>
      </c>
      <c r="T7" t="s">
        <v>61</v>
      </c>
      <c r="U7">
        <v>2</v>
      </c>
      <c r="V7" t="s">
        <v>143</v>
      </c>
      <c r="W7" t="s">
        <v>144</v>
      </c>
      <c r="X7" t="s">
        <v>52</v>
      </c>
      <c r="Y7" t="s">
        <v>145</v>
      </c>
      <c r="Z7" t="s">
        <v>146</v>
      </c>
      <c r="AA7" t="s">
        <v>118</v>
      </c>
      <c r="AB7" t="s">
        <v>147</v>
      </c>
      <c r="AC7" t="s">
        <v>148</v>
      </c>
      <c r="AD7" t="s">
        <v>149</v>
      </c>
      <c r="AE7" t="s">
        <v>150</v>
      </c>
      <c r="AF7" t="s">
        <v>72</v>
      </c>
      <c r="AG7">
        <v>1.5</v>
      </c>
      <c r="AH7" t="s">
        <v>72</v>
      </c>
      <c r="AI7">
        <v>1</v>
      </c>
      <c r="AJ7" t="s">
        <v>72</v>
      </c>
      <c r="AK7">
        <v>1.5</v>
      </c>
      <c r="AL7" t="s">
        <v>73</v>
      </c>
      <c r="AM7">
        <v>1.5</v>
      </c>
      <c r="AN7" t="s">
        <v>93</v>
      </c>
      <c r="AO7">
        <v>1</v>
      </c>
      <c r="AP7" t="s">
        <v>72</v>
      </c>
      <c r="AQ7">
        <v>1</v>
      </c>
      <c r="AR7" t="s">
        <v>73</v>
      </c>
      <c r="AS7">
        <v>1.5</v>
      </c>
      <c r="AT7" t="s">
        <v>72</v>
      </c>
      <c r="AU7" t="s">
        <v>72</v>
      </c>
      <c r="AV7" t="s">
        <v>110</v>
      </c>
      <c r="AW7" t="s">
        <v>151</v>
      </c>
      <c r="AX7" t="s">
        <v>152</v>
      </c>
    </row>
    <row r="8" spans="1:50" x14ac:dyDescent="0.45">
      <c r="A8">
        <v>9</v>
      </c>
      <c r="B8" s="2">
        <v>45622.854155092595</v>
      </c>
      <c r="C8" s="2">
        <v>45622.875277777777</v>
      </c>
      <c r="D8" t="s">
        <v>50</v>
      </c>
      <c r="E8" t="s">
        <v>51</v>
      </c>
      <c r="F8">
        <v>7</v>
      </c>
      <c r="G8" t="s">
        <v>52</v>
      </c>
      <c r="H8" t="s">
        <v>52</v>
      </c>
      <c r="I8" t="s">
        <v>77</v>
      </c>
      <c r="J8">
        <v>19</v>
      </c>
      <c r="K8" t="s">
        <v>54</v>
      </c>
      <c r="L8">
        <v>18</v>
      </c>
      <c r="M8" t="s">
        <v>52</v>
      </c>
      <c r="N8" t="s">
        <v>153</v>
      </c>
      <c r="O8" t="s">
        <v>79</v>
      </c>
      <c r="P8" t="s">
        <v>97</v>
      </c>
      <c r="Q8" t="s">
        <v>58</v>
      </c>
      <c r="R8" t="s">
        <v>154</v>
      </c>
      <c r="S8" t="s">
        <v>155</v>
      </c>
      <c r="T8" t="s">
        <v>61</v>
      </c>
      <c r="U8">
        <v>2</v>
      </c>
      <c r="V8" t="s">
        <v>92</v>
      </c>
      <c r="W8" t="s">
        <v>156</v>
      </c>
      <c r="X8" t="s">
        <v>85</v>
      </c>
      <c r="Y8" t="s">
        <v>157</v>
      </c>
      <c r="Z8" t="s">
        <v>146</v>
      </c>
      <c r="AA8" t="s">
        <v>67</v>
      </c>
      <c r="AB8" t="s">
        <v>158</v>
      </c>
      <c r="AC8" t="s">
        <v>64</v>
      </c>
      <c r="AD8" t="s">
        <v>159</v>
      </c>
      <c r="AE8" t="s">
        <v>160</v>
      </c>
      <c r="AF8" t="s">
        <v>74</v>
      </c>
      <c r="AG8">
        <v>1.5</v>
      </c>
      <c r="AH8" t="s">
        <v>74</v>
      </c>
      <c r="AI8">
        <v>2</v>
      </c>
      <c r="AJ8" t="s">
        <v>74</v>
      </c>
      <c r="AK8">
        <v>1.5</v>
      </c>
      <c r="AL8" t="s">
        <v>74</v>
      </c>
      <c r="AM8">
        <v>1.5</v>
      </c>
      <c r="AN8" t="s">
        <v>74</v>
      </c>
      <c r="AO8">
        <v>2</v>
      </c>
      <c r="AP8" t="s">
        <v>74</v>
      </c>
      <c r="AQ8">
        <v>1</v>
      </c>
      <c r="AR8" t="s">
        <v>74</v>
      </c>
      <c r="AS8">
        <v>1.5</v>
      </c>
      <c r="AT8" t="s">
        <v>161</v>
      </c>
      <c r="AU8" t="s">
        <v>74</v>
      </c>
      <c r="AV8" t="s">
        <v>75</v>
      </c>
      <c r="AW8" t="s">
        <v>162</v>
      </c>
    </row>
    <row r="9" spans="1:50" x14ac:dyDescent="0.45">
      <c r="A9">
        <v>10</v>
      </c>
      <c r="B9" s="2">
        <v>45622.875902777778</v>
      </c>
      <c r="C9" s="2">
        <v>45622.896620370368</v>
      </c>
      <c r="D9" t="s">
        <v>50</v>
      </c>
      <c r="E9" t="s">
        <v>51</v>
      </c>
      <c r="F9">
        <v>8</v>
      </c>
      <c r="G9" t="s">
        <v>52</v>
      </c>
      <c r="H9" t="s">
        <v>52</v>
      </c>
      <c r="I9" t="s">
        <v>77</v>
      </c>
      <c r="J9">
        <v>19</v>
      </c>
      <c r="K9" t="s">
        <v>54</v>
      </c>
      <c r="L9">
        <v>18</v>
      </c>
      <c r="M9" t="s">
        <v>52</v>
      </c>
      <c r="N9" t="s">
        <v>163</v>
      </c>
      <c r="O9" t="s">
        <v>56</v>
      </c>
      <c r="P9" t="s">
        <v>57</v>
      </c>
      <c r="Q9" t="s">
        <v>98</v>
      </c>
      <c r="R9" t="s">
        <v>164</v>
      </c>
      <c r="S9" t="s">
        <v>165</v>
      </c>
      <c r="T9" t="s">
        <v>82</v>
      </c>
      <c r="U9">
        <v>3</v>
      </c>
      <c r="V9" t="s">
        <v>166</v>
      </c>
      <c r="W9" t="s">
        <v>167</v>
      </c>
      <c r="X9" t="s">
        <v>52</v>
      </c>
      <c r="Y9" t="s">
        <v>168</v>
      </c>
      <c r="Z9" t="s">
        <v>169</v>
      </c>
      <c r="AA9" t="s">
        <v>67</v>
      </c>
      <c r="AB9" t="s">
        <v>170</v>
      </c>
      <c r="AC9" t="s">
        <v>171</v>
      </c>
      <c r="AD9" t="s">
        <v>172</v>
      </c>
      <c r="AE9" t="s">
        <v>173</v>
      </c>
      <c r="AF9" t="s">
        <v>72</v>
      </c>
      <c r="AG9">
        <v>1.5</v>
      </c>
      <c r="AH9" t="s">
        <v>72</v>
      </c>
      <c r="AI9">
        <v>1</v>
      </c>
      <c r="AJ9" t="s">
        <v>72</v>
      </c>
      <c r="AK9">
        <v>1</v>
      </c>
      <c r="AL9" t="s">
        <v>72</v>
      </c>
      <c r="AM9">
        <v>1.5</v>
      </c>
      <c r="AN9" t="s">
        <v>72</v>
      </c>
      <c r="AO9">
        <v>1.5</v>
      </c>
      <c r="AP9" t="s">
        <v>74</v>
      </c>
      <c r="AQ9">
        <v>2</v>
      </c>
      <c r="AR9" t="s">
        <v>73</v>
      </c>
      <c r="AS9">
        <v>0.75</v>
      </c>
      <c r="AT9" t="s">
        <v>93</v>
      </c>
      <c r="AU9" t="s">
        <v>72</v>
      </c>
      <c r="AV9" t="s">
        <v>110</v>
      </c>
      <c r="AW9" t="s">
        <v>174</v>
      </c>
      <c r="AX9" t="s">
        <v>175</v>
      </c>
    </row>
    <row r="10" spans="1:50" x14ac:dyDescent="0.45">
      <c r="A10">
        <v>11</v>
      </c>
      <c r="B10" s="2">
        <v>45623.337800925925</v>
      </c>
      <c r="C10" s="2">
        <v>45623.505266203705</v>
      </c>
      <c r="D10" t="s">
        <v>50</v>
      </c>
      <c r="E10" t="s">
        <v>51</v>
      </c>
      <c r="F10">
        <v>9</v>
      </c>
      <c r="G10" t="s">
        <v>52</v>
      </c>
      <c r="H10" t="s">
        <v>52</v>
      </c>
      <c r="I10" t="s">
        <v>77</v>
      </c>
      <c r="J10">
        <v>20</v>
      </c>
      <c r="K10" t="s">
        <v>54</v>
      </c>
      <c r="L10">
        <v>18</v>
      </c>
      <c r="M10" t="s">
        <v>52</v>
      </c>
      <c r="N10" t="s">
        <v>176</v>
      </c>
      <c r="O10" t="s">
        <v>56</v>
      </c>
      <c r="P10" t="s">
        <v>57</v>
      </c>
      <c r="Q10" t="s">
        <v>58</v>
      </c>
      <c r="R10" t="s">
        <v>177</v>
      </c>
      <c r="S10" t="s">
        <v>178</v>
      </c>
      <c r="T10" t="s">
        <v>61</v>
      </c>
      <c r="U10">
        <v>3</v>
      </c>
      <c r="V10" t="s">
        <v>179</v>
      </c>
      <c r="W10" t="s">
        <v>180</v>
      </c>
      <c r="X10" t="s">
        <v>181</v>
      </c>
      <c r="Y10" t="s">
        <v>182</v>
      </c>
      <c r="Z10" t="s">
        <v>183</v>
      </c>
      <c r="AA10" t="s">
        <v>67</v>
      </c>
      <c r="AB10" t="s">
        <v>184</v>
      </c>
      <c r="AC10" t="s">
        <v>185</v>
      </c>
      <c r="AD10" t="s">
        <v>186</v>
      </c>
      <c r="AE10" t="s">
        <v>187</v>
      </c>
      <c r="AF10" t="s">
        <v>72</v>
      </c>
      <c r="AG10">
        <v>2</v>
      </c>
      <c r="AH10" t="s">
        <v>74</v>
      </c>
      <c r="AI10">
        <v>3</v>
      </c>
      <c r="AJ10" t="s">
        <v>72</v>
      </c>
      <c r="AK10">
        <v>2</v>
      </c>
      <c r="AL10" t="s">
        <v>72</v>
      </c>
      <c r="AM10">
        <v>3</v>
      </c>
      <c r="AN10" t="s">
        <v>72</v>
      </c>
      <c r="AO10">
        <v>1.5</v>
      </c>
      <c r="AP10" t="s">
        <v>72</v>
      </c>
      <c r="AQ10">
        <v>1.5</v>
      </c>
      <c r="AR10" t="s">
        <v>72</v>
      </c>
      <c r="AS10">
        <v>2</v>
      </c>
      <c r="AT10" t="s">
        <v>72</v>
      </c>
      <c r="AU10" t="s">
        <v>74</v>
      </c>
      <c r="AV10" t="s">
        <v>110</v>
      </c>
      <c r="AW10" t="s">
        <v>188</v>
      </c>
    </row>
    <row r="11" spans="1:50" x14ac:dyDescent="0.45">
      <c r="A11">
        <v>12</v>
      </c>
      <c r="B11" s="2">
        <v>45623.505694444444</v>
      </c>
      <c r="C11" s="2">
        <v>45623.525601851848</v>
      </c>
      <c r="D11" t="s">
        <v>50</v>
      </c>
      <c r="E11" t="s">
        <v>51</v>
      </c>
      <c r="F11">
        <v>10</v>
      </c>
      <c r="G11" t="s">
        <v>52</v>
      </c>
      <c r="H11" t="s">
        <v>52</v>
      </c>
      <c r="I11" t="s">
        <v>53</v>
      </c>
      <c r="J11">
        <v>20</v>
      </c>
      <c r="K11" t="s">
        <v>54</v>
      </c>
      <c r="L11">
        <v>2023</v>
      </c>
      <c r="M11" t="s">
        <v>52</v>
      </c>
      <c r="N11" t="s">
        <v>78</v>
      </c>
      <c r="O11" t="s">
        <v>56</v>
      </c>
      <c r="P11" t="s">
        <v>123</v>
      </c>
      <c r="Q11" t="s">
        <v>98</v>
      </c>
      <c r="R11" s="1" t="s">
        <v>189</v>
      </c>
      <c r="S11" t="s">
        <v>190</v>
      </c>
      <c r="T11" t="s">
        <v>82</v>
      </c>
      <c r="U11">
        <v>1</v>
      </c>
      <c r="V11" t="s">
        <v>191</v>
      </c>
      <c r="W11" t="s">
        <v>192</v>
      </c>
      <c r="X11" t="s">
        <v>85</v>
      </c>
      <c r="Y11" t="s">
        <v>193</v>
      </c>
      <c r="Z11" t="s">
        <v>194</v>
      </c>
      <c r="AA11" t="s">
        <v>118</v>
      </c>
      <c r="AB11" t="s">
        <v>195</v>
      </c>
      <c r="AC11" t="s">
        <v>196</v>
      </c>
      <c r="AD11" t="s">
        <v>197</v>
      </c>
      <c r="AE11" t="s">
        <v>198</v>
      </c>
      <c r="AF11" t="s">
        <v>72</v>
      </c>
      <c r="AG11">
        <v>1.5</v>
      </c>
      <c r="AH11" t="s">
        <v>72</v>
      </c>
      <c r="AI11">
        <v>2</v>
      </c>
      <c r="AJ11" t="s">
        <v>72</v>
      </c>
      <c r="AK11">
        <v>2.5</v>
      </c>
      <c r="AL11" t="s">
        <v>73</v>
      </c>
      <c r="AM11">
        <v>1.5</v>
      </c>
      <c r="AN11" t="s">
        <v>73</v>
      </c>
      <c r="AO11">
        <v>1</v>
      </c>
      <c r="AP11" t="s">
        <v>72</v>
      </c>
      <c r="AQ11">
        <v>1.5</v>
      </c>
      <c r="AR11" t="s">
        <v>72</v>
      </c>
      <c r="AS11">
        <v>2</v>
      </c>
      <c r="AT11" t="s">
        <v>72</v>
      </c>
      <c r="AU11" t="s">
        <v>72</v>
      </c>
      <c r="AV11" t="s">
        <v>110</v>
      </c>
      <c r="AW11" t="s">
        <v>199</v>
      </c>
    </row>
    <row r="12" spans="1:50" x14ac:dyDescent="0.45">
      <c r="A12">
        <v>13</v>
      </c>
      <c r="B12" s="2">
        <v>45623.537395833337</v>
      </c>
      <c r="C12" s="2">
        <v>45623.603784722225</v>
      </c>
      <c r="D12" t="s">
        <v>50</v>
      </c>
      <c r="E12" t="s">
        <v>51</v>
      </c>
      <c r="F12">
        <v>11</v>
      </c>
      <c r="G12" t="s">
        <v>52</v>
      </c>
      <c r="H12" t="s">
        <v>52</v>
      </c>
      <c r="I12" t="s">
        <v>77</v>
      </c>
      <c r="J12">
        <v>20</v>
      </c>
      <c r="K12" t="s">
        <v>54</v>
      </c>
      <c r="L12">
        <v>18</v>
      </c>
      <c r="M12" t="s">
        <v>52</v>
      </c>
      <c r="N12" t="s">
        <v>55</v>
      </c>
      <c r="O12" t="s">
        <v>118</v>
      </c>
      <c r="P12" t="s">
        <v>97</v>
      </c>
      <c r="Q12" t="s">
        <v>58</v>
      </c>
      <c r="R12" s="1" t="s">
        <v>189</v>
      </c>
      <c r="S12" t="s">
        <v>200</v>
      </c>
      <c r="T12" t="s">
        <v>61</v>
      </c>
      <c r="U12">
        <v>2</v>
      </c>
      <c r="V12" t="s">
        <v>201</v>
      </c>
      <c r="W12" t="s">
        <v>202</v>
      </c>
      <c r="X12" t="s">
        <v>52</v>
      </c>
      <c r="Y12" t="s">
        <v>203</v>
      </c>
      <c r="Z12" t="s">
        <v>204</v>
      </c>
      <c r="AA12" t="s">
        <v>67</v>
      </c>
      <c r="AB12" t="s">
        <v>205</v>
      </c>
      <c r="AC12" t="s">
        <v>206</v>
      </c>
      <c r="AD12" t="s">
        <v>207</v>
      </c>
      <c r="AE12" t="s">
        <v>208</v>
      </c>
      <c r="AF12" t="s">
        <v>72</v>
      </c>
      <c r="AG12">
        <v>1.5</v>
      </c>
      <c r="AH12" t="s">
        <v>73</v>
      </c>
      <c r="AI12">
        <v>1</v>
      </c>
      <c r="AJ12" t="s">
        <v>72</v>
      </c>
      <c r="AK12">
        <v>1.2</v>
      </c>
      <c r="AL12" t="s">
        <v>72</v>
      </c>
      <c r="AM12">
        <v>1.7</v>
      </c>
      <c r="AN12" t="s">
        <v>72</v>
      </c>
      <c r="AO12">
        <v>1.5</v>
      </c>
      <c r="AP12" t="s">
        <v>74</v>
      </c>
      <c r="AQ12">
        <v>2</v>
      </c>
      <c r="AR12" t="s">
        <v>74</v>
      </c>
      <c r="AS12">
        <v>2</v>
      </c>
      <c r="AT12" t="s">
        <v>93</v>
      </c>
      <c r="AU12" t="s">
        <v>72</v>
      </c>
      <c r="AV12" t="s">
        <v>110</v>
      </c>
      <c r="AW12" t="s">
        <v>209</v>
      </c>
    </row>
    <row r="13" spans="1:50" x14ac:dyDescent="0.45">
      <c r="A13">
        <v>14</v>
      </c>
      <c r="B13" s="2">
        <v>45623.716134259259</v>
      </c>
      <c r="C13" s="2">
        <v>45623.779895833337</v>
      </c>
      <c r="D13" t="s">
        <v>50</v>
      </c>
      <c r="E13" t="s">
        <v>51</v>
      </c>
      <c r="F13">
        <v>12</v>
      </c>
      <c r="G13" t="s">
        <v>52</v>
      </c>
      <c r="H13" t="s">
        <v>52</v>
      </c>
      <c r="I13" t="s">
        <v>77</v>
      </c>
      <c r="J13">
        <v>23</v>
      </c>
      <c r="K13" t="s">
        <v>210</v>
      </c>
      <c r="L13">
        <v>20</v>
      </c>
      <c r="M13" t="s">
        <v>52</v>
      </c>
      <c r="N13" t="s">
        <v>138</v>
      </c>
      <c r="O13" t="s">
        <v>56</v>
      </c>
      <c r="P13" t="s">
        <v>57</v>
      </c>
      <c r="Q13" t="s">
        <v>58</v>
      </c>
      <c r="R13" t="s">
        <v>211</v>
      </c>
      <c r="S13" t="s">
        <v>212</v>
      </c>
      <c r="T13" t="s">
        <v>61</v>
      </c>
      <c r="U13">
        <v>1.5</v>
      </c>
      <c r="V13" t="s">
        <v>213</v>
      </c>
      <c r="W13" t="s">
        <v>214</v>
      </c>
      <c r="X13" t="s">
        <v>215</v>
      </c>
      <c r="Y13" t="s">
        <v>216</v>
      </c>
      <c r="Z13" t="s">
        <v>217</v>
      </c>
      <c r="AA13" t="s">
        <v>88</v>
      </c>
      <c r="AB13" t="s">
        <v>218</v>
      </c>
      <c r="AC13" t="s">
        <v>219</v>
      </c>
      <c r="AD13" t="s">
        <v>220</v>
      </c>
      <c r="AE13" t="s">
        <v>185</v>
      </c>
      <c r="AF13" t="s">
        <v>72</v>
      </c>
      <c r="AG13">
        <v>1.1000000000000001</v>
      </c>
      <c r="AH13" t="s">
        <v>74</v>
      </c>
      <c r="AI13">
        <v>2</v>
      </c>
      <c r="AJ13" t="s">
        <v>74</v>
      </c>
      <c r="AK13">
        <v>1.8</v>
      </c>
      <c r="AL13" t="s">
        <v>74</v>
      </c>
      <c r="AM13">
        <v>1.6</v>
      </c>
      <c r="AN13" t="s">
        <v>74</v>
      </c>
      <c r="AO13">
        <v>1.7</v>
      </c>
      <c r="AP13" t="s">
        <v>74</v>
      </c>
      <c r="AQ13">
        <v>1.5</v>
      </c>
      <c r="AR13" t="s">
        <v>74</v>
      </c>
      <c r="AS13">
        <v>1.8</v>
      </c>
      <c r="AT13" t="s">
        <v>73</v>
      </c>
      <c r="AU13" t="s">
        <v>74</v>
      </c>
      <c r="AV13" t="s">
        <v>110</v>
      </c>
      <c r="AW13" t="s">
        <v>221</v>
      </c>
      <c r="AX13" t="s">
        <v>222</v>
      </c>
    </row>
    <row r="14" spans="1:50" x14ac:dyDescent="0.45">
      <c r="A14">
        <v>15</v>
      </c>
      <c r="B14" s="2">
        <v>45624.72210648148</v>
      </c>
      <c r="C14" s="2">
        <v>45624.787152777775</v>
      </c>
      <c r="D14" t="s">
        <v>50</v>
      </c>
      <c r="E14" t="s">
        <v>51</v>
      </c>
      <c r="F14">
        <v>13</v>
      </c>
      <c r="G14" t="s">
        <v>52</v>
      </c>
      <c r="H14" t="s">
        <v>52</v>
      </c>
      <c r="I14" t="s">
        <v>77</v>
      </c>
      <c r="J14">
        <v>20</v>
      </c>
      <c r="K14" t="s">
        <v>54</v>
      </c>
      <c r="L14">
        <v>19</v>
      </c>
      <c r="M14" t="s">
        <v>52</v>
      </c>
      <c r="N14" t="s">
        <v>153</v>
      </c>
      <c r="O14" t="s">
        <v>56</v>
      </c>
      <c r="P14" t="s">
        <v>97</v>
      </c>
      <c r="Q14" t="s">
        <v>58</v>
      </c>
      <c r="R14" t="s">
        <v>223</v>
      </c>
      <c r="S14" t="s">
        <v>224</v>
      </c>
      <c r="T14" t="s">
        <v>61</v>
      </c>
      <c r="U14">
        <v>1.5</v>
      </c>
      <c r="V14" t="s">
        <v>225</v>
      </c>
      <c r="W14" t="s">
        <v>226</v>
      </c>
      <c r="X14" t="s">
        <v>227</v>
      </c>
      <c r="Y14" t="s">
        <v>228</v>
      </c>
      <c r="Z14" t="s">
        <v>229</v>
      </c>
      <c r="AA14" t="s">
        <v>67</v>
      </c>
      <c r="AB14" t="s">
        <v>230</v>
      </c>
      <c r="AC14" t="s">
        <v>231</v>
      </c>
      <c r="AD14" t="s">
        <v>232</v>
      </c>
      <c r="AE14" t="s">
        <v>64</v>
      </c>
      <c r="AF14" t="s">
        <v>74</v>
      </c>
      <c r="AG14">
        <v>2.4</v>
      </c>
      <c r="AH14" t="s">
        <v>74</v>
      </c>
      <c r="AI14">
        <v>3</v>
      </c>
      <c r="AJ14" t="s">
        <v>74</v>
      </c>
      <c r="AK14">
        <v>2.5</v>
      </c>
      <c r="AL14" t="s">
        <v>74</v>
      </c>
      <c r="AM14">
        <v>2</v>
      </c>
      <c r="AN14" t="s">
        <v>72</v>
      </c>
      <c r="AO14">
        <v>2.2999999999999998</v>
      </c>
      <c r="AP14" t="s">
        <v>73</v>
      </c>
      <c r="AQ14">
        <v>1</v>
      </c>
      <c r="AR14" t="s">
        <v>72</v>
      </c>
      <c r="AS14">
        <v>2</v>
      </c>
      <c r="AT14" t="s">
        <v>73</v>
      </c>
      <c r="AU14" t="s">
        <v>72</v>
      </c>
      <c r="AV14" t="s">
        <v>233</v>
      </c>
      <c r="AW14" t="s">
        <v>234</v>
      </c>
    </row>
    <row r="15" spans="1:50" x14ac:dyDescent="0.45">
      <c r="A15">
        <v>16</v>
      </c>
      <c r="B15" s="2">
        <v>45625.611770833333</v>
      </c>
      <c r="C15" s="2">
        <v>45625.6640625</v>
      </c>
      <c r="D15" t="s">
        <v>50</v>
      </c>
      <c r="E15" t="s">
        <v>51</v>
      </c>
      <c r="F15">
        <v>14</v>
      </c>
      <c r="G15" t="s">
        <v>52</v>
      </c>
      <c r="H15" t="s">
        <v>52</v>
      </c>
      <c r="I15" t="s">
        <v>77</v>
      </c>
      <c r="J15">
        <v>20</v>
      </c>
      <c r="K15" t="s">
        <v>54</v>
      </c>
      <c r="L15">
        <v>18</v>
      </c>
      <c r="M15" t="s">
        <v>52</v>
      </c>
      <c r="N15" t="s">
        <v>78</v>
      </c>
      <c r="O15" t="s">
        <v>56</v>
      </c>
      <c r="P15" t="s">
        <v>123</v>
      </c>
      <c r="Q15" t="s">
        <v>58</v>
      </c>
      <c r="R15" t="s">
        <v>235</v>
      </c>
      <c r="S15" t="s">
        <v>236</v>
      </c>
      <c r="T15" t="s">
        <v>82</v>
      </c>
      <c r="U15">
        <v>2.5</v>
      </c>
      <c r="V15" t="s">
        <v>237</v>
      </c>
      <c r="W15" t="s">
        <v>238</v>
      </c>
      <c r="X15" t="s">
        <v>52</v>
      </c>
      <c r="Y15" t="s">
        <v>239</v>
      </c>
      <c r="Z15" t="s">
        <v>240</v>
      </c>
      <c r="AA15" t="s">
        <v>67</v>
      </c>
      <c r="AB15" t="s">
        <v>241</v>
      </c>
      <c r="AC15" t="s">
        <v>242</v>
      </c>
      <c r="AD15" t="s">
        <v>243</v>
      </c>
      <c r="AE15" t="s">
        <v>64</v>
      </c>
      <c r="AF15" t="s">
        <v>74</v>
      </c>
      <c r="AG15">
        <v>2</v>
      </c>
      <c r="AH15" t="s">
        <v>73</v>
      </c>
      <c r="AI15">
        <v>1.3</v>
      </c>
      <c r="AJ15" t="s">
        <v>74</v>
      </c>
      <c r="AK15">
        <v>2</v>
      </c>
      <c r="AL15" t="s">
        <v>74</v>
      </c>
      <c r="AM15">
        <v>3</v>
      </c>
      <c r="AN15" t="s">
        <v>72</v>
      </c>
      <c r="AO15">
        <v>1.7</v>
      </c>
      <c r="AP15" t="s">
        <v>72</v>
      </c>
      <c r="AQ15">
        <v>2.5</v>
      </c>
      <c r="AR15" t="s">
        <v>72</v>
      </c>
      <c r="AS15">
        <v>1.5</v>
      </c>
      <c r="AT15" t="s">
        <v>73</v>
      </c>
      <c r="AU15" t="s">
        <v>72</v>
      </c>
      <c r="AV15" t="s">
        <v>75</v>
      </c>
      <c r="AW15" t="s">
        <v>244</v>
      </c>
    </row>
    <row r="16" spans="1:50" x14ac:dyDescent="0.45">
      <c r="A16">
        <v>17</v>
      </c>
      <c r="B16" s="2">
        <v>45625.76221064815</v>
      </c>
      <c r="C16" s="2">
        <v>45625.835543981484</v>
      </c>
      <c r="D16" t="s">
        <v>50</v>
      </c>
      <c r="E16" t="s">
        <v>51</v>
      </c>
      <c r="F16">
        <v>15</v>
      </c>
      <c r="G16" t="s">
        <v>52</v>
      </c>
      <c r="H16" t="s">
        <v>52</v>
      </c>
      <c r="I16" t="s">
        <v>77</v>
      </c>
      <c r="J16">
        <v>26</v>
      </c>
      <c r="K16" t="s">
        <v>210</v>
      </c>
      <c r="L16">
        <v>25</v>
      </c>
      <c r="M16" t="s">
        <v>52</v>
      </c>
      <c r="N16" t="s">
        <v>245</v>
      </c>
      <c r="O16" t="s">
        <v>118</v>
      </c>
      <c r="P16" t="s">
        <v>97</v>
      </c>
      <c r="Q16" t="s">
        <v>58</v>
      </c>
      <c r="R16" t="s">
        <v>246</v>
      </c>
      <c r="S16" t="s">
        <v>247</v>
      </c>
      <c r="T16" t="s">
        <v>248</v>
      </c>
      <c r="U16">
        <v>2</v>
      </c>
      <c r="V16" t="s">
        <v>92</v>
      </c>
      <c r="W16" t="s">
        <v>249</v>
      </c>
      <c r="X16" t="s">
        <v>92</v>
      </c>
      <c r="Y16" t="s">
        <v>250</v>
      </c>
      <c r="Z16" t="s">
        <v>251</v>
      </c>
      <c r="AA16" t="s">
        <v>88</v>
      </c>
      <c r="AB16" t="s">
        <v>252</v>
      </c>
      <c r="AC16" t="s">
        <v>85</v>
      </c>
      <c r="AD16" t="s">
        <v>253</v>
      </c>
      <c r="AE16" t="s">
        <v>85</v>
      </c>
      <c r="AF16" t="s">
        <v>74</v>
      </c>
      <c r="AG16">
        <v>2.5</v>
      </c>
      <c r="AH16" t="s">
        <v>74</v>
      </c>
      <c r="AI16">
        <v>1.7</v>
      </c>
      <c r="AJ16" t="s">
        <v>74</v>
      </c>
      <c r="AK16">
        <v>1.7</v>
      </c>
      <c r="AL16" t="s">
        <v>74</v>
      </c>
      <c r="AM16">
        <v>1.75</v>
      </c>
      <c r="AN16" t="s">
        <v>74</v>
      </c>
      <c r="AO16">
        <v>2</v>
      </c>
      <c r="AP16" t="s">
        <v>74</v>
      </c>
      <c r="AQ16">
        <v>1.75</v>
      </c>
      <c r="AR16" t="s">
        <v>74</v>
      </c>
      <c r="AS16">
        <v>3</v>
      </c>
      <c r="AT16" t="s">
        <v>93</v>
      </c>
      <c r="AU16" t="s">
        <v>72</v>
      </c>
      <c r="AV16" t="s">
        <v>110</v>
      </c>
      <c r="AW16" t="s">
        <v>254</v>
      </c>
      <c r="AX16" t="s">
        <v>255</v>
      </c>
    </row>
    <row r="17" spans="1:50" x14ac:dyDescent="0.45">
      <c r="A17">
        <v>18</v>
      </c>
      <c r="B17" s="2">
        <v>45625.821284722224</v>
      </c>
      <c r="C17" s="2">
        <v>45625.846747685187</v>
      </c>
      <c r="D17" t="s">
        <v>50</v>
      </c>
      <c r="E17" t="s">
        <v>51</v>
      </c>
      <c r="F17">
        <v>16</v>
      </c>
      <c r="G17" t="s">
        <v>52</v>
      </c>
      <c r="H17" t="s">
        <v>52</v>
      </c>
      <c r="I17" t="s">
        <v>53</v>
      </c>
      <c r="J17">
        <v>24</v>
      </c>
      <c r="K17" t="s">
        <v>210</v>
      </c>
      <c r="L17">
        <v>22</v>
      </c>
      <c r="M17" t="s">
        <v>52</v>
      </c>
      <c r="N17" t="s">
        <v>256</v>
      </c>
      <c r="O17" t="s">
        <v>118</v>
      </c>
      <c r="P17" t="s">
        <v>97</v>
      </c>
      <c r="Q17" t="s">
        <v>58</v>
      </c>
      <c r="R17" t="s">
        <v>257</v>
      </c>
      <c r="S17" t="s">
        <v>258</v>
      </c>
      <c r="T17" t="s">
        <v>61</v>
      </c>
      <c r="U17">
        <v>1.5</v>
      </c>
      <c r="V17" t="s">
        <v>259</v>
      </c>
      <c r="W17" t="s">
        <v>260</v>
      </c>
      <c r="X17" t="s">
        <v>261</v>
      </c>
      <c r="Y17" t="s">
        <v>262</v>
      </c>
      <c r="Z17" t="s">
        <v>263</v>
      </c>
      <c r="AA17" t="s">
        <v>88</v>
      </c>
      <c r="AB17" t="s">
        <v>264</v>
      </c>
      <c r="AC17" t="s">
        <v>265</v>
      </c>
      <c r="AD17" t="s">
        <v>266</v>
      </c>
      <c r="AE17" t="s">
        <v>267</v>
      </c>
      <c r="AF17" t="s">
        <v>73</v>
      </c>
      <c r="AG17">
        <v>1.5</v>
      </c>
      <c r="AH17" t="s">
        <v>74</v>
      </c>
      <c r="AI17">
        <v>1.5</v>
      </c>
      <c r="AJ17" t="s">
        <v>72</v>
      </c>
      <c r="AK17">
        <v>1.5</v>
      </c>
      <c r="AL17" t="s">
        <v>74</v>
      </c>
      <c r="AM17">
        <v>2</v>
      </c>
      <c r="AN17" t="s">
        <v>74</v>
      </c>
      <c r="AO17">
        <v>1.5</v>
      </c>
      <c r="AP17" t="s">
        <v>74</v>
      </c>
      <c r="AQ17">
        <v>2</v>
      </c>
      <c r="AR17" t="s">
        <v>93</v>
      </c>
      <c r="AS17">
        <v>0.5</v>
      </c>
      <c r="AT17" t="s">
        <v>72</v>
      </c>
      <c r="AU17" t="s">
        <v>74</v>
      </c>
      <c r="AV17" t="s">
        <v>233</v>
      </c>
      <c r="AW17" t="s">
        <v>268</v>
      </c>
      <c r="AX17" t="s">
        <v>269</v>
      </c>
    </row>
    <row r="18" spans="1:50" x14ac:dyDescent="0.45">
      <c r="A18">
        <v>19</v>
      </c>
      <c r="B18" s="2">
        <v>45625.845486111109</v>
      </c>
      <c r="C18" s="2">
        <v>45625.875196759262</v>
      </c>
      <c r="D18" t="s">
        <v>50</v>
      </c>
      <c r="E18" t="s">
        <v>51</v>
      </c>
      <c r="F18">
        <v>17</v>
      </c>
      <c r="G18" t="s">
        <v>52</v>
      </c>
      <c r="H18" t="s">
        <v>52</v>
      </c>
      <c r="I18" t="s">
        <v>53</v>
      </c>
      <c r="J18">
        <v>20</v>
      </c>
      <c r="K18" t="s">
        <v>54</v>
      </c>
      <c r="L18">
        <v>18</v>
      </c>
      <c r="M18" t="s">
        <v>52</v>
      </c>
      <c r="N18" t="s">
        <v>270</v>
      </c>
      <c r="O18" t="s">
        <v>118</v>
      </c>
      <c r="P18" t="s">
        <v>123</v>
      </c>
      <c r="Q18" t="s">
        <v>58</v>
      </c>
      <c r="R18" t="s">
        <v>271</v>
      </c>
      <c r="S18" t="s">
        <v>272</v>
      </c>
      <c r="T18" t="s">
        <v>61</v>
      </c>
      <c r="U18">
        <v>1.2</v>
      </c>
      <c r="V18" t="s">
        <v>273</v>
      </c>
      <c r="W18" t="s">
        <v>274</v>
      </c>
      <c r="X18" t="s">
        <v>92</v>
      </c>
      <c r="Y18" t="s">
        <v>275</v>
      </c>
      <c r="Z18" t="s">
        <v>276</v>
      </c>
      <c r="AA18" t="s">
        <v>118</v>
      </c>
      <c r="AB18" t="s">
        <v>277</v>
      </c>
      <c r="AC18" t="s">
        <v>85</v>
      </c>
      <c r="AD18" t="s">
        <v>278</v>
      </c>
      <c r="AE18" t="s">
        <v>64</v>
      </c>
      <c r="AF18" t="s">
        <v>74</v>
      </c>
      <c r="AG18">
        <v>1.2</v>
      </c>
      <c r="AH18" t="s">
        <v>72</v>
      </c>
      <c r="AI18">
        <v>1.2</v>
      </c>
      <c r="AJ18" t="s">
        <v>74</v>
      </c>
      <c r="AK18">
        <v>1.5</v>
      </c>
      <c r="AL18" t="s">
        <v>74</v>
      </c>
      <c r="AM18">
        <v>0.8</v>
      </c>
      <c r="AN18" t="s">
        <v>72</v>
      </c>
      <c r="AO18">
        <v>0.8</v>
      </c>
      <c r="AP18" t="s">
        <v>72</v>
      </c>
      <c r="AQ18">
        <v>0.5</v>
      </c>
      <c r="AR18" t="s">
        <v>72</v>
      </c>
      <c r="AS18">
        <v>0.8</v>
      </c>
      <c r="AT18" t="s">
        <v>93</v>
      </c>
      <c r="AU18" t="s">
        <v>74</v>
      </c>
      <c r="AV18" t="s">
        <v>110</v>
      </c>
      <c r="AW18" t="s">
        <v>279</v>
      </c>
      <c r="AX18" t="s">
        <v>280</v>
      </c>
    </row>
    <row r="19" spans="1:50" x14ac:dyDescent="0.45">
      <c r="A19">
        <v>20</v>
      </c>
      <c r="B19" s="2">
        <v>45626.738009259258</v>
      </c>
      <c r="C19" s="2">
        <v>45626.778912037036</v>
      </c>
      <c r="D19" t="s">
        <v>50</v>
      </c>
      <c r="E19" t="s">
        <v>51</v>
      </c>
      <c r="F19">
        <v>18</v>
      </c>
      <c r="G19" t="s">
        <v>52</v>
      </c>
      <c r="H19" t="s">
        <v>52</v>
      </c>
      <c r="I19" t="s">
        <v>77</v>
      </c>
      <c r="J19">
        <v>22</v>
      </c>
      <c r="K19" t="s">
        <v>210</v>
      </c>
      <c r="L19">
        <v>18</v>
      </c>
      <c r="M19" t="s">
        <v>52</v>
      </c>
      <c r="N19" t="s">
        <v>281</v>
      </c>
      <c r="O19" t="s">
        <v>56</v>
      </c>
      <c r="P19" t="s">
        <v>57</v>
      </c>
      <c r="Q19" t="s">
        <v>58</v>
      </c>
      <c r="R19" t="s">
        <v>282</v>
      </c>
      <c r="S19" t="s">
        <v>283</v>
      </c>
      <c r="T19" t="s">
        <v>61</v>
      </c>
      <c r="U19">
        <v>1</v>
      </c>
      <c r="V19" t="s">
        <v>52</v>
      </c>
      <c r="W19" t="s">
        <v>284</v>
      </c>
      <c r="X19" t="s">
        <v>52</v>
      </c>
      <c r="Y19" t="s">
        <v>52</v>
      </c>
      <c r="Z19" t="s">
        <v>285</v>
      </c>
      <c r="AA19" t="s">
        <v>67</v>
      </c>
      <c r="AB19" t="s">
        <v>286</v>
      </c>
      <c r="AC19" t="s">
        <v>64</v>
      </c>
      <c r="AD19" t="s">
        <v>287</v>
      </c>
      <c r="AE19" t="s">
        <v>85</v>
      </c>
      <c r="AF19" t="s">
        <v>74</v>
      </c>
      <c r="AG19">
        <v>2</v>
      </c>
      <c r="AH19" t="s">
        <v>74</v>
      </c>
      <c r="AI19">
        <v>2</v>
      </c>
      <c r="AJ19" t="s">
        <v>74</v>
      </c>
      <c r="AK19">
        <v>2</v>
      </c>
      <c r="AL19" t="s">
        <v>72</v>
      </c>
      <c r="AM19">
        <v>2.5</v>
      </c>
      <c r="AN19" t="s">
        <v>74</v>
      </c>
      <c r="AO19">
        <v>1.5</v>
      </c>
      <c r="AP19" t="s">
        <v>74</v>
      </c>
      <c r="AQ19">
        <v>1</v>
      </c>
      <c r="AR19" t="s">
        <v>74</v>
      </c>
      <c r="AS19">
        <v>2</v>
      </c>
      <c r="AT19" t="s">
        <v>73</v>
      </c>
      <c r="AU19" t="s">
        <v>74</v>
      </c>
      <c r="AV19" t="s">
        <v>110</v>
      </c>
      <c r="AW19" t="s">
        <v>288</v>
      </c>
    </row>
    <row r="20" spans="1:50" x14ac:dyDescent="0.45">
      <c r="A20">
        <v>21</v>
      </c>
      <c r="B20" s="2">
        <v>45626.905856481484</v>
      </c>
      <c r="C20" s="2">
        <v>45626.923738425925</v>
      </c>
      <c r="D20" t="s">
        <v>50</v>
      </c>
      <c r="E20" t="s">
        <v>51</v>
      </c>
      <c r="F20">
        <v>19</v>
      </c>
      <c r="G20" t="s">
        <v>52</v>
      </c>
      <c r="H20" t="s">
        <v>52</v>
      </c>
      <c r="I20" t="s">
        <v>77</v>
      </c>
      <c r="J20">
        <v>19</v>
      </c>
      <c r="K20" t="s">
        <v>54</v>
      </c>
      <c r="L20">
        <v>18</v>
      </c>
      <c r="M20" t="s">
        <v>52</v>
      </c>
      <c r="N20" t="s">
        <v>138</v>
      </c>
      <c r="O20" t="s">
        <v>118</v>
      </c>
      <c r="P20" t="s">
        <v>123</v>
      </c>
      <c r="Q20" t="s">
        <v>58</v>
      </c>
      <c r="R20" t="s">
        <v>289</v>
      </c>
      <c r="S20" t="s">
        <v>290</v>
      </c>
      <c r="T20" t="s">
        <v>61</v>
      </c>
      <c r="U20">
        <v>1.5</v>
      </c>
      <c r="V20" t="s">
        <v>291</v>
      </c>
      <c r="W20" t="s">
        <v>292</v>
      </c>
      <c r="X20" t="s">
        <v>293</v>
      </c>
      <c r="Y20" t="s">
        <v>294</v>
      </c>
      <c r="Z20" t="s">
        <v>295</v>
      </c>
      <c r="AA20" t="s">
        <v>88</v>
      </c>
      <c r="AB20" t="s">
        <v>296</v>
      </c>
      <c r="AC20" t="s">
        <v>297</v>
      </c>
      <c r="AD20" t="s">
        <v>298</v>
      </c>
      <c r="AE20" t="s">
        <v>299</v>
      </c>
      <c r="AF20" t="s">
        <v>74</v>
      </c>
      <c r="AG20">
        <v>2</v>
      </c>
      <c r="AH20" t="s">
        <v>74</v>
      </c>
      <c r="AI20">
        <v>1.8</v>
      </c>
      <c r="AJ20" t="s">
        <v>74</v>
      </c>
      <c r="AK20">
        <v>1.4</v>
      </c>
      <c r="AL20" t="s">
        <v>74</v>
      </c>
      <c r="AM20">
        <v>1.5</v>
      </c>
      <c r="AN20" t="s">
        <v>74</v>
      </c>
      <c r="AO20">
        <v>1.5</v>
      </c>
      <c r="AP20" t="s">
        <v>74</v>
      </c>
      <c r="AQ20">
        <v>1.7</v>
      </c>
      <c r="AR20" t="s">
        <v>74</v>
      </c>
      <c r="AS20">
        <v>1.3</v>
      </c>
      <c r="AT20" t="s">
        <v>73</v>
      </c>
      <c r="AU20" t="s">
        <v>72</v>
      </c>
      <c r="AV20" t="s">
        <v>94</v>
      </c>
      <c r="AW20" t="s">
        <v>300</v>
      </c>
      <c r="AX20" t="s">
        <v>301</v>
      </c>
    </row>
    <row r="21" spans="1:50" x14ac:dyDescent="0.45">
      <c r="A21">
        <v>22</v>
      </c>
      <c r="B21" s="2">
        <v>45626.953680555554</v>
      </c>
      <c r="C21" s="2">
        <v>45626.974803240744</v>
      </c>
      <c r="D21" t="s">
        <v>50</v>
      </c>
      <c r="E21" t="s">
        <v>51</v>
      </c>
      <c r="F21">
        <v>20</v>
      </c>
      <c r="G21" t="s">
        <v>52</v>
      </c>
      <c r="H21" t="s">
        <v>52</v>
      </c>
      <c r="I21" t="s">
        <v>77</v>
      </c>
      <c r="J21">
        <v>22</v>
      </c>
      <c r="K21" t="s">
        <v>54</v>
      </c>
      <c r="L21">
        <v>21</v>
      </c>
      <c r="M21" t="s">
        <v>52</v>
      </c>
      <c r="N21" t="s">
        <v>55</v>
      </c>
      <c r="O21" t="s">
        <v>118</v>
      </c>
      <c r="P21" t="s">
        <v>97</v>
      </c>
      <c r="Q21" t="s">
        <v>58</v>
      </c>
      <c r="R21" t="s">
        <v>302</v>
      </c>
      <c r="S21" t="s">
        <v>303</v>
      </c>
      <c r="T21" t="s">
        <v>61</v>
      </c>
      <c r="U21">
        <v>1.5</v>
      </c>
      <c r="V21" t="s">
        <v>92</v>
      </c>
      <c r="W21" t="s">
        <v>304</v>
      </c>
      <c r="X21" t="s">
        <v>305</v>
      </c>
      <c r="Y21" t="s">
        <v>306</v>
      </c>
      <c r="Z21" t="s">
        <v>307</v>
      </c>
      <c r="AA21" t="s">
        <v>67</v>
      </c>
      <c r="AB21" t="s">
        <v>308</v>
      </c>
      <c r="AC21" t="s">
        <v>309</v>
      </c>
      <c r="AD21" t="s">
        <v>310</v>
      </c>
      <c r="AE21" t="s">
        <v>311</v>
      </c>
      <c r="AF21" t="s">
        <v>74</v>
      </c>
      <c r="AG21">
        <v>3.5</v>
      </c>
      <c r="AH21" t="s">
        <v>74</v>
      </c>
      <c r="AI21">
        <v>2</v>
      </c>
      <c r="AJ21" t="s">
        <v>72</v>
      </c>
      <c r="AK21">
        <v>2</v>
      </c>
      <c r="AL21" t="s">
        <v>74</v>
      </c>
      <c r="AM21">
        <v>2</v>
      </c>
      <c r="AN21" t="s">
        <v>74</v>
      </c>
      <c r="AO21">
        <v>2</v>
      </c>
      <c r="AP21" t="s">
        <v>74</v>
      </c>
      <c r="AQ21">
        <v>2</v>
      </c>
      <c r="AR21" t="s">
        <v>72</v>
      </c>
      <c r="AS21">
        <v>2</v>
      </c>
      <c r="AT21" t="s">
        <v>73</v>
      </c>
      <c r="AU21" t="s">
        <v>72</v>
      </c>
      <c r="AV21" t="s">
        <v>94</v>
      </c>
      <c r="AW21" t="s">
        <v>312</v>
      </c>
    </row>
    <row r="22" spans="1:50" x14ac:dyDescent="0.45">
      <c r="A22" s="3"/>
      <c r="D22" s="4"/>
      <c r="E22" s="4"/>
      <c r="F22" s="3"/>
      <c r="G22" s="4"/>
      <c r="H22" s="4"/>
      <c r="I22" s="4"/>
      <c r="J22" s="3"/>
      <c r="K22" s="4"/>
      <c r="L22" s="3"/>
      <c r="M22" s="4"/>
      <c r="N22" s="4"/>
      <c r="O22" s="4"/>
      <c r="P22" s="4"/>
      <c r="Q22" s="4"/>
      <c r="R22" s="4"/>
      <c r="S22" s="4"/>
      <c r="T22" s="4"/>
      <c r="U22" s="3"/>
      <c r="V22" s="4"/>
      <c r="W22" s="4"/>
      <c r="X22" s="4"/>
      <c r="Y22" s="4"/>
      <c r="Z22" s="4"/>
      <c r="AA22" s="4"/>
      <c r="AB22" s="4"/>
      <c r="AC22" s="4"/>
      <c r="AD22" s="4"/>
      <c r="AE22" s="4"/>
      <c r="AF22" s="4"/>
      <c r="AG22" s="3">
        <f>AVERAGE(OfficeForms.Table[Could you Estimate the lateral distance between the car and the bicycle during the overtaking manoeuvre. Give your answer in meter .The distance between the car and the bicycle was approximately in...])</f>
        <v>1.9049999999999998</v>
      </c>
      <c r="AH22" s="3"/>
      <c r="AI22" s="3">
        <f>AVERAGE(OfficeForms.Table[Could you Estimate the lateral distance between the car and the bicycle during the overtaking manoeuvre. Give your answer in meters. The distance between the car and the bicycle was approximately ....])</f>
        <v>1.8099999999999998</v>
      </c>
      <c r="AJ22" s="3"/>
      <c r="AK22" s="3">
        <f>AVERAGE(OfficeForms.Table[Could you Estimate the lateral distance between the car and the bicycle during the overtaking manoeuvre. Give your answer in meters. The distance between the car and the bicycle was approximately ....1])</f>
        <v>1.7899999999999998</v>
      </c>
      <c r="AL22" s="3"/>
      <c r="AM22" s="3">
        <f>AVERAGE(OfficeForms.Table[Could you Estimate the lateral distance between the car and the bicycle during the overtaking manoeuvre. Give your answer in meters. The distance between the car and the bicycle was approximately ....2])</f>
        <v>1.9424999999999997</v>
      </c>
      <c r="AN22" s="3"/>
      <c r="AO22" s="3">
        <f>AVERAGE(OfficeForms.Table[Could you Estimate the lateral distance between the car and the bicycle during the overtaking manoeuvre. Give your answer in meters. The distance between the car and the bicycle was approximately ....3])</f>
        <v>1.7350000000000001</v>
      </c>
      <c r="AP22" s="3" t="e">
        <f>AVERAGE(OfficeForms.Table[To what extent do you agree with the following statement:.The space between the car and the bicycle during the overtaking manoeuvre was adequate.5])</f>
        <v>#DIV/0!</v>
      </c>
      <c r="AQ22" s="3">
        <f>AVERAGE(OfficeForms.Table[Could you Estimate the lateral distance between the car and the bicycle during the overtaking manoeuvre. Give your answer in meters. The distance between the car and the bicycle was approximately ....4])</f>
        <v>1.5375000000000001</v>
      </c>
      <c r="AR22" s="3" t="e">
        <f>AVERAGE(OfficeForms.Table[To what extent do you agree with the following statement:.The space between the car and the bicycle during the overtaking manoeuvre was adequate.6])</f>
        <v>#DIV/0!</v>
      </c>
      <c r="AS22" s="3">
        <f>AVERAGE(OfficeForms.Table[Could you Estimate the lateral distance between the car and the bicycle during the overtaking manoeuvre. Give your answer in meters. The distance between the car and the bicycle was approximately ....5])</f>
        <v>1.6975000000000002</v>
      </c>
      <c r="AT22" s="4"/>
      <c r="AU22" s="4"/>
      <c r="AV22" s="4"/>
      <c r="AW22" s="4"/>
      <c r="AX22" s="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Sapienza, Giovanni</cp:lastModifiedBy>
  <cp:revision/>
  <dcterms:created xsi:type="dcterms:W3CDTF">2024-11-30T22:26:40Z</dcterms:created>
  <dcterms:modified xsi:type="dcterms:W3CDTF">2024-12-30T13:24:37Z</dcterms:modified>
  <cp:category/>
  <cp:contentStatus/>
</cp:coreProperties>
</file>