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  <sheet state="visible" name="phil temp" sheetId="2" r:id="rId4"/>
  </sheets>
  <definedNames/>
  <calcPr/>
</workbook>
</file>

<file path=xl/sharedStrings.xml><?xml version="1.0" encoding="utf-8"?>
<sst xmlns="http://schemas.openxmlformats.org/spreadsheetml/2006/main" count="93" uniqueCount="23">
  <si>
    <t>Method</t>
  </si>
  <si>
    <t>Red Wine: MSE</t>
  </si>
  <si>
    <t>Simulated Red Wine: MSE (AVERAGE)</t>
  </si>
  <si>
    <t>White Wine: MSE</t>
  </si>
  <si>
    <t>Simulated White Wine: MSE (AVERAGE)</t>
  </si>
  <si>
    <t>Student Data G1 MSE</t>
  </si>
  <si>
    <t>Simulated Student Data G1 MSE</t>
  </si>
  <si>
    <t>Student Data G2 MSE</t>
  </si>
  <si>
    <t>Simulated Student Data G2 MSE</t>
  </si>
  <si>
    <t>Student Data G3 MSE</t>
  </si>
  <si>
    <t>Simulated Student Data G3 MSE</t>
  </si>
  <si>
    <t>Adult Data MSE</t>
  </si>
  <si>
    <t>Simulated Adult Data MSE</t>
  </si>
  <si>
    <t>Forest Fires Data MSE</t>
  </si>
  <si>
    <t>Simulated Forest Fire MSE</t>
  </si>
  <si>
    <t>Linear Regression</t>
  </si>
  <si>
    <t>ALL VALUES ARE SQUARE ROOTED</t>
  </si>
  <si>
    <t>Lasso</t>
  </si>
  <si>
    <t>Decision Trees</t>
  </si>
  <si>
    <t>Random Forest</t>
  </si>
  <si>
    <t>SVM Regression</t>
  </si>
  <si>
    <t>Real Data</t>
  </si>
  <si>
    <t>Simulated Data (10 set average)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</si>
</sst>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</font>
    <font/>
    <font>
      <sz val="11.0"/>
      <color rgb="FF000000"/>
      <name val="Arial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/>
    </xf>
    <xf borderId="0" fillId="0" fontId="1" numFmtId="0" xfId="0" applyAlignment="1" applyFont="1">
      <alignment horizontal="center"/>
    </xf>
    <xf borderId="0" fillId="0" fontId="2" numFmtId="0" xfId="0" applyAlignment="1" applyFont="1">
      <alignment/>
    </xf>
    <xf borderId="0" fillId="0" fontId="3" numFmtId="0" xfId="0" applyAlignment="1" applyFont="1">
      <alignment/>
    </xf>
    <xf borderId="0" fillId="2" fontId="4" numFmtId="0" xfId="0" applyAlignment="1" applyFill="1" applyFont="1">
      <alignment horizontal="left"/>
    </xf>
    <xf borderId="0" fillId="2" fontId="4" numFmtId="0" xfId="0" applyAlignment="1" applyFon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White Wine MSE: Real vs. Simulated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Sheet1!$F$16</c:f>
            </c:strRef>
          </c:tx>
          <c:spPr>
            <a:solidFill>
              <a:srgbClr val="3366CC"/>
            </a:solidFill>
          </c:spPr>
          <c:cat>
            <c:strRef>
              <c:f>Sheet1!$E$17:$E$21</c:f>
            </c:strRef>
          </c:cat>
          <c:val>
            <c:numRef>
              <c:f>Sheet1!$F$17:$F$21</c:f>
            </c:numRef>
          </c:val>
        </c:ser>
        <c:ser>
          <c:idx val="1"/>
          <c:order val="1"/>
          <c:tx>
            <c:strRef>
              <c:f>Sheet1!$G$16</c:f>
            </c:strRef>
          </c:tx>
          <c:spPr>
            <a:solidFill>
              <a:srgbClr val="DC3912"/>
            </a:solidFill>
          </c:spPr>
          <c:cat>
            <c:strRef>
              <c:f>Sheet1!$E$17:$E$21</c:f>
            </c:strRef>
          </c:cat>
          <c:val>
            <c:numRef>
              <c:f>Sheet1!$G$17:$G$21</c:f>
            </c:numRef>
          </c:val>
        </c:ser>
        <c:axId val="546850170"/>
        <c:axId val="1006505698"/>
      </c:barChart>
      <c:catAx>
        <c:axId val="54685017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Method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006505698"/>
      </c:catAx>
      <c:valAx>
        <c:axId val="100650569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Square Root of Mean Squared Error (MSE)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546850170"/>
      </c:valAx>
    </c:plotArea>
    <c:legend>
      <c:legendPos val="r"/>
      <c:overlay val="0"/>
    </c:legend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Red Wine MSE: Real vs. Simulated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Sheet1!$B$16</c:f>
            </c:strRef>
          </c:tx>
          <c:spPr>
            <a:solidFill>
              <a:srgbClr val="3366CC"/>
            </a:solidFill>
          </c:spPr>
          <c:cat>
            <c:strRef>
              <c:f>Sheet1!$A$17:$A$21</c:f>
            </c:strRef>
          </c:cat>
          <c:val>
            <c:numRef>
              <c:f>Sheet1!$B$17:$B$21</c:f>
            </c:numRef>
          </c:val>
        </c:ser>
        <c:ser>
          <c:idx val="1"/>
          <c:order val="1"/>
          <c:tx>
            <c:strRef>
              <c:f>Sheet1!$C$16</c:f>
            </c:strRef>
          </c:tx>
          <c:spPr>
            <a:solidFill>
              <a:srgbClr val="DC3912"/>
            </a:solidFill>
          </c:spPr>
          <c:cat>
            <c:strRef>
              <c:f>Sheet1!$A$17:$A$21</c:f>
            </c:strRef>
          </c:cat>
          <c:val>
            <c:numRef>
              <c:f>Sheet1!$C$17:$C$21</c:f>
            </c:numRef>
          </c:val>
        </c:ser>
        <c:axId val="62472754"/>
        <c:axId val="324718725"/>
      </c:barChart>
      <c:catAx>
        <c:axId val="624727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Method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324718725"/>
      </c:catAx>
      <c:valAx>
        <c:axId val="32471872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Square Root of Mean Squared Error (MSE)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62472754"/>
      </c:valAx>
    </c:plotArea>
    <c:legend>
      <c:legendPos val="r"/>
      <c:overlay val="0"/>
    </c:legend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Student Data G1: Real vs. Simulated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Sheet1!$B$40</c:f>
            </c:strRef>
          </c:tx>
          <c:spPr>
            <a:solidFill>
              <a:srgbClr val="3366CC"/>
            </a:solidFill>
          </c:spPr>
          <c:cat>
            <c:strRef>
              <c:f>Sheet1!$A$41:$A$45</c:f>
            </c:strRef>
          </c:cat>
          <c:val>
            <c:numRef>
              <c:f>Sheet1!$B$41:$B$45</c:f>
            </c:numRef>
          </c:val>
        </c:ser>
        <c:ser>
          <c:idx val="1"/>
          <c:order val="1"/>
          <c:tx>
            <c:strRef>
              <c:f>Sheet1!$C$40</c:f>
            </c:strRef>
          </c:tx>
          <c:spPr>
            <a:solidFill>
              <a:srgbClr val="DC3912"/>
            </a:solidFill>
          </c:spPr>
          <c:cat>
            <c:strRef>
              <c:f>Sheet1!$A$41:$A$45</c:f>
            </c:strRef>
          </c:cat>
          <c:val>
            <c:numRef>
              <c:f>Sheet1!$C$41:$C$45</c:f>
            </c:numRef>
          </c:val>
        </c:ser>
        <c:axId val="206618662"/>
        <c:axId val="476311950"/>
      </c:barChart>
      <c:catAx>
        <c:axId val="2066186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Method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476311950"/>
      </c:catAx>
      <c:valAx>
        <c:axId val="47631195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Square Root of Mean Squared Error (MSE)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206618662"/>
      </c:valAx>
    </c:plotArea>
    <c:legend>
      <c:legendPos val="r"/>
      <c:overlay val="0"/>
    </c:legend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Student Data G2: Real vs. Simulated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Sheet1!$F$40</c:f>
            </c:strRef>
          </c:tx>
          <c:spPr>
            <a:solidFill>
              <a:srgbClr val="3366CC"/>
            </a:solidFill>
          </c:spPr>
          <c:cat>
            <c:strRef>
              <c:f>Sheet1!$E$41:$E$45</c:f>
            </c:strRef>
          </c:cat>
          <c:val>
            <c:numRef>
              <c:f>Sheet1!$F$41:$F$45</c:f>
            </c:numRef>
          </c:val>
        </c:ser>
        <c:ser>
          <c:idx val="1"/>
          <c:order val="1"/>
          <c:tx>
            <c:strRef>
              <c:f>Sheet1!$G$40</c:f>
            </c:strRef>
          </c:tx>
          <c:spPr>
            <a:solidFill>
              <a:srgbClr val="DC3912"/>
            </a:solidFill>
          </c:spPr>
          <c:cat>
            <c:strRef>
              <c:f>Sheet1!$E$41:$E$45</c:f>
            </c:strRef>
          </c:cat>
          <c:val>
            <c:numRef>
              <c:f>Sheet1!$G$41:$G$45</c:f>
            </c:numRef>
          </c:val>
        </c:ser>
        <c:axId val="1348221900"/>
        <c:axId val="1999099493"/>
      </c:barChart>
      <c:catAx>
        <c:axId val="13482219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Method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999099493"/>
      </c:catAx>
      <c:valAx>
        <c:axId val="199909949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Square Root of Mean Squared Error (MSE)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348221900"/>
      </c:valAx>
    </c:plotArea>
    <c:legend>
      <c:legendPos val="r"/>
      <c:overlay val="0"/>
    </c:legend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Student Data G3: Real vs. Simulated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Sheet1!$B$60</c:f>
            </c:strRef>
          </c:tx>
          <c:spPr>
            <a:solidFill>
              <a:srgbClr val="3366CC"/>
            </a:solidFill>
          </c:spPr>
          <c:cat>
            <c:strRef>
              <c:f>Sheet1!$A$61:$A$65</c:f>
            </c:strRef>
          </c:cat>
          <c:val>
            <c:numRef>
              <c:f>Sheet1!$B$61:$B$65</c:f>
            </c:numRef>
          </c:val>
        </c:ser>
        <c:ser>
          <c:idx val="1"/>
          <c:order val="1"/>
          <c:tx>
            <c:strRef>
              <c:f>Sheet1!$C$60</c:f>
            </c:strRef>
          </c:tx>
          <c:spPr>
            <a:solidFill>
              <a:srgbClr val="DC3912"/>
            </a:solidFill>
          </c:spPr>
          <c:cat>
            <c:strRef>
              <c:f>Sheet1!$A$61:$A$65</c:f>
            </c:strRef>
          </c:cat>
          <c:val>
            <c:numRef>
              <c:f>Sheet1!$C$61:$C$65</c:f>
            </c:numRef>
          </c:val>
        </c:ser>
        <c:axId val="1337682148"/>
        <c:axId val="365966416"/>
      </c:barChart>
      <c:catAx>
        <c:axId val="13376821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Method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365966416"/>
      </c:catAx>
      <c:valAx>
        <c:axId val="3659664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Square Root of Mean Squared Error (MSE)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337682148"/>
      </c:valAx>
    </c:plotArea>
    <c:legend>
      <c:legendPos val="r"/>
      <c:overlay val="0"/>
    </c:legend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Adult Data MSE: Real vs. Simulated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Sheet1!$B$80</c:f>
            </c:strRef>
          </c:tx>
          <c:spPr>
            <a:solidFill>
              <a:srgbClr val="3366CC"/>
            </a:solidFill>
          </c:spPr>
          <c:cat>
            <c:strRef>
              <c:f>Sheet1!$A$81:$A$85</c:f>
            </c:strRef>
          </c:cat>
          <c:val>
            <c:numRef>
              <c:f>Sheet1!$B$81:$B$85</c:f>
            </c:numRef>
          </c:val>
        </c:ser>
        <c:ser>
          <c:idx val="1"/>
          <c:order val="1"/>
          <c:tx>
            <c:strRef>
              <c:f>Sheet1!$C$80</c:f>
            </c:strRef>
          </c:tx>
          <c:spPr>
            <a:solidFill>
              <a:srgbClr val="DC3912"/>
            </a:solidFill>
          </c:spPr>
          <c:cat>
            <c:strRef>
              <c:f>Sheet1!$A$81:$A$85</c:f>
            </c:strRef>
          </c:cat>
          <c:val>
            <c:numRef>
              <c:f>Sheet1!$C$81:$C$85</c:f>
            </c:numRef>
          </c:val>
        </c:ser>
        <c:axId val="291041081"/>
        <c:axId val="1631069246"/>
      </c:barChart>
      <c:catAx>
        <c:axId val="2910410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Method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631069246"/>
      </c:catAx>
      <c:valAx>
        <c:axId val="163106924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Square Root of Mean Squared Error (MSE)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291041081"/>
      </c:valAx>
    </c:plotArea>
    <c:legend>
      <c:legendPos val="r"/>
      <c:overlay val="0"/>
    </c:legend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Forest Fire MSE: Real vs. Simulated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Sheet1!$F$80</c:f>
            </c:strRef>
          </c:tx>
          <c:spPr>
            <a:solidFill>
              <a:srgbClr val="3366CC"/>
            </a:solidFill>
          </c:spPr>
          <c:cat>
            <c:strRef>
              <c:f>Sheet1!$E$81:$E$85</c:f>
            </c:strRef>
          </c:cat>
          <c:val>
            <c:numRef>
              <c:f>Sheet1!$F$81:$F$85</c:f>
            </c:numRef>
          </c:val>
        </c:ser>
        <c:ser>
          <c:idx val="1"/>
          <c:order val="1"/>
          <c:tx>
            <c:strRef>
              <c:f>Sheet1!$G$80</c:f>
            </c:strRef>
          </c:tx>
          <c:spPr>
            <a:solidFill>
              <a:srgbClr val="DC3912"/>
            </a:solidFill>
          </c:spPr>
          <c:cat>
            <c:strRef>
              <c:f>Sheet1!$E$81:$E$85</c:f>
            </c:strRef>
          </c:cat>
          <c:val>
            <c:numRef>
              <c:f>Sheet1!$G$81:$G$85</c:f>
            </c:numRef>
          </c:val>
        </c:ser>
        <c:axId val="199234625"/>
        <c:axId val="1827274756"/>
      </c:barChart>
      <c:catAx>
        <c:axId val="1992346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Method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827274756"/>
      </c:catAx>
      <c:valAx>
        <c:axId val="18272747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Square Root of Mean Squared Error (MSE)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99234625"/>
      </c:valAx>
    </c:plotArea>
    <c:legend>
      <c:legendPos val="r"/>
      <c:overlay val="0"/>
    </c:legend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4</xdr:col>
      <xdr:colOff>180975</xdr:colOff>
      <xdr:row>22</xdr:row>
      <xdr:rowOff>161925</xdr:rowOff>
    </xdr:from>
    <xdr:to>
      <xdr:col>10</xdr:col>
      <xdr:colOff>352425</xdr:colOff>
      <xdr:row>40</xdr:row>
      <xdr:rowOff>95250</xdr:rowOff>
    </xdr:to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  <xdr:twoCellAnchor>
    <xdr:from>
      <xdr:col>0</xdr:col>
      <xdr:colOff>0</xdr:colOff>
      <xdr:row>22</xdr:row>
      <xdr:rowOff>123825</xdr:rowOff>
    </xdr:from>
    <xdr:to>
      <xdr:col>4</xdr:col>
      <xdr:colOff>76200</xdr:colOff>
      <xdr:row>40</xdr:row>
      <xdr:rowOff>57150</xdr:rowOff>
    </xdr:to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twoCellAnchor>
  <xdr:twoCellAnchor>
    <xdr:from>
      <xdr:col>0</xdr:col>
      <xdr:colOff>0</xdr:colOff>
      <xdr:row>45</xdr:row>
      <xdr:rowOff>47625</xdr:rowOff>
    </xdr:from>
    <xdr:to>
      <xdr:col>4</xdr:col>
      <xdr:colOff>47625</xdr:colOff>
      <xdr:row>62</xdr:row>
      <xdr:rowOff>180975</xdr:rowOff>
    </xdr:to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twoCellAnchor>
  <xdr:twoCellAnchor>
    <xdr:from>
      <xdr:col>4</xdr:col>
      <xdr:colOff>114300</xdr:colOff>
      <xdr:row>45</xdr:row>
      <xdr:rowOff>38100</xdr:rowOff>
    </xdr:from>
    <xdr:to>
      <xdr:col>10</xdr:col>
      <xdr:colOff>419100</xdr:colOff>
      <xdr:row>62</xdr:row>
      <xdr:rowOff>171450</xdr:rowOff>
    </xdr:to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twoCellAnchor>
  <xdr:twoCellAnchor>
    <xdr:from>
      <xdr:col>0</xdr:col>
      <xdr:colOff>38100</xdr:colOff>
      <xdr:row>65</xdr:row>
      <xdr:rowOff>76200</xdr:rowOff>
    </xdr:from>
    <xdr:to>
      <xdr:col>3</xdr:col>
      <xdr:colOff>990600</xdr:colOff>
      <xdr:row>83</xdr:row>
      <xdr:rowOff>9525</xdr:rowOff>
    </xdr:to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twoCellAnchor>
  <xdr:twoCellAnchor>
    <xdr:from>
      <xdr:col>0</xdr:col>
      <xdr:colOff>0</xdr:colOff>
      <xdr:row>84</xdr:row>
      <xdr:rowOff>161925</xdr:rowOff>
    </xdr:from>
    <xdr:to>
      <xdr:col>4</xdr:col>
      <xdr:colOff>66675</xdr:colOff>
      <xdr:row>102</xdr:row>
      <xdr:rowOff>95250</xdr:rowOff>
    </xdr:to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twoCellAnchor>
  <xdr:twoCellAnchor>
    <xdr:from>
      <xdr:col>4</xdr:col>
      <xdr:colOff>381000</xdr:colOff>
      <xdr:row>85</xdr:row>
      <xdr:rowOff>47625</xdr:rowOff>
    </xdr:from>
    <xdr:to>
      <xdr:col>10</xdr:col>
      <xdr:colOff>485775</xdr:colOff>
      <xdr:row>102</xdr:row>
      <xdr:rowOff>180975</xdr:rowOff>
    </xdr:to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4.43"/>
    <col customWidth="1" min="2" max="2" width="21.0"/>
    <col customWidth="1" min="3" max="3" width="34.71"/>
    <col customWidth="1" min="4" max="4" width="15.43"/>
    <col customWidth="1" min="5" max="5" width="21.71"/>
  </cols>
  <sheetData>
    <row r="1">
      <c r="A1" s="2" t="s">
        <v>16</v>
      </c>
      <c r="B1" s="2"/>
    </row>
    <row r="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</row>
    <row r="3">
      <c r="A3" s="2" t="s">
        <v>15</v>
      </c>
      <c r="B3" s="2">
        <v>0.64333925731</v>
      </c>
      <c r="C3" s="3">
        <v>1.66324502104</v>
      </c>
      <c r="D3" s="2">
        <v>0.7600101973</v>
      </c>
      <c r="E3" s="2">
        <f>sqrt(3.436713)</f>
        <v>1.853837372</v>
      </c>
      <c r="F3" s="2">
        <f>sqrt(14.95582)</f>
        <v>3.867275527</v>
      </c>
      <c r="G3" s="3">
        <f>sqrt(36.38561)</f>
        <v>6.032048574</v>
      </c>
      <c r="H3" s="2">
        <f>sqrt(17.01415)</f>
        <v>4.124821208</v>
      </c>
      <c r="I3" s="3">
        <f>sqrt(36.97678)</f>
        <v>6.080853559</v>
      </c>
      <c r="J3" s="3">
        <f>sqrt(29.30028)</f>
        <v>5.412973305</v>
      </c>
      <c r="K3" s="3">
        <f>sqrt(38.63878)</f>
        <v>6.216009974</v>
      </c>
      <c r="L3" s="3">
        <f>sqrt(0.2370311)</f>
        <v>0.4868583983</v>
      </c>
      <c r="M3" s="3">
        <f>sqrt(0.2857458)</f>
        <v>0.5345519619</v>
      </c>
      <c r="N3" s="2">
        <f>sqrt(4086.282)</f>
        <v>63.92403304</v>
      </c>
      <c r="O3" s="2">
        <f>sqrt(13.90296)</f>
        <v>3.728667322</v>
      </c>
    </row>
    <row r="4">
      <c r="A4" s="2" t="s">
        <v>17</v>
      </c>
      <c r="B4" s="2">
        <v>0.6550395</v>
      </c>
      <c r="C4" s="2">
        <v>1.6762813</v>
      </c>
      <c r="D4" s="2">
        <v>0.5765167</v>
      </c>
      <c r="E4" s="2">
        <v>1.856057</v>
      </c>
      <c r="F4" s="2">
        <v>3.52204</v>
      </c>
      <c r="G4" s="2">
        <v>4.252725</v>
      </c>
      <c r="H4" s="2">
        <v>3.945564</v>
      </c>
      <c r="I4" s="2">
        <v>4.178557</v>
      </c>
      <c r="J4" s="2">
        <v>4.391984</v>
      </c>
      <c r="K4" s="2">
        <v>4.26506</v>
      </c>
      <c r="L4" s="2">
        <v>0.373415</v>
      </c>
      <c r="M4" s="2">
        <v>0.331471</v>
      </c>
      <c r="N4" s="2">
        <v>1.400801</v>
      </c>
      <c r="O4" s="2">
        <v>3.535251</v>
      </c>
    </row>
    <row r="5">
      <c r="A5" s="2" t="s">
        <v>18</v>
      </c>
      <c r="B5" s="2">
        <v>0.883</v>
      </c>
      <c r="C5" s="2">
        <v>1.172</v>
      </c>
      <c r="D5" s="2">
        <v>1.09</v>
      </c>
      <c r="E5" s="2">
        <v>1.35</v>
      </c>
      <c r="F5" s="2">
        <v>1.703</v>
      </c>
      <c r="G5" s="2">
        <v>5.22</v>
      </c>
      <c r="H5" s="2">
        <v>1.51</v>
      </c>
      <c r="I5" s="2">
        <v>4.78</v>
      </c>
      <c r="J5" s="2">
        <v>5.95</v>
      </c>
      <c r="K5" s="2">
        <v>5.05</v>
      </c>
      <c r="L5" s="2">
        <v>0.325</v>
      </c>
      <c r="M5" s="2">
        <v>0.072</v>
      </c>
      <c r="N5" s="2">
        <v>3.57</v>
      </c>
      <c r="O5" s="2">
        <v>3.13</v>
      </c>
    </row>
    <row r="6">
      <c r="A6" s="2" t="s">
        <v>19</v>
      </c>
      <c r="B6" s="2">
        <v>0.507461318214</v>
      </c>
      <c r="C6" s="2">
        <v>0.5083753013866</v>
      </c>
      <c r="D6" s="2">
        <v>0.506996545725</v>
      </c>
      <c r="E6" s="2">
        <v>0.5045478751</v>
      </c>
      <c r="F6" s="2">
        <v>3.0778172</v>
      </c>
      <c r="G6" s="2">
        <v>0.5154828842729</v>
      </c>
      <c r="H6" s="2">
        <v>3.5790346</v>
      </c>
      <c r="I6" s="2">
        <v>0.5063497865935</v>
      </c>
      <c r="J6" s="2">
        <v>3.884055</v>
      </c>
      <c r="K6" s="2">
        <v>0.5084449701207</v>
      </c>
      <c r="L6" s="2">
        <v>0.50564524804</v>
      </c>
      <c r="M6" s="2">
        <v>0.5243167622</v>
      </c>
      <c r="N6" s="2">
        <v>0.494998930343</v>
      </c>
      <c r="O6" s="2">
        <v>0.5000214671</v>
      </c>
    </row>
    <row r="7">
      <c r="A7" s="2" t="s">
        <v>20</v>
      </c>
      <c r="B7" s="2">
        <v>0.55455</v>
      </c>
      <c r="C7" s="2">
        <v>1.17472</v>
      </c>
      <c r="D7" s="2">
        <v>0.6327606</v>
      </c>
      <c r="E7" s="2">
        <v>1.525</v>
      </c>
      <c r="F7" s="2">
        <v>2.177</v>
      </c>
      <c r="G7" s="2">
        <v>1.887</v>
      </c>
      <c r="H7" s="2">
        <v>2.5</v>
      </c>
      <c r="I7" s="2">
        <v>1.919</v>
      </c>
      <c r="J7" s="2">
        <v>2.52</v>
      </c>
      <c r="K7" s="2">
        <v>1.879</v>
      </c>
      <c r="L7" s="2">
        <v>0.3437</v>
      </c>
      <c r="M7" s="2">
        <v>0.1066</v>
      </c>
      <c r="N7" s="2">
        <v>63.63385</v>
      </c>
      <c r="O7" s="2">
        <v>2.37</v>
      </c>
    </row>
    <row r="16">
      <c r="A16" s="1" t="s">
        <v>0</v>
      </c>
      <c r="B16" s="1" t="s">
        <v>21</v>
      </c>
      <c r="C16" s="1" t="s">
        <v>22</v>
      </c>
      <c r="E16" s="1" t="s">
        <v>0</v>
      </c>
      <c r="F16" s="1" t="s">
        <v>21</v>
      </c>
      <c r="G16" s="1" t="s">
        <v>22</v>
      </c>
    </row>
    <row r="17">
      <c r="A17" s="2" t="s">
        <v>15</v>
      </c>
      <c r="B17" s="2">
        <v>0.64333925731</v>
      </c>
      <c r="C17" s="3">
        <v>1.66324502104</v>
      </c>
      <c r="E17" s="2" t="s">
        <v>15</v>
      </c>
      <c r="F17" s="2">
        <v>0.7600101973</v>
      </c>
      <c r="G17" s="2">
        <f>sqrt(3.436713)</f>
        <v>1.853837372</v>
      </c>
    </row>
    <row r="18">
      <c r="A18" s="2" t="s">
        <v>17</v>
      </c>
      <c r="B18" s="2">
        <v>0.6550395</v>
      </c>
      <c r="C18" s="2">
        <v>1.6762813</v>
      </c>
      <c r="E18" s="2" t="s">
        <v>17</v>
      </c>
      <c r="F18" s="2">
        <v>0.5765167</v>
      </c>
      <c r="G18" s="2">
        <v>1.856057</v>
      </c>
    </row>
    <row r="19">
      <c r="A19" s="2" t="s">
        <v>18</v>
      </c>
      <c r="B19" s="2">
        <v>0.883</v>
      </c>
      <c r="C19" s="2">
        <v>1.172</v>
      </c>
      <c r="E19" s="2" t="s">
        <v>18</v>
      </c>
      <c r="F19" s="2">
        <v>1.09</v>
      </c>
      <c r="G19" s="2">
        <v>1.35</v>
      </c>
    </row>
    <row r="20">
      <c r="A20" s="2" t="s">
        <v>20</v>
      </c>
      <c r="B20" s="2">
        <v>0.55455</v>
      </c>
      <c r="C20" s="2">
        <v>1.17472</v>
      </c>
      <c r="E20" s="4" t="s">
        <v>20</v>
      </c>
      <c r="F20" s="2">
        <v>0.6327606</v>
      </c>
      <c r="G20" s="2">
        <v>1.525</v>
      </c>
    </row>
    <row r="21">
      <c r="A21" s="2" t="s">
        <v>19</v>
      </c>
      <c r="B21" s="5">
        <v>0.507461318214</v>
      </c>
      <c r="C21" s="5">
        <v>0.5083753013866</v>
      </c>
      <c r="E21" s="2" t="s">
        <v>19</v>
      </c>
      <c r="F21" s="5">
        <v>0.506996545725</v>
      </c>
      <c r="G21" s="5">
        <v>0.5045478751</v>
      </c>
    </row>
    <row r="40">
      <c r="A40" s="1" t="s">
        <v>0</v>
      </c>
      <c r="B40" s="1" t="s">
        <v>21</v>
      </c>
      <c r="C40" s="1" t="s">
        <v>22</v>
      </c>
      <c r="E40" s="1" t="s">
        <v>0</v>
      </c>
      <c r="F40" s="1" t="s">
        <v>21</v>
      </c>
      <c r="G40" s="1" t="s">
        <v>22</v>
      </c>
    </row>
    <row r="41">
      <c r="A41" s="2" t="s">
        <v>15</v>
      </c>
      <c r="B41" s="2">
        <f>sqrt(14.95582)</f>
        <v>3.867275527</v>
      </c>
      <c r="C41" s="3">
        <f>sqrt(36.38561)</f>
        <v>6.032048574</v>
      </c>
      <c r="E41" s="2" t="s">
        <v>15</v>
      </c>
      <c r="F41" s="2">
        <f>sqrt(17.01415)</f>
        <v>4.124821208</v>
      </c>
      <c r="G41" s="3">
        <f>sqrt(36.97678)</f>
        <v>6.080853559</v>
      </c>
    </row>
    <row r="42">
      <c r="A42" s="2" t="s">
        <v>17</v>
      </c>
      <c r="B42" s="2">
        <v>3.52204</v>
      </c>
      <c r="C42" s="2">
        <v>4.252725</v>
      </c>
      <c r="E42" s="2" t="s">
        <v>17</v>
      </c>
      <c r="F42" s="2">
        <v>3.945564</v>
      </c>
      <c r="G42" s="2">
        <v>4.178557</v>
      </c>
    </row>
    <row r="43">
      <c r="A43" s="2" t="s">
        <v>18</v>
      </c>
      <c r="B43" s="2">
        <v>1.703</v>
      </c>
      <c r="C43" s="2">
        <v>5.22</v>
      </c>
      <c r="E43" s="2" t="s">
        <v>18</v>
      </c>
      <c r="F43" s="2">
        <v>1.51</v>
      </c>
      <c r="G43" s="2">
        <v>4.78</v>
      </c>
    </row>
    <row r="44">
      <c r="A44" s="4" t="s">
        <v>20</v>
      </c>
      <c r="B44" s="2">
        <v>2.177</v>
      </c>
      <c r="C44" s="2">
        <v>1.88</v>
      </c>
      <c r="E44" s="4" t="s">
        <v>20</v>
      </c>
      <c r="F44" s="2">
        <v>2.5</v>
      </c>
      <c r="G44" s="2">
        <v>1.919</v>
      </c>
    </row>
    <row r="45">
      <c r="A45" s="2" t="s">
        <v>19</v>
      </c>
      <c r="B45" s="2">
        <v>3.0778172</v>
      </c>
      <c r="C45" s="2">
        <v>0.5154828842729</v>
      </c>
      <c r="E45" s="2" t="s">
        <v>19</v>
      </c>
      <c r="F45" s="2">
        <v>3.5790346</v>
      </c>
      <c r="G45" s="2">
        <v>0.5063497865935</v>
      </c>
    </row>
    <row r="60">
      <c r="A60" s="1" t="s">
        <v>0</v>
      </c>
      <c r="B60" s="1" t="s">
        <v>21</v>
      </c>
      <c r="C60" s="1" t="s">
        <v>22</v>
      </c>
    </row>
    <row r="61">
      <c r="A61" s="2" t="s">
        <v>15</v>
      </c>
      <c r="B61" s="3">
        <f>sqrt(29.30028)</f>
        <v>5.412973305</v>
      </c>
      <c r="C61" s="3">
        <f>sqrt(38.63878)</f>
        <v>6.216009974</v>
      </c>
    </row>
    <row r="62">
      <c r="A62" s="2" t="s">
        <v>17</v>
      </c>
      <c r="B62" s="2">
        <v>4.391984</v>
      </c>
      <c r="C62" s="2">
        <v>4.26506</v>
      </c>
    </row>
    <row r="63">
      <c r="A63" s="2" t="s">
        <v>18</v>
      </c>
      <c r="B63" s="2">
        <v>5.95</v>
      </c>
      <c r="C63" s="2">
        <v>5.05</v>
      </c>
    </row>
    <row r="64">
      <c r="A64" s="4" t="s">
        <v>20</v>
      </c>
      <c r="B64" s="2">
        <v>2.52</v>
      </c>
      <c r="C64" s="2">
        <v>1.879</v>
      </c>
    </row>
    <row r="65">
      <c r="A65" s="2" t="s">
        <v>19</v>
      </c>
      <c r="B65" s="5">
        <v>3.884055</v>
      </c>
      <c r="C65" s="5">
        <v>0.5084449701207</v>
      </c>
    </row>
    <row r="80">
      <c r="A80" s="1" t="s">
        <v>0</v>
      </c>
      <c r="B80" s="1" t="s">
        <v>21</v>
      </c>
      <c r="C80" s="1" t="s">
        <v>22</v>
      </c>
      <c r="E80" s="1" t="s">
        <v>0</v>
      </c>
      <c r="F80" s="1" t="s">
        <v>21</v>
      </c>
      <c r="G80" s="1" t="s">
        <v>22</v>
      </c>
    </row>
    <row r="81">
      <c r="A81" s="2" t="s">
        <v>15</v>
      </c>
      <c r="B81" s="3">
        <f>sqrt(0.2370311)</f>
        <v>0.4868583983</v>
      </c>
      <c r="C81" s="3">
        <f>sqrt(0.2857458)</f>
        <v>0.5345519619</v>
      </c>
      <c r="E81" s="2" t="s">
        <v>15</v>
      </c>
      <c r="F81" s="2">
        <f>sqrt(4086.282)</f>
        <v>63.92403304</v>
      </c>
      <c r="G81" s="2">
        <f>sqrt(13.90296)</f>
        <v>3.728667322</v>
      </c>
    </row>
    <row r="82">
      <c r="A82" s="2" t="s">
        <v>17</v>
      </c>
      <c r="B82" s="2">
        <v>0.373415</v>
      </c>
      <c r="C82" s="2">
        <v>0.331471</v>
      </c>
      <c r="E82" s="2" t="s">
        <v>17</v>
      </c>
      <c r="F82" s="2">
        <v>1.400801</v>
      </c>
      <c r="G82" s="2">
        <v>3.535251</v>
      </c>
    </row>
    <row r="83">
      <c r="A83" s="2" t="s">
        <v>18</v>
      </c>
      <c r="B83" s="2">
        <v>0.325</v>
      </c>
      <c r="C83" s="2">
        <v>0.072</v>
      </c>
      <c r="E83" s="2" t="s">
        <v>18</v>
      </c>
      <c r="F83" s="2">
        <v>3.57</v>
      </c>
      <c r="G83" s="2">
        <v>3.13</v>
      </c>
    </row>
    <row r="84">
      <c r="A84" s="4" t="s">
        <v>20</v>
      </c>
      <c r="B84" s="5">
        <v>0.3437</v>
      </c>
      <c r="C84" s="5">
        <v>0.1066</v>
      </c>
      <c r="E84" s="4" t="s">
        <v>20</v>
      </c>
      <c r="F84" s="2">
        <v>63.63385</v>
      </c>
      <c r="G84" s="5">
        <v>2.37</v>
      </c>
    </row>
    <row r="85">
      <c r="A85" s="2" t="s">
        <v>19</v>
      </c>
      <c r="B85" s="2">
        <v>0.50564524804</v>
      </c>
      <c r="C85" s="2">
        <v>0.5243167622</v>
      </c>
      <c r="E85" s="2" t="s">
        <v>19</v>
      </c>
      <c r="F85" s="2">
        <v>0.494998930343</v>
      </c>
      <c r="G85" s="2">
        <v>0.5000214671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>
      <c r="A2" s="2" t="s">
        <v>15</v>
      </c>
      <c r="B2" s="2">
        <v>0.4138854</v>
      </c>
      <c r="C2" s="3">
        <v>2.766384</v>
      </c>
      <c r="D2" s="2">
        <v>0.5776155</v>
      </c>
      <c r="E2" s="2">
        <v>3.436713</v>
      </c>
      <c r="F2" s="2">
        <v>14.95582</v>
      </c>
      <c r="G2" s="3">
        <v>36.38561</v>
      </c>
      <c r="H2" s="2">
        <v>17.01415</v>
      </c>
      <c r="I2" s="3">
        <v>36.97678</v>
      </c>
      <c r="J2" s="3">
        <v>29.30028</v>
      </c>
      <c r="K2" s="3">
        <v>38.63878</v>
      </c>
      <c r="L2" s="3">
        <v>2.329209914E9</v>
      </c>
      <c r="M2" s="3">
        <v>2.489210558E9</v>
      </c>
      <c r="N2" s="2">
        <v>4086.282</v>
      </c>
      <c r="O2" s="2">
        <v>13.90296</v>
      </c>
    </row>
  </sheetData>
  <drawing r:id="rId1"/>
</worksheet>
</file>