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xr:revisionPtr revIDLastSave="0" documentId="13_ncr:1000001_{B8EE63E6-488A-3B4F-A8BE-1AB81C0C97E5}" xr6:coauthVersionLast="47" xr6:coauthVersionMax="47" xr10:uidLastSave="{00000000-0000-0000-0000-000000000000}"/>
  <bookViews>
    <workbookView xWindow="120" yWindow="75" windowWidth="19095" windowHeight="11760" firstSheet="3" activeTab="5" xr2:uid="{00000000-000D-0000-FFFF-FFFF00000000}"/>
  </bookViews>
  <sheets>
    <sheet name="Sheet1" sheetId="2" state="hidden" r:id="rId1"/>
    <sheet name="Sheet2" sheetId="3" state="hidden" r:id="rId2"/>
    <sheet name="chowthi &amp; darshana" sheetId="4" r:id="rId3"/>
    <sheet name="OTHER" sheetId="6" r:id="rId4"/>
    <sheet name="GOPRA EXE" sheetId="7" r:id="rId5"/>
    <sheet name="KEREETA" sheetId="10" r:id="rId6"/>
    <sheet name="BALANCE SHEET" sheetId="9" r:id="rId7"/>
    <sheet name="1 to 5" sheetId="11" r:id="rId8"/>
    <sheet name="above5 to10" sheetId="12" r:id="rId9"/>
    <sheet name="above10 to 25" sheetId="13" r:id="rId10"/>
    <sheet name="above25 " sheetId="14" r:id="rId11"/>
  </sheets>
  <definedNames>
    <definedName name="UNI_AA_VERSION" hidden="1">"322.1.0"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7" l="1"/>
  <c r="D22" i="10"/>
  <c r="G59" i="7"/>
  <c r="C35" i="6"/>
  <c r="D31" i="9"/>
  <c r="F35" i="4"/>
  <c r="F19" i="4"/>
  <c r="H31" i="9"/>
  <c r="G30" i="9"/>
  <c r="C12" i="9"/>
  <c r="J22" i="3"/>
  <c r="J21" i="3"/>
  <c r="K23" i="3"/>
  <c r="L23" i="3"/>
  <c r="P24" i="2"/>
  <c r="F23" i="2"/>
  <c r="C22" i="2"/>
  <c r="F22" i="2"/>
  <c r="F24" i="2"/>
  <c r="F26" i="2"/>
  <c r="F27" i="2"/>
  <c r="F28" i="2"/>
  <c r="F30" i="2"/>
  <c r="G30" i="2"/>
</calcChain>
</file>

<file path=xl/sharedStrings.xml><?xml version="1.0" encoding="utf-8"?>
<sst xmlns="http://schemas.openxmlformats.org/spreadsheetml/2006/main" count="396" uniqueCount="254">
  <si>
    <t>RECEIPT</t>
  </si>
  <si>
    <t>AMOUNT</t>
  </si>
  <si>
    <t>PAYMENT</t>
  </si>
  <si>
    <t>TOTAL</t>
  </si>
  <si>
    <t>DATE</t>
  </si>
  <si>
    <t>DESCRIPTION</t>
  </si>
  <si>
    <t>MANNINA DEEPA 50* RS10</t>
  </si>
  <si>
    <t>BATHI KATTU</t>
  </si>
  <si>
    <t>ANGADI SAMAN</t>
  </si>
  <si>
    <t>PLASTIC LOTA  NO-300</t>
  </si>
  <si>
    <t>FLOWER</t>
  </si>
  <si>
    <t>SWEET(LADDU)</t>
  </si>
  <si>
    <t>CHA MATTU THINDI</t>
  </si>
  <si>
    <t>PATAKI</t>
  </si>
  <si>
    <t>GARNAL</t>
  </si>
  <si>
    <t>PANAKA</t>
  </si>
  <si>
    <t>RIKSHOW BADIGE</t>
  </si>
  <si>
    <t>CHOWTI PARBA BAGGE PADMANABHAREGE</t>
  </si>
  <si>
    <t>VADAVASE MADYASTHA</t>
  </si>
  <si>
    <t>VENKAPPA MUKARI</t>
  </si>
  <si>
    <t>SHAMEYANA BAGGE CHANDRA(CHOWTI PARBA SERI)</t>
  </si>
  <si>
    <t>FLOWER MATTU HENGARA</t>
  </si>
  <si>
    <t>VADYADAVAREGI</t>
  </si>
  <si>
    <t>14-03-2023 ADVANCE VADYADAVAREGE</t>
  </si>
  <si>
    <t>DARSHANA POOJARY(PATHRI)</t>
  </si>
  <si>
    <t>14-03-2023 ADVANCE PATHRIGE</t>
  </si>
  <si>
    <t>MADYASTA VADA</t>
  </si>
  <si>
    <t>DARSHANA PARICHARAKARIGE</t>
  </si>
  <si>
    <t>VASTHU BAGGE UMESH ACHARYA  2 SEYALA</t>
  </si>
  <si>
    <t>GUDALI POOJE BATRE 3 SIYALA</t>
  </si>
  <si>
    <t xml:space="preserve"> 1 CHENDU MALLIGE</t>
  </si>
  <si>
    <t>VENKAPPA MUKARIGE</t>
  </si>
  <si>
    <t>COCONUT THEGADA BAGGE</t>
  </si>
  <si>
    <t>GOVANITHASHRAMA{RS20000 FROM MEMBER+5000=25000}</t>
  </si>
  <si>
    <t>PRAKASH ENTERPRISS PENDING</t>
  </si>
  <si>
    <t xml:space="preserve"> SEP-22 ELE BILL</t>
  </si>
  <si>
    <t>MAHA SABE INVITATION</t>
  </si>
  <si>
    <t>ELECTRO SERVICE INC CCTV REPAIR &amp; SPAR</t>
  </si>
  <si>
    <t>2 LETTERHEAD AND STAMP SEAL</t>
  </si>
  <si>
    <t>UMESH ACHARYA VASTU VISIT &amp; SKECH</t>
  </si>
  <si>
    <t>SANKRAMANA POOJAE HOSSABATTE MUKAREGE</t>
  </si>
  <si>
    <t>OCT-22 ELE BILL</t>
  </si>
  <si>
    <t>CHOWTHI PARBA BANNER</t>
  </si>
  <si>
    <t>3 VOCHER BOOK</t>
  </si>
  <si>
    <t>KESARUKALLU HAKIDA BAGGE PUROOHETHAREGE</t>
  </si>
  <si>
    <t>SIYALA 3</t>
  </si>
  <si>
    <t>JCB BATA</t>
  </si>
  <si>
    <t>STEET LIGHT SHIFT</t>
  </si>
  <si>
    <t>KESARU KALLU BAGGE CHA THINDI   35</t>
  </si>
  <si>
    <t>SIYALA-12</t>
  </si>
  <si>
    <t>ELECTRICAL TEMP LIVE WIRE CHANGE BY CHANDRA</t>
  </si>
  <si>
    <t>KOGGU MUKARI</t>
  </si>
  <si>
    <t>SHAKTHI PRINTER VIJNAPANAPATTRA</t>
  </si>
  <si>
    <t>9 SHALU</t>
  </si>
  <si>
    <t>BISLARI WATER</t>
  </si>
  <si>
    <t>MAHASABE CHA THINDI</t>
  </si>
  <si>
    <t>BANNER KATTIDA LABOUR</t>
  </si>
  <si>
    <t>EATACHI DRIVER BATA</t>
  </si>
  <si>
    <t>SOIL FILLING BY RAVIRAJ CHECK</t>
  </si>
  <si>
    <t>CEMENT RING TO JOY CHECK</t>
  </si>
  <si>
    <t>4 NO RECEIPT BOOK FOR GOPUR</t>
  </si>
  <si>
    <t>NOV-22 ELE BILL</t>
  </si>
  <si>
    <t xml:space="preserve"> THARANATH          (UPI)</t>
  </si>
  <si>
    <t>RAKESH K              (UPI)</t>
  </si>
  <si>
    <t>VIJAYA KUMAR CONTRATOR BY CHECK</t>
  </si>
  <si>
    <t xml:space="preserve"> S B A/C INTREST </t>
  </si>
  <si>
    <t xml:space="preserve">KOTEDA BABBU ADALITHA SAMITHI BALANCE SHEET FROM     01-04-2022  TO    31-03-2023 </t>
  </si>
  <si>
    <t>OPENING BALANCE  - 2022</t>
  </si>
  <si>
    <t>CLOSING BALANCE -2023</t>
  </si>
  <si>
    <t>Amount(RS)</t>
  </si>
  <si>
    <t>0155/405/11798/7    (maturti 27.9.2022)</t>
  </si>
  <si>
    <t>0155/105/11798/9    (maturti 9.10.2022)</t>
  </si>
  <si>
    <t>0155/405/10667/4    [maturti 16.8.2022]</t>
  </si>
  <si>
    <t>Scrap materil sale</t>
  </si>
  <si>
    <t>Road side kaneke hundi</t>
  </si>
  <si>
    <t>Remaining amount from advt</t>
  </si>
  <si>
    <t>Cash in hand</t>
  </si>
  <si>
    <t>0155/405/11798/7    (maturti 27.9.2023)</t>
  </si>
  <si>
    <t>0155/405/10667/4    [maturti 16.8.2023]</t>
  </si>
  <si>
    <t>SB</t>
  </si>
  <si>
    <t xml:space="preserve">Fixed deposit           </t>
  </si>
  <si>
    <t>SB account</t>
  </si>
  <si>
    <t>Gopura renovation darshana [03.11.2022]</t>
  </si>
  <si>
    <t>Gopura expencess</t>
  </si>
  <si>
    <t>Other expencess</t>
  </si>
  <si>
    <t>CHOWTHI PARBA EXPENCESS 28.10.2022</t>
  </si>
  <si>
    <t>GOPURA RENOVATION DARSHANA EXPENCESS 03.11.2023</t>
  </si>
  <si>
    <t>GOPURA EXPENCESS</t>
  </si>
  <si>
    <t>BANNER +gum</t>
  </si>
  <si>
    <t>VIJNPANA PATHRA BIDUGADE</t>
  </si>
  <si>
    <t>SHAMIYANA CHANDRA SHEKHAR</t>
  </si>
  <si>
    <t>50 POST COVER</t>
  </si>
  <si>
    <t>100 POST COVER</t>
  </si>
  <si>
    <t>CHA MATTU THINDI (CHAKARIYAVARIGE)</t>
  </si>
  <si>
    <t>DEC -22 ELE BILL</t>
  </si>
  <si>
    <t xml:space="preserve">                                      NO RECEIPT</t>
  </si>
  <si>
    <t xml:space="preserve">                             NO RECEIPT</t>
  </si>
  <si>
    <t>"</t>
  </si>
  <si>
    <t xml:space="preserve">Chowthi parba [28.10.2022]  </t>
  </si>
  <si>
    <t>0155/405/11798/9    (maturti 9.10.2023)</t>
  </si>
  <si>
    <t>pradeep kumar hosabettu</t>
  </si>
  <si>
    <t>shuba mattu naveen kumar nesara barke kulai</t>
  </si>
  <si>
    <t>kishore b poojary pavithra preethenagara kulai</t>
  </si>
  <si>
    <t>KULAI GUTTU SRIMATHI RATNAVATHI JAYASHETTY PUTHRA CHARAN J SHETTY</t>
  </si>
  <si>
    <t>JAYASHREE ACHARYA MSEZ KULAI</t>
  </si>
  <si>
    <t>GIRIDHAR USHA MATTU MAKKALU SRI NIDHI MOODUBETTU KULAI KULAI</t>
  </si>
  <si>
    <t>NAVEEN KUMAR MATTU MAKKALU ESHAVYSHA  KODIKERE KULAI</t>
  </si>
  <si>
    <t>jayaraj karkera MATTU MAKKALU KANASU  malimar           upi</t>
  </si>
  <si>
    <t>ashok skettyMATTU MAKKALU SRI MANGALANBA  monkey stand</t>
  </si>
  <si>
    <t>ashok n MATTU MAKKALU SRI DURGA  moodubettu KULAI</t>
  </si>
  <si>
    <t>veena b amin sambride GOKULA NAGARA KULAI</t>
  </si>
  <si>
    <t>meenakshi shettrthi MATTU MAKKLU srinidi KULAI</t>
  </si>
  <si>
    <t>gopal suvarna kavinakallu KULAI</t>
  </si>
  <si>
    <t>ramesh rao PERMUDE SCHOOL  msez kulai</t>
  </si>
  <si>
    <t>adhi nanda gokula MSEZ MOODUBETTU kulai</t>
  </si>
  <si>
    <t>shekhar m devadiga SITHU COMPOUND grama sanGA KULAI</t>
  </si>
  <si>
    <t>prasad shettyBOOTHALAGADE  belinje karargod</t>
  </si>
  <si>
    <t>prabhakar kulai SRIMATHI MALLIKA P SAGARAPRABHA VT ROAD KULAI/</t>
  </si>
  <si>
    <t>sumithra vaman gujran MATTU MAKKALU nandanajal KULAI</t>
  </si>
  <si>
    <t>ankur school MOODUBETTU  kulai</t>
  </si>
  <si>
    <t>revathi l karkera subbamane KULAI</t>
  </si>
  <si>
    <t>sandaya mattu anil kumar sai ganesh sannagara KULAI</t>
  </si>
  <si>
    <t>raghava shetty mattu sahodara sahodari KULAI  guttu</t>
  </si>
  <si>
    <t>SURESH KOTTARI MATTU SUDA S KOTTATI  HEGU MAKKLU KNK COMPOUND VIDYANAGARA KULAI</t>
  </si>
  <si>
    <t>SHARMILA MATTU ASHOK SUVARNA HEGU MAKKALU MANDARA VT LAYOUT KULAI</t>
  </si>
  <si>
    <t>SHUSHILA MATTU GIRIYAPPA POOJARY NITHYANANDA NILAYA MOODUBETTU KULAI</t>
  </si>
  <si>
    <t xml:space="preserve">SRiKANTH AMIN S/O CHANDAPPA POOJARY GURUKRIPA NEAR DHOTA KULAI </t>
  </si>
  <si>
    <t>RAMESH BANJAN MATTU MAKKALU MOODUBETTU KULAI</t>
  </si>
  <si>
    <t>SUREKHA HARISHCHANDRA SINDURA NIVASA KULAI</t>
  </si>
  <si>
    <t>JAN-23 ELE BILL</t>
  </si>
  <si>
    <t>KACHUR SRI MALDI DEVASTNA DONATION</t>
  </si>
  <si>
    <t>KEREH ABIVRIDI BAGGE SURVEYERGE</t>
  </si>
  <si>
    <t>100 post cover</t>
  </si>
  <si>
    <t>vimala lokanath moodubettu kulai</t>
  </si>
  <si>
    <t>USHA SURESH NEAR BHARATHI ENGLISH MEDIAM KULAI</t>
  </si>
  <si>
    <t>sulochani mattu makkalu</t>
  </si>
  <si>
    <t>Jaganath poojary doomavathi daivada pradana archakaru katipalla greenpitch kulai</t>
  </si>
  <si>
    <t>coconut tree cutting by yashodhar</t>
  </si>
  <si>
    <t>ELETRIC POOL SHIFTING[yogish]</t>
  </si>
  <si>
    <t xml:space="preserve">VASTU  UMESH ACHARYAVISIT TO SITE  </t>
  </si>
  <si>
    <t xml:space="preserve">VIJAYA KUMAR CONTRATOR BY CHECK  </t>
  </si>
  <si>
    <t>FD 0155/405/11798/7     [ INTREST 5.5% ]</t>
  </si>
  <si>
    <t>FD 0155/105/11798/9     [ INTREST 5.5% ]</t>
  </si>
  <si>
    <t>FD 0155/405/10667/4     [ INTREST 6.5% ]</t>
  </si>
  <si>
    <t>THANNIMANIGA DAIVADA KEERITA    50000 CHECK</t>
  </si>
  <si>
    <t xml:space="preserve">GOPURA 3D SKETCH BY ASHOK PRAGATHI NAGAR    </t>
  </si>
  <si>
    <t xml:space="preserve">rathnakar kottari kulai( not deposited) </t>
  </si>
  <si>
    <t xml:space="preserve">ASHOK KANASU PRAGATHINAGAR HOSSABETTU VILLAGE   </t>
  </si>
  <si>
    <t>KINGS MARBLE KULAI</t>
  </si>
  <si>
    <t>NONAYYA BABGARA S/O VAMMYA MOOLYA SRI GANESH PRAGATHINAGARA KULAI</t>
  </si>
  <si>
    <t>LATE SITHARAMA KOTION ON-BEOFF DARMAPANTHI GULABI AMIN MATTU MAKKALU MUCHIKERI</t>
  </si>
  <si>
    <t>prema sheetigarthi moodubettu kulai</t>
  </si>
  <si>
    <t>Renovation receipt till   10-2-23</t>
  </si>
  <si>
    <t>GOPURA PUNARNIRMANA RECEIPT  BOOK</t>
  </si>
  <si>
    <r>
      <t xml:space="preserve">YOGISH        </t>
    </r>
    <r>
      <rPr>
        <b/>
        <sz val="7"/>
        <color theme="1"/>
        <rFont val="Century Gothic"/>
        <family val="2"/>
        <scheme val="minor"/>
      </rPr>
      <t xml:space="preserve">   UPI</t>
    </r>
  </si>
  <si>
    <t xml:space="preserve">FRINDS SURATHKAL BIRVER SURATHKAL   </t>
  </si>
  <si>
    <t>LATHISH B SHETTY SNEHA LORD KRISHNA ESTATE SURATHKAL</t>
  </si>
  <si>
    <t>NALINERAMESH MATTU RAMESH ALAPE HEAGU MAKKALU SHAKTHI KULAI</t>
  </si>
  <si>
    <t>BHARATHI GOPAL BANGERA MATTU MAKKALU GOKULA MUNDALACHIL KULAI</t>
  </si>
  <si>
    <t>SUNITHA POOJARY MATTU MAKKALU ESHA KRIPA SANNANAGARA KULAI</t>
  </si>
  <si>
    <t>JANAKI MATTU SANJEVA AMIN HEAGU MAKKALU SRI NITHYANANDA MOODUBETTU KULAI</t>
  </si>
  <si>
    <t>K KRISHNA HEBBAR MATTU SAHODARARU SRI VISHNUMURTHI TEMPLE KULAI</t>
  </si>
  <si>
    <t>RAMESH B POOJARY KALYANI BALIKE BETTU KULAI</t>
  </si>
  <si>
    <t>HARINAKSHI M B BOOJAPOOJARY SRI VIGNESHWARA FINANCE HONNAKATTE KULAI</t>
  </si>
  <si>
    <t>RAVI SALIAN SRI BHARAMARI NILAYA BARKE KULAI</t>
  </si>
  <si>
    <t>KOKILA MATTU CHANDRASHEKAR DEVADIGA HEGU MAKKALU MATTU HALEYA SRI DEVI DAYE KULAI</t>
  </si>
  <si>
    <t>sere helam balance money</t>
  </si>
  <si>
    <t>DATA</t>
  </si>
  <si>
    <t>NAME</t>
  </si>
  <si>
    <t>jayalakshmi vadiraj acharya msez kulai</t>
  </si>
  <si>
    <t>thannimaniga kereeta donation</t>
  </si>
  <si>
    <t>JAYASHREE MATTU GANGADHAR KARKERA HEGU MAKKALU SRI DEVI KRIPA MOODUBETTU KULAI</t>
  </si>
  <si>
    <t>BABY LATE AMMU MOOLYA KODIKERE KULAI</t>
  </si>
  <si>
    <t>ARUNA MATTU VASU R POOJARY PRANAM V T LAYOUT KULAI</t>
  </si>
  <si>
    <t>SHUSHILA MATTU SURESH POOJARY SRI HARI V T LAYOUT KULAI</t>
  </si>
  <si>
    <t>RAMAYYA POOJARY KUCHIGUDDE</t>
  </si>
  <si>
    <t>SHIVAPPA S PATEL NMPT BARKE KULAI</t>
  </si>
  <si>
    <t>KARNATAKA BANK LTD  REGD &amp; HEAD OFFICEMANGLORE</t>
  </si>
  <si>
    <t>YET COME</t>
  </si>
  <si>
    <t>NAGESHWAR</t>
  </si>
  <si>
    <t xml:space="preserve">K MONAPPA SRI MANJU KULAI MATTU K BOOJARAJ MUMBAI </t>
  </si>
  <si>
    <t>Cash handling+sms charge by bank[16-12-22 to 13-2-23]</t>
  </si>
  <si>
    <t>FEB-23 ELE BILL</t>
  </si>
  <si>
    <t>INDIRA MATTU SUNDARA ANCHAN HAGU MAKKALU KUCHIGUDDE KULAI</t>
  </si>
  <si>
    <t>DHARMASTLA VISIT CAR CHARGE</t>
  </si>
  <si>
    <t>JAYASHREE GANGADHAR</t>
  </si>
  <si>
    <t>ANITHA MATTU RATHAN HEGU MAKKALU KERTHAN BALIKEBETTU KULAI</t>
  </si>
  <si>
    <t>JALAJA SHETTY RAMAYARA MANE KULAI</t>
  </si>
  <si>
    <t>BHASKER HPCL MATTU FAMILY BHARAMARI</t>
  </si>
  <si>
    <t>cha mattu thidi for karyakari samithi meeteing</t>
  </si>
  <si>
    <t xml:space="preserve">2 no white shalu for daivada muga repair </t>
  </si>
  <si>
    <t>CHANDAYA SHETTYGAR MATTU GIRIJA SHETTYGAR HAGU MAKKALU KULAI</t>
  </si>
  <si>
    <r>
      <t xml:space="preserve">HUHU HAKUVA KALLU BAGGE ANIL GE </t>
    </r>
    <r>
      <rPr>
        <b/>
        <sz val="7"/>
        <color theme="1"/>
        <rFont val="Century Gothic"/>
        <family val="2"/>
        <scheme val="minor"/>
      </rPr>
      <t>ADVANCE</t>
    </r>
  </si>
  <si>
    <r>
      <t xml:space="preserve">MOMENTO BAGGE HARISHCHANDRA </t>
    </r>
    <r>
      <rPr>
        <b/>
        <sz val="7"/>
        <color theme="1"/>
        <rFont val="Century Gothic"/>
        <family val="2"/>
        <scheme val="minor"/>
      </rPr>
      <t>ADVANCE</t>
    </r>
  </si>
  <si>
    <t>shamiyana for KARYAKARIcommite meeting</t>
  </si>
  <si>
    <t>CHA MATTU THINDI  70</t>
  </si>
  <si>
    <t>GOPURA FOUNDATION EXCAVATION BY BHAVANI EARTH MOVERS   20093 + 5000=25093</t>
  </si>
  <si>
    <t>RAVIRAJ BHAVANI EARTH MOVERS KULAI   20093+5000</t>
  </si>
  <si>
    <t>address</t>
  </si>
  <si>
    <t>amount</t>
  </si>
  <si>
    <t>addresh</t>
  </si>
  <si>
    <t>SL NO</t>
  </si>
  <si>
    <r>
      <t xml:space="preserve">BIPIN ANAND MOOLYA SRI KRIPA VIDYANAGARA KULAI  </t>
    </r>
    <r>
      <rPr>
        <b/>
        <sz val="9"/>
        <color theme="1"/>
        <rFont val="Century Gothic"/>
        <family val="2"/>
        <scheme val="minor"/>
      </rPr>
      <t xml:space="preserve"> upi</t>
    </r>
  </si>
  <si>
    <r>
      <t xml:space="preserve">mangala sunil mrpl NARAYANA NILAYA  msed COLANY     </t>
    </r>
    <r>
      <rPr>
        <b/>
        <sz val="9"/>
        <color theme="1"/>
        <rFont val="Century Gothic"/>
        <family val="2"/>
        <scheme val="minor"/>
      </rPr>
      <t>upi</t>
    </r>
  </si>
  <si>
    <r>
      <t xml:space="preserve">sajeva diea compound MOODUBETTU KULAI </t>
    </r>
    <r>
      <rPr>
        <b/>
        <sz val="9"/>
        <color theme="1"/>
        <rFont val="Century Gothic"/>
        <family val="2"/>
        <scheme val="minor"/>
      </rPr>
      <t xml:space="preserve">  upi</t>
    </r>
  </si>
  <si>
    <r>
      <t xml:space="preserve">sandaYA sanker kotion sri sanidhya sunkadakatte BAJPE </t>
    </r>
    <r>
      <rPr>
        <b/>
        <sz val="9"/>
        <color theme="1"/>
        <rFont val="Century Gothic"/>
        <family val="2"/>
        <scheme val="minor"/>
      </rPr>
      <t>upi</t>
    </r>
  </si>
  <si>
    <r>
      <t xml:space="preserve">surathkal vyvasaya seva sahakari sangha niyamitha </t>
    </r>
    <r>
      <rPr>
        <b/>
        <sz val="9"/>
        <color theme="1"/>
        <rFont val="Century Gothic"/>
        <family val="2"/>
        <scheme val="minor"/>
      </rPr>
      <t xml:space="preserve">   CHECK</t>
    </r>
  </si>
  <si>
    <r>
      <t xml:space="preserve">PUSHOTHAM T KOTION OMKAR BALIKE BETTU KULAI   </t>
    </r>
    <r>
      <rPr>
        <b/>
        <sz val="9"/>
        <color theme="1"/>
        <rFont val="Century Gothic"/>
        <family val="2"/>
        <scheme val="minor"/>
      </rPr>
      <t>UPI</t>
    </r>
  </si>
  <si>
    <r>
      <t xml:space="preserve">YOGISH        </t>
    </r>
    <r>
      <rPr>
        <b/>
        <sz val="9"/>
        <color theme="1"/>
        <rFont val="Century Gothic"/>
        <family val="2"/>
        <scheme val="minor"/>
      </rPr>
      <t xml:space="preserve">   UPI</t>
    </r>
  </si>
  <si>
    <r>
      <t xml:space="preserve">girish kulai     </t>
    </r>
    <r>
      <rPr>
        <b/>
        <sz val="9"/>
        <color theme="1"/>
        <rFont val="Century Gothic"/>
        <family val="2"/>
        <scheme val="minor"/>
      </rPr>
      <t>upi</t>
    </r>
  </si>
  <si>
    <r>
      <t xml:space="preserve">AMBHA V SHETTY MATTU MAKKALU ASRAYA SHUBHAS ROAD KULAI  </t>
    </r>
    <r>
      <rPr>
        <b/>
        <sz val="9"/>
        <color theme="1"/>
        <rFont val="Century Gothic"/>
        <family val="2"/>
        <scheme val="minor"/>
      </rPr>
      <t>UPI</t>
    </r>
  </si>
  <si>
    <r>
      <t>DINESH ANCHAN SHIVANUGHRA SITE NO-B 26 SHIVAJI NAGAR KODIKERE</t>
    </r>
    <r>
      <rPr>
        <b/>
        <sz val="9"/>
        <color theme="1"/>
        <rFont val="Century Gothic"/>
        <family val="2"/>
        <scheme val="minor"/>
      </rPr>
      <t xml:space="preserve">  UPI</t>
    </r>
  </si>
  <si>
    <r>
      <t xml:space="preserve">LITHIN SRI KRISHNA NILAYA NEAR BEMS SCHOOL DHOTA KULAI   </t>
    </r>
    <r>
      <rPr>
        <b/>
        <sz val="10"/>
        <color theme="1"/>
        <rFont val="Century Gothic"/>
        <family val="2"/>
        <scheme val="minor"/>
      </rPr>
      <t>upi</t>
    </r>
  </si>
  <si>
    <r>
      <t xml:space="preserve">vishwa bhramana youva seva DALA KULAI   </t>
    </r>
    <r>
      <rPr>
        <b/>
        <sz val="10"/>
        <color theme="1"/>
        <rFont val="Century Gothic"/>
        <family val="2"/>
        <scheme val="minor"/>
      </rPr>
      <t>check</t>
    </r>
  </si>
  <si>
    <r>
      <t xml:space="preserve">bhrama sri narayana guru SAMAJA SEVA sanga RE KULAI  </t>
    </r>
    <r>
      <rPr>
        <b/>
        <sz val="10"/>
        <color theme="1"/>
        <rFont val="Century Gothic"/>
        <family val="2"/>
        <scheme val="minor"/>
      </rPr>
      <t>check</t>
    </r>
  </si>
  <si>
    <r>
      <t xml:space="preserve">DEVAKAR KULAI  MATTU MAKKALU PINGARA KULAI            </t>
    </r>
    <r>
      <rPr>
        <b/>
        <sz val="10"/>
        <color theme="1"/>
        <rFont val="Century Gothic"/>
        <family val="2"/>
        <scheme val="minor"/>
      </rPr>
      <t xml:space="preserve"> upi</t>
    </r>
  </si>
  <si>
    <r>
      <t xml:space="preserve">GIRISH S KARKERA MATTU MAKKALU GIRIJYOTHI MUNDALACHIL KULAI           </t>
    </r>
    <r>
      <rPr>
        <b/>
        <sz val="10"/>
        <color theme="1"/>
        <rFont val="Century Gothic"/>
        <family val="2"/>
        <scheme val="minor"/>
      </rPr>
      <t xml:space="preserve"> UPI</t>
    </r>
  </si>
  <si>
    <r>
      <t xml:space="preserve">chandrasheker acherya HPCL KALIKAMBA NEAR TEMPLE KULAI   </t>
    </r>
    <r>
      <rPr>
        <b/>
        <sz val="10"/>
        <color theme="1"/>
        <rFont val="Century Gothic"/>
        <family val="2"/>
        <scheme val="minor"/>
      </rPr>
      <t xml:space="preserve">  upi</t>
    </r>
  </si>
  <si>
    <r>
      <t xml:space="preserve">GILBERT PINTO ASHIRVAD VIDYANAGAR KULAI   </t>
    </r>
    <r>
      <rPr>
        <b/>
        <sz val="10"/>
        <color theme="1"/>
        <rFont val="Century Gothic"/>
        <family val="2"/>
        <scheme val="minor"/>
      </rPr>
      <t xml:space="preserve"> CHECK</t>
    </r>
  </si>
  <si>
    <r>
      <t xml:space="preserve">VAISHNAVI TRASPORT CORPORATION PLAMA CREST NEAR NELIGIRI REGENT PARK HOSSABETTU   </t>
    </r>
    <r>
      <rPr>
        <b/>
        <sz val="10"/>
        <color theme="1"/>
        <rFont val="Century Gothic"/>
        <family val="2"/>
        <scheme val="minor"/>
      </rPr>
      <t>UPI</t>
    </r>
  </si>
  <si>
    <r>
      <t xml:space="preserve">VM SURESH BABU ENGINERING PROP: V M RAJENDRA KULAI                                             </t>
    </r>
    <r>
      <rPr>
        <b/>
        <sz val="10"/>
        <color theme="1"/>
        <rFont val="Century Gothic"/>
        <family val="2"/>
        <scheme val="minor"/>
      </rPr>
      <t>CHECK</t>
    </r>
  </si>
  <si>
    <r>
      <t xml:space="preserve">RAMACHANDRA KOTIAN MAHALAXMI STEELS KULAI  </t>
    </r>
    <r>
      <rPr>
        <b/>
        <sz val="10"/>
        <color theme="1"/>
        <rFont val="Century Gothic"/>
        <family val="2"/>
        <scheme val="minor"/>
      </rPr>
      <t xml:space="preserve"> CHECK</t>
    </r>
  </si>
  <si>
    <r>
      <t xml:space="preserve">D M KARKERA SRINIVASA VT ROAD NEAR BNGS KULAI </t>
    </r>
    <r>
      <rPr>
        <b/>
        <sz val="10"/>
        <color theme="1"/>
        <rFont val="Century Gothic"/>
        <family val="2"/>
        <scheme val="minor"/>
      </rPr>
      <t>CHECK</t>
    </r>
  </si>
  <si>
    <r>
      <t xml:space="preserve">M J SHETTY KULAI                  </t>
    </r>
    <r>
      <rPr>
        <b/>
        <sz val="10"/>
        <color theme="1"/>
        <rFont val="Century Gothic"/>
        <family val="2"/>
        <scheme val="minor"/>
      </rPr>
      <t>CHECK</t>
    </r>
  </si>
  <si>
    <r>
      <t xml:space="preserve">ravi kiran karkera mattu shruthi r suvarna new jeresey usa   </t>
    </r>
    <r>
      <rPr>
        <b/>
        <sz val="10"/>
        <color theme="1"/>
        <rFont val="Century Gothic"/>
        <family val="2"/>
        <scheme val="minor"/>
      </rPr>
      <t>CHECK</t>
    </r>
  </si>
  <si>
    <r>
      <t xml:space="preserve">ravi kiran karkera mattu shruthi r suvarna new jeresey usa   </t>
    </r>
    <r>
      <rPr>
        <b/>
        <sz val="7"/>
        <color rgb="FFFF0000"/>
        <rFont val="Century Gothic"/>
        <family val="2"/>
        <scheme val="minor"/>
      </rPr>
      <t>CHECK</t>
    </r>
  </si>
  <si>
    <r>
      <t xml:space="preserve">LITHIN SRI KRISHNA NILAYA NEAR BEMS SCHOOL DHOTA KULAI   </t>
    </r>
    <r>
      <rPr>
        <b/>
        <sz val="7"/>
        <color rgb="FF92D050"/>
        <rFont val="Century Gothic"/>
        <family val="2"/>
        <scheme val="minor"/>
      </rPr>
      <t>upi</t>
    </r>
  </si>
  <si>
    <r>
      <t xml:space="preserve">DEVAKAR KULAI  MATTU MAKKALU PINGARA KULAI            </t>
    </r>
    <r>
      <rPr>
        <b/>
        <sz val="7"/>
        <color rgb="FF92D050"/>
        <rFont val="Century Gothic"/>
        <family val="2"/>
        <scheme val="minor"/>
      </rPr>
      <t xml:space="preserve"> upi</t>
    </r>
  </si>
  <si>
    <r>
      <t xml:space="preserve">GIRISH S KARKERA MATTU MAKKALU GIRIJYOTHI MUNDALACHIL KULAI           </t>
    </r>
    <r>
      <rPr>
        <b/>
        <sz val="7"/>
        <color rgb="FF92D050"/>
        <rFont val="Century Gothic"/>
        <family val="2"/>
        <scheme val="minor"/>
      </rPr>
      <t xml:space="preserve"> UPI</t>
    </r>
  </si>
  <si>
    <r>
      <t xml:space="preserve">chandrasheker acherya HPCL KALIKAMBA NEAR TEMPLE KULAI   </t>
    </r>
    <r>
      <rPr>
        <b/>
        <sz val="7"/>
        <color rgb="FF92D050"/>
        <rFont val="Century Gothic"/>
        <family val="2"/>
        <scheme val="minor"/>
      </rPr>
      <t xml:space="preserve">  upi</t>
    </r>
  </si>
  <si>
    <r>
      <t xml:space="preserve">vishwa bhramana youva seva DALA KULAI   </t>
    </r>
    <r>
      <rPr>
        <b/>
        <sz val="7"/>
        <color rgb="FF92D050"/>
        <rFont val="Century Gothic"/>
        <family val="2"/>
        <scheme val="minor"/>
      </rPr>
      <t>check</t>
    </r>
  </si>
  <si>
    <r>
      <t xml:space="preserve">bhrama sri narayana guru SAMAJA SEVA sanga RE KULAI  </t>
    </r>
    <r>
      <rPr>
        <b/>
        <sz val="7"/>
        <color rgb="FF92D050"/>
        <rFont val="Century Gothic"/>
        <family val="2"/>
        <scheme val="minor"/>
      </rPr>
      <t>check</t>
    </r>
  </si>
  <si>
    <r>
      <t xml:space="preserve">GILBERT PINTO ASHIRVAD VIDYANAGAR KULAI   </t>
    </r>
    <r>
      <rPr>
        <b/>
        <sz val="7"/>
        <color rgb="FF92D050"/>
        <rFont val="Century Gothic"/>
        <family val="2"/>
        <scheme val="minor"/>
      </rPr>
      <t xml:space="preserve"> CHECK</t>
    </r>
  </si>
  <si>
    <r>
      <t xml:space="preserve">VAISHNAVI TRASPORT CORPORATION PLAMA CREST NEAR NELIGIRI REGENT PARK HOSSABETTU   </t>
    </r>
    <r>
      <rPr>
        <b/>
        <sz val="7"/>
        <color rgb="FF92D050"/>
        <rFont val="Century Gothic"/>
        <family val="2"/>
        <scheme val="minor"/>
      </rPr>
      <t>UPI</t>
    </r>
  </si>
  <si>
    <r>
      <t xml:space="preserve">VM SURESH BABU ENGINERING PROP: V M RAJENDRA KULAI                                                  </t>
    </r>
    <r>
      <rPr>
        <b/>
        <sz val="7"/>
        <color rgb="FF92D050"/>
        <rFont val="Century Gothic"/>
        <family val="2"/>
        <scheme val="minor"/>
      </rPr>
      <t>CHECK</t>
    </r>
  </si>
  <si>
    <r>
      <t xml:space="preserve">BIPIN ANAND MOOLYA SRI KRIPA VIDYANAGARA KULAI  </t>
    </r>
    <r>
      <rPr>
        <b/>
        <sz val="7"/>
        <color rgb="FF00B0F0"/>
        <rFont val="Century Gothic"/>
        <family val="2"/>
        <scheme val="minor"/>
      </rPr>
      <t xml:space="preserve"> upi</t>
    </r>
  </si>
  <si>
    <r>
      <t xml:space="preserve">mangala sunil mrpl NARAYANA NILAYA  msed COLANY     </t>
    </r>
    <r>
      <rPr>
        <b/>
        <sz val="7"/>
        <color rgb="FF00B0F0"/>
        <rFont val="Century Gothic"/>
        <family val="2"/>
        <scheme val="minor"/>
      </rPr>
      <t>upi</t>
    </r>
  </si>
  <si>
    <r>
      <t xml:space="preserve">sajeva diea compound MOODUBETTU KULAI </t>
    </r>
    <r>
      <rPr>
        <b/>
        <sz val="7"/>
        <color rgb="FF00B0F0"/>
        <rFont val="Century Gothic"/>
        <family val="2"/>
        <scheme val="minor"/>
      </rPr>
      <t xml:space="preserve">  upi</t>
    </r>
  </si>
  <si>
    <r>
      <t xml:space="preserve">sandaYA sanker kotion sri sanidhya sunkadakatte BAJPE </t>
    </r>
    <r>
      <rPr>
        <b/>
        <sz val="7"/>
        <color rgb="FF00B0F0"/>
        <rFont val="Century Gothic"/>
        <family val="2"/>
        <scheme val="minor"/>
      </rPr>
      <t>upi</t>
    </r>
  </si>
  <si>
    <r>
      <t xml:space="preserve">girish kulai     </t>
    </r>
    <r>
      <rPr>
        <b/>
        <sz val="7"/>
        <color rgb="FF00B0F0"/>
        <rFont val="Century Gothic"/>
        <family val="2"/>
        <scheme val="minor"/>
      </rPr>
      <t>upi</t>
    </r>
  </si>
  <si>
    <r>
      <t xml:space="preserve">surathkal vyvasaya seva sahakari sangha niyamitha </t>
    </r>
    <r>
      <rPr>
        <b/>
        <sz val="7"/>
        <color rgb="FF00B0F0"/>
        <rFont val="Century Gothic"/>
        <family val="2"/>
        <scheme val="minor"/>
      </rPr>
      <t xml:space="preserve">   CHECK</t>
    </r>
  </si>
  <si>
    <r>
      <t xml:space="preserve">PUSHOTHAM T KOTION OMKAR BALIKE BETTU KULAI   </t>
    </r>
    <r>
      <rPr>
        <b/>
        <sz val="7"/>
        <color rgb="FF00B0F0"/>
        <rFont val="Century Gothic"/>
        <family val="2"/>
        <scheme val="minor"/>
      </rPr>
      <t>UPI</t>
    </r>
  </si>
  <si>
    <r>
      <t xml:space="preserve">AMBHA V SHETTY MATTU MAKKALU ASRAYA SHUBHAS ROAD KULAI  </t>
    </r>
    <r>
      <rPr>
        <b/>
        <sz val="8"/>
        <color rgb="FF00B0F0"/>
        <rFont val="Century Gothic"/>
        <family val="2"/>
        <scheme val="minor"/>
      </rPr>
      <t>UPI</t>
    </r>
  </si>
  <si>
    <r>
      <t>DINESH ANCHAN SHIVANUGHRA SITE NO-B 26 SHIVAJI NAGAR KODIKERE</t>
    </r>
    <r>
      <rPr>
        <b/>
        <sz val="8"/>
        <color rgb="FF00B0F0"/>
        <rFont val="Century Gothic"/>
        <family val="2"/>
        <scheme val="minor"/>
      </rPr>
      <t xml:space="preserve">  UPI</t>
    </r>
  </si>
  <si>
    <r>
      <t xml:space="preserve">RAMACHANDRA KOTIAN MAHALAXMI STEELS KULAI  </t>
    </r>
    <r>
      <rPr>
        <b/>
        <sz val="7"/>
        <color rgb="FFFFC000"/>
        <rFont val="Century Gothic"/>
        <family val="2"/>
        <scheme val="minor"/>
      </rPr>
      <t xml:space="preserve"> CHECK</t>
    </r>
  </si>
  <si>
    <r>
      <t xml:space="preserve">D M KARKERA SRINIVASA VT ROAD NEAR BNGS KULAI </t>
    </r>
    <r>
      <rPr>
        <b/>
        <sz val="7"/>
        <color rgb="FFFFC000"/>
        <rFont val="Century Gothic"/>
        <family val="2"/>
        <scheme val="minor"/>
      </rPr>
      <t>CHECK</t>
    </r>
  </si>
  <si>
    <r>
      <t xml:space="preserve">M J SHETTY KULAI                  </t>
    </r>
    <r>
      <rPr>
        <b/>
        <sz val="7"/>
        <color rgb="FFFFC000"/>
        <rFont val="Century Gothic"/>
        <family val="2"/>
        <scheme val="minor"/>
      </rPr>
      <t>CHECK</t>
    </r>
  </si>
  <si>
    <t>kodiyadi samagre bagge suresh mukarige</t>
  </si>
  <si>
    <t>meenakshi sheetigar mattu makkalu srinidhi kavinakallu kulai</t>
  </si>
  <si>
    <t>.</t>
  </si>
  <si>
    <t>meenakshi shettgarthi MATTU MAKKLU srinidi KULAI</t>
  </si>
  <si>
    <t>SUNITHA mattu laxmanPOOJARY MATTU MAKKALU ESHA KRIPA SANNANAGARA KULAI</t>
  </si>
  <si>
    <t>raviraj bhavani earth movers kulai</t>
  </si>
  <si>
    <t>prabhakar kulai mattu mallika p sagaraprabha vt road kulai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</si>
</sst>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33" x14ac:knownFonts="1">
    <font>
      <sz val="11"/>
      <color theme="1"/>
      <name val="Century Gothic"/>
      <family val="2"/>
      <scheme val="minor"/>
    </font>
    <font>
      <sz val="9"/>
      <color theme="1"/>
      <name val="Century Gothic"/>
      <family val="2"/>
      <scheme val="minor"/>
    </font>
    <font>
      <sz val="9"/>
      <color theme="1"/>
      <name val="Century Gothic"/>
      <family val="2"/>
      <scheme val="minor"/>
    </font>
    <font>
      <sz val="12"/>
      <color theme="1"/>
      <name val="Times New Roman"/>
      <family val="2"/>
    </font>
    <font>
      <sz val="10"/>
      <color theme="1"/>
      <name val="Century Gothic"/>
      <family val="2"/>
      <scheme val="minor"/>
    </font>
    <font>
      <b/>
      <sz val="10"/>
      <color theme="1"/>
      <name val="Century Gothic"/>
      <family val="2"/>
      <scheme val="major"/>
    </font>
    <font>
      <sz val="10"/>
      <color theme="1"/>
      <name val="Century Gothic"/>
      <family val="2"/>
      <scheme val="major"/>
    </font>
    <font>
      <b/>
      <sz val="10"/>
      <color theme="1"/>
      <name val="Century Gothic"/>
      <family val="2"/>
      <scheme val="minor"/>
    </font>
    <font>
      <b/>
      <sz val="12"/>
      <color theme="1"/>
      <name val="Century Gothic"/>
      <family val="2"/>
    </font>
    <font>
      <b/>
      <sz val="12"/>
      <color theme="1"/>
      <name val="Century Gothic"/>
      <family val="2"/>
      <scheme val="minor"/>
    </font>
    <font>
      <b/>
      <sz val="9"/>
      <color theme="1"/>
      <name val="Century Gothic"/>
      <family val="2"/>
      <scheme val="minor"/>
    </font>
    <font>
      <sz val="8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theme="1"/>
      <name val="Century Gothic"/>
      <family val="2"/>
      <scheme val="minor"/>
    </font>
    <font>
      <sz val="7"/>
      <color theme="1"/>
      <name val="Century Gothic"/>
      <family val="2"/>
      <scheme val="minor"/>
    </font>
    <font>
      <b/>
      <sz val="7"/>
      <color theme="1"/>
      <name val="Century Gothic"/>
      <family val="2"/>
      <scheme val="minor"/>
    </font>
    <font>
      <b/>
      <sz val="8"/>
      <color theme="1"/>
      <name val="Century Gothic"/>
      <family val="2"/>
      <scheme val="major"/>
    </font>
    <font>
      <b/>
      <sz val="9"/>
      <color theme="1"/>
      <name val="Century Gothic"/>
      <family val="2"/>
      <scheme val="major"/>
    </font>
    <font>
      <sz val="7"/>
      <color rgb="FFFF0000"/>
      <name val="Century Gothic"/>
      <family val="2"/>
      <scheme val="minor"/>
    </font>
    <font>
      <b/>
      <sz val="7"/>
      <color rgb="FFFF0000"/>
      <name val="Century Gothic"/>
      <family val="2"/>
      <scheme val="minor"/>
    </font>
    <font>
      <sz val="8"/>
      <color rgb="FFFF0000"/>
      <name val="Century Gothic"/>
      <family val="2"/>
      <scheme val="minor"/>
    </font>
    <font>
      <sz val="7"/>
      <color rgb="FF92D050"/>
      <name val="Century Gothic"/>
      <family val="2"/>
      <scheme val="minor"/>
    </font>
    <font>
      <sz val="7"/>
      <color rgb="FFFFC000"/>
      <name val="Century Gothic"/>
      <family val="2"/>
      <scheme val="minor"/>
    </font>
    <font>
      <sz val="7"/>
      <color rgb="FF00B0F0"/>
      <name val="Century Gothic"/>
      <family val="2"/>
      <scheme val="minor"/>
    </font>
    <font>
      <b/>
      <sz val="7"/>
      <color rgb="FF92D050"/>
      <name val="Century Gothic"/>
      <family val="2"/>
      <scheme val="minor"/>
    </font>
    <font>
      <sz val="8"/>
      <color rgb="FF92D050"/>
      <name val="Century Gothic"/>
      <family val="2"/>
      <scheme val="minor"/>
    </font>
    <font>
      <sz val="8"/>
      <color rgb="FF00B0F0"/>
      <name val="Century Gothic"/>
      <family val="2"/>
      <scheme val="minor"/>
    </font>
    <font>
      <b/>
      <sz val="7"/>
      <color rgb="FF00B0F0"/>
      <name val="Century Gothic"/>
      <family val="2"/>
      <scheme val="minor"/>
    </font>
    <font>
      <b/>
      <sz val="8"/>
      <color rgb="FF00B0F0"/>
      <name val="Century Gothic"/>
      <family val="2"/>
      <scheme val="minor"/>
    </font>
    <font>
      <sz val="11"/>
      <color rgb="FF00B0F0"/>
      <name val="Century Gothic"/>
      <family val="2"/>
      <scheme val="minor"/>
    </font>
    <font>
      <sz val="8"/>
      <color rgb="FFFFC000"/>
      <name val="Century Gothic"/>
      <family val="2"/>
      <scheme val="minor"/>
    </font>
    <font>
      <b/>
      <sz val="7"/>
      <color rgb="FFFFC000"/>
      <name val="Century Gothic"/>
      <family val="2"/>
      <scheme val="minor"/>
    </font>
    <font>
      <sz val="7"/>
      <color theme="3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0" fontId="7" fillId="0" borderId="1" xfId="0" applyFont="1" applyBorder="1"/>
    <xf numFmtId="0" fontId="0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7" fillId="0" borderId="0" xfId="0" applyFont="1" applyBorder="1"/>
    <xf numFmtId="0" fontId="4" fillId="0" borderId="8" xfId="0" applyFont="1" applyFill="1" applyBorder="1" applyAlignment="1">
      <alignment textRotation="60" wrapText="1"/>
    </xf>
    <xf numFmtId="0" fontId="4" fillId="0" borderId="0" xfId="0" applyFont="1" applyFill="1" applyBorder="1" applyAlignment="1">
      <alignment textRotation="60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3" borderId="0" xfId="0" applyFont="1" applyFill="1"/>
    <xf numFmtId="0" fontId="12" fillId="0" borderId="0" xfId="0" applyFont="1" applyBorder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0" fontId="12" fillId="3" borderId="1" xfId="0" applyFont="1" applyFill="1" applyBorder="1"/>
    <xf numFmtId="0" fontId="12" fillId="0" borderId="0" xfId="0" applyFont="1" applyBorder="1" applyAlignment="1">
      <alignment horizontal="center"/>
    </xf>
    <xf numFmtId="0" fontId="12" fillId="0" borderId="1" xfId="0" applyFont="1" applyFill="1" applyBorder="1"/>
    <xf numFmtId="0" fontId="12" fillId="3" borderId="1" xfId="0" applyFont="1" applyFill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2" fillId="3" borderId="0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3" borderId="1" xfId="0" applyFont="1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164" fontId="15" fillId="0" borderId="1" xfId="0" applyNumberFormat="1" applyFont="1" applyBorder="1" applyAlignment="1">
      <alignment horizontal="center"/>
    </xf>
    <xf numFmtId="164" fontId="14" fillId="5" borderId="1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2" xfId="0" applyFont="1" applyBorder="1" applyAlignment="1">
      <alignment horizontal="left" vertical="center"/>
    </xf>
    <xf numFmtId="0" fontId="13" fillId="0" borderId="1" xfId="0" applyFont="1" applyBorder="1"/>
    <xf numFmtId="0" fontId="1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14" fontId="0" fillId="0" borderId="1" xfId="0" applyNumberFormat="1" applyBorder="1"/>
    <xf numFmtId="164" fontId="12" fillId="3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horizontal="center" wrapText="1"/>
    </xf>
    <xf numFmtId="0" fontId="12" fillId="0" borderId="7" xfId="0" applyFont="1" applyFill="1" applyBorder="1"/>
    <xf numFmtId="0" fontId="1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/>
    <xf numFmtId="0" fontId="1" fillId="0" borderId="1" xfId="0" applyFont="1" applyFill="1" applyBorder="1"/>
    <xf numFmtId="0" fontId="1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4" fillId="3" borderId="1" xfId="0" applyFont="1" applyFill="1" applyBorder="1"/>
    <xf numFmtId="0" fontId="4" fillId="0" borderId="1" xfId="0" applyFont="1" applyBorder="1" applyAlignment="1">
      <alignment horizontal="left" wrapText="1"/>
    </xf>
    <xf numFmtId="0" fontId="4" fillId="0" borderId="1" xfId="0" applyNumberFormat="1" applyFont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1" xfId="0" applyFont="1" applyBorder="1" applyAlignment="1"/>
    <xf numFmtId="0" fontId="4" fillId="0" borderId="1" xfId="0" applyNumberFormat="1" applyFont="1" applyBorder="1"/>
    <xf numFmtId="0" fontId="4" fillId="0" borderId="0" xfId="0" applyNumberFormat="1" applyFont="1"/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wrapText="1"/>
    </xf>
    <xf numFmtId="0" fontId="21" fillId="0" borderId="1" xfId="0" applyFont="1" applyFill="1" applyBorder="1" applyAlignment="1">
      <alignment wrapText="1"/>
    </xf>
    <xf numFmtId="0" fontId="21" fillId="0" borderId="1" xfId="0" applyFont="1" applyBorder="1"/>
    <xf numFmtId="0" fontId="25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Fill="1" applyBorder="1" applyAlignment="1">
      <alignment wrapText="1"/>
    </xf>
    <xf numFmtId="14" fontId="23" fillId="0" borderId="1" xfId="0" applyNumberFormat="1" applyFont="1" applyBorder="1"/>
    <xf numFmtId="0" fontId="23" fillId="0" borderId="1" xfId="0" applyFont="1" applyBorder="1"/>
    <xf numFmtId="0" fontId="23" fillId="0" borderId="1" xfId="0" applyFont="1" applyFill="1" applyBorder="1"/>
    <xf numFmtId="0" fontId="23" fillId="3" borderId="1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26" fillId="0" borderId="1" xfId="0" applyFont="1" applyBorder="1"/>
    <xf numFmtId="0" fontId="29" fillId="0" borderId="0" xfId="0" applyFont="1"/>
    <xf numFmtId="0" fontId="23" fillId="0" borderId="1" xfId="0" applyFont="1" applyBorder="1" applyAlignment="1">
      <alignment horizontal="left"/>
    </xf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0" fontId="30" fillId="0" borderId="0" xfId="0" applyFont="1"/>
    <xf numFmtId="0" fontId="22" fillId="0" borderId="1" xfId="0" applyFont="1" applyBorder="1"/>
    <xf numFmtId="0" fontId="12" fillId="0" borderId="0" xfId="0" applyFont="1" applyFill="1" applyBorder="1" applyAlignment="1">
      <alignment horizontal="center"/>
    </xf>
    <xf numFmtId="0" fontId="18" fillId="0" borderId="1" xfId="0" applyFont="1" applyBorder="1"/>
    <xf numFmtId="0" fontId="20" fillId="0" borderId="1" xfId="0" applyFont="1" applyBorder="1" applyAlignment="1">
      <alignment horizontal="center"/>
    </xf>
    <xf numFmtId="0" fontId="32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2" fillId="0" borderId="2" xfId="0" applyFont="1" applyFill="1" applyBorder="1" applyAlignment="1">
      <alignment horizontal="center" textRotation="60" wrapText="1"/>
    </xf>
    <xf numFmtId="0" fontId="12" fillId="0" borderId="7" xfId="0" applyFont="1" applyFill="1" applyBorder="1" applyAlignment="1">
      <alignment horizontal="center" textRotation="60" wrapText="1"/>
    </xf>
    <xf numFmtId="0" fontId="12" fillId="0" borderId="3" xfId="0" applyFont="1" applyFill="1" applyBorder="1" applyAlignment="1">
      <alignment horizontal="center" textRotation="60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2" fillId="0" borderId="2" xfId="0" applyFont="1" applyFill="1" applyBorder="1" applyAlignment="1">
      <alignment horizontal="center" textRotation="60"/>
    </xf>
    <xf numFmtId="0" fontId="12" fillId="0" borderId="7" xfId="0" applyFont="1" applyFill="1" applyBorder="1" applyAlignment="1">
      <alignment horizontal="center" textRotation="60"/>
    </xf>
    <xf numFmtId="0" fontId="12" fillId="0" borderId="3" xfId="0" applyFont="1" applyFill="1" applyBorder="1" applyAlignment="1">
      <alignment horizontal="center" textRotation="60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 /></Relationships>
</file>

<file path=xl/theme/theme1.xml><?xml version="1.0" encoding="utf-8"?>
<a:theme xmlns:a="http://schemas.openxmlformats.org/drawingml/2006/main" name="Verve">
  <a:themeElements>
    <a:clrScheme name="Verve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Verve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22:P30"/>
  <sheetViews>
    <sheetView topLeftCell="A19" workbookViewId="0">
      <selection activeCell="E24" sqref="E24"/>
    </sheetView>
  </sheetViews>
  <sheetFormatPr defaultRowHeight="13.5" x14ac:dyDescent="0.15"/>
  <sheetData>
    <row r="22" spans="3:16" x14ac:dyDescent="0.15">
      <c r="C22">
        <f>20636/26</f>
        <v>793.69230769230774</v>
      </c>
      <c r="E22">
        <v>22</v>
      </c>
      <c r="F22">
        <f>+E22*C22</f>
        <v>17461.23076923077</v>
      </c>
    </row>
    <row r="23" spans="3:16" x14ac:dyDescent="0.15">
      <c r="C23">
        <v>163</v>
      </c>
      <c r="E23">
        <v>11</v>
      </c>
      <c r="F23">
        <f>+E23*C23</f>
        <v>1793</v>
      </c>
    </row>
    <row r="24" spans="3:16" x14ac:dyDescent="0.15">
      <c r="F24">
        <f>SUM(F22:F23)</f>
        <v>19254.23076923077</v>
      </c>
      <c r="N24">
        <v>175</v>
      </c>
      <c r="O24">
        <v>21</v>
      </c>
      <c r="P24">
        <f>+N24*O24</f>
        <v>3675</v>
      </c>
    </row>
    <row r="26" spans="3:16" x14ac:dyDescent="0.15">
      <c r="E26">
        <v>25.5</v>
      </c>
      <c r="F26">
        <f>+C22*E26</f>
        <v>20239.153846153848</v>
      </c>
    </row>
    <row r="27" spans="3:16" x14ac:dyDescent="0.15">
      <c r="F27">
        <f>+F23</f>
        <v>1793</v>
      </c>
    </row>
    <row r="28" spans="3:16" x14ac:dyDescent="0.15">
      <c r="F28">
        <f>SUM(F26:F27)</f>
        <v>22032.153846153848</v>
      </c>
    </row>
    <row r="30" spans="3:16" x14ac:dyDescent="0.15">
      <c r="F30">
        <f>+F28-F24</f>
        <v>2777.923076923078</v>
      </c>
      <c r="G30">
        <f>F30/2</f>
        <v>1388.961538461539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C23"/>
  <sheetViews>
    <sheetView workbookViewId="0">
      <selection activeCell="F13" sqref="F13"/>
    </sheetView>
  </sheetViews>
  <sheetFormatPr defaultColWidth="8.98046875" defaultRowHeight="20.25" customHeight="1" x14ac:dyDescent="0.15"/>
  <cols>
    <col min="1" max="1" width="4.91796875" style="113" customWidth="1"/>
    <col min="2" max="2" width="77.875" style="15" customWidth="1"/>
    <col min="3" max="3" width="8.48828125" style="15" customWidth="1"/>
    <col min="4" max="16384" width="8.98046875" style="15"/>
  </cols>
  <sheetData>
    <row r="1" spans="1:3" ht="20.25" customHeight="1" x14ac:dyDescent="0.15">
      <c r="A1" s="112" t="s">
        <v>201</v>
      </c>
      <c r="B1" s="97" t="s">
        <v>198</v>
      </c>
      <c r="C1" s="97" t="s">
        <v>199</v>
      </c>
    </row>
    <row r="2" spans="1:3" ht="20.25" customHeight="1" x14ac:dyDescent="0.15">
      <c r="A2" s="109">
        <v>1</v>
      </c>
      <c r="B2" s="101" t="s">
        <v>125</v>
      </c>
      <c r="C2" s="104">
        <v>10255</v>
      </c>
    </row>
    <row r="3" spans="1:3" ht="20.25" customHeight="1" x14ac:dyDescent="0.15">
      <c r="A3" s="108">
        <v>2</v>
      </c>
      <c r="B3" s="100" t="s">
        <v>128</v>
      </c>
      <c r="C3" s="102">
        <v>11000</v>
      </c>
    </row>
    <row r="4" spans="1:3" ht="20.25" customHeight="1" x14ac:dyDescent="0.15">
      <c r="A4" s="109">
        <v>3</v>
      </c>
      <c r="B4" s="101" t="s">
        <v>221</v>
      </c>
      <c r="C4" s="104">
        <v>10005</v>
      </c>
    </row>
    <row r="5" spans="1:3" ht="20.25" customHeight="1" x14ac:dyDescent="0.15">
      <c r="A5" s="108">
        <v>4</v>
      </c>
      <c r="B5" s="106" t="s">
        <v>135</v>
      </c>
      <c r="C5" s="104">
        <v>10500</v>
      </c>
    </row>
    <row r="6" spans="1:3" ht="20.25" customHeight="1" x14ac:dyDescent="0.15">
      <c r="A6" s="109">
        <v>5</v>
      </c>
      <c r="B6" s="100" t="s">
        <v>222</v>
      </c>
      <c r="C6" s="102">
        <v>20000</v>
      </c>
    </row>
    <row r="7" spans="1:3" ht="20.25" customHeight="1" x14ac:dyDescent="0.15">
      <c r="A7" s="108">
        <v>6</v>
      </c>
      <c r="B7" s="100" t="s">
        <v>149</v>
      </c>
      <c r="C7" s="102">
        <v>10015</v>
      </c>
    </row>
    <row r="8" spans="1:3" ht="20.25" customHeight="1" x14ac:dyDescent="0.15">
      <c r="A8" s="109">
        <v>7</v>
      </c>
      <c r="B8" s="100" t="s">
        <v>157</v>
      </c>
      <c r="C8" s="102">
        <v>11111</v>
      </c>
    </row>
    <row r="9" spans="1:3" ht="20.25" customHeight="1" x14ac:dyDescent="0.15">
      <c r="A9" s="108">
        <v>8</v>
      </c>
      <c r="B9" s="15" t="s">
        <v>175</v>
      </c>
      <c r="C9" s="102">
        <v>10001</v>
      </c>
    </row>
    <row r="10" spans="1:3" ht="20.25" customHeight="1" x14ac:dyDescent="0.15">
      <c r="A10" s="109">
        <v>9</v>
      </c>
      <c r="B10" s="97" t="s">
        <v>164</v>
      </c>
      <c r="C10" s="102">
        <v>10005</v>
      </c>
    </row>
    <row r="11" spans="1:3" ht="20.25" customHeight="1" x14ac:dyDescent="0.15">
      <c r="A11" s="108">
        <v>10</v>
      </c>
      <c r="B11" s="100" t="s">
        <v>165</v>
      </c>
      <c r="C11" s="102">
        <v>10001</v>
      </c>
    </row>
    <row r="12" spans="1:3" ht="20.25" customHeight="1" x14ac:dyDescent="0.15">
      <c r="A12" s="109">
        <v>11</v>
      </c>
      <c r="B12" s="100" t="s">
        <v>223</v>
      </c>
      <c r="C12" s="102">
        <v>25000</v>
      </c>
    </row>
    <row r="13" spans="1:3" ht="20.25" customHeight="1" x14ac:dyDescent="0.15">
      <c r="A13" s="108">
        <v>12</v>
      </c>
      <c r="B13" s="144" t="s">
        <v>118</v>
      </c>
      <c r="C13" s="35">
        <v>15000</v>
      </c>
    </row>
    <row r="14" spans="1:3" ht="20.25" customHeight="1" x14ac:dyDescent="0.15">
      <c r="A14" s="109">
        <v>13</v>
      </c>
      <c r="B14" s="97"/>
      <c r="C14" s="97"/>
    </row>
    <row r="15" spans="1:3" ht="20.25" customHeight="1" x14ac:dyDescent="0.15">
      <c r="A15" s="108">
        <v>14</v>
      </c>
      <c r="B15" s="97"/>
      <c r="C15" s="97"/>
    </row>
    <row r="16" spans="1:3" ht="20.25" customHeight="1" x14ac:dyDescent="0.15">
      <c r="A16" s="109">
        <v>15</v>
      </c>
      <c r="B16" s="97"/>
      <c r="C16" s="97"/>
    </row>
    <row r="17" spans="1:3" ht="20.25" customHeight="1" x14ac:dyDescent="0.15">
      <c r="A17" s="108">
        <v>16</v>
      </c>
      <c r="B17" s="97"/>
      <c r="C17" s="97"/>
    </row>
    <row r="18" spans="1:3" ht="20.25" customHeight="1" x14ac:dyDescent="0.15">
      <c r="A18" s="109">
        <v>17</v>
      </c>
      <c r="B18" s="97"/>
      <c r="C18" s="97"/>
    </row>
    <row r="19" spans="1:3" ht="20.25" customHeight="1" x14ac:dyDescent="0.15">
      <c r="A19" s="108">
        <v>18</v>
      </c>
      <c r="B19" s="97"/>
      <c r="C19" s="97"/>
    </row>
    <row r="20" spans="1:3" ht="20.25" customHeight="1" x14ac:dyDescent="0.15">
      <c r="A20" s="109">
        <v>19</v>
      </c>
      <c r="B20" s="97"/>
      <c r="C20" s="97"/>
    </row>
    <row r="21" spans="1:3" ht="20.25" customHeight="1" x14ac:dyDescent="0.15">
      <c r="A21" s="108">
        <v>20</v>
      </c>
      <c r="B21" s="97"/>
      <c r="C21" s="97"/>
    </row>
    <row r="22" spans="1:3" ht="20.25" customHeight="1" x14ac:dyDescent="0.15">
      <c r="A22" s="109">
        <v>21</v>
      </c>
      <c r="B22" s="97"/>
      <c r="C22" s="97"/>
    </row>
    <row r="23" spans="1:3" ht="20.25" customHeight="1" x14ac:dyDescent="0.15">
      <c r="A23" s="108">
        <v>22</v>
      </c>
      <c r="B23" s="97"/>
      <c r="C23" s="9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C26"/>
  <sheetViews>
    <sheetView workbookViewId="0">
      <selection activeCell="E13" sqref="E13"/>
    </sheetView>
  </sheetViews>
  <sheetFormatPr defaultColWidth="8.98046875" defaultRowHeight="20.25" customHeight="1" x14ac:dyDescent="0.15"/>
  <cols>
    <col min="1" max="1" width="5.41015625" style="113" customWidth="1"/>
    <col min="2" max="2" width="79.84375" style="15" customWidth="1"/>
    <col min="3" max="3" width="9.1015625" style="15" customWidth="1"/>
    <col min="4" max="16384" width="8.98046875" style="15"/>
  </cols>
  <sheetData>
    <row r="1" spans="1:3" ht="20.25" customHeight="1" x14ac:dyDescent="0.15">
      <c r="A1" s="112" t="s">
        <v>201</v>
      </c>
      <c r="B1" s="97" t="s">
        <v>198</v>
      </c>
      <c r="C1" s="97" t="s">
        <v>199</v>
      </c>
    </row>
    <row r="2" spans="1:3" ht="20.25" customHeight="1" x14ac:dyDescent="0.15">
      <c r="A2" s="108">
        <v>1</v>
      </c>
      <c r="B2" s="98" t="s">
        <v>103</v>
      </c>
      <c r="C2" s="102">
        <v>100005</v>
      </c>
    </row>
    <row r="3" spans="1:3" ht="20.25" customHeight="1" x14ac:dyDescent="0.15">
      <c r="A3" s="108">
        <v>2</v>
      </c>
      <c r="B3" s="100" t="s">
        <v>122</v>
      </c>
      <c r="C3" s="102">
        <v>50055</v>
      </c>
    </row>
    <row r="4" spans="1:3" ht="20.25" customHeight="1" x14ac:dyDescent="0.15">
      <c r="A4" s="108">
        <v>3</v>
      </c>
      <c r="B4" s="100" t="s">
        <v>123</v>
      </c>
      <c r="C4" s="102">
        <v>55000</v>
      </c>
    </row>
    <row r="5" spans="1:3" ht="20.25" customHeight="1" x14ac:dyDescent="0.15">
      <c r="A5" s="108">
        <v>4</v>
      </c>
      <c r="B5" s="100" t="s">
        <v>126</v>
      </c>
      <c r="C5" s="102">
        <v>25050</v>
      </c>
    </row>
    <row r="6" spans="1:3" ht="20.25" customHeight="1" x14ac:dyDescent="0.15">
      <c r="A6" s="108">
        <v>5</v>
      </c>
      <c r="B6" s="100" t="s">
        <v>224</v>
      </c>
      <c r="C6" s="102">
        <v>100000</v>
      </c>
    </row>
    <row r="7" spans="1:3" ht="20.25" customHeight="1" x14ac:dyDescent="0.15">
      <c r="A7" s="108">
        <v>6</v>
      </c>
      <c r="B7" s="100" t="s">
        <v>150</v>
      </c>
      <c r="C7" s="102">
        <v>27000</v>
      </c>
    </row>
    <row r="8" spans="1:3" ht="20.25" customHeight="1" x14ac:dyDescent="0.15">
      <c r="A8" s="108">
        <v>7</v>
      </c>
      <c r="B8" s="100" t="s">
        <v>180</v>
      </c>
      <c r="C8" s="102">
        <v>30500</v>
      </c>
    </row>
    <row r="9" spans="1:3" ht="20.25" customHeight="1" x14ac:dyDescent="0.15">
      <c r="A9" s="108">
        <v>8</v>
      </c>
      <c r="B9" s="100" t="s">
        <v>186</v>
      </c>
      <c r="C9" s="102">
        <v>25151</v>
      </c>
    </row>
    <row r="10" spans="1:3" ht="20.25" customHeight="1" x14ac:dyDescent="0.15">
      <c r="A10" s="108">
        <v>9</v>
      </c>
      <c r="B10" s="97" t="s">
        <v>252</v>
      </c>
      <c r="C10" s="97">
        <v>25093</v>
      </c>
    </row>
    <row r="11" spans="1:3" ht="20.25" customHeight="1" x14ac:dyDescent="0.15">
      <c r="A11" s="108">
        <v>10</v>
      </c>
      <c r="B11" s="97"/>
      <c r="C11" s="97"/>
    </row>
    <row r="12" spans="1:3" ht="20.25" customHeight="1" x14ac:dyDescent="0.15">
      <c r="A12" s="108">
        <v>11</v>
      </c>
      <c r="B12" s="97"/>
      <c r="C12" s="97"/>
    </row>
    <row r="13" spans="1:3" ht="20.25" customHeight="1" x14ac:dyDescent="0.15">
      <c r="A13" s="108">
        <v>12</v>
      </c>
      <c r="B13" s="97"/>
      <c r="C13" s="97"/>
    </row>
    <row r="14" spans="1:3" ht="20.25" customHeight="1" x14ac:dyDescent="0.15">
      <c r="A14" s="108">
        <v>13</v>
      </c>
      <c r="B14" s="97"/>
      <c r="C14" s="97"/>
    </row>
    <row r="15" spans="1:3" ht="20.25" customHeight="1" x14ac:dyDescent="0.15">
      <c r="A15" s="108">
        <v>14</v>
      </c>
      <c r="B15" s="97"/>
      <c r="C15" s="97"/>
    </row>
    <row r="16" spans="1:3" ht="20.25" customHeight="1" x14ac:dyDescent="0.15">
      <c r="A16" s="108">
        <v>15</v>
      </c>
      <c r="B16" s="97"/>
      <c r="C16" s="97"/>
    </row>
    <row r="17" spans="1:3" ht="20.25" customHeight="1" x14ac:dyDescent="0.15">
      <c r="A17" s="108">
        <v>16</v>
      </c>
      <c r="B17" s="97"/>
      <c r="C17" s="97"/>
    </row>
    <row r="18" spans="1:3" ht="20.25" customHeight="1" x14ac:dyDescent="0.15">
      <c r="A18" s="112"/>
      <c r="B18" s="97"/>
      <c r="C18" s="97"/>
    </row>
    <row r="19" spans="1:3" ht="20.25" customHeight="1" x14ac:dyDescent="0.15">
      <c r="A19" s="112"/>
      <c r="B19" s="97"/>
      <c r="C19" s="97"/>
    </row>
    <row r="20" spans="1:3" ht="20.25" customHeight="1" x14ac:dyDescent="0.15">
      <c r="A20" s="112"/>
      <c r="B20" s="97"/>
      <c r="C20" s="97"/>
    </row>
    <row r="21" spans="1:3" ht="20.25" customHeight="1" x14ac:dyDescent="0.15">
      <c r="A21" s="112"/>
      <c r="B21" s="97"/>
      <c r="C21" s="97"/>
    </row>
    <row r="22" spans="1:3" ht="20.25" customHeight="1" x14ac:dyDescent="0.15">
      <c r="A22" s="112"/>
      <c r="B22" s="97"/>
      <c r="C22" s="97"/>
    </row>
    <row r="23" spans="1:3" ht="20.25" customHeight="1" x14ac:dyDescent="0.15">
      <c r="A23" s="112"/>
      <c r="B23" s="97"/>
      <c r="C23" s="97"/>
    </row>
    <row r="24" spans="1:3" ht="20.25" customHeight="1" x14ac:dyDescent="0.15">
      <c r="A24" s="112"/>
      <c r="B24" s="97"/>
      <c r="C24" s="97"/>
    </row>
    <row r="25" spans="1:3" ht="20.25" customHeight="1" x14ac:dyDescent="0.15">
      <c r="A25" s="112"/>
      <c r="B25" s="97"/>
      <c r="C25" s="97"/>
    </row>
    <row r="26" spans="1:3" ht="20.25" customHeight="1" x14ac:dyDescent="0.15">
      <c r="A26" s="112"/>
      <c r="B26" s="97"/>
      <c r="C26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21:L23"/>
  <sheetViews>
    <sheetView workbookViewId="0">
      <selection activeCell="E24" sqref="E24"/>
    </sheetView>
  </sheetViews>
  <sheetFormatPr defaultRowHeight="13.5" x14ac:dyDescent="0.15"/>
  <sheetData>
    <row r="21" spans="9:12" x14ac:dyDescent="0.15">
      <c r="J21">
        <f>15+13+8</f>
        <v>36</v>
      </c>
    </row>
    <row r="22" spans="9:12" x14ac:dyDescent="0.15">
      <c r="J22">
        <f>14.8+3.45+2.55+9+6.8</f>
        <v>36.6</v>
      </c>
    </row>
    <row r="23" spans="9:12" x14ac:dyDescent="0.15">
      <c r="I23">
        <v>0.1</v>
      </c>
      <c r="J23">
        <v>18.725000000000001</v>
      </c>
      <c r="K23">
        <f>15.4+12.5+3.4+11</f>
        <v>42.3</v>
      </c>
      <c r="L23">
        <f>+J23*K23*I23</f>
        <v>79.20675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0"/>
  <sheetViews>
    <sheetView topLeftCell="C1" workbookViewId="0">
      <selection activeCell="I7" sqref="I7"/>
    </sheetView>
  </sheetViews>
  <sheetFormatPr defaultRowHeight="13.5" x14ac:dyDescent="0.15"/>
  <cols>
    <col min="1" max="1" width="8.609375" customWidth="1"/>
    <col min="2" max="2" width="37.03125" customWidth="1"/>
    <col min="3" max="3" width="9.71875" customWidth="1"/>
    <col min="4" max="4" width="10.578125" style="14" customWidth="1"/>
    <col min="5" max="5" width="44.41015625" customWidth="1"/>
    <col min="6" max="6" width="9.83984375" style="2" customWidth="1"/>
  </cols>
  <sheetData>
    <row r="1" spans="1:6" ht="16.5" x14ac:dyDescent="0.2">
      <c r="A1" s="145" t="s">
        <v>85</v>
      </c>
      <c r="B1" s="145"/>
      <c r="C1" s="145"/>
      <c r="D1" s="145"/>
      <c r="E1" s="145"/>
      <c r="F1" s="145"/>
    </row>
    <row r="2" spans="1:6" s="13" customFormat="1" ht="14.25" customHeight="1" x14ac:dyDescent="0.15">
      <c r="A2" s="12" t="s">
        <v>4</v>
      </c>
      <c r="B2" s="12" t="s">
        <v>0</v>
      </c>
      <c r="C2" s="12" t="s">
        <v>1</v>
      </c>
      <c r="D2" s="24" t="s">
        <v>4</v>
      </c>
      <c r="E2" s="12" t="s">
        <v>2</v>
      </c>
      <c r="F2" s="23" t="s">
        <v>1</v>
      </c>
    </row>
    <row r="3" spans="1:6" ht="12.75" customHeight="1" x14ac:dyDescent="0.15">
      <c r="A3" s="46"/>
      <c r="B3" s="146" t="s">
        <v>95</v>
      </c>
      <c r="C3" s="49"/>
      <c r="D3" s="56">
        <v>44860</v>
      </c>
      <c r="E3" s="49" t="s">
        <v>42</v>
      </c>
      <c r="F3" s="44">
        <v>250</v>
      </c>
    </row>
    <row r="4" spans="1:6" ht="13.5" customHeight="1" x14ac:dyDescent="0.15">
      <c r="A4" s="46"/>
      <c r="B4" s="147"/>
      <c r="C4" s="34"/>
      <c r="D4" s="33">
        <v>44862</v>
      </c>
      <c r="E4" s="34" t="s">
        <v>6</v>
      </c>
      <c r="F4" s="35">
        <v>500</v>
      </c>
    </row>
    <row r="5" spans="1:6" ht="13.5" customHeight="1" x14ac:dyDescent="0.15">
      <c r="A5" s="34"/>
      <c r="B5" s="147"/>
      <c r="C5" s="34"/>
      <c r="D5" s="45" t="s">
        <v>97</v>
      </c>
      <c r="E5" s="34" t="s">
        <v>10</v>
      </c>
      <c r="F5" s="35">
        <v>1600</v>
      </c>
    </row>
    <row r="6" spans="1:6" ht="13.5" customHeight="1" x14ac:dyDescent="0.15">
      <c r="A6" s="34"/>
      <c r="B6" s="147"/>
      <c r="C6" s="34"/>
      <c r="D6" s="45" t="s">
        <v>97</v>
      </c>
      <c r="E6" s="34" t="s">
        <v>8</v>
      </c>
      <c r="F6" s="35">
        <v>1304</v>
      </c>
    </row>
    <row r="7" spans="1:6" ht="13.5" customHeight="1" x14ac:dyDescent="0.15">
      <c r="A7" s="34"/>
      <c r="B7" s="147"/>
      <c r="C7" s="34"/>
      <c r="D7" s="45" t="s">
        <v>97</v>
      </c>
      <c r="E7" s="34" t="s">
        <v>7</v>
      </c>
      <c r="F7" s="35">
        <v>60</v>
      </c>
    </row>
    <row r="8" spans="1:6" ht="13.5" customHeight="1" x14ac:dyDescent="0.15">
      <c r="A8" s="34"/>
      <c r="B8" s="147"/>
      <c r="C8" s="34"/>
      <c r="D8" s="45" t="s">
        <v>97</v>
      </c>
      <c r="E8" s="34" t="s">
        <v>15</v>
      </c>
      <c r="F8" s="35">
        <v>1000</v>
      </c>
    </row>
    <row r="9" spans="1:6" ht="13.5" customHeight="1" x14ac:dyDescent="0.15">
      <c r="A9" s="34"/>
      <c r="B9" s="147"/>
      <c r="C9" s="34"/>
      <c r="D9" s="45" t="s">
        <v>97</v>
      </c>
      <c r="E9" s="34" t="s">
        <v>9</v>
      </c>
      <c r="F9" s="35">
        <v>180</v>
      </c>
    </row>
    <row r="10" spans="1:6" ht="13.5" customHeight="1" x14ac:dyDescent="0.15">
      <c r="A10" s="34"/>
      <c r="B10" s="147"/>
      <c r="C10" s="34"/>
      <c r="D10" s="45" t="s">
        <v>97</v>
      </c>
      <c r="E10" s="34" t="s">
        <v>11</v>
      </c>
      <c r="F10" s="35">
        <v>720</v>
      </c>
    </row>
    <row r="11" spans="1:6" ht="13.5" customHeight="1" x14ac:dyDescent="0.15">
      <c r="A11" s="34"/>
      <c r="B11" s="147"/>
      <c r="C11" s="34"/>
      <c r="D11" s="45" t="s">
        <v>97</v>
      </c>
      <c r="E11" s="34" t="s">
        <v>13</v>
      </c>
      <c r="F11" s="35">
        <v>2000</v>
      </c>
    </row>
    <row r="12" spans="1:6" ht="13.5" customHeight="1" x14ac:dyDescent="0.15">
      <c r="A12" s="34"/>
      <c r="B12" s="147"/>
      <c r="C12" s="34"/>
      <c r="D12" s="45" t="s">
        <v>97</v>
      </c>
      <c r="E12" s="34" t="s">
        <v>14</v>
      </c>
      <c r="F12" s="35">
        <v>375</v>
      </c>
    </row>
    <row r="13" spans="1:6" ht="13.5" customHeight="1" x14ac:dyDescent="0.15">
      <c r="A13" s="34"/>
      <c r="B13" s="147"/>
      <c r="C13" s="34"/>
      <c r="D13" s="45" t="s">
        <v>97</v>
      </c>
      <c r="E13" s="34" t="s">
        <v>93</v>
      </c>
      <c r="F13" s="35">
        <v>525</v>
      </c>
    </row>
    <row r="14" spans="1:6" ht="13.5" customHeight="1" x14ac:dyDescent="0.15">
      <c r="A14" s="34"/>
      <c r="B14" s="147"/>
      <c r="C14" s="34"/>
      <c r="D14" s="45" t="s">
        <v>97</v>
      </c>
      <c r="E14" s="34" t="s">
        <v>16</v>
      </c>
      <c r="F14" s="35">
        <v>200</v>
      </c>
    </row>
    <row r="15" spans="1:6" ht="13.5" customHeight="1" x14ac:dyDescent="0.15">
      <c r="A15" s="34"/>
      <c r="B15" s="147"/>
      <c r="C15" s="34"/>
      <c r="D15" s="45" t="s">
        <v>97</v>
      </c>
      <c r="E15" s="34" t="s">
        <v>17</v>
      </c>
      <c r="F15" s="35">
        <v>1000</v>
      </c>
    </row>
    <row r="16" spans="1:6" ht="13.5" customHeight="1" x14ac:dyDescent="0.15">
      <c r="A16" s="34"/>
      <c r="B16" s="147"/>
      <c r="C16" s="34"/>
      <c r="D16" s="45" t="s">
        <v>97</v>
      </c>
      <c r="E16" s="34" t="s">
        <v>18</v>
      </c>
      <c r="F16" s="35">
        <v>1500</v>
      </c>
    </row>
    <row r="17" spans="1:6" ht="13.5" customHeight="1" x14ac:dyDescent="0.15">
      <c r="A17" s="34"/>
      <c r="B17" s="147"/>
      <c r="C17" s="34"/>
      <c r="D17" s="45" t="s">
        <v>97</v>
      </c>
      <c r="E17" s="34" t="s">
        <v>19</v>
      </c>
      <c r="F17" s="35">
        <v>500</v>
      </c>
    </row>
    <row r="18" spans="1:6" ht="13.5" customHeight="1" x14ac:dyDescent="0.15">
      <c r="A18" s="34"/>
      <c r="B18" s="147"/>
      <c r="C18" s="77"/>
      <c r="D18" s="45"/>
      <c r="E18" s="77"/>
      <c r="F18" s="54"/>
    </row>
    <row r="19" spans="1:6" ht="13.5" customHeight="1" x14ac:dyDescent="0.15">
      <c r="A19" s="34"/>
      <c r="B19" s="148"/>
      <c r="C19" s="34"/>
      <c r="D19" s="45"/>
      <c r="E19" s="77" t="s">
        <v>3</v>
      </c>
      <c r="F19" s="54">
        <f>SUM(F3:F18)</f>
        <v>11714</v>
      </c>
    </row>
    <row r="20" spans="1:6" ht="4.5" customHeight="1" x14ac:dyDescent="0.15">
      <c r="A20" s="21"/>
      <c r="B20" s="21"/>
      <c r="C20" s="21"/>
      <c r="D20" s="25"/>
      <c r="E20" s="21"/>
      <c r="F20" s="22"/>
    </row>
    <row r="21" spans="1:6" ht="18.75" customHeight="1" x14ac:dyDescent="0.2">
      <c r="A21" s="149" t="s">
        <v>86</v>
      </c>
      <c r="B21" s="150"/>
      <c r="C21" s="150"/>
      <c r="D21" s="150"/>
      <c r="E21" s="150"/>
      <c r="F21" s="151"/>
    </row>
    <row r="22" spans="1:6" ht="14.25" customHeight="1" x14ac:dyDescent="0.15">
      <c r="A22" s="12" t="s">
        <v>4</v>
      </c>
      <c r="B22" s="12" t="s">
        <v>0</v>
      </c>
      <c r="C22" s="12" t="s">
        <v>1</v>
      </c>
      <c r="D22" s="24" t="s">
        <v>4</v>
      </c>
      <c r="E22" s="12" t="s">
        <v>2</v>
      </c>
      <c r="F22" s="23" t="s">
        <v>1</v>
      </c>
    </row>
    <row r="23" spans="1:6" ht="13.5" customHeight="1" x14ac:dyDescent="0.15">
      <c r="A23" s="46"/>
      <c r="B23" s="152" t="s">
        <v>96</v>
      </c>
      <c r="C23" s="49"/>
      <c r="D23" s="33">
        <v>44868</v>
      </c>
      <c r="E23" s="34" t="s">
        <v>8</v>
      </c>
      <c r="F23" s="35">
        <v>899</v>
      </c>
    </row>
    <row r="24" spans="1:6" ht="13.5" customHeight="1" x14ac:dyDescent="0.15">
      <c r="A24" s="46"/>
      <c r="B24" s="153"/>
      <c r="C24" s="34"/>
      <c r="D24" s="45" t="s">
        <v>97</v>
      </c>
      <c r="E24" s="34" t="s">
        <v>20</v>
      </c>
      <c r="F24" s="35">
        <v>5000</v>
      </c>
    </row>
    <row r="25" spans="1:6" ht="13.5" customHeight="1" x14ac:dyDescent="0.15">
      <c r="A25" s="34"/>
      <c r="B25" s="153"/>
      <c r="C25" s="34"/>
      <c r="D25" s="45" t="s">
        <v>97</v>
      </c>
      <c r="E25" s="34" t="s">
        <v>21</v>
      </c>
      <c r="F25" s="35">
        <v>1150</v>
      </c>
    </row>
    <row r="26" spans="1:6" ht="13.5" customHeight="1" x14ac:dyDescent="0.15">
      <c r="A26" s="34"/>
      <c r="B26" s="153"/>
      <c r="C26" s="34"/>
      <c r="D26" s="45" t="s">
        <v>97</v>
      </c>
      <c r="E26" s="34" t="s">
        <v>14</v>
      </c>
      <c r="F26" s="35">
        <v>375</v>
      </c>
    </row>
    <row r="27" spans="1:6" ht="13.5" customHeight="1" x14ac:dyDescent="0.15">
      <c r="A27" s="34"/>
      <c r="B27" s="153"/>
      <c r="C27" s="34"/>
      <c r="D27" s="45" t="s">
        <v>97</v>
      </c>
      <c r="E27" s="34" t="s">
        <v>12</v>
      </c>
      <c r="F27" s="35">
        <v>2000</v>
      </c>
    </row>
    <row r="28" spans="1:6" ht="13.5" customHeight="1" x14ac:dyDescent="0.15">
      <c r="A28" s="34"/>
      <c r="B28" s="153"/>
      <c r="C28" s="34"/>
      <c r="D28" s="45" t="s">
        <v>97</v>
      </c>
      <c r="E28" s="34" t="s">
        <v>22</v>
      </c>
      <c r="F28" s="35">
        <v>6000</v>
      </c>
    </row>
    <row r="29" spans="1:6" ht="13.5" customHeight="1" x14ac:dyDescent="0.15">
      <c r="A29" s="34"/>
      <c r="B29" s="153"/>
      <c r="C29" s="34"/>
      <c r="D29" s="45" t="s">
        <v>97</v>
      </c>
      <c r="E29" s="34" t="s">
        <v>23</v>
      </c>
      <c r="F29" s="35">
        <v>500</v>
      </c>
    </row>
    <row r="30" spans="1:6" ht="13.5" customHeight="1" x14ac:dyDescent="0.15">
      <c r="A30" s="34"/>
      <c r="B30" s="153"/>
      <c r="C30" s="34"/>
      <c r="D30" s="45" t="s">
        <v>97</v>
      </c>
      <c r="E30" s="34" t="s">
        <v>24</v>
      </c>
      <c r="F30" s="35">
        <v>5000</v>
      </c>
    </row>
    <row r="31" spans="1:6" ht="13.5" customHeight="1" x14ac:dyDescent="0.15">
      <c r="A31" s="34"/>
      <c r="B31" s="153"/>
      <c r="C31" s="34"/>
      <c r="D31" s="45" t="s">
        <v>97</v>
      </c>
      <c r="E31" s="34" t="s">
        <v>25</v>
      </c>
      <c r="F31" s="35">
        <v>500</v>
      </c>
    </row>
    <row r="32" spans="1:6" ht="13.5" customHeight="1" x14ac:dyDescent="0.15">
      <c r="A32" s="34"/>
      <c r="B32" s="153"/>
      <c r="C32" s="34"/>
      <c r="D32" s="45" t="s">
        <v>97</v>
      </c>
      <c r="E32" s="34" t="s">
        <v>26</v>
      </c>
      <c r="F32" s="35">
        <v>1500</v>
      </c>
    </row>
    <row r="33" spans="1:6" ht="13.5" customHeight="1" x14ac:dyDescent="0.15">
      <c r="A33" s="34"/>
      <c r="B33" s="153"/>
      <c r="C33" s="34"/>
      <c r="D33" s="45" t="s">
        <v>97</v>
      </c>
      <c r="E33" s="34" t="s">
        <v>27</v>
      </c>
      <c r="F33" s="35">
        <v>4000</v>
      </c>
    </row>
    <row r="34" spans="1:6" ht="13.5" customHeight="1" x14ac:dyDescent="0.15">
      <c r="A34" s="34"/>
      <c r="B34" s="153"/>
      <c r="C34" s="34"/>
      <c r="D34" s="45"/>
      <c r="E34" s="37"/>
      <c r="F34" s="54"/>
    </row>
    <row r="35" spans="1:6" ht="13.5" customHeight="1" x14ac:dyDescent="0.15">
      <c r="A35" s="34"/>
      <c r="B35" s="154"/>
      <c r="C35" s="34"/>
      <c r="D35" s="45"/>
      <c r="E35" s="77" t="s">
        <v>3</v>
      </c>
      <c r="F35" s="54">
        <f>SUM(F23:F34)</f>
        <v>26924</v>
      </c>
    </row>
    <row r="36" spans="1:6" ht="13.5" customHeight="1" x14ac:dyDescent="0.15">
      <c r="A36" s="17"/>
      <c r="B36" s="19"/>
      <c r="C36" s="17"/>
      <c r="D36" s="26"/>
      <c r="E36" s="17"/>
      <c r="F36" s="3"/>
    </row>
    <row r="37" spans="1:6" ht="13.5" customHeight="1" x14ac:dyDescent="0.15">
      <c r="A37" s="17"/>
      <c r="B37" s="20"/>
      <c r="C37" s="17"/>
      <c r="D37" s="26"/>
      <c r="E37" s="17"/>
      <c r="F37" s="3"/>
    </row>
    <row r="38" spans="1:6" ht="13.5" customHeight="1" x14ac:dyDescent="0.15">
      <c r="A38" s="17"/>
      <c r="B38" s="20"/>
      <c r="C38" s="18"/>
      <c r="D38" s="26"/>
      <c r="E38" s="18"/>
      <c r="F38" s="9"/>
    </row>
    <row r="39" spans="1:6" ht="13.5" customHeight="1" x14ac:dyDescent="0.15">
      <c r="A39" s="17"/>
      <c r="B39" s="20"/>
      <c r="C39" s="17"/>
      <c r="D39" s="26"/>
      <c r="E39" s="17"/>
      <c r="F39" s="3"/>
    </row>
    <row r="40" spans="1:6" ht="13.5" customHeight="1" x14ac:dyDescent="0.15">
      <c r="A40" s="15"/>
      <c r="B40" s="17"/>
      <c r="C40" s="15"/>
      <c r="D40" s="27"/>
      <c r="E40" s="15"/>
      <c r="F40" s="16"/>
    </row>
    <row r="41" spans="1:6" ht="13.5" customHeight="1" x14ac:dyDescent="0.15">
      <c r="A41" s="15"/>
      <c r="B41" s="17"/>
      <c r="C41" s="15"/>
      <c r="D41" s="27"/>
      <c r="E41" s="15"/>
      <c r="F41" s="16"/>
    </row>
    <row r="42" spans="1:6" ht="13.5" customHeight="1" x14ac:dyDescent="0.15"/>
    <row r="43" spans="1:6" ht="13.5" customHeight="1" x14ac:dyDescent="0.15"/>
    <row r="44" spans="1:6" ht="13.5" customHeight="1" x14ac:dyDescent="0.15"/>
    <row r="45" spans="1:6" ht="13.5" customHeight="1" x14ac:dyDescent="0.15"/>
    <row r="46" spans="1:6" ht="13.5" customHeight="1" x14ac:dyDescent="0.15"/>
    <row r="47" spans="1:6" ht="13.5" customHeight="1" x14ac:dyDescent="0.15"/>
    <row r="48" spans="1:6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</sheetData>
  <mergeCells count="4">
    <mergeCell ref="A1:F1"/>
    <mergeCell ref="B3:B19"/>
    <mergeCell ref="A21:F21"/>
    <mergeCell ref="B23:B35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topLeftCell="B4" workbookViewId="0">
      <selection activeCell="E27" sqref="E27"/>
    </sheetView>
  </sheetViews>
  <sheetFormatPr defaultColWidth="8.98046875" defaultRowHeight="9.75" x14ac:dyDescent="0.1"/>
  <cols>
    <col min="1" max="1" width="16.484375" style="36" customWidth="1"/>
    <col min="2" max="2" width="52.77734375" style="37" customWidth="1"/>
    <col min="3" max="3" width="11.80859375" style="38" customWidth="1"/>
    <col min="4" max="16384" width="8.98046875" style="37"/>
  </cols>
  <sheetData>
    <row r="1" spans="1:7" x14ac:dyDescent="0.1">
      <c r="A1" s="33"/>
      <c r="B1" s="34"/>
      <c r="C1" s="35"/>
    </row>
    <row r="2" spans="1:7" ht="10.5" x14ac:dyDescent="0.1">
      <c r="A2" s="45" t="s">
        <v>4</v>
      </c>
      <c r="B2" s="86" t="s">
        <v>5</v>
      </c>
      <c r="C2" s="86" t="s">
        <v>1</v>
      </c>
      <c r="E2" s="40"/>
      <c r="F2" s="40"/>
      <c r="G2" s="40"/>
    </row>
    <row r="3" spans="1:7" x14ac:dyDescent="0.1">
      <c r="A3" s="33">
        <v>44807</v>
      </c>
      <c r="B3" s="34" t="s">
        <v>34</v>
      </c>
      <c r="C3" s="35">
        <v>920</v>
      </c>
      <c r="E3" s="40"/>
      <c r="F3" s="48"/>
      <c r="G3" s="40"/>
    </row>
    <row r="4" spans="1:7" x14ac:dyDescent="0.1">
      <c r="A4" s="33">
        <v>44821</v>
      </c>
      <c r="B4" s="34" t="s">
        <v>35</v>
      </c>
      <c r="C4" s="35">
        <v>100</v>
      </c>
      <c r="E4" s="40"/>
      <c r="F4" s="48"/>
      <c r="G4" s="40"/>
    </row>
    <row r="5" spans="1:7" x14ac:dyDescent="0.1">
      <c r="A5" s="33">
        <v>44821</v>
      </c>
      <c r="B5" s="34" t="s">
        <v>36</v>
      </c>
      <c r="C5" s="35">
        <v>700</v>
      </c>
      <c r="E5" s="40"/>
      <c r="F5" s="48"/>
      <c r="G5" s="40"/>
    </row>
    <row r="6" spans="1:7" x14ac:dyDescent="0.1">
      <c r="A6" s="33">
        <v>44822</v>
      </c>
      <c r="B6" s="34" t="s">
        <v>55</v>
      </c>
      <c r="C6" s="35">
        <v>2750</v>
      </c>
      <c r="E6" s="40"/>
      <c r="F6" s="48"/>
      <c r="G6" s="40"/>
    </row>
    <row r="7" spans="1:7" x14ac:dyDescent="0.1">
      <c r="A7" s="33">
        <v>44840</v>
      </c>
      <c r="B7" s="34" t="s">
        <v>37</v>
      </c>
      <c r="C7" s="35">
        <v>4933</v>
      </c>
      <c r="E7" s="40"/>
      <c r="F7" s="48"/>
      <c r="G7" s="40"/>
    </row>
    <row r="8" spans="1:7" x14ac:dyDescent="0.1">
      <c r="A8" s="33">
        <v>44840</v>
      </c>
      <c r="B8" s="34" t="s">
        <v>38</v>
      </c>
      <c r="C8" s="35">
        <v>1200</v>
      </c>
      <c r="E8" s="40"/>
      <c r="F8" s="48"/>
      <c r="G8" s="40"/>
    </row>
    <row r="9" spans="1:7" x14ac:dyDescent="0.1">
      <c r="A9" s="33">
        <v>44851</v>
      </c>
      <c r="B9" s="34" t="s">
        <v>40</v>
      </c>
      <c r="C9" s="35">
        <v>1000</v>
      </c>
      <c r="E9" s="40"/>
      <c r="F9" s="48"/>
      <c r="G9" s="40"/>
    </row>
    <row r="10" spans="1:7" x14ac:dyDescent="0.1">
      <c r="A10" s="33">
        <v>44856</v>
      </c>
      <c r="B10" s="34" t="s">
        <v>32</v>
      </c>
      <c r="C10" s="35">
        <v>230</v>
      </c>
      <c r="E10" s="40"/>
      <c r="F10" s="48"/>
      <c r="G10" s="40"/>
    </row>
    <row r="11" spans="1:7" x14ac:dyDescent="0.1">
      <c r="A11" s="33">
        <v>44857</v>
      </c>
      <c r="B11" s="34" t="s">
        <v>41</v>
      </c>
      <c r="C11" s="35">
        <v>179</v>
      </c>
      <c r="E11" s="40"/>
      <c r="F11" s="48"/>
      <c r="G11" s="40"/>
    </row>
    <row r="12" spans="1:7" x14ac:dyDescent="0.1">
      <c r="A12" s="33">
        <v>44872</v>
      </c>
      <c r="B12" s="34" t="s">
        <v>33</v>
      </c>
      <c r="C12" s="35">
        <v>5000</v>
      </c>
      <c r="E12" s="40"/>
      <c r="F12" s="48"/>
      <c r="G12" s="40"/>
    </row>
    <row r="13" spans="1:7" x14ac:dyDescent="0.1">
      <c r="A13" s="33">
        <v>44873</v>
      </c>
      <c r="B13" s="49" t="s">
        <v>43</v>
      </c>
      <c r="C13" s="44">
        <v>500</v>
      </c>
      <c r="E13" s="40"/>
      <c r="F13" s="141"/>
      <c r="G13" s="40"/>
    </row>
    <row r="14" spans="1:7" x14ac:dyDescent="0.1">
      <c r="A14" s="33">
        <v>44894</v>
      </c>
      <c r="B14" s="34" t="s">
        <v>61</v>
      </c>
      <c r="C14" s="35">
        <v>390</v>
      </c>
      <c r="E14" s="40"/>
      <c r="F14" s="48"/>
      <c r="G14" s="40"/>
    </row>
    <row r="15" spans="1:7" x14ac:dyDescent="0.1">
      <c r="A15" s="33">
        <v>44911</v>
      </c>
      <c r="B15" s="34" t="s">
        <v>94</v>
      </c>
      <c r="C15" s="35">
        <v>200</v>
      </c>
      <c r="E15" s="40"/>
      <c r="F15" s="48"/>
      <c r="G15" s="40"/>
    </row>
    <row r="16" spans="1:7" x14ac:dyDescent="0.1">
      <c r="A16" s="33">
        <v>44941</v>
      </c>
      <c r="B16" s="34" t="s">
        <v>130</v>
      </c>
      <c r="C16" s="35">
        <v>5005</v>
      </c>
      <c r="E16" s="40"/>
      <c r="F16" s="40"/>
      <c r="G16" s="40"/>
    </row>
    <row r="17" spans="1:7" x14ac:dyDescent="0.1">
      <c r="A17" s="33">
        <v>44943</v>
      </c>
      <c r="B17" s="34" t="s">
        <v>129</v>
      </c>
      <c r="C17" s="35">
        <v>454</v>
      </c>
      <c r="E17" s="40"/>
      <c r="F17" s="40"/>
      <c r="G17" s="40"/>
    </row>
    <row r="18" spans="1:7" x14ac:dyDescent="0.1">
      <c r="A18" s="81">
        <v>44956</v>
      </c>
      <c r="B18" s="34" t="s">
        <v>137</v>
      </c>
      <c r="C18" s="35">
        <v>2000</v>
      </c>
    </row>
    <row r="19" spans="1:7" x14ac:dyDescent="0.1">
      <c r="A19" s="33">
        <v>44964</v>
      </c>
      <c r="B19" s="34" t="s">
        <v>144</v>
      </c>
      <c r="C19" s="35">
        <v>50000</v>
      </c>
    </row>
    <row r="20" spans="1:7" x14ac:dyDescent="0.1">
      <c r="A20" s="81">
        <v>44970</v>
      </c>
      <c r="B20" s="34" t="s">
        <v>190</v>
      </c>
      <c r="C20" s="35">
        <v>180</v>
      </c>
    </row>
    <row r="21" spans="1:7" x14ac:dyDescent="0.1">
      <c r="A21" s="33">
        <v>44977</v>
      </c>
      <c r="B21" s="34" t="s">
        <v>182</v>
      </c>
      <c r="C21" s="35">
        <v>430</v>
      </c>
    </row>
    <row r="22" spans="1:7" x14ac:dyDescent="0.1">
      <c r="A22" s="33">
        <v>44979</v>
      </c>
      <c r="B22" s="34" t="s">
        <v>247</v>
      </c>
      <c r="C22" s="35">
        <v>10000</v>
      </c>
    </row>
    <row r="23" spans="1:7" x14ac:dyDescent="0.1">
      <c r="A23" s="33"/>
      <c r="B23" s="34"/>
      <c r="C23" s="35"/>
    </row>
    <row r="24" spans="1:7" x14ac:dyDescent="0.1">
      <c r="A24" s="33"/>
      <c r="B24" s="34"/>
      <c r="C24" s="35"/>
    </row>
    <row r="25" spans="1:7" x14ac:dyDescent="0.1">
      <c r="A25" s="33"/>
      <c r="B25" s="34"/>
      <c r="C25" s="35"/>
    </row>
    <row r="26" spans="1:7" x14ac:dyDescent="0.1">
      <c r="A26" s="33"/>
      <c r="B26" s="34"/>
      <c r="C26" s="35"/>
    </row>
    <row r="27" spans="1:7" x14ac:dyDescent="0.1">
      <c r="A27" s="33"/>
      <c r="B27" s="34"/>
      <c r="C27" s="35"/>
    </row>
    <row r="28" spans="1:7" x14ac:dyDescent="0.1">
      <c r="A28" s="33"/>
      <c r="B28" s="34"/>
      <c r="C28" s="35"/>
    </row>
    <row r="29" spans="1:7" x14ac:dyDescent="0.1">
      <c r="A29" s="33"/>
      <c r="B29" s="34"/>
      <c r="C29" s="35"/>
    </row>
    <row r="30" spans="1:7" x14ac:dyDescent="0.1">
      <c r="A30" s="33"/>
      <c r="B30" s="34"/>
      <c r="C30" s="35"/>
    </row>
    <row r="31" spans="1:7" x14ac:dyDescent="0.1">
      <c r="A31" s="33"/>
      <c r="B31" s="34"/>
      <c r="C31" s="35"/>
    </row>
    <row r="32" spans="1:7" x14ac:dyDescent="0.1">
      <c r="A32" s="33"/>
      <c r="B32" s="34"/>
      <c r="C32" s="35"/>
    </row>
    <row r="33" spans="1:3" x14ac:dyDescent="0.1">
      <c r="A33" s="33"/>
      <c r="B33" s="34"/>
      <c r="C33" s="35"/>
    </row>
    <row r="34" spans="1:3" x14ac:dyDescent="0.1">
      <c r="A34" s="33"/>
      <c r="B34" s="34"/>
      <c r="C34" s="35"/>
    </row>
    <row r="35" spans="1:3" x14ac:dyDescent="0.1">
      <c r="A35" s="33"/>
      <c r="B35" s="34"/>
      <c r="C35" s="35">
        <f>SUM(C3:C34)</f>
        <v>86171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7"/>
  <sheetViews>
    <sheetView topLeftCell="B1" zoomScaleNormal="100" workbookViewId="0">
      <selection activeCell="I6" sqref="I6"/>
    </sheetView>
  </sheetViews>
  <sheetFormatPr defaultColWidth="8.98046875" defaultRowHeight="24.75" customHeight="1" x14ac:dyDescent="0.1"/>
  <cols>
    <col min="1" max="1" width="10.82421875" style="36" customWidth="1"/>
    <col min="2" max="2" width="35.5546875" style="37" customWidth="1"/>
    <col min="3" max="3" width="10.33203125" style="38" customWidth="1"/>
    <col min="4" max="4" width="0.734375" style="39" customWidth="1"/>
    <col min="5" max="5" width="9.83984375" style="36" customWidth="1"/>
    <col min="6" max="6" width="42.1953125" style="37" customWidth="1"/>
    <col min="7" max="7" width="9.59375" style="38" customWidth="1"/>
    <col min="8" max="8" width="8.98046875" style="37"/>
    <col min="9" max="9" width="10.33203125" style="37" customWidth="1"/>
    <col min="10" max="16384" width="8.98046875" style="37"/>
  </cols>
  <sheetData>
    <row r="1" spans="1:9" ht="24.75" customHeight="1" x14ac:dyDescent="0.1">
      <c r="A1" s="155" t="s">
        <v>87</v>
      </c>
      <c r="B1" s="155"/>
      <c r="C1" s="155"/>
      <c r="D1" s="155"/>
      <c r="E1" s="155"/>
      <c r="F1" s="155"/>
      <c r="G1" s="155"/>
    </row>
    <row r="2" spans="1:9" ht="24.75" customHeight="1" x14ac:dyDescent="0.1">
      <c r="A2" s="45" t="s">
        <v>4</v>
      </c>
      <c r="B2" s="53" t="s">
        <v>0</v>
      </c>
      <c r="C2" s="82" t="s">
        <v>1</v>
      </c>
      <c r="D2" s="47"/>
      <c r="E2" s="45" t="s">
        <v>4</v>
      </c>
      <c r="F2" s="53" t="s">
        <v>2</v>
      </c>
      <c r="G2" s="53" t="s">
        <v>1</v>
      </c>
    </row>
    <row r="3" spans="1:9" ht="24.75" customHeight="1" x14ac:dyDescent="0.1">
      <c r="A3" s="58">
        <v>44907</v>
      </c>
      <c r="B3" s="114" t="s">
        <v>103</v>
      </c>
      <c r="C3" s="35">
        <v>100005</v>
      </c>
      <c r="D3" s="60"/>
      <c r="E3" s="58">
        <v>44837</v>
      </c>
      <c r="F3" s="61" t="s">
        <v>28</v>
      </c>
      <c r="G3" s="59">
        <v>100</v>
      </c>
      <c r="H3" s="40"/>
    </row>
    <row r="4" spans="1:9" ht="24.75" customHeight="1" x14ac:dyDescent="0.1">
      <c r="A4" s="58">
        <v>44891</v>
      </c>
      <c r="B4" s="120" t="s">
        <v>226</v>
      </c>
      <c r="C4" s="35">
        <v>5005</v>
      </c>
      <c r="D4" s="60"/>
      <c r="E4" s="58">
        <v>44846</v>
      </c>
      <c r="F4" s="61" t="s">
        <v>39</v>
      </c>
      <c r="G4" s="59">
        <v>3000</v>
      </c>
      <c r="H4" s="40"/>
    </row>
    <row r="5" spans="1:9" ht="24.75" customHeight="1" x14ac:dyDescent="0.1">
      <c r="A5" s="58">
        <v>44888</v>
      </c>
      <c r="B5" s="126" t="s">
        <v>235</v>
      </c>
      <c r="C5" s="35">
        <v>5000</v>
      </c>
      <c r="D5" s="60"/>
      <c r="E5" s="58">
        <v>44875</v>
      </c>
      <c r="F5" s="61" t="s">
        <v>29</v>
      </c>
      <c r="G5" s="59">
        <v>120</v>
      </c>
      <c r="H5" s="40"/>
    </row>
    <row r="6" spans="1:9" ht="24.75" customHeight="1" x14ac:dyDescent="0.1">
      <c r="A6" s="58">
        <v>44907</v>
      </c>
      <c r="B6" s="127" t="s">
        <v>104</v>
      </c>
      <c r="C6" s="35">
        <v>1000</v>
      </c>
      <c r="D6" s="60"/>
      <c r="E6" s="58"/>
      <c r="F6" s="61" t="s">
        <v>30</v>
      </c>
      <c r="G6" s="59">
        <v>100</v>
      </c>
      <c r="H6" s="40"/>
    </row>
    <row r="7" spans="1:9" ht="24.75" customHeight="1" x14ac:dyDescent="0.1">
      <c r="A7" s="58">
        <v>44922</v>
      </c>
      <c r="B7" s="121" t="s">
        <v>105</v>
      </c>
      <c r="C7" s="35">
        <v>10000</v>
      </c>
      <c r="D7" s="60"/>
      <c r="E7" s="58"/>
      <c r="F7" s="61" t="s">
        <v>31</v>
      </c>
      <c r="G7" s="59">
        <v>500</v>
      </c>
      <c r="H7" s="40"/>
      <c r="I7" s="39"/>
    </row>
    <row r="8" spans="1:9" ht="24.75" customHeight="1" x14ac:dyDescent="0.1">
      <c r="A8" s="58">
        <v>44925</v>
      </c>
      <c r="B8" s="121" t="s">
        <v>227</v>
      </c>
      <c r="C8" s="35">
        <v>10000</v>
      </c>
      <c r="D8" s="60"/>
      <c r="E8" s="58">
        <v>44883</v>
      </c>
      <c r="F8" s="61" t="s">
        <v>138</v>
      </c>
      <c r="G8" s="59">
        <v>500</v>
      </c>
      <c r="H8" s="40"/>
    </row>
    <row r="9" spans="1:9" ht="24.75" customHeight="1" x14ac:dyDescent="0.1">
      <c r="A9" s="58">
        <v>44925</v>
      </c>
      <c r="B9" s="136" t="s">
        <v>62</v>
      </c>
      <c r="C9" s="35">
        <v>1000</v>
      </c>
      <c r="D9" s="60"/>
      <c r="E9" s="58">
        <v>44883</v>
      </c>
      <c r="F9" s="61" t="s">
        <v>50</v>
      </c>
      <c r="G9" s="59">
        <v>2000</v>
      </c>
      <c r="H9" s="40"/>
    </row>
    <row r="10" spans="1:9" ht="24.75" customHeight="1" x14ac:dyDescent="0.1">
      <c r="A10" s="58">
        <v>44926</v>
      </c>
      <c r="B10" s="121" t="s">
        <v>228</v>
      </c>
      <c r="C10" s="35">
        <v>10000</v>
      </c>
      <c r="D10" s="60"/>
      <c r="E10" s="58">
        <v>44886</v>
      </c>
      <c r="F10" s="61" t="s">
        <v>47</v>
      </c>
      <c r="G10" s="59">
        <v>200</v>
      </c>
      <c r="H10" s="40"/>
    </row>
    <row r="11" spans="1:9" ht="24.75" customHeight="1" x14ac:dyDescent="0.1">
      <c r="A11" s="58">
        <v>44928</v>
      </c>
      <c r="B11" s="117" t="s">
        <v>106</v>
      </c>
      <c r="C11" s="35">
        <v>10000</v>
      </c>
      <c r="D11" s="60"/>
      <c r="E11" s="58">
        <v>44886</v>
      </c>
      <c r="F11" s="61" t="s">
        <v>46</v>
      </c>
      <c r="G11" s="59">
        <v>100</v>
      </c>
      <c r="H11" s="40"/>
    </row>
    <row r="12" spans="1:9" ht="24.75" customHeight="1" x14ac:dyDescent="0.1">
      <c r="A12" s="58">
        <v>44929</v>
      </c>
      <c r="B12" s="127" t="s">
        <v>63</v>
      </c>
      <c r="C12" s="35">
        <v>2000</v>
      </c>
      <c r="D12" s="60"/>
      <c r="E12" s="58">
        <v>44889</v>
      </c>
      <c r="F12" s="61" t="s">
        <v>58</v>
      </c>
      <c r="G12" s="59">
        <v>20000</v>
      </c>
      <c r="H12" s="40"/>
    </row>
    <row r="13" spans="1:9" ht="24.75" customHeight="1" x14ac:dyDescent="0.1">
      <c r="A13" s="58">
        <v>44930</v>
      </c>
      <c r="B13" s="117" t="s">
        <v>107</v>
      </c>
      <c r="C13" s="35">
        <v>10000</v>
      </c>
      <c r="D13" s="60"/>
      <c r="E13" s="58">
        <v>44889</v>
      </c>
      <c r="F13" s="61" t="s">
        <v>44</v>
      </c>
      <c r="G13" s="59">
        <v>3500</v>
      </c>
      <c r="H13" s="40"/>
    </row>
    <row r="14" spans="1:9" ht="24.75" customHeight="1" x14ac:dyDescent="0.1">
      <c r="A14" s="58">
        <v>44931</v>
      </c>
      <c r="B14" s="122" t="s">
        <v>108</v>
      </c>
      <c r="C14" s="44">
        <v>10000</v>
      </c>
      <c r="D14" s="60"/>
      <c r="E14" s="63" t="s">
        <v>97</v>
      </c>
      <c r="F14" s="61" t="s">
        <v>10</v>
      </c>
      <c r="G14" s="59">
        <v>400</v>
      </c>
      <c r="H14" s="40"/>
    </row>
    <row r="15" spans="1:9" ht="24.75" customHeight="1" x14ac:dyDescent="0.1">
      <c r="A15" s="58">
        <v>44932</v>
      </c>
      <c r="B15" s="117" t="s">
        <v>229</v>
      </c>
      <c r="C15" s="35">
        <v>10000</v>
      </c>
      <c r="D15" s="60"/>
      <c r="E15" s="63" t="s">
        <v>97</v>
      </c>
      <c r="F15" s="61" t="s">
        <v>45</v>
      </c>
      <c r="G15" s="59">
        <v>120</v>
      </c>
      <c r="H15" s="40"/>
    </row>
    <row r="16" spans="1:9" ht="24.75" customHeight="1" x14ac:dyDescent="0.1">
      <c r="A16" s="58">
        <v>44933</v>
      </c>
      <c r="B16" s="128" t="s">
        <v>109</v>
      </c>
      <c r="C16" s="44">
        <v>5000</v>
      </c>
      <c r="D16" s="60"/>
      <c r="E16" s="63" t="s">
        <v>97</v>
      </c>
      <c r="F16" s="61" t="s">
        <v>31</v>
      </c>
      <c r="G16" s="59">
        <v>500</v>
      </c>
      <c r="H16" s="40"/>
    </row>
    <row r="17" spans="1:11" ht="24.75" customHeight="1" x14ac:dyDescent="0.1">
      <c r="A17" s="58">
        <v>44933</v>
      </c>
      <c r="B17" s="119" t="s">
        <v>110</v>
      </c>
      <c r="C17" s="35">
        <v>5000</v>
      </c>
      <c r="D17" s="60"/>
      <c r="E17" s="63" t="s">
        <v>97</v>
      </c>
      <c r="F17" s="61" t="s">
        <v>48</v>
      </c>
      <c r="G17" s="59">
        <v>1225</v>
      </c>
      <c r="H17" s="40"/>
    </row>
    <row r="18" spans="1:11" ht="24.75" customHeight="1" x14ac:dyDescent="0.1">
      <c r="A18" s="58">
        <v>44934</v>
      </c>
      <c r="B18" s="119" t="s">
        <v>111</v>
      </c>
      <c r="C18" s="35">
        <v>3005</v>
      </c>
      <c r="D18" s="60"/>
      <c r="E18" s="58">
        <v>44898</v>
      </c>
      <c r="F18" s="61" t="s">
        <v>88</v>
      </c>
      <c r="G18" s="59">
        <v>2600</v>
      </c>
      <c r="H18" s="40"/>
    </row>
    <row r="19" spans="1:11" ht="24.75" customHeight="1" x14ac:dyDescent="0.1">
      <c r="A19" s="58">
        <v>44934</v>
      </c>
      <c r="B19" s="129" t="s">
        <v>112</v>
      </c>
      <c r="C19" s="35">
        <v>2000</v>
      </c>
      <c r="D19" s="60"/>
      <c r="E19" s="58">
        <v>44902</v>
      </c>
      <c r="F19" s="61" t="s">
        <v>56</v>
      </c>
      <c r="G19" s="59">
        <v>500</v>
      </c>
      <c r="H19" s="40"/>
    </row>
    <row r="20" spans="1:11" ht="24.75" customHeight="1" x14ac:dyDescent="0.1">
      <c r="A20" s="58">
        <v>44934</v>
      </c>
      <c r="B20" s="123" t="s">
        <v>230</v>
      </c>
      <c r="C20" s="35">
        <v>10000</v>
      </c>
      <c r="D20" s="60"/>
      <c r="E20" s="58">
        <v>44903</v>
      </c>
      <c r="F20" s="61" t="s">
        <v>57</v>
      </c>
      <c r="G20" s="59">
        <v>500</v>
      </c>
      <c r="H20" s="40"/>
    </row>
    <row r="21" spans="1:11" ht="24.75" customHeight="1" x14ac:dyDescent="0.1">
      <c r="A21" s="58">
        <v>44934</v>
      </c>
      <c r="B21" s="123" t="s">
        <v>114</v>
      </c>
      <c r="C21" s="35">
        <v>5001</v>
      </c>
      <c r="D21" s="60"/>
      <c r="E21" s="58">
        <v>44903</v>
      </c>
      <c r="F21" s="61" t="s">
        <v>59</v>
      </c>
      <c r="G21" s="59">
        <v>20000</v>
      </c>
      <c r="H21" s="40"/>
    </row>
    <row r="22" spans="1:11" ht="24.75" customHeight="1" x14ac:dyDescent="0.1">
      <c r="A22" s="58">
        <v>44934</v>
      </c>
      <c r="B22" s="130" t="s">
        <v>113</v>
      </c>
      <c r="C22" s="35">
        <v>1000</v>
      </c>
      <c r="D22" s="60"/>
      <c r="E22" s="58">
        <v>44907</v>
      </c>
      <c r="F22" s="61" t="s">
        <v>59</v>
      </c>
      <c r="G22" s="59">
        <v>10000</v>
      </c>
      <c r="H22" s="40"/>
    </row>
    <row r="23" spans="1:11" ht="24.75" customHeight="1" x14ac:dyDescent="0.1">
      <c r="A23" s="58">
        <v>44935</v>
      </c>
      <c r="B23" s="119" t="s">
        <v>115</v>
      </c>
      <c r="C23" s="35">
        <v>2500</v>
      </c>
      <c r="D23" s="60"/>
      <c r="E23" s="58">
        <v>44907</v>
      </c>
      <c r="F23" s="61" t="s">
        <v>89</v>
      </c>
      <c r="G23" s="59"/>
      <c r="H23" s="40"/>
    </row>
    <row r="24" spans="1:11" ht="24.75" customHeight="1" x14ac:dyDescent="0.1">
      <c r="A24" s="58">
        <v>44935</v>
      </c>
      <c r="B24" s="123" t="s">
        <v>116</v>
      </c>
      <c r="C24" s="35">
        <v>10000</v>
      </c>
      <c r="D24" s="60"/>
      <c r="E24" s="63" t="s">
        <v>97</v>
      </c>
      <c r="F24" s="61" t="s">
        <v>52</v>
      </c>
      <c r="G24" s="59">
        <v>7250</v>
      </c>
      <c r="H24" s="40"/>
    </row>
    <row r="25" spans="1:11" ht="24.75" customHeight="1" x14ac:dyDescent="0.1">
      <c r="A25" s="58">
        <v>44936</v>
      </c>
      <c r="B25" s="119" t="s">
        <v>236</v>
      </c>
      <c r="C25" s="35">
        <v>5000</v>
      </c>
      <c r="D25" s="60"/>
      <c r="E25" s="63" t="s">
        <v>97</v>
      </c>
      <c r="F25" s="61" t="s">
        <v>10</v>
      </c>
      <c r="G25" s="59">
        <v>780</v>
      </c>
      <c r="H25" s="40"/>
    </row>
    <row r="26" spans="1:11" ht="24.75" customHeight="1" x14ac:dyDescent="0.1">
      <c r="A26" s="58">
        <v>44936</v>
      </c>
      <c r="B26" s="119" t="s">
        <v>237</v>
      </c>
      <c r="C26" s="35">
        <v>5000</v>
      </c>
      <c r="D26" s="60"/>
      <c r="E26" s="63" t="s">
        <v>97</v>
      </c>
      <c r="F26" s="61" t="s">
        <v>49</v>
      </c>
      <c r="G26" s="59">
        <v>540</v>
      </c>
      <c r="H26" s="40"/>
    </row>
    <row r="27" spans="1:11" ht="24.75" customHeight="1" x14ac:dyDescent="0.1">
      <c r="A27" s="58">
        <v>44936</v>
      </c>
      <c r="B27" s="117" t="s">
        <v>117</v>
      </c>
      <c r="C27" s="35">
        <v>10000</v>
      </c>
      <c r="D27" s="60"/>
      <c r="E27" s="63" t="s">
        <v>97</v>
      </c>
      <c r="F27" s="61" t="s">
        <v>31</v>
      </c>
      <c r="G27" s="59">
        <v>1000</v>
      </c>
      <c r="H27" s="40"/>
    </row>
    <row r="28" spans="1:11" ht="24.75" customHeight="1" x14ac:dyDescent="0.1">
      <c r="A28" s="58">
        <v>44939</v>
      </c>
      <c r="B28" s="117" t="s">
        <v>231</v>
      </c>
      <c r="C28" s="35">
        <v>10000</v>
      </c>
      <c r="D28" s="60"/>
      <c r="E28" s="63" t="s">
        <v>97</v>
      </c>
      <c r="F28" s="61" t="s">
        <v>51</v>
      </c>
      <c r="G28" s="59">
        <v>500</v>
      </c>
      <c r="H28" s="40"/>
    </row>
    <row r="29" spans="1:11" ht="24.75" customHeight="1" x14ac:dyDescent="0.1">
      <c r="A29" s="58">
        <v>44940</v>
      </c>
      <c r="B29" s="118" t="s">
        <v>118</v>
      </c>
      <c r="C29" s="35">
        <v>15000</v>
      </c>
      <c r="D29" s="60"/>
      <c r="E29" s="63" t="s">
        <v>97</v>
      </c>
      <c r="F29" s="61" t="s">
        <v>90</v>
      </c>
      <c r="G29" s="59">
        <v>2000</v>
      </c>
      <c r="H29" s="40"/>
    </row>
    <row r="30" spans="1:11" ht="24.75" customHeight="1" x14ac:dyDescent="0.1">
      <c r="A30" s="58">
        <v>44940</v>
      </c>
      <c r="B30" s="123" t="s">
        <v>119</v>
      </c>
      <c r="C30" s="35">
        <v>10000</v>
      </c>
      <c r="D30" s="60"/>
      <c r="E30" s="63" t="s">
        <v>97</v>
      </c>
      <c r="F30" s="61" t="s">
        <v>195</v>
      </c>
      <c r="G30" s="59">
        <v>1950</v>
      </c>
      <c r="H30" s="40"/>
    </row>
    <row r="31" spans="1:11" ht="24.75" customHeight="1" x14ac:dyDescent="0.1">
      <c r="A31" s="58">
        <v>44940</v>
      </c>
      <c r="B31" s="130" t="s">
        <v>120</v>
      </c>
      <c r="C31" s="35">
        <v>5000</v>
      </c>
      <c r="D31" s="60"/>
      <c r="E31" s="63" t="s">
        <v>97</v>
      </c>
      <c r="F31" s="61" t="s">
        <v>53</v>
      </c>
      <c r="G31" s="59">
        <v>1000</v>
      </c>
      <c r="H31" s="40"/>
      <c r="K31" s="40"/>
    </row>
    <row r="32" spans="1:11" ht="24.75" customHeight="1" x14ac:dyDescent="0.1">
      <c r="A32" s="58">
        <v>44941</v>
      </c>
      <c r="B32" s="130" t="s">
        <v>100</v>
      </c>
      <c r="C32" s="35">
        <v>5000</v>
      </c>
      <c r="D32" s="60"/>
      <c r="E32" s="63" t="s">
        <v>97</v>
      </c>
      <c r="F32" s="61" t="s">
        <v>54</v>
      </c>
      <c r="G32" s="59">
        <v>100</v>
      </c>
      <c r="H32" s="40"/>
      <c r="K32" s="48"/>
    </row>
    <row r="33" spans="1:11" ht="24.75" customHeight="1" x14ac:dyDescent="0.1">
      <c r="A33" s="58">
        <v>44941</v>
      </c>
      <c r="B33" s="123" t="s">
        <v>101</v>
      </c>
      <c r="C33" s="35">
        <v>5100</v>
      </c>
      <c r="D33" s="60"/>
      <c r="E33" s="58">
        <v>44912</v>
      </c>
      <c r="F33" s="61" t="s">
        <v>60</v>
      </c>
      <c r="G33" s="59">
        <v>975</v>
      </c>
      <c r="H33" s="40"/>
      <c r="K33" s="40"/>
    </row>
    <row r="34" spans="1:11" ht="24.75" customHeight="1" x14ac:dyDescent="0.1">
      <c r="A34" s="58">
        <v>44941</v>
      </c>
      <c r="B34" s="117" t="s">
        <v>121</v>
      </c>
      <c r="C34" s="35">
        <v>10000</v>
      </c>
      <c r="D34" s="60"/>
      <c r="E34" s="58">
        <v>44929</v>
      </c>
      <c r="F34" s="61" t="s">
        <v>64</v>
      </c>
      <c r="G34" s="59">
        <v>300000</v>
      </c>
      <c r="H34" s="40"/>
    </row>
    <row r="35" spans="1:11" ht="24.75" customHeight="1" x14ac:dyDescent="0.1">
      <c r="A35" s="58">
        <v>44942</v>
      </c>
      <c r="B35" s="131" t="s">
        <v>151</v>
      </c>
      <c r="C35" s="35">
        <v>2000</v>
      </c>
      <c r="D35" s="60"/>
      <c r="E35" s="58">
        <v>44931</v>
      </c>
      <c r="F35" s="61" t="s">
        <v>64</v>
      </c>
      <c r="G35" s="59">
        <v>200000</v>
      </c>
      <c r="H35" s="40"/>
    </row>
    <row r="36" spans="1:11" ht="24.75" customHeight="1" x14ac:dyDescent="0.1">
      <c r="A36" s="58">
        <v>44942</v>
      </c>
      <c r="B36" s="61" t="s">
        <v>154</v>
      </c>
      <c r="C36" s="35">
        <v>100</v>
      </c>
      <c r="D36" s="60"/>
      <c r="E36" s="58">
        <v>44927</v>
      </c>
      <c r="F36" s="61" t="s">
        <v>91</v>
      </c>
      <c r="G36" s="59">
        <v>100</v>
      </c>
      <c r="H36" s="40"/>
    </row>
    <row r="37" spans="1:11" ht="24.75" customHeight="1" x14ac:dyDescent="0.1">
      <c r="A37" s="58">
        <v>44943</v>
      </c>
      <c r="B37" s="119" t="s">
        <v>238</v>
      </c>
      <c r="C37" s="35">
        <v>5000</v>
      </c>
      <c r="D37" s="60"/>
      <c r="E37" s="58">
        <v>44931</v>
      </c>
      <c r="F37" s="61" t="s">
        <v>92</v>
      </c>
      <c r="G37" s="59">
        <v>180</v>
      </c>
      <c r="H37" s="40"/>
      <c r="I37" s="48"/>
    </row>
    <row r="38" spans="1:11" ht="24.75" customHeight="1" x14ac:dyDescent="0.1">
      <c r="A38" s="58">
        <v>44943</v>
      </c>
      <c r="B38" s="123" t="s">
        <v>102</v>
      </c>
      <c r="C38" s="35">
        <v>5001</v>
      </c>
      <c r="D38" s="60"/>
      <c r="E38" s="58">
        <v>44947</v>
      </c>
      <c r="F38" s="61" t="s">
        <v>131</v>
      </c>
      <c r="G38" s="59">
        <v>2000</v>
      </c>
      <c r="H38" s="40"/>
      <c r="I38" s="40"/>
    </row>
    <row r="39" spans="1:11" ht="24.75" customHeight="1" x14ac:dyDescent="0.1">
      <c r="A39" s="58">
        <v>44943</v>
      </c>
      <c r="B39" s="115" t="s">
        <v>122</v>
      </c>
      <c r="C39" s="35">
        <v>50055</v>
      </c>
      <c r="D39" s="60"/>
      <c r="E39" s="58">
        <v>44949</v>
      </c>
      <c r="F39" s="61" t="s">
        <v>132</v>
      </c>
      <c r="G39" s="59">
        <v>200</v>
      </c>
      <c r="H39" s="40"/>
      <c r="I39" s="40"/>
    </row>
    <row r="40" spans="1:11" ht="24.75" customHeight="1" x14ac:dyDescent="0.1">
      <c r="A40" s="58">
        <v>44943</v>
      </c>
      <c r="B40" s="130" t="s">
        <v>239</v>
      </c>
      <c r="C40" s="35">
        <v>3000</v>
      </c>
      <c r="D40" s="60"/>
      <c r="E40" s="58">
        <v>44949</v>
      </c>
      <c r="F40" s="61" t="s">
        <v>64</v>
      </c>
      <c r="G40" s="59">
        <v>300000</v>
      </c>
      <c r="H40" s="40"/>
      <c r="I40" s="48"/>
    </row>
    <row r="41" spans="1:11" ht="24.75" customHeight="1" x14ac:dyDescent="0.1">
      <c r="A41" s="58">
        <v>44944</v>
      </c>
      <c r="B41" s="115" t="s">
        <v>123</v>
      </c>
      <c r="C41" s="35">
        <v>55000</v>
      </c>
      <c r="D41" s="60"/>
      <c r="E41" s="58">
        <v>44959</v>
      </c>
      <c r="F41" s="61" t="s">
        <v>139</v>
      </c>
      <c r="G41" s="59">
        <v>2000</v>
      </c>
      <c r="H41" s="40"/>
      <c r="I41" s="48"/>
    </row>
    <row r="42" spans="1:11" ht="24.75" customHeight="1" x14ac:dyDescent="0.1">
      <c r="A42" s="58">
        <v>44944</v>
      </c>
      <c r="B42" s="117" t="s">
        <v>124</v>
      </c>
      <c r="C42" s="35">
        <v>5010</v>
      </c>
      <c r="D42" s="60"/>
      <c r="E42" s="58">
        <v>44963</v>
      </c>
      <c r="F42" s="61" t="s">
        <v>140</v>
      </c>
      <c r="G42" s="59">
        <v>200000</v>
      </c>
      <c r="H42" s="40"/>
      <c r="I42" s="48"/>
    </row>
    <row r="43" spans="1:11" ht="24.75" customHeight="1" x14ac:dyDescent="0.1">
      <c r="A43" s="58">
        <v>44944</v>
      </c>
      <c r="B43" s="115" t="s">
        <v>126</v>
      </c>
      <c r="C43" s="35">
        <v>25050</v>
      </c>
      <c r="D43" s="60"/>
      <c r="E43" s="64">
        <v>44965</v>
      </c>
      <c r="F43" s="61" t="s">
        <v>145</v>
      </c>
      <c r="G43" s="59">
        <v>3000</v>
      </c>
      <c r="H43" s="40"/>
      <c r="I43" s="48"/>
    </row>
    <row r="44" spans="1:11" ht="24.75" customHeight="1" x14ac:dyDescent="0.1">
      <c r="A44" s="65">
        <v>44944</v>
      </c>
      <c r="B44" s="137" t="s">
        <v>125</v>
      </c>
      <c r="C44" s="50">
        <v>10255</v>
      </c>
      <c r="D44" s="60"/>
      <c r="E44" s="64">
        <v>44965</v>
      </c>
      <c r="F44" s="62" t="s">
        <v>196</v>
      </c>
      <c r="G44" s="59">
        <v>20000</v>
      </c>
      <c r="H44" s="40"/>
      <c r="I44" s="40"/>
    </row>
    <row r="45" spans="1:11" ht="24.75" customHeight="1" x14ac:dyDescent="0.1">
      <c r="A45" s="58">
        <v>44946</v>
      </c>
      <c r="B45" s="117" t="s">
        <v>127</v>
      </c>
      <c r="C45" s="35">
        <v>5050</v>
      </c>
      <c r="D45" s="60"/>
      <c r="E45" s="65">
        <v>44966</v>
      </c>
      <c r="F45" s="60" t="s">
        <v>153</v>
      </c>
      <c r="G45" s="66">
        <v>900</v>
      </c>
    </row>
    <row r="46" spans="1:11" ht="24.75" customHeight="1" x14ac:dyDescent="0.1">
      <c r="A46" s="58">
        <v>44946</v>
      </c>
      <c r="B46" s="118" t="s">
        <v>128</v>
      </c>
      <c r="C46" s="35">
        <v>11000</v>
      </c>
      <c r="D46" s="60"/>
      <c r="E46" s="81">
        <v>44969</v>
      </c>
      <c r="F46" s="34" t="s">
        <v>194</v>
      </c>
      <c r="G46" s="35">
        <v>1500</v>
      </c>
    </row>
    <row r="47" spans="1:11" ht="24.75" customHeight="1" x14ac:dyDescent="0.1">
      <c r="A47" s="58">
        <v>44946</v>
      </c>
      <c r="B47" s="117" t="s">
        <v>232</v>
      </c>
      <c r="C47" s="35">
        <v>10000</v>
      </c>
      <c r="D47" s="60"/>
      <c r="E47" s="81">
        <v>44969</v>
      </c>
      <c r="F47" s="85" t="s">
        <v>189</v>
      </c>
      <c r="G47" s="35">
        <v>2625</v>
      </c>
    </row>
    <row r="48" spans="1:11" ht="24.75" customHeight="1" x14ac:dyDescent="0.1">
      <c r="A48" s="58">
        <v>44946</v>
      </c>
      <c r="B48" s="117" t="s">
        <v>136</v>
      </c>
      <c r="C48" s="35">
        <v>5005</v>
      </c>
      <c r="D48" s="60"/>
      <c r="E48" s="65">
        <v>45005</v>
      </c>
      <c r="F48" s="60" t="s">
        <v>184</v>
      </c>
      <c r="G48" s="66">
        <v>4500</v>
      </c>
    </row>
    <row r="49" spans="1:7" ht="24.75" customHeight="1" x14ac:dyDescent="0.1">
      <c r="A49" s="58">
        <v>44948</v>
      </c>
      <c r="B49" s="123" t="s">
        <v>133</v>
      </c>
      <c r="C49" s="35">
        <v>5010</v>
      </c>
      <c r="D49" s="60"/>
      <c r="E49" s="58">
        <v>44977</v>
      </c>
      <c r="F49" s="61" t="s">
        <v>192</v>
      </c>
      <c r="G49" s="59">
        <v>5000</v>
      </c>
    </row>
    <row r="50" spans="1:7" ht="24.75" customHeight="1" x14ac:dyDescent="0.1">
      <c r="A50" s="65">
        <v>44948</v>
      </c>
      <c r="B50" s="132" t="s">
        <v>240</v>
      </c>
      <c r="C50" s="50">
        <v>5000</v>
      </c>
      <c r="D50" s="60"/>
      <c r="E50" s="58">
        <v>44977</v>
      </c>
      <c r="F50" s="61" t="s">
        <v>193</v>
      </c>
      <c r="G50" s="59">
        <v>10000</v>
      </c>
    </row>
    <row r="51" spans="1:7" ht="24.75" customHeight="1" x14ac:dyDescent="0.1">
      <c r="A51" s="58">
        <v>44953</v>
      </c>
      <c r="B51" s="117" t="s">
        <v>134</v>
      </c>
      <c r="C51" s="35">
        <v>5005</v>
      </c>
      <c r="D51" s="60"/>
      <c r="E51" s="58"/>
      <c r="F51" s="61"/>
      <c r="G51" s="59"/>
    </row>
    <row r="52" spans="1:7" ht="24.75" customHeight="1" x14ac:dyDescent="0.1">
      <c r="A52" s="65">
        <v>44953</v>
      </c>
      <c r="B52" s="137" t="s">
        <v>244</v>
      </c>
      <c r="C52" s="50">
        <v>10005</v>
      </c>
      <c r="D52" s="60"/>
      <c r="E52" s="33"/>
      <c r="F52" s="34"/>
      <c r="G52" s="35"/>
    </row>
    <row r="53" spans="1:7" ht="24.75" customHeight="1" x14ac:dyDescent="0.1">
      <c r="A53" s="58">
        <v>44955</v>
      </c>
      <c r="B53" s="115" t="s">
        <v>225</v>
      </c>
      <c r="C53" s="35">
        <v>100000</v>
      </c>
      <c r="D53" s="60"/>
      <c r="E53" s="33"/>
      <c r="F53" s="34"/>
      <c r="G53" s="35"/>
    </row>
    <row r="54" spans="1:7" ht="24.75" customHeight="1" x14ac:dyDescent="0.1">
      <c r="A54" s="65">
        <v>44955</v>
      </c>
      <c r="B54" s="138" t="s">
        <v>135</v>
      </c>
      <c r="C54" s="50">
        <v>10500</v>
      </c>
      <c r="D54" s="60"/>
      <c r="E54" s="33"/>
      <c r="F54" s="34"/>
      <c r="G54" s="35"/>
    </row>
    <row r="55" spans="1:7" ht="24.75" customHeight="1" x14ac:dyDescent="0.1">
      <c r="A55" s="58">
        <v>44957</v>
      </c>
      <c r="B55" s="119" t="s">
        <v>146</v>
      </c>
      <c r="C55" s="35">
        <v>1000</v>
      </c>
      <c r="D55" s="60"/>
      <c r="E55" s="58"/>
      <c r="F55" s="61"/>
      <c r="G55" s="59"/>
    </row>
    <row r="56" spans="1:7" ht="24.75" customHeight="1" x14ac:dyDescent="0.1">
      <c r="A56" s="58">
        <v>44932</v>
      </c>
      <c r="B56" s="118" t="s">
        <v>245</v>
      </c>
      <c r="C56" s="35">
        <v>20000</v>
      </c>
      <c r="D56" s="60"/>
      <c r="E56" s="58"/>
      <c r="F56" s="61"/>
      <c r="G56" s="59"/>
    </row>
    <row r="57" spans="1:7" ht="24.75" customHeight="1" x14ac:dyDescent="0.1">
      <c r="A57" s="58">
        <v>44933</v>
      </c>
      <c r="B57" s="133" t="s">
        <v>241</v>
      </c>
      <c r="C57" s="38">
        <v>5000</v>
      </c>
      <c r="D57" s="60"/>
      <c r="E57" s="58"/>
      <c r="F57" s="61"/>
      <c r="G57" s="59"/>
    </row>
    <row r="58" spans="1:7" ht="24.75" customHeight="1" x14ac:dyDescent="0.1">
      <c r="A58" s="64">
        <v>44934</v>
      </c>
      <c r="B58" s="119" t="s">
        <v>147</v>
      </c>
      <c r="C58" s="35">
        <v>3000</v>
      </c>
      <c r="D58" s="60"/>
      <c r="E58" s="58"/>
      <c r="F58" s="61"/>
      <c r="G58" s="59"/>
    </row>
    <row r="59" spans="1:7" ht="24.75" customHeight="1" x14ac:dyDescent="0.1">
      <c r="A59" s="64">
        <v>44934</v>
      </c>
      <c r="B59" s="142" t="s">
        <v>197</v>
      </c>
      <c r="C59" s="143">
        <v>25093</v>
      </c>
      <c r="D59" s="60"/>
      <c r="E59" s="58"/>
      <c r="F59" s="61"/>
      <c r="G59" s="59">
        <f>SUM(G3:G58)</f>
        <v>1134065</v>
      </c>
    </row>
    <row r="60" spans="1:7" ht="24.75" customHeight="1" x14ac:dyDescent="0.1">
      <c r="A60" s="58">
        <v>44965</v>
      </c>
      <c r="B60" s="130" t="s">
        <v>148</v>
      </c>
      <c r="C60" s="35">
        <v>5000</v>
      </c>
      <c r="D60" s="60"/>
      <c r="E60" s="58"/>
      <c r="F60" s="61"/>
      <c r="G60" s="59"/>
    </row>
    <row r="61" spans="1:7" ht="24.75" customHeight="1" x14ac:dyDescent="0.1">
      <c r="A61" s="58">
        <v>44966</v>
      </c>
      <c r="B61" s="118" t="s">
        <v>149</v>
      </c>
      <c r="C61" s="35">
        <v>10015</v>
      </c>
      <c r="D61" s="60"/>
      <c r="E61" s="58"/>
      <c r="F61" s="61"/>
      <c r="G61" s="59"/>
    </row>
    <row r="62" spans="1:7" ht="24.75" customHeight="1" x14ac:dyDescent="0.1">
      <c r="A62" s="58">
        <v>44966</v>
      </c>
      <c r="B62" s="115" t="s">
        <v>150</v>
      </c>
      <c r="C62" s="35">
        <v>27000</v>
      </c>
      <c r="D62" s="60"/>
      <c r="E62" s="58"/>
      <c r="F62" s="61"/>
      <c r="G62" s="59"/>
    </row>
    <row r="63" spans="1:7" ht="24.75" customHeight="1" x14ac:dyDescent="0.1">
      <c r="A63" s="58">
        <v>44966</v>
      </c>
      <c r="B63" s="117" t="s">
        <v>233</v>
      </c>
      <c r="C63" s="35">
        <v>10000</v>
      </c>
      <c r="D63" s="60"/>
      <c r="E63" s="58"/>
      <c r="F63" s="61"/>
      <c r="G63" s="59"/>
    </row>
    <row r="64" spans="1:7" ht="24.75" customHeight="1" x14ac:dyDescent="0.1">
      <c r="A64" s="65">
        <v>44967</v>
      </c>
      <c r="B64" s="123" t="s">
        <v>155</v>
      </c>
      <c r="C64" s="35">
        <v>10000</v>
      </c>
      <c r="D64" s="60"/>
      <c r="E64" s="58"/>
      <c r="F64" s="61"/>
      <c r="G64" s="59"/>
    </row>
    <row r="65" spans="1:7" ht="24.75" customHeight="1" x14ac:dyDescent="0.1">
      <c r="A65" s="65">
        <v>44969</v>
      </c>
      <c r="B65" s="119" t="s">
        <v>156</v>
      </c>
      <c r="C65" s="35">
        <v>5000</v>
      </c>
      <c r="D65" s="60"/>
      <c r="E65" s="58"/>
      <c r="F65" s="61"/>
      <c r="G65" s="59"/>
    </row>
    <row r="66" spans="1:7" ht="24.75" customHeight="1" x14ac:dyDescent="0.1">
      <c r="A66" s="65">
        <v>44969</v>
      </c>
      <c r="B66" s="118" t="s">
        <v>157</v>
      </c>
      <c r="C66" s="35">
        <v>11111</v>
      </c>
      <c r="D66" s="60"/>
      <c r="E66" s="58"/>
      <c r="F66" s="61"/>
      <c r="G66" s="59"/>
    </row>
    <row r="67" spans="1:7" ht="24.75" customHeight="1" x14ac:dyDescent="0.1">
      <c r="A67" s="65">
        <v>44969</v>
      </c>
      <c r="B67" s="117" t="s">
        <v>158</v>
      </c>
      <c r="C67" s="35">
        <v>5250</v>
      </c>
      <c r="D67" s="60"/>
      <c r="E67" s="58"/>
      <c r="F67" s="61"/>
      <c r="G67" s="59"/>
    </row>
    <row r="68" spans="1:7" ht="24.75" customHeight="1" x14ac:dyDescent="0.1">
      <c r="A68" s="65">
        <v>44969</v>
      </c>
      <c r="B68" s="117" t="s">
        <v>159</v>
      </c>
      <c r="C68" s="35">
        <v>5005</v>
      </c>
      <c r="D68" s="60"/>
      <c r="E68" s="58"/>
      <c r="F68" s="61"/>
      <c r="G68" s="59"/>
    </row>
    <row r="69" spans="1:7" ht="24.75" customHeight="1" x14ac:dyDescent="0.1">
      <c r="A69" s="65">
        <v>44969</v>
      </c>
      <c r="B69" s="117" t="s">
        <v>160</v>
      </c>
      <c r="C69" s="35">
        <v>10000</v>
      </c>
      <c r="D69" s="60"/>
      <c r="E69" s="58"/>
      <c r="F69" s="61"/>
      <c r="G69" s="59"/>
    </row>
    <row r="70" spans="1:7" ht="24.75" customHeight="1" x14ac:dyDescent="0.1">
      <c r="A70" s="65">
        <v>44969</v>
      </c>
      <c r="B70" s="117" t="s">
        <v>161</v>
      </c>
      <c r="C70" s="35">
        <v>10000</v>
      </c>
      <c r="D70" s="60"/>
      <c r="E70" s="58"/>
      <c r="F70" s="61"/>
      <c r="G70" s="59"/>
    </row>
    <row r="71" spans="1:7" ht="24.75" customHeight="1" x14ac:dyDescent="0.1">
      <c r="A71" s="65">
        <v>44969</v>
      </c>
      <c r="B71" s="117" t="s">
        <v>171</v>
      </c>
      <c r="C71" s="35">
        <v>5005</v>
      </c>
      <c r="D71" s="60"/>
      <c r="E71" s="58"/>
      <c r="F71" s="61"/>
      <c r="G71" s="59"/>
    </row>
    <row r="72" spans="1:7" ht="24.75" customHeight="1" x14ac:dyDescent="0.1">
      <c r="A72" s="65">
        <v>44969</v>
      </c>
      <c r="B72" s="130" t="s">
        <v>162</v>
      </c>
      <c r="C72" s="35">
        <v>1000</v>
      </c>
      <c r="D72" s="60"/>
      <c r="E72" s="58"/>
      <c r="F72" s="61"/>
      <c r="G72" s="59"/>
    </row>
    <row r="73" spans="1:7" ht="24.75" customHeight="1" x14ac:dyDescent="0.1">
      <c r="A73" s="58">
        <v>44969</v>
      </c>
      <c r="B73" s="117" t="s">
        <v>163</v>
      </c>
      <c r="C73" s="35">
        <v>5555</v>
      </c>
      <c r="D73" s="60"/>
      <c r="E73" s="58"/>
      <c r="F73" s="61"/>
      <c r="G73" s="59"/>
    </row>
    <row r="74" spans="1:7" ht="24.75" customHeight="1" x14ac:dyDescent="0.1">
      <c r="A74" s="58">
        <v>44969</v>
      </c>
      <c r="B74" s="139" t="s">
        <v>175</v>
      </c>
      <c r="C74" s="35">
        <v>10001</v>
      </c>
      <c r="D74" s="60"/>
      <c r="E74" s="58"/>
      <c r="F74" s="61"/>
      <c r="G74" s="59"/>
    </row>
    <row r="75" spans="1:7" ht="24.75" customHeight="1" x14ac:dyDescent="0.1">
      <c r="A75" s="65">
        <v>44969</v>
      </c>
      <c r="B75" s="140" t="s">
        <v>164</v>
      </c>
      <c r="C75" s="35">
        <v>10005</v>
      </c>
      <c r="D75" s="60"/>
      <c r="E75" s="58"/>
      <c r="F75" s="61"/>
      <c r="G75" s="59"/>
    </row>
    <row r="76" spans="1:7" ht="24.75" customHeight="1" x14ac:dyDescent="0.1">
      <c r="A76" s="58">
        <v>44969</v>
      </c>
      <c r="B76" s="118" t="s">
        <v>165</v>
      </c>
      <c r="C76" s="35">
        <v>10001</v>
      </c>
      <c r="D76" s="60"/>
      <c r="E76" s="58"/>
      <c r="F76" s="61"/>
      <c r="G76" s="59"/>
    </row>
    <row r="77" spans="1:7" ht="24.75" customHeight="1" x14ac:dyDescent="0.1">
      <c r="A77" s="58">
        <v>44970</v>
      </c>
      <c r="B77" s="118" t="s">
        <v>246</v>
      </c>
      <c r="C77" s="35">
        <v>25000</v>
      </c>
      <c r="D77" s="47"/>
      <c r="E77" s="33"/>
      <c r="F77" s="34"/>
      <c r="G77" s="35"/>
    </row>
    <row r="78" spans="1:7" ht="24.75" customHeight="1" x14ac:dyDescent="0.1">
      <c r="A78" s="58">
        <v>44970</v>
      </c>
      <c r="B78" s="117" t="s">
        <v>234</v>
      </c>
      <c r="C78" s="35">
        <v>10000</v>
      </c>
      <c r="D78" s="47"/>
      <c r="E78" s="33"/>
      <c r="F78" s="34"/>
      <c r="G78" s="35"/>
    </row>
    <row r="79" spans="1:7" ht="24.75" customHeight="1" x14ac:dyDescent="0.1">
      <c r="A79" s="58">
        <v>44970</v>
      </c>
      <c r="B79" s="124" t="s">
        <v>183</v>
      </c>
      <c r="C79" s="35">
        <v>10000</v>
      </c>
      <c r="D79" s="47"/>
      <c r="E79" s="35"/>
      <c r="F79" s="34"/>
      <c r="G79" s="35"/>
    </row>
    <row r="80" spans="1:7" ht="24.75" customHeight="1" x14ac:dyDescent="0.1">
      <c r="A80" s="58">
        <v>44999</v>
      </c>
      <c r="B80" s="119" t="s">
        <v>172</v>
      </c>
      <c r="C80" s="35">
        <v>5000</v>
      </c>
      <c r="D80" s="47"/>
      <c r="E80" s="35"/>
      <c r="F80" s="34"/>
      <c r="G80" s="35"/>
    </row>
    <row r="81" spans="1:7" ht="24.75" customHeight="1" x14ac:dyDescent="0.1">
      <c r="A81" s="33">
        <v>44971</v>
      </c>
      <c r="B81" s="124" t="s">
        <v>173</v>
      </c>
      <c r="C81" s="35">
        <v>10000</v>
      </c>
      <c r="D81" s="47"/>
      <c r="E81" s="35"/>
      <c r="F81" s="34"/>
      <c r="G81" s="35"/>
    </row>
    <row r="82" spans="1:7" ht="24.75" customHeight="1" x14ac:dyDescent="0.1">
      <c r="A82" s="33">
        <v>44971</v>
      </c>
      <c r="B82" s="124" t="s">
        <v>188</v>
      </c>
      <c r="C82" s="35">
        <v>5010</v>
      </c>
      <c r="D82" s="47"/>
      <c r="E82" s="35"/>
      <c r="F82" s="34"/>
      <c r="G82" s="35"/>
    </row>
    <row r="83" spans="1:7" ht="24.75" customHeight="1" x14ac:dyDescent="0.1">
      <c r="A83" s="33">
        <v>44971</v>
      </c>
      <c r="B83" s="124" t="s">
        <v>174</v>
      </c>
      <c r="C83" s="35">
        <v>10000</v>
      </c>
      <c r="D83" s="47"/>
      <c r="E83" s="35"/>
      <c r="F83" s="34"/>
      <c r="G83" s="35"/>
    </row>
    <row r="84" spans="1:7" ht="24.75" customHeight="1" x14ac:dyDescent="0.1">
      <c r="A84" s="33">
        <v>44972</v>
      </c>
      <c r="B84" s="134" t="s">
        <v>176</v>
      </c>
      <c r="C84" s="35">
        <v>5000</v>
      </c>
      <c r="D84" s="47"/>
      <c r="E84" s="33"/>
      <c r="F84" s="34"/>
      <c r="G84" s="35"/>
    </row>
    <row r="85" spans="1:7" ht="24.75" customHeight="1" x14ac:dyDescent="0.1">
      <c r="A85" s="33">
        <v>44972</v>
      </c>
      <c r="B85" s="83" t="s">
        <v>177</v>
      </c>
      <c r="C85" s="35"/>
      <c r="D85" s="47"/>
      <c r="E85" s="33" t="s">
        <v>178</v>
      </c>
      <c r="F85" s="34"/>
      <c r="G85" s="35"/>
    </row>
    <row r="86" spans="1:7" ht="24.75" customHeight="1" x14ac:dyDescent="0.1">
      <c r="A86" s="33">
        <v>44973</v>
      </c>
      <c r="B86" s="134" t="s">
        <v>179</v>
      </c>
      <c r="C86" s="35">
        <v>1000</v>
      </c>
      <c r="D86" s="47"/>
      <c r="E86" s="33"/>
      <c r="F86" s="34"/>
      <c r="G86" s="35"/>
    </row>
    <row r="87" spans="1:7" ht="24.75" customHeight="1" x14ac:dyDescent="0.1">
      <c r="A87" s="33">
        <v>44974</v>
      </c>
      <c r="B87" s="125" t="s">
        <v>242</v>
      </c>
      <c r="C87" s="35">
        <v>5000</v>
      </c>
      <c r="D87" s="47"/>
      <c r="E87" s="33"/>
      <c r="F87" s="34"/>
      <c r="G87" s="35"/>
    </row>
    <row r="88" spans="1:7" ht="24.75" customHeight="1" x14ac:dyDescent="0.1">
      <c r="A88" s="33">
        <v>44974</v>
      </c>
      <c r="B88" s="125" t="s">
        <v>243</v>
      </c>
      <c r="C88" s="35">
        <v>5000</v>
      </c>
      <c r="D88" s="47"/>
      <c r="E88" s="33"/>
      <c r="F88" s="34"/>
      <c r="G88" s="35"/>
    </row>
    <row r="89" spans="1:7" ht="24.75" customHeight="1" x14ac:dyDescent="0.1">
      <c r="A89" s="33">
        <v>44974</v>
      </c>
      <c r="B89" s="116" t="s">
        <v>180</v>
      </c>
      <c r="C89" s="35">
        <v>30500</v>
      </c>
      <c r="D89" s="47"/>
      <c r="E89" s="84"/>
      <c r="F89" s="34"/>
      <c r="G89" s="35"/>
    </row>
    <row r="90" spans="1:7" ht="24.75" customHeight="1" x14ac:dyDescent="0.1">
      <c r="A90" s="33">
        <v>44977</v>
      </c>
      <c r="B90" s="116" t="s">
        <v>186</v>
      </c>
      <c r="C90" s="35">
        <v>25151</v>
      </c>
      <c r="D90" s="47"/>
      <c r="E90" s="33"/>
      <c r="F90" s="34"/>
      <c r="G90" s="35"/>
    </row>
    <row r="91" spans="1:7" ht="24.75" customHeight="1" x14ac:dyDescent="0.1">
      <c r="A91" s="33">
        <v>44977</v>
      </c>
      <c r="B91" s="134" t="s">
        <v>187</v>
      </c>
      <c r="C91" s="35">
        <v>1000</v>
      </c>
      <c r="D91" s="47"/>
      <c r="E91" s="33"/>
      <c r="F91" s="34"/>
      <c r="G91" s="35"/>
    </row>
    <row r="92" spans="1:7" ht="24.75" customHeight="1" x14ac:dyDescent="0.1">
      <c r="A92" s="33">
        <v>44977</v>
      </c>
      <c r="B92" s="125" t="s">
        <v>191</v>
      </c>
      <c r="C92" s="35">
        <v>5000</v>
      </c>
      <c r="D92" s="47"/>
      <c r="E92" s="33"/>
      <c r="F92" s="34"/>
      <c r="G92" s="35"/>
    </row>
    <row r="93" spans="1:7" ht="24.75" customHeight="1" x14ac:dyDescent="0.1">
      <c r="A93" s="33"/>
      <c r="B93" s="34"/>
      <c r="C93" s="35"/>
      <c r="D93" s="47"/>
      <c r="E93" s="33"/>
      <c r="F93" s="34"/>
      <c r="G93" s="35"/>
    </row>
    <row r="94" spans="1:7" ht="24.75" customHeight="1" x14ac:dyDescent="0.1">
      <c r="A94" s="33"/>
      <c r="B94" s="34"/>
      <c r="C94" s="35"/>
      <c r="D94" s="47"/>
      <c r="E94" s="33"/>
      <c r="F94" s="34"/>
      <c r="G94" s="35"/>
    </row>
    <row r="95" spans="1:7" ht="24.75" customHeight="1" x14ac:dyDescent="0.1">
      <c r="A95" s="33"/>
      <c r="B95" s="34"/>
      <c r="C95" s="35"/>
      <c r="D95" s="47"/>
      <c r="E95" s="33"/>
      <c r="F95" s="34"/>
      <c r="G95" s="35"/>
    </row>
    <row r="96" spans="1:7" ht="24.75" customHeight="1" x14ac:dyDescent="0.1">
      <c r="A96" s="33"/>
      <c r="B96" s="34"/>
      <c r="C96" s="35"/>
      <c r="D96" s="47"/>
      <c r="E96" s="33"/>
      <c r="F96" s="34"/>
      <c r="G96" s="35"/>
    </row>
    <row r="97" spans="1:7" ht="24.75" customHeight="1" x14ac:dyDescent="0.1">
      <c r="A97" s="33"/>
      <c r="B97" s="34"/>
      <c r="C97" s="35"/>
      <c r="D97" s="47"/>
      <c r="E97" s="33"/>
      <c r="F97" s="34"/>
      <c r="G97" s="35"/>
    </row>
    <row r="98" spans="1:7" ht="24.75" customHeight="1" x14ac:dyDescent="0.1">
      <c r="A98" s="33"/>
      <c r="B98" s="34"/>
      <c r="C98" s="35"/>
      <c r="D98" s="47"/>
      <c r="E98" s="33"/>
      <c r="F98" s="34"/>
      <c r="G98" s="35"/>
    </row>
    <row r="99" spans="1:7" ht="24.75" customHeight="1" x14ac:dyDescent="0.1">
      <c r="A99" s="33"/>
      <c r="B99" s="34"/>
      <c r="C99" s="35"/>
      <c r="D99" s="47"/>
      <c r="E99" s="33"/>
      <c r="F99" s="34"/>
      <c r="G99" s="35"/>
    </row>
    <row r="100" spans="1:7" ht="24.75" customHeight="1" x14ac:dyDescent="0.1">
      <c r="A100" s="33"/>
      <c r="B100" s="34"/>
      <c r="C100" s="35">
        <f>SUM(C3:C99)</f>
        <v>991364</v>
      </c>
      <c r="D100" s="47"/>
      <c r="E100" s="33"/>
      <c r="F100" s="34"/>
      <c r="G100" s="35"/>
    </row>
    <row r="101" spans="1:7" ht="24.75" customHeight="1" x14ac:dyDescent="0.1">
      <c r="A101" s="51"/>
      <c r="B101" s="40"/>
      <c r="C101" s="48"/>
      <c r="D101" s="52"/>
      <c r="E101" s="51"/>
      <c r="F101" s="40"/>
    </row>
    <row r="102" spans="1:7" ht="24.75" customHeight="1" x14ac:dyDescent="0.1">
      <c r="A102" s="51"/>
      <c r="B102" s="40"/>
      <c r="C102" s="48"/>
      <c r="D102" s="52"/>
      <c r="E102" s="51"/>
      <c r="F102" s="40"/>
    </row>
    <row r="103" spans="1:7" ht="24.75" customHeight="1" x14ac:dyDescent="0.1">
      <c r="A103" s="51"/>
      <c r="B103" s="40"/>
      <c r="C103" s="48"/>
      <c r="D103" s="52"/>
      <c r="E103" s="51"/>
      <c r="F103" s="40"/>
    </row>
    <row r="104" spans="1:7" ht="24.75" customHeight="1" x14ac:dyDescent="0.1">
      <c r="A104" s="51"/>
      <c r="B104" s="40"/>
      <c r="C104" s="48"/>
      <c r="D104" s="52"/>
      <c r="E104" s="51"/>
      <c r="F104" s="40"/>
    </row>
    <row r="105" spans="1:7" ht="24.75" customHeight="1" x14ac:dyDescent="0.1">
      <c r="A105" s="51"/>
      <c r="B105" s="40"/>
      <c r="C105" s="48"/>
      <c r="D105" s="52"/>
      <c r="E105" s="51"/>
      <c r="F105" s="40"/>
    </row>
    <row r="106" spans="1:7" ht="24.75" customHeight="1" x14ac:dyDescent="0.1">
      <c r="A106" s="51"/>
      <c r="B106" s="40"/>
      <c r="C106" s="48"/>
      <c r="D106" s="52"/>
      <c r="E106" s="51"/>
      <c r="F106" s="40"/>
    </row>
    <row r="107" spans="1:7" ht="24.75" customHeight="1" x14ac:dyDescent="0.1">
      <c r="A107" s="51"/>
      <c r="B107" s="40"/>
      <c r="C107" s="48"/>
      <c r="D107" s="52"/>
      <c r="E107" s="51"/>
      <c r="F107" s="40"/>
    </row>
  </sheetData>
  <mergeCells count="1">
    <mergeCell ref="A1:G1"/>
  </mergeCells>
  <pageMargins left="0.9055118110236221" right="0.51181102362204722" top="0.55118110236220474" bottom="0.55118110236220474" header="0.11811023622047245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tabSelected="1" workbookViewId="0">
      <selection activeCell="G10" sqref="G10"/>
    </sheetView>
  </sheetViews>
  <sheetFormatPr defaultRowHeight="13.5" x14ac:dyDescent="0.15"/>
  <cols>
    <col min="2" max="2" width="11.80859375" customWidth="1"/>
    <col min="3" max="3" width="56.22265625" customWidth="1"/>
  </cols>
  <sheetData>
    <row r="2" spans="2:4" x14ac:dyDescent="0.15">
      <c r="B2" s="1" t="s">
        <v>167</v>
      </c>
      <c r="C2" s="1" t="s">
        <v>168</v>
      </c>
      <c r="D2" s="1" t="s">
        <v>1</v>
      </c>
    </row>
    <row r="3" spans="2:4" x14ac:dyDescent="0.15">
      <c r="B3" s="80">
        <v>44969</v>
      </c>
      <c r="C3" s="1" t="s">
        <v>169</v>
      </c>
      <c r="D3" s="1">
        <v>1000</v>
      </c>
    </row>
    <row r="4" spans="2:4" x14ac:dyDescent="0.15">
      <c r="B4" s="80">
        <v>44977</v>
      </c>
      <c r="C4" s="1" t="s">
        <v>185</v>
      </c>
      <c r="D4" s="1">
        <v>1000</v>
      </c>
    </row>
    <row r="5" spans="2:4" x14ac:dyDescent="0.15">
      <c r="B5" s="80">
        <v>44979</v>
      </c>
      <c r="C5" s="1" t="s">
        <v>248</v>
      </c>
      <c r="D5" s="1">
        <v>1001</v>
      </c>
    </row>
    <row r="6" spans="2:4" x14ac:dyDescent="0.15">
      <c r="B6" s="1"/>
      <c r="C6" s="1"/>
      <c r="D6" s="1"/>
    </row>
    <row r="7" spans="2:4" x14ac:dyDescent="0.15">
      <c r="B7" s="1"/>
      <c r="C7" s="1"/>
      <c r="D7" s="1"/>
    </row>
    <row r="8" spans="2:4" x14ac:dyDescent="0.15">
      <c r="B8" s="1"/>
      <c r="C8" s="1"/>
      <c r="D8" s="1"/>
    </row>
    <row r="9" spans="2:4" x14ac:dyDescent="0.15">
      <c r="B9" s="1"/>
      <c r="C9" s="1"/>
      <c r="D9" s="1"/>
    </row>
    <row r="10" spans="2:4" x14ac:dyDescent="0.15">
      <c r="B10" s="1"/>
      <c r="C10" s="1"/>
      <c r="D10" s="1"/>
    </row>
    <row r="11" spans="2:4" x14ac:dyDescent="0.15">
      <c r="B11" s="1"/>
      <c r="C11" s="1"/>
      <c r="D11" s="1"/>
    </row>
    <row r="12" spans="2:4" x14ac:dyDescent="0.15">
      <c r="B12" s="1"/>
      <c r="C12" s="1"/>
      <c r="D12" s="1"/>
    </row>
    <row r="13" spans="2:4" x14ac:dyDescent="0.15">
      <c r="B13" s="1"/>
      <c r="C13" s="1"/>
      <c r="D13" s="1"/>
    </row>
    <row r="14" spans="2:4" x14ac:dyDescent="0.15">
      <c r="B14" s="1"/>
      <c r="C14" s="1"/>
      <c r="D14" s="1"/>
    </row>
    <row r="15" spans="2:4" x14ac:dyDescent="0.15">
      <c r="B15" s="1"/>
      <c r="C15" s="1"/>
      <c r="D15" s="1"/>
    </row>
    <row r="16" spans="2:4" x14ac:dyDescent="0.15">
      <c r="B16" s="1"/>
      <c r="C16" s="1"/>
      <c r="D16" s="1"/>
    </row>
    <row r="17" spans="2:4" x14ac:dyDescent="0.15">
      <c r="B17" s="1"/>
      <c r="C17" s="1"/>
      <c r="D17" s="1"/>
    </row>
    <row r="18" spans="2:4" x14ac:dyDescent="0.15">
      <c r="B18" s="1"/>
      <c r="C18" s="1"/>
      <c r="D18" s="1"/>
    </row>
    <row r="19" spans="2:4" x14ac:dyDescent="0.15">
      <c r="B19" s="1"/>
      <c r="C19" s="1"/>
      <c r="D19" s="1"/>
    </row>
    <row r="20" spans="2:4" x14ac:dyDescent="0.15">
      <c r="B20" s="1"/>
      <c r="C20" s="1"/>
      <c r="D20" s="1"/>
    </row>
    <row r="21" spans="2:4" x14ac:dyDescent="0.15">
      <c r="B21" s="1"/>
      <c r="C21" s="1"/>
      <c r="D21" s="1"/>
    </row>
    <row r="22" spans="2:4" x14ac:dyDescent="0.15">
      <c r="B22" s="1"/>
      <c r="C22" s="1"/>
      <c r="D22" s="1">
        <f>SUM(D3:D21)</f>
        <v>3001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1"/>
  <sheetViews>
    <sheetView workbookViewId="0">
      <selection activeCell="J26" sqref="J26"/>
    </sheetView>
  </sheetViews>
  <sheetFormatPr defaultColWidth="8.98046875" defaultRowHeight="12.75" x14ac:dyDescent="0.15"/>
  <cols>
    <col min="1" max="1" width="1.59765625" style="3" customWidth="1"/>
    <col min="2" max="2" width="35.4296875" style="10" customWidth="1"/>
    <col min="3" max="3" width="11.6875" style="3" customWidth="1"/>
    <col min="4" max="4" width="12.1796875" style="3" customWidth="1"/>
    <col min="5" max="5" width="0.61328125" style="3" customWidth="1"/>
    <col min="6" max="6" width="38.01171875" style="10" customWidth="1"/>
    <col min="7" max="7" width="12.0546875" style="3" customWidth="1"/>
    <col min="8" max="8" width="11.6875" style="3" customWidth="1"/>
    <col min="9" max="9" width="8.98046875" style="3"/>
    <col min="10" max="10" width="9.83984375" style="3" customWidth="1"/>
    <col min="11" max="11" width="11.0703125" style="3" customWidth="1"/>
    <col min="12" max="16384" width="8.98046875" style="3"/>
  </cols>
  <sheetData>
    <row r="1" spans="1:11" ht="18" customHeight="1" x14ac:dyDescent="0.15">
      <c r="B1" s="156" t="s">
        <v>66</v>
      </c>
      <c r="C1" s="156"/>
      <c r="D1" s="156"/>
      <c r="E1" s="156"/>
      <c r="F1" s="156"/>
      <c r="G1" s="156"/>
      <c r="H1" s="156"/>
    </row>
    <row r="2" spans="1:11" s="5" customFormat="1" ht="26.25" customHeight="1" x14ac:dyDescent="0.15">
      <c r="A2" s="4"/>
      <c r="B2" s="11" t="s">
        <v>0</v>
      </c>
      <c r="C2" s="6" t="s">
        <v>69</v>
      </c>
      <c r="D2" s="6" t="s">
        <v>69</v>
      </c>
      <c r="E2" s="28"/>
      <c r="F2" s="11" t="s">
        <v>2</v>
      </c>
      <c r="G2" s="6" t="s">
        <v>69</v>
      </c>
      <c r="H2" s="6" t="s">
        <v>69</v>
      </c>
      <c r="I2" s="4"/>
      <c r="J2" s="4"/>
      <c r="K2" s="4"/>
    </row>
    <row r="3" spans="1:11" ht="18" customHeight="1" x14ac:dyDescent="0.15">
      <c r="B3" s="78" t="s">
        <v>67</v>
      </c>
      <c r="C3" s="67"/>
      <c r="D3" s="68"/>
      <c r="E3" s="35"/>
      <c r="F3" s="69" t="s">
        <v>98</v>
      </c>
      <c r="G3" s="35"/>
      <c r="H3" s="35">
        <v>11714</v>
      </c>
    </row>
    <row r="4" spans="1:11" ht="18" customHeight="1" x14ac:dyDescent="0.15">
      <c r="B4" s="70" t="s">
        <v>81</v>
      </c>
      <c r="C4" s="35">
        <v>933059.49</v>
      </c>
      <c r="D4" s="35"/>
      <c r="E4" s="35"/>
      <c r="F4" s="70" t="s">
        <v>82</v>
      </c>
      <c r="G4" s="35"/>
      <c r="H4" s="35">
        <v>26924</v>
      </c>
    </row>
    <row r="5" spans="1:11" ht="18" customHeight="1" x14ac:dyDescent="0.15">
      <c r="B5" s="70" t="s">
        <v>80</v>
      </c>
      <c r="C5" s="35"/>
      <c r="D5" s="35"/>
      <c r="E5" s="35"/>
      <c r="F5" s="70" t="s">
        <v>84</v>
      </c>
      <c r="G5" s="35"/>
      <c r="H5" s="35">
        <v>86171</v>
      </c>
    </row>
    <row r="6" spans="1:11" ht="18" customHeight="1" x14ac:dyDescent="0.15">
      <c r="B6" s="70" t="s">
        <v>70</v>
      </c>
      <c r="C6" s="35">
        <v>55010.45</v>
      </c>
      <c r="D6" s="35"/>
      <c r="E6" s="35"/>
      <c r="F6" s="70" t="s">
        <v>83</v>
      </c>
      <c r="G6" s="44"/>
      <c r="H6" s="44">
        <v>1134065</v>
      </c>
    </row>
    <row r="7" spans="1:11" ht="18" customHeight="1" x14ac:dyDescent="0.15">
      <c r="B7" s="70" t="s">
        <v>71</v>
      </c>
      <c r="C7" s="35">
        <v>56405.33</v>
      </c>
      <c r="D7" s="35"/>
      <c r="E7" s="35"/>
      <c r="F7" s="31" t="s">
        <v>181</v>
      </c>
      <c r="G7" s="44"/>
      <c r="H7" s="44">
        <v>616</v>
      </c>
    </row>
    <row r="8" spans="1:11" ht="18" customHeight="1" x14ac:dyDescent="0.15">
      <c r="B8" s="70" t="s">
        <v>72</v>
      </c>
      <c r="C8" s="35">
        <v>47918.91</v>
      </c>
      <c r="D8" s="35"/>
      <c r="E8" s="35"/>
      <c r="F8" s="43"/>
      <c r="G8" s="44"/>
      <c r="H8" s="35">
        <v>0</v>
      </c>
    </row>
    <row r="9" spans="1:11" ht="18" customHeight="1" x14ac:dyDescent="0.15">
      <c r="B9" s="70" t="s">
        <v>76</v>
      </c>
      <c r="C9" s="35">
        <v>4919</v>
      </c>
      <c r="D9" s="35"/>
      <c r="E9" s="35"/>
      <c r="F9" s="43"/>
      <c r="G9" s="54"/>
      <c r="H9" s="35"/>
    </row>
    <row r="10" spans="1:11" ht="18" customHeight="1" x14ac:dyDescent="0.15">
      <c r="B10" s="70" t="s">
        <v>166</v>
      </c>
      <c r="C10" s="35">
        <v>750</v>
      </c>
      <c r="D10" s="35"/>
      <c r="E10" s="35"/>
      <c r="F10" s="43"/>
      <c r="G10" s="55"/>
      <c r="H10" s="35"/>
    </row>
    <row r="11" spans="1:11" ht="18" customHeight="1" x14ac:dyDescent="0.15">
      <c r="B11" s="41" t="s">
        <v>75</v>
      </c>
      <c r="C11" s="35">
        <v>14000</v>
      </c>
      <c r="D11" s="35"/>
      <c r="E11" s="35"/>
      <c r="F11" s="43"/>
      <c r="G11" s="35"/>
      <c r="H11" s="35"/>
    </row>
    <row r="12" spans="1:11" ht="18" customHeight="1" x14ac:dyDescent="0.15">
      <c r="B12" s="71"/>
      <c r="C12" s="54">
        <f>SUM(C4:C11)</f>
        <v>1112063.18</v>
      </c>
      <c r="D12" s="35">
        <v>1112063.18</v>
      </c>
      <c r="E12" s="35"/>
      <c r="F12" s="43"/>
      <c r="G12" s="35"/>
      <c r="H12" s="35"/>
    </row>
    <row r="13" spans="1:11" ht="18" customHeight="1" x14ac:dyDescent="0.15">
      <c r="B13" s="72"/>
      <c r="C13" s="57"/>
      <c r="D13" s="73"/>
      <c r="E13" s="35"/>
      <c r="F13" s="43"/>
      <c r="G13" s="44"/>
      <c r="H13" s="35"/>
      <c r="K13" s="30"/>
    </row>
    <row r="14" spans="1:11" ht="18" customHeight="1" x14ac:dyDescent="0.15">
      <c r="B14" s="42" t="s">
        <v>65</v>
      </c>
      <c r="C14" s="50"/>
      <c r="D14" s="35">
        <v>12270</v>
      </c>
      <c r="E14" s="35"/>
      <c r="F14" s="43"/>
      <c r="G14" s="54"/>
      <c r="H14" s="35"/>
      <c r="K14" s="30"/>
    </row>
    <row r="15" spans="1:11" ht="18" customHeight="1" x14ac:dyDescent="0.15">
      <c r="B15" s="70" t="s">
        <v>141</v>
      </c>
      <c r="C15" s="35"/>
      <c r="D15" s="35">
        <v>3088</v>
      </c>
      <c r="E15" s="35"/>
      <c r="F15" s="43"/>
      <c r="G15" s="35"/>
      <c r="H15" s="35"/>
      <c r="J15" s="7"/>
      <c r="K15" s="30"/>
    </row>
    <row r="16" spans="1:11" ht="18" customHeight="1" x14ac:dyDescent="0.15">
      <c r="B16" s="70" t="s">
        <v>142</v>
      </c>
      <c r="C16" s="35"/>
      <c r="D16" s="35">
        <v>3757</v>
      </c>
      <c r="E16" s="35"/>
      <c r="F16" s="43"/>
      <c r="G16" s="35"/>
      <c r="H16" s="35"/>
      <c r="K16" s="29"/>
    </row>
    <row r="17" spans="2:12" ht="18" customHeight="1" x14ac:dyDescent="0.15">
      <c r="B17" s="70" t="s">
        <v>143</v>
      </c>
      <c r="C17" s="35"/>
      <c r="D17" s="35">
        <v>2690</v>
      </c>
      <c r="E17" s="35"/>
      <c r="F17" s="43"/>
      <c r="G17" s="35"/>
      <c r="H17" s="35"/>
      <c r="K17" s="29"/>
    </row>
    <row r="18" spans="2:12" ht="18" customHeight="1" x14ac:dyDescent="0.15">
      <c r="B18" s="41" t="s">
        <v>74</v>
      </c>
      <c r="C18" s="35"/>
      <c r="D18" s="35">
        <v>7100</v>
      </c>
      <c r="E18" s="35"/>
      <c r="F18" s="43"/>
      <c r="G18" s="35"/>
      <c r="H18" s="35"/>
      <c r="K18" s="29"/>
    </row>
    <row r="19" spans="2:12" ht="18" customHeight="1" x14ac:dyDescent="0.15">
      <c r="B19" s="41" t="s">
        <v>73</v>
      </c>
      <c r="C19" s="35"/>
      <c r="D19" s="35">
        <v>9750</v>
      </c>
      <c r="E19" s="35"/>
      <c r="F19" s="43"/>
      <c r="G19" s="35"/>
      <c r="H19" s="35"/>
      <c r="K19" s="29"/>
      <c r="L19" s="3" t="s">
        <v>249</v>
      </c>
    </row>
    <row r="20" spans="2:12" ht="18" customHeight="1" x14ac:dyDescent="0.15">
      <c r="B20" s="43" t="s">
        <v>170</v>
      </c>
      <c r="C20" s="35"/>
      <c r="D20" s="35">
        <v>3001</v>
      </c>
      <c r="E20" s="35"/>
      <c r="F20" s="43"/>
      <c r="G20" s="35"/>
      <c r="H20" s="35"/>
      <c r="K20" s="9"/>
    </row>
    <row r="21" spans="2:12" ht="18" customHeight="1" x14ac:dyDescent="0.15">
      <c r="B21" s="43" t="s">
        <v>152</v>
      </c>
      <c r="C21" s="35"/>
      <c r="D21" s="35">
        <v>991364</v>
      </c>
      <c r="E21" s="35"/>
      <c r="F21" s="74"/>
      <c r="G21" s="35"/>
      <c r="H21" s="35"/>
      <c r="J21" s="8"/>
    </row>
    <row r="22" spans="2:12" ht="18" customHeight="1" x14ac:dyDescent="0.15">
      <c r="B22" s="41"/>
      <c r="C22" s="35"/>
      <c r="D22" s="35"/>
      <c r="E22" s="35"/>
      <c r="F22" s="75"/>
      <c r="G22" s="57"/>
      <c r="H22" s="35"/>
      <c r="J22" s="8"/>
    </row>
    <row r="23" spans="2:12" ht="18" customHeight="1" x14ac:dyDescent="0.15">
      <c r="B23" s="41"/>
      <c r="C23" s="35"/>
      <c r="D23" s="35"/>
      <c r="E23" s="35"/>
      <c r="F23" s="79" t="s">
        <v>68</v>
      </c>
      <c r="G23" s="35"/>
      <c r="H23" s="35"/>
      <c r="K23" s="10"/>
    </row>
    <row r="24" spans="2:12" ht="18" customHeight="1" x14ac:dyDescent="0.15">
      <c r="B24" s="74"/>
      <c r="C24" s="35"/>
      <c r="D24" s="35"/>
      <c r="E24" s="35"/>
      <c r="F24" s="43" t="s">
        <v>79</v>
      </c>
      <c r="G24" s="35">
        <v>703533.49</v>
      </c>
      <c r="H24" s="35"/>
      <c r="J24" s="10"/>
      <c r="K24" s="10"/>
    </row>
    <row r="25" spans="2:12" ht="18" customHeight="1" x14ac:dyDescent="0.15">
      <c r="B25" s="43"/>
      <c r="C25" s="35"/>
      <c r="D25" s="35"/>
      <c r="E25" s="35"/>
      <c r="F25" s="70" t="s">
        <v>80</v>
      </c>
      <c r="G25" s="35"/>
      <c r="H25" s="35"/>
      <c r="J25" s="32"/>
      <c r="K25" s="32"/>
    </row>
    <row r="26" spans="2:12" ht="18" customHeight="1" x14ac:dyDescent="0.15">
      <c r="B26" s="43"/>
      <c r="C26" s="35"/>
      <c r="D26" s="35"/>
      <c r="E26" s="35"/>
      <c r="F26" s="70" t="s">
        <v>77</v>
      </c>
      <c r="G26" s="35">
        <v>58098.45</v>
      </c>
      <c r="H26" s="35"/>
      <c r="K26" s="10"/>
    </row>
    <row r="27" spans="2:12" ht="18" customHeight="1" x14ac:dyDescent="0.15">
      <c r="B27" s="43"/>
      <c r="C27" s="35"/>
      <c r="D27" s="35"/>
      <c r="E27" s="35"/>
      <c r="F27" s="70" t="s">
        <v>99</v>
      </c>
      <c r="G27" s="35">
        <v>60162.33</v>
      </c>
      <c r="H27" s="35"/>
      <c r="K27" s="32"/>
    </row>
    <row r="28" spans="2:12" ht="18" customHeight="1" x14ac:dyDescent="0.15">
      <c r="B28" s="43"/>
      <c r="C28" s="35"/>
      <c r="D28" s="35"/>
      <c r="E28" s="35"/>
      <c r="F28" s="70" t="s">
        <v>78</v>
      </c>
      <c r="G28" s="35">
        <v>50608.91</v>
      </c>
      <c r="H28" s="35"/>
    </row>
    <row r="29" spans="2:12" ht="18" customHeight="1" x14ac:dyDescent="0.15">
      <c r="B29" s="43"/>
      <c r="C29" s="35"/>
      <c r="D29" s="35"/>
      <c r="E29" s="35"/>
      <c r="F29" s="43" t="s">
        <v>76</v>
      </c>
      <c r="G29" s="35">
        <v>13190</v>
      </c>
      <c r="H29" s="35"/>
    </row>
    <row r="30" spans="2:12" ht="18" customHeight="1" x14ac:dyDescent="0.15">
      <c r="B30" s="76"/>
      <c r="C30" s="54"/>
      <c r="D30" s="35"/>
      <c r="E30" s="35"/>
      <c r="F30" s="71"/>
      <c r="G30" s="54">
        <f>SUM(G24:G29)</f>
        <v>885593.17999999993</v>
      </c>
      <c r="H30" s="35">
        <v>885593.18</v>
      </c>
    </row>
    <row r="31" spans="2:12" ht="18" customHeight="1" x14ac:dyDescent="0.15">
      <c r="B31" s="43"/>
      <c r="C31" s="54"/>
      <c r="D31" s="35">
        <f>SUM(D12:D30)</f>
        <v>2145083.1799999997</v>
      </c>
      <c r="E31" s="35"/>
      <c r="F31" s="43"/>
      <c r="G31" s="35"/>
      <c r="H31" s="35">
        <f>SUM(H3:H30)</f>
        <v>2145083.1800000002</v>
      </c>
    </row>
  </sheetData>
  <mergeCells count="1">
    <mergeCell ref="B1:H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J37"/>
  <sheetViews>
    <sheetView topLeftCell="A20" workbookViewId="0">
      <selection activeCell="G37" sqref="G37"/>
    </sheetView>
  </sheetViews>
  <sheetFormatPr defaultRowHeight="20.25" customHeight="1" x14ac:dyDescent="0.15"/>
  <cols>
    <col min="1" max="1" width="8.98046875" style="16"/>
    <col min="2" max="2" width="57.20703125" style="96" customWidth="1"/>
    <col min="3" max="3" width="14.76171875" style="15" customWidth="1"/>
  </cols>
  <sheetData>
    <row r="1" spans="1:3" ht="20.25" customHeight="1" x14ac:dyDescent="0.15">
      <c r="A1" s="102" t="s">
        <v>201</v>
      </c>
      <c r="B1" s="87" t="s">
        <v>200</v>
      </c>
      <c r="C1" s="97" t="s">
        <v>199</v>
      </c>
    </row>
    <row r="2" spans="1:3" ht="20.25" customHeight="1" x14ac:dyDescent="0.15">
      <c r="A2" s="102">
        <v>1</v>
      </c>
      <c r="B2" s="88" t="s">
        <v>202</v>
      </c>
      <c r="C2" s="102">
        <v>5000</v>
      </c>
    </row>
    <row r="3" spans="1:3" ht="20.25" customHeight="1" x14ac:dyDescent="0.15">
      <c r="A3" s="102">
        <v>2</v>
      </c>
      <c r="B3" s="89" t="s">
        <v>109</v>
      </c>
      <c r="C3" s="103">
        <v>5000</v>
      </c>
    </row>
    <row r="4" spans="1:3" ht="20.25" customHeight="1" x14ac:dyDescent="0.15">
      <c r="A4" s="102">
        <v>3</v>
      </c>
      <c r="B4" s="90" t="s">
        <v>110</v>
      </c>
      <c r="C4" s="102">
        <v>5000</v>
      </c>
    </row>
    <row r="5" spans="1:3" ht="20.25" customHeight="1" x14ac:dyDescent="0.15">
      <c r="A5" s="102">
        <v>4</v>
      </c>
      <c r="B5" s="90" t="s">
        <v>203</v>
      </c>
      <c r="C5" s="102">
        <v>5000</v>
      </c>
    </row>
    <row r="6" spans="1:3" ht="20.25" customHeight="1" x14ac:dyDescent="0.15">
      <c r="A6" s="102">
        <v>5</v>
      </c>
      <c r="B6" s="90" t="s">
        <v>204</v>
      </c>
      <c r="C6" s="102">
        <v>5000</v>
      </c>
    </row>
    <row r="7" spans="1:3" ht="20.25" customHeight="1" x14ac:dyDescent="0.15">
      <c r="A7" s="102">
        <v>6</v>
      </c>
      <c r="B7" s="87" t="s">
        <v>120</v>
      </c>
      <c r="C7" s="102">
        <v>5000</v>
      </c>
    </row>
    <row r="8" spans="1:3" ht="20.25" customHeight="1" x14ac:dyDescent="0.15">
      <c r="A8" s="102">
        <v>7</v>
      </c>
      <c r="B8" s="87" t="s">
        <v>100</v>
      </c>
      <c r="C8" s="102">
        <v>5000</v>
      </c>
    </row>
    <row r="9" spans="1:3" ht="20.25" customHeight="1" x14ac:dyDescent="0.15">
      <c r="A9" s="102">
        <v>8</v>
      </c>
      <c r="B9" s="90" t="s">
        <v>205</v>
      </c>
      <c r="C9" s="102">
        <v>5000</v>
      </c>
    </row>
    <row r="10" spans="1:3" ht="20.25" customHeight="1" x14ac:dyDescent="0.15">
      <c r="A10" s="102">
        <v>9</v>
      </c>
      <c r="B10" s="91" t="s">
        <v>206</v>
      </c>
      <c r="C10" s="104">
        <v>5000</v>
      </c>
    </row>
    <row r="11" spans="1:3" ht="20.25" customHeight="1" x14ac:dyDescent="0.15">
      <c r="A11" s="102">
        <v>10</v>
      </c>
      <c r="B11" s="90" t="s">
        <v>207</v>
      </c>
      <c r="C11" s="102">
        <v>5000</v>
      </c>
    </row>
    <row r="12" spans="1:3" ht="20.25" customHeight="1" x14ac:dyDescent="0.15">
      <c r="A12" s="102">
        <v>11</v>
      </c>
      <c r="B12" s="90" t="s">
        <v>147</v>
      </c>
      <c r="C12" s="102">
        <v>3000</v>
      </c>
    </row>
    <row r="13" spans="1:3" ht="20.25" customHeight="1" x14ac:dyDescent="0.15">
      <c r="A13" s="102">
        <v>12</v>
      </c>
      <c r="B13" s="87" t="s">
        <v>148</v>
      </c>
      <c r="C13" s="102">
        <v>5000</v>
      </c>
    </row>
    <row r="14" spans="1:3" ht="20.25" customHeight="1" x14ac:dyDescent="0.15">
      <c r="A14" s="102">
        <v>13</v>
      </c>
      <c r="B14" s="90" t="s">
        <v>156</v>
      </c>
      <c r="C14" s="102">
        <v>5000</v>
      </c>
    </row>
    <row r="15" spans="1:3" ht="20.25" customHeight="1" x14ac:dyDescent="0.15">
      <c r="A15" s="102">
        <v>14</v>
      </c>
      <c r="B15" s="87" t="s">
        <v>162</v>
      </c>
      <c r="C15" s="102">
        <v>1000</v>
      </c>
    </row>
    <row r="16" spans="1:3" ht="20.25" customHeight="1" x14ac:dyDescent="0.15">
      <c r="A16" s="102">
        <v>15</v>
      </c>
      <c r="B16" s="90" t="s">
        <v>172</v>
      </c>
      <c r="C16" s="102">
        <v>5000</v>
      </c>
    </row>
    <row r="17" spans="1:3" ht="20.25" customHeight="1" x14ac:dyDescent="0.15">
      <c r="A17" s="102">
        <v>16</v>
      </c>
      <c r="B17" s="92" t="s">
        <v>104</v>
      </c>
      <c r="C17" s="102">
        <v>1000</v>
      </c>
    </row>
    <row r="18" spans="1:3" ht="20.25" customHeight="1" x14ac:dyDescent="0.15">
      <c r="A18" s="102">
        <v>17</v>
      </c>
      <c r="B18" s="93" t="s">
        <v>62</v>
      </c>
      <c r="C18" s="102">
        <v>1000</v>
      </c>
    </row>
    <row r="19" spans="1:3" ht="20.25" customHeight="1" x14ac:dyDescent="0.15">
      <c r="A19" s="102">
        <v>18</v>
      </c>
      <c r="B19" s="92" t="s">
        <v>63</v>
      </c>
      <c r="C19" s="102">
        <v>2000</v>
      </c>
    </row>
    <row r="20" spans="1:3" ht="20.25" customHeight="1" x14ac:dyDescent="0.15">
      <c r="A20" s="102">
        <v>19</v>
      </c>
      <c r="B20" s="90" t="s">
        <v>250</v>
      </c>
      <c r="C20" s="102">
        <v>3005</v>
      </c>
    </row>
    <row r="21" spans="1:3" ht="20.25" customHeight="1" x14ac:dyDescent="0.15">
      <c r="A21" s="102">
        <v>20</v>
      </c>
      <c r="B21" s="94" t="s">
        <v>112</v>
      </c>
      <c r="C21" s="102">
        <v>2000</v>
      </c>
    </row>
    <row r="22" spans="1:3" ht="20.25" customHeight="1" x14ac:dyDescent="0.15">
      <c r="A22" s="102">
        <v>21</v>
      </c>
      <c r="B22" s="87" t="s">
        <v>113</v>
      </c>
      <c r="C22" s="102">
        <v>1000</v>
      </c>
    </row>
    <row r="23" spans="1:3" ht="20.25" customHeight="1" x14ac:dyDescent="0.15">
      <c r="A23" s="102">
        <v>22</v>
      </c>
      <c r="B23" s="90" t="s">
        <v>115</v>
      </c>
      <c r="C23" s="102">
        <v>2500</v>
      </c>
    </row>
    <row r="24" spans="1:3" ht="20.25" customHeight="1" x14ac:dyDescent="0.15">
      <c r="A24" s="102">
        <v>23</v>
      </c>
      <c r="B24" s="95" t="s">
        <v>151</v>
      </c>
      <c r="C24" s="102">
        <v>2000</v>
      </c>
    </row>
    <row r="25" spans="1:3" ht="20.25" customHeight="1" x14ac:dyDescent="0.15">
      <c r="A25" s="102">
        <v>24</v>
      </c>
      <c r="B25" s="87" t="s">
        <v>208</v>
      </c>
      <c r="C25" s="102">
        <v>100</v>
      </c>
    </row>
    <row r="26" spans="1:3" ht="20.25" customHeight="1" x14ac:dyDescent="0.15">
      <c r="A26" s="102">
        <v>25</v>
      </c>
      <c r="B26" s="87" t="s">
        <v>209</v>
      </c>
      <c r="C26" s="102">
        <v>3000</v>
      </c>
    </row>
    <row r="27" spans="1:3" ht="20.25" customHeight="1" x14ac:dyDescent="0.15">
      <c r="A27" s="102">
        <v>26</v>
      </c>
      <c r="B27" s="90" t="s">
        <v>146</v>
      </c>
      <c r="C27" s="102">
        <v>1000</v>
      </c>
    </row>
    <row r="28" spans="1:3" ht="20.25" customHeight="1" x14ac:dyDescent="0.15">
      <c r="A28" s="102">
        <v>27</v>
      </c>
      <c r="B28" s="87" t="s">
        <v>176</v>
      </c>
      <c r="C28" s="102">
        <v>5000</v>
      </c>
    </row>
    <row r="29" spans="1:3" ht="20.25" customHeight="1" x14ac:dyDescent="0.15">
      <c r="A29" s="102">
        <v>28</v>
      </c>
      <c r="B29" s="87" t="s">
        <v>179</v>
      </c>
      <c r="C29" s="102">
        <v>1000</v>
      </c>
    </row>
    <row r="30" spans="1:3" ht="20.25" customHeight="1" x14ac:dyDescent="0.15">
      <c r="A30" s="102">
        <v>29</v>
      </c>
      <c r="B30" s="90" t="s">
        <v>210</v>
      </c>
      <c r="C30" s="102">
        <v>5000</v>
      </c>
    </row>
    <row r="31" spans="1:3" ht="20.25" customHeight="1" x14ac:dyDescent="0.15">
      <c r="A31" s="102">
        <v>30</v>
      </c>
      <c r="B31" s="105" t="s">
        <v>211</v>
      </c>
      <c r="C31" s="102">
        <v>5000</v>
      </c>
    </row>
    <row r="32" spans="1:3" ht="20.25" customHeight="1" x14ac:dyDescent="0.15">
      <c r="A32" s="102">
        <v>31</v>
      </c>
      <c r="B32" s="87" t="s">
        <v>187</v>
      </c>
      <c r="C32" s="102">
        <v>1000</v>
      </c>
    </row>
    <row r="33" spans="1:10" ht="20.25" customHeight="1" x14ac:dyDescent="0.15">
      <c r="A33" s="102">
        <v>32</v>
      </c>
      <c r="B33" s="105" t="s">
        <v>191</v>
      </c>
      <c r="C33" s="102">
        <v>5000</v>
      </c>
    </row>
    <row r="34" spans="1:10" ht="20.25" customHeight="1" x14ac:dyDescent="0.15">
      <c r="A34" s="102">
        <v>33</v>
      </c>
      <c r="B34" s="87" t="s">
        <v>151</v>
      </c>
      <c r="C34" s="97">
        <v>2000</v>
      </c>
    </row>
    <row r="35" spans="1:10" ht="20.25" customHeight="1" x14ac:dyDescent="0.15">
      <c r="A35" s="102">
        <v>34</v>
      </c>
      <c r="B35" s="87"/>
      <c r="C35" s="97"/>
    </row>
    <row r="36" spans="1:10" ht="20.25" customHeight="1" x14ac:dyDescent="0.15">
      <c r="A36" s="102">
        <v>35</v>
      </c>
      <c r="B36" s="87"/>
      <c r="C36" s="97"/>
      <c r="J36" s="135"/>
    </row>
    <row r="37" spans="1:10" ht="20.25" customHeight="1" x14ac:dyDescent="0.15">
      <c r="A37" s="102">
        <v>36</v>
      </c>
      <c r="B37" s="87"/>
      <c r="C37" s="97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C43"/>
  <sheetViews>
    <sheetView topLeftCell="A26" workbookViewId="0">
      <selection activeCell="D37" sqref="D37"/>
    </sheetView>
  </sheetViews>
  <sheetFormatPr defaultColWidth="8.98046875" defaultRowHeight="20.25" customHeight="1" x14ac:dyDescent="0.15"/>
  <cols>
    <col min="1" max="1" width="5.2890625" style="110" customWidth="1"/>
    <col min="2" max="2" width="78.61328125" style="15" customWidth="1"/>
    <col min="3" max="3" width="9.71875" style="15" customWidth="1"/>
    <col min="4" max="16384" width="8.98046875" style="15"/>
  </cols>
  <sheetData>
    <row r="1" spans="1:3" ht="20.25" customHeight="1" x14ac:dyDescent="0.15">
      <c r="A1" s="108" t="s">
        <v>201</v>
      </c>
      <c r="B1" s="97" t="s">
        <v>198</v>
      </c>
      <c r="C1" s="97" t="s">
        <v>199</v>
      </c>
    </row>
    <row r="2" spans="1:3" ht="20.25" customHeight="1" x14ac:dyDescent="0.15">
      <c r="A2" s="108">
        <v>1</v>
      </c>
      <c r="B2" s="98" t="s">
        <v>212</v>
      </c>
      <c r="C2" s="102">
        <v>5005</v>
      </c>
    </row>
    <row r="3" spans="1:3" ht="20.25" customHeight="1" x14ac:dyDescent="0.15">
      <c r="A3" s="108">
        <v>2</v>
      </c>
      <c r="B3" s="97" t="s">
        <v>213</v>
      </c>
      <c r="C3" s="102">
        <v>10000</v>
      </c>
    </row>
    <row r="4" spans="1:3" ht="20.25" customHeight="1" x14ac:dyDescent="0.15">
      <c r="A4" s="108">
        <v>3</v>
      </c>
      <c r="B4" s="97" t="s">
        <v>114</v>
      </c>
      <c r="C4" s="102">
        <v>5001</v>
      </c>
    </row>
    <row r="5" spans="1:3" ht="20.25" customHeight="1" x14ac:dyDescent="0.15">
      <c r="A5" s="108">
        <v>4</v>
      </c>
      <c r="B5" s="97" t="s">
        <v>116</v>
      </c>
      <c r="C5" s="102">
        <v>10000</v>
      </c>
    </row>
    <row r="6" spans="1:3" ht="20.25" customHeight="1" x14ac:dyDescent="0.15">
      <c r="A6" s="108">
        <v>5</v>
      </c>
      <c r="B6" s="100" t="s">
        <v>117</v>
      </c>
      <c r="C6" s="102">
        <v>10000</v>
      </c>
    </row>
    <row r="7" spans="1:3" ht="20.25" customHeight="1" x14ac:dyDescent="0.15">
      <c r="A7" s="108">
        <v>6</v>
      </c>
      <c r="B7" s="100" t="s">
        <v>214</v>
      </c>
      <c r="C7" s="102">
        <v>10000</v>
      </c>
    </row>
    <row r="8" spans="1:3" ht="20.25" customHeight="1" x14ac:dyDescent="0.15">
      <c r="A8" s="108">
        <v>7</v>
      </c>
      <c r="B8" s="100" t="s">
        <v>118</v>
      </c>
      <c r="C8" s="102">
        <v>15000</v>
      </c>
    </row>
    <row r="9" spans="1:3" ht="20.25" customHeight="1" x14ac:dyDescent="0.15">
      <c r="A9" s="108">
        <v>8</v>
      </c>
      <c r="B9" s="97" t="s">
        <v>119</v>
      </c>
      <c r="C9" s="102">
        <v>10000</v>
      </c>
    </row>
    <row r="10" spans="1:3" ht="20.25" customHeight="1" x14ac:dyDescent="0.15">
      <c r="A10" s="108">
        <v>9</v>
      </c>
      <c r="B10" s="97" t="s">
        <v>101</v>
      </c>
      <c r="C10" s="102">
        <v>5100</v>
      </c>
    </row>
    <row r="11" spans="1:3" ht="20.25" customHeight="1" x14ac:dyDescent="0.15">
      <c r="A11" s="108">
        <v>10</v>
      </c>
      <c r="B11" s="100" t="s">
        <v>121</v>
      </c>
      <c r="C11" s="102">
        <v>10000</v>
      </c>
    </row>
    <row r="12" spans="1:3" ht="20.25" customHeight="1" x14ac:dyDescent="0.15">
      <c r="A12" s="108">
        <v>11</v>
      </c>
      <c r="B12" s="97" t="s">
        <v>102</v>
      </c>
      <c r="C12" s="102">
        <v>5001</v>
      </c>
    </row>
    <row r="13" spans="1:3" ht="20.25" customHeight="1" x14ac:dyDescent="0.15">
      <c r="A13" s="108">
        <v>12</v>
      </c>
      <c r="B13" s="100" t="s">
        <v>124</v>
      </c>
      <c r="C13" s="102">
        <v>5010</v>
      </c>
    </row>
    <row r="14" spans="1:3" ht="20.25" customHeight="1" x14ac:dyDescent="0.15">
      <c r="A14" s="108">
        <v>13</v>
      </c>
      <c r="B14" s="100" t="s">
        <v>127</v>
      </c>
      <c r="C14" s="102">
        <v>5050</v>
      </c>
    </row>
    <row r="15" spans="1:3" ht="20.25" customHeight="1" x14ac:dyDescent="0.15">
      <c r="A15" s="108">
        <v>14</v>
      </c>
      <c r="B15" s="111" t="s">
        <v>136</v>
      </c>
      <c r="C15" s="102">
        <v>5005</v>
      </c>
    </row>
    <row r="16" spans="1:3" ht="20.25" customHeight="1" x14ac:dyDescent="0.15">
      <c r="A16" s="108">
        <v>15</v>
      </c>
      <c r="B16" s="97" t="s">
        <v>133</v>
      </c>
      <c r="C16" s="102">
        <v>5010</v>
      </c>
    </row>
    <row r="17" spans="1:3" ht="20.25" customHeight="1" x14ac:dyDescent="0.15">
      <c r="A17" s="108">
        <v>16</v>
      </c>
      <c r="B17" s="100" t="s">
        <v>134</v>
      </c>
      <c r="C17" s="102">
        <v>5005</v>
      </c>
    </row>
    <row r="18" spans="1:3" ht="20.25" customHeight="1" x14ac:dyDescent="0.15">
      <c r="A18" s="108">
        <v>17</v>
      </c>
      <c r="B18" s="107" t="s">
        <v>105</v>
      </c>
      <c r="C18" s="102">
        <v>10000</v>
      </c>
    </row>
    <row r="19" spans="1:3" ht="20.25" customHeight="1" x14ac:dyDescent="0.15">
      <c r="A19" s="108">
        <v>18</v>
      </c>
      <c r="B19" s="107" t="s">
        <v>215</v>
      </c>
      <c r="C19" s="102">
        <v>10000</v>
      </c>
    </row>
    <row r="20" spans="1:3" ht="20.25" customHeight="1" x14ac:dyDescent="0.15">
      <c r="A20" s="108">
        <v>19</v>
      </c>
      <c r="B20" s="107" t="s">
        <v>216</v>
      </c>
      <c r="C20" s="102">
        <v>10000</v>
      </c>
    </row>
    <row r="21" spans="1:3" ht="20.25" customHeight="1" x14ac:dyDescent="0.15">
      <c r="A21" s="108">
        <v>20</v>
      </c>
      <c r="B21" s="100" t="s">
        <v>106</v>
      </c>
      <c r="C21" s="102">
        <v>10000</v>
      </c>
    </row>
    <row r="22" spans="1:3" ht="20.25" customHeight="1" x14ac:dyDescent="0.15">
      <c r="A22" s="108">
        <v>21</v>
      </c>
      <c r="B22" s="100" t="s">
        <v>107</v>
      </c>
      <c r="C22" s="102">
        <v>10000</v>
      </c>
    </row>
    <row r="23" spans="1:3" ht="20.25" customHeight="1" x14ac:dyDescent="0.15">
      <c r="A23" s="108">
        <v>22</v>
      </c>
      <c r="B23" s="99" t="s">
        <v>108</v>
      </c>
      <c r="C23" s="103">
        <v>10000</v>
      </c>
    </row>
    <row r="24" spans="1:3" ht="20.25" customHeight="1" x14ac:dyDescent="0.15">
      <c r="A24" s="108">
        <v>23</v>
      </c>
      <c r="B24" s="100" t="s">
        <v>217</v>
      </c>
      <c r="C24" s="102">
        <v>10000</v>
      </c>
    </row>
    <row r="25" spans="1:3" ht="20.25" customHeight="1" x14ac:dyDescent="0.15">
      <c r="A25" s="108"/>
      <c r="B25" s="97"/>
      <c r="C25" s="102"/>
    </row>
    <row r="26" spans="1:3" ht="20.25" customHeight="1" x14ac:dyDescent="0.15">
      <c r="A26" s="108">
        <v>25</v>
      </c>
      <c r="B26" s="100" t="s">
        <v>218</v>
      </c>
      <c r="C26" s="102">
        <v>10000</v>
      </c>
    </row>
    <row r="27" spans="1:3" ht="20.25" customHeight="1" x14ac:dyDescent="0.15">
      <c r="A27" s="108">
        <v>26</v>
      </c>
      <c r="B27" s="111" t="s">
        <v>219</v>
      </c>
      <c r="C27" s="102">
        <v>10000</v>
      </c>
    </row>
    <row r="28" spans="1:3" ht="20.25" customHeight="1" x14ac:dyDescent="0.15">
      <c r="A28" s="108">
        <v>27</v>
      </c>
      <c r="B28" s="97" t="s">
        <v>155</v>
      </c>
      <c r="C28" s="102">
        <v>10000</v>
      </c>
    </row>
    <row r="29" spans="1:3" ht="20.25" customHeight="1" x14ac:dyDescent="0.15">
      <c r="A29" s="108">
        <v>28</v>
      </c>
      <c r="B29" s="100" t="s">
        <v>158</v>
      </c>
      <c r="C29" s="102">
        <v>5250</v>
      </c>
    </row>
    <row r="30" spans="1:3" ht="20.25" customHeight="1" x14ac:dyDescent="0.15">
      <c r="A30" s="108">
        <v>29</v>
      </c>
      <c r="B30" s="100" t="s">
        <v>251</v>
      </c>
      <c r="C30" s="102">
        <v>5005</v>
      </c>
    </row>
    <row r="31" spans="1:3" ht="20.25" customHeight="1" x14ac:dyDescent="0.15">
      <c r="A31" s="108">
        <v>30</v>
      </c>
      <c r="B31" s="100" t="s">
        <v>160</v>
      </c>
      <c r="C31" s="102">
        <v>10000</v>
      </c>
    </row>
    <row r="32" spans="1:3" ht="20.25" customHeight="1" x14ac:dyDescent="0.15">
      <c r="A32" s="108">
        <v>31</v>
      </c>
      <c r="B32" s="100" t="s">
        <v>161</v>
      </c>
      <c r="C32" s="102">
        <v>10000</v>
      </c>
    </row>
    <row r="33" spans="1:3" ht="20.25" customHeight="1" x14ac:dyDescent="0.15">
      <c r="A33" s="108">
        <v>32</v>
      </c>
      <c r="B33" s="111" t="s">
        <v>171</v>
      </c>
      <c r="C33" s="102">
        <v>5005</v>
      </c>
    </row>
    <row r="34" spans="1:3" ht="20.25" customHeight="1" x14ac:dyDescent="0.15">
      <c r="A34" s="108">
        <v>33</v>
      </c>
      <c r="B34" s="111" t="s">
        <v>220</v>
      </c>
      <c r="C34" s="102">
        <v>10000</v>
      </c>
    </row>
    <row r="35" spans="1:3" ht="20.25" customHeight="1" x14ac:dyDescent="0.15">
      <c r="A35" s="108">
        <v>34</v>
      </c>
      <c r="B35" s="100" t="s">
        <v>183</v>
      </c>
      <c r="C35" s="102">
        <v>10000</v>
      </c>
    </row>
    <row r="36" spans="1:3" ht="20.25" customHeight="1" x14ac:dyDescent="0.15">
      <c r="A36" s="108">
        <v>35</v>
      </c>
      <c r="B36" s="100" t="s">
        <v>173</v>
      </c>
      <c r="C36" s="102">
        <v>10000</v>
      </c>
    </row>
    <row r="37" spans="1:3" ht="20.25" customHeight="1" x14ac:dyDescent="0.15">
      <c r="A37" s="108">
        <v>36</v>
      </c>
      <c r="B37" s="100" t="s">
        <v>188</v>
      </c>
      <c r="C37" s="102">
        <v>5010</v>
      </c>
    </row>
    <row r="38" spans="1:3" ht="20.25" customHeight="1" x14ac:dyDescent="0.15">
      <c r="A38" s="108">
        <v>37</v>
      </c>
      <c r="B38" s="100" t="s">
        <v>174</v>
      </c>
      <c r="C38" s="102">
        <v>10000</v>
      </c>
    </row>
    <row r="39" spans="1:3" ht="20.25" customHeight="1" x14ac:dyDescent="0.15">
      <c r="A39" s="108">
        <v>38</v>
      </c>
      <c r="B39" s="100" t="s">
        <v>163</v>
      </c>
      <c r="C39" s="102">
        <v>5555</v>
      </c>
    </row>
    <row r="40" spans="1:3" ht="20.25" customHeight="1" x14ac:dyDescent="0.15">
      <c r="A40" s="108">
        <v>39</v>
      </c>
      <c r="B40" s="97" t="s">
        <v>253</v>
      </c>
      <c r="C40" s="97">
        <v>10000</v>
      </c>
    </row>
    <row r="41" spans="1:3" ht="20.25" customHeight="1" x14ac:dyDescent="0.15">
      <c r="A41" s="108">
        <v>40</v>
      </c>
      <c r="B41" s="97"/>
      <c r="C41" s="97"/>
    </row>
    <row r="42" spans="1:3" ht="20.25" customHeight="1" x14ac:dyDescent="0.15">
      <c r="A42" s="108">
        <v>41</v>
      </c>
      <c r="B42" s="97"/>
      <c r="C42" s="97"/>
    </row>
    <row r="43" spans="1:3" ht="20.25" customHeight="1" x14ac:dyDescent="0.15">
      <c r="A43" s="108">
        <v>42</v>
      </c>
      <c r="B43" s="97"/>
      <c r="C43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chowthi &amp; darshana</vt:lpstr>
      <vt:lpstr>OTHER</vt:lpstr>
      <vt:lpstr>GOPRA EXE</vt:lpstr>
      <vt:lpstr>KEREETA</vt:lpstr>
      <vt:lpstr>BALANCE SHEET</vt:lpstr>
      <vt:lpstr>1 to 5</vt:lpstr>
      <vt:lpstr>above5 to10</vt:lpstr>
      <vt:lpstr>above10 to 25</vt:lpstr>
      <vt:lpstr>above25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mrpl</dc:creator>
  <cp:lastModifiedBy>mrpl</cp:lastModifiedBy>
  <cp:lastPrinted>2023-02-21T00:05:00Z</cp:lastPrinted>
  <dcterms:created xsi:type="dcterms:W3CDTF">2019-07-08T10:59:25Z</dcterms:created>
  <dcterms:modified xsi:type="dcterms:W3CDTF">2023-02-22T15:36:49Z</dcterms:modified>
</cp:coreProperties>
</file>