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6C3EDC8-5E06-4D82-900B-0B1FFBE23C36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3" sheetId="3" r:id="rId1"/>
    <sheet name="Sheet6" sheetId="6" r:id="rId2"/>
    <sheet name="Raw Import" sheetId="5" r:id="rId3"/>
  </sheets>
  <definedNames>
    <definedName name="ExternalData_1" localSheetId="0" hidden="1">Sheet3!$A$1:$T$658</definedName>
    <definedName name="ExternalData_1" localSheetId="1" hidden="1">Sheet6!$A$1:$T$563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658" i="3" l="1"/>
  <c r="V658" i="3"/>
  <c r="X658" i="3" s="1"/>
  <c r="U658" i="3"/>
  <c r="W657" i="3"/>
  <c r="U657" i="3"/>
  <c r="V657" i="3" s="1"/>
  <c r="X657" i="3" s="1"/>
  <c r="W656" i="3"/>
  <c r="U656" i="3"/>
  <c r="V656" i="3" s="1"/>
  <c r="X656" i="3" s="1"/>
  <c r="W655" i="3"/>
  <c r="U655" i="3"/>
  <c r="V655" i="3" s="1"/>
  <c r="X655" i="3" s="1"/>
  <c r="W654" i="3"/>
  <c r="V654" i="3"/>
  <c r="X654" i="3" s="1"/>
  <c r="U654" i="3"/>
  <c r="X653" i="3"/>
  <c r="W653" i="3"/>
  <c r="V653" i="3"/>
  <c r="U653" i="3"/>
  <c r="W652" i="3"/>
  <c r="U652" i="3"/>
  <c r="V652" i="3" s="1"/>
  <c r="X652" i="3" s="1"/>
  <c r="W651" i="3"/>
  <c r="U651" i="3"/>
  <c r="V651" i="3" s="1"/>
  <c r="X651" i="3" s="1"/>
  <c r="W650" i="3"/>
  <c r="V650" i="3"/>
  <c r="X650" i="3" s="1"/>
  <c r="U650" i="3"/>
  <c r="W649" i="3"/>
  <c r="X649" i="3" s="1"/>
  <c r="V649" i="3"/>
  <c r="U649" i="3"/>
  <c r="W648" i="3"/>
  <c r="U648" i="3"/>
  <c r="V648" i="3" s="1"/>
  <c r="X648" i="3" s="1"/>
  <c r="W647" i="3"/>
  <c r="U647" i="3"/>
  <c r="V647" i="3" s="1"/>
  <c r="X647" i="3" s="1"/>
  <c r="W646" i="3"/>
  <c r="V646" i="3"/>
  <c r="X646" i="3" s="1"/>
  <c r="U646" i="3"/>
  <c r="X645" i="3"/>
  <c r="W645" i="3"/>
  <c r="V645" i="3"/>
  <c r="U645" i="3"/>
  <c r="X644" i="3"/>
  <c r="W644" i="3"/>
  <c r="U644" i="3"/>
  <c r="V644" i="3" s="1"/>
  <c r="W643" i="3"/>
  <c r="U643" i="3"/>
  <c r="V643" i="3" s="1"/>
  <c r="X643" i="3" s="1"/>
  <c r="W642" i="3"/>
  <c r="V642" i="3"/>
  <c r="X642" i="3" s="1"/>
  <c r="U642" i="3"/>
  <c r="W641" i="3"/>
  <c r="X641" i="3" s="1"/>
  <c r="V641" i="3"/>
  <c r="U641" i="3"/>
  <c r="X640" i="3"/>
  <c r="W640" i="3"/>
  <c r="U640" i="3"/>
  <c r="V640" i="3" s="1"/>
  <c r="W639" i="3"/>
  <c r="U639" i="3"/>
  <c r="V639" i="3" s="1"/>
  <c r="X639" i="3" s="1"/>
  <c r="W638" i="3"/>
  <c r="V638" i="3"/>
  <c r="X638" i="3" s="1"/>
  <c r="U638" i="3"/>
  <c r="X637" i="3"/>
  <c r="W637" i="3"/>
  <c r="V637" i="3"/>
  <c r="U637" i="3"/>
  <c r="X636" i="3"/>
  <c r="W636" i="3"/>
  <c r="U636" i="3"/>
  <c r="V636" i="3" s="1"/>
  <c r="W635" i="3"/>
  <c r="U635" i="3"/>
  <c r="V635" i="3" s="1"/>
  <c r="X635" i="3" s="1"/>
  <c r="W634" i="3"/>
  <c r="V634" i="3"/>
  <c r="X634" i="3" s="1"/>
  <c r="U634" i="3"/>
  <c r="W633" i="3"/>
  <c r="X633" i="3" s="1"/>
  <c r="V633" i="3"/>
  <c r="U633" i="3"/>
  <c r="X632" i="3"/>
  <c r="W632" i="3"/>
  <c r="U632" i="3"/>
  <c r="V632" i="3" s="1"/>
  <c r="W631" i="3"/>
  <c r="U631" i="3"/>
  <c r="V631" i="3" s="1"/>
  <c r="X631" i="3" s="1"/>
  <c r="W630" i="3"/>
  <c r="V630" i="3"/>
  <c r="X630" i="3" s="1"/>
  <c r="U630" i="3"/>
  <c r="X629" i="3"/>
  <c r="W629" i="3"/>
  <c r="V629" i="3"/>
  <c r="U629" i="3"/>
  <c r="W628" i="3"/>
  <c r="U628" i="3"/>
  <c r="V628" i="3" s="1"/>
  <c r="X628" i="3" s="1"/>
  <c r="W627" i="3"/>
  <c r="U627" i="3"/>
  <c r="V627" i="3" s="1"/>
  <c r="X627" i="3" s="1"/>
  <c r="W626" i="3"/>
  <c r="V626" i="3"/>
  <c r="X626" i="3" s="1"/>
  <c r="U626" i="3"/>
  <c r="X625" i="3"/>
  <c r="W625" i="3"/>
  <c r="V625" i="3"/>
  <c r="U625" i="3"/>
  <c r="W624" i="3"/>
  <c r="U624" i="3"/>
  <c r="V624" i="3" s="1"/>
  <c r="X624" i="3" s="1"/>
  <c r="W623" i="3"/>
  <c r="U623" i="3"/>
  <c r="V623" i="3" s="1"/>
  <c r="X623" i="3" s="1"/>
  <c r="W622" i="3"/>
  <c r="V622" i="3"/>
  <c r="X622" i="3" s="1"/>
  <c r="U622" i="3"/>
  <c r="W621" i="3"/>
  <c r="X621" i="3" s="1"/>
  <c r="V621" i="3"/>
  <c r="U621" i="3"/>
  <c r="W620" i="3"/>
  <c r="U620" i="3"/>
  <c r="V620" i="3" s="1"/>
  <c r="X620" i="3" s="1"/>
  <c r="W619" i="3"/>
  <c r="U619" i="3"/>
  <c r="V619" i="3" s="1"/>
  <c r="X619" i="3" s="1"/>
  <c r="W618" i="3"/>
  <c r="V618" i="3"/>
  <c r="X618" i="3" s="1"/>
  <c r="U618" i="3"/>
  <c r="X617" i="3"/>
  <c r="W617" i="3"/>
  <c r="V617" i="3"/>
  <c r="U617" i="3"/>
  <c r="X616" i="3"/>
  <c r="W616" i="3"/>
  <c r="U616" i="3"/>
  <c r="V616" i="3" s="1"/>
  <c r="W615" i="3"/>
  <c r="U615" i="3"/>
  <c r="V615" i="3" s="1"/>
  <c r="X615" i="3" s="1"/>
  <c r="W614" i="3"/>
  <c r="V614" i="3"/>
  <c r="X614" i="3" s="1"/>
  <c r="U614" i="3"/>
  <c r="X613" i="3"/>
  <c r="W613" i="3"/>
  <c r="V613" i="3"/>
  <c r="U613" i="3"/>
  <c r="X612" i="3"/>
  <c r="W612" i="3"/>
  <c r="U612" i="3"/>
  <c r="V612" i="3" s="1"/>
  <c r="W611" i="3"/>
  <c r="U611" i="3"/>
  <c r="V611" i="3" s="1"/>
  <c r="X611" i="3" s="1"/>
  <c r="W610" i="3"/>
  <c r="V610" i="3"/>
  <c r="X610" i="3" s="1"/>
  <c r="U610" i="3"/>
  <c r="X609" i="3"/>
  <c r="W609" i="3"/>
  <c r="V609" i="3"/>
  <c r="U609" i="3"/>
  <c r="W608" i="3"/>
  <c r="U608" i="3"/>
  <c r="V608" i="3" s="1"/>
  <c r="X608" i="3" s="1"/>
  <c r="W607" i="3"/>
  <c r="U607" i="3"/>
  <c r="V607" i="3" s="1"/>
  <c r="X607" i="3" s="1"/>
  <c r="W606" i="3"/>
  <c r="V606" i="3"/>
  <c r="X606" i="3" s="1"/>
  <c r="U606" i="3"/>
  <c r="X605" i="3"/>
  <c r="W605" i="3"/>
  <c r="V605" i="3"/>
  <c r="U605" i="3"/>
  <c r="W604" i="3"/>
  <c r="U604" i="3"/>
  <c r="V604" i="3" s="1"/>
  <c r="X604" i="3" s="1"/>
  <c r="W603" i="3"/>
  <c r="U603" i="3"/>
  <c r="V603" i="3" s="1"/>
  <c r="X603" i="3" s="1"/>
  <c r="W602" i="3"/>
  <c r="V602" i="3"/>
  <c r="X602" i="3" s="1"/>
  <c r="U602" i="3"/>
  <c r="W601" i="3"/>
  <c r="X601" i="3" s="1"/>
  <c r="V601" i="3"/>
  <c r="U601" i="3"/>
  <c r="W600" i="3"/>
  <c r="U600" i="3"/>
  <c r="V600" i="3" s="1"/>
  <c r="X600" i="3" s="1"/>
  <c r="W599" i="3"/>
  <c r="U599" i="3"/>
  <c r="V599" i="3" s="1"/>
  <c r="X599" i="3" s="1"/>
  <c r="W598" i="3"/>
  <c r="V598" i="3"/>
  <c r="X598" i="3" s="1"/>
  <c r="U598" i="3"/>
  <c r="X597" i="3"/>
  <c r="W597" i="3"/>
  <c r="V597" i="3"/>
  <c r="U597" i="3"/>
  <c r="X596" i="3"/>
  <c r="W596" i="3"/>
  <c r="U596" i="3"/>
  <c r="V596" i="3" s="1"/>
  <c r="W595" i="3"/>
  <c r="U595" i="3"/>
  <c r="V595" i="3" s="1"/>
  <c r="X595" i="3" s="1"/>
  <c r="W594" i="3"/>
  <c r="V594" i="3"/>
  <c r="X594" i="3" s="1"/>
  <c r="U594" i="3"/>
  <c r="W593" i="3"/>
  <c r="X593" i="3" s="1"/>
  <c r="V593" i="3"/>
  <c r="U593" i="3"/>
  <c r="X592" i="3"/>
  <c r="W592" i="3"/>
  <c r="U592" i="3"/>
  <c r="V592" i="3" s="1"/>
  <c r="W591" i="3"/>
  <c r="U591" i="3"/>
  <c r="V591" i="3" s="1"/>
  <c r="X591" i="3" s="1"/>
  <c r="W590" i="3"/>
  <c r="V590" i="3"/>
  <c r="X590" i="3" s="1"/>
  <c r="U590" i="3"/>
  <c r="W589" i="3"/>
  <c r="X589" i="3" s="1"/>
  <c r="V589" i="3"/>
  <c r="U589" i="3"/>
  <c r="X588" i="3"/>
  <c r="W588" i="3"/>
  <c r="U588" i="3"/>
  <c r="V588" i="3" s="1"/>
  <c r="W587" i="3"/>
  <c r="U587" i="3"/>
  <c r="V587" i="3" s="1"/>
  <c r="X587" i="3" s="1"/>
  <c r="W586" i="3"/>
  <c r="V586" i="3"/>
  <c r="X586" i="3" s="1"/>
  <c r="U586" i="3"/>
  <c r="X585" i="3"/>
  <c r="W585" i="3"/>
  <c r="V585" i="3"/>
  <c r="U585" i="3"/>
  <c r="X584" i="3"/>
  <c r="W584" i="3"/>
  <c r="U584" i="3"/>
  <c r="V584" i="3" s="1"/>
  <c r="W583" i="3"/>
  <c r="U583" i="3"/>
  <c r="V583" i="3" s="1"/>
  <c r="X583" i="3" s="1"/>
  <c r="W582" i="3"/>
  <c r="V582" i="3"/>
  <c r="X582" i="3" s="1"/>
  <c r="U582" i="3"/>
  <c r="W581" i="3"/>
  <c r="X581" i="3" s="1"/>
  <c r="V581" i="3"/>
  <c r="U581" i="3"/>
  <c r="X580" i="3"/>
  <c r="W580" i="3"/>
  <c r="U580" i="3"/>
  <c r="V580" i="3" s="1"/>
  <c r="W579" i="3"/>
  <c r="U579" i="3"/>
  <c r="V579" i="3" s="1"/>
  <c r="X579" i="3" s="1"/>
  <c r="W578" i="3"/>
  <c r="V578" i="3"/>
  <c r="X578" i="3" s="1"/>
  <c r="U578" i="3"/>
  <c r="X577" i="3"/>
  <c r="W577" i="3"/>
  <c r="V577" i="3"/>
  <c r="U577" i="3"/>
  <c r="W576" i="3"/>
  <c r="U576" i="3"/>
  <c r="V576" i="3" s="1"/>
  <c r="X576" i="3" s="1"/>
  <c r="W575" i="3"/>
  <c r="U575" i="3"/>
  <c r="V575" i="3" s="1"/>
  <c r="X575" i="3" s="1"/>
  <c r="W574" i="3"/>
  <c r="V574" i="3"/>
  <c r="X574" i="3" s="1"/>
  <c r="U574" i="3"/>
  <c r="X573" i="3"/>
  <c r="W573" i="3"/>
  <c r="V573" i="3"/>
  <c r="U573" i="3"/>
  <c r="X572" i="3"/>
  <c r="W572" i="3"/>
  <c r="U572" i="3"/>
  <c r="V572" i="3" s="1"/>
  <c r="W571" i="3"/>
  <c r="V571" i="3"/>
  <c r="X571" i="3" s="1"/>
  <c r="U571" i="3"/>
  <c r="W570" i="3"/>
  <c r="V570" i="3"/>
  <c r="X570" i="3" s="1"/>
  <c r="U570" i="3"/>
  <c r="X569" i="3"/>
  <c r="W569" i="3"/>
  <c r="V569" i="3"/>
  <c r="U569" i="3"/>
  <c r="X568" i="3"/>
  <c r="W568" i="3"/>
  <c r="U568" i="3"/>
  <c r="V568" i="3" s="1"/>
  <c r="W567" i="3"/>
  <c r="U567" i="3"/>
  <c r="V567" i="3" s="1"/>
  <c r="X567" i="3" s="1"/>
  <c r="W566" i="3"/>
  <c r="V566" i="3"/>
  <c r="X566" i="3" s="1"/>
  <c r="U566" i="3"/>
  <c r="X565" i="3"/>
  <c r="W565" i="3"/>
  <c r="V565" i="3"/>
  <c r="U565" i="3"/>
  <c r="W564" i="3"/>
  <c r="U564" i="3"/>
  <c r="V564" i="3" s="1"/>
  <c r="X564" i="3" s="1"/>
  <c r="W563" i="3"/>
  <c r="V563" i="3"/>
  <c r="X563" i="3" s="1"/>
  <c r="U563" i="3"/>
  <c r="W562" i="3"/>
  <c r="V562" i="3"/>
  <c r="X562" i="3" s="1"/>
  <c r="U562" i="3"/>
  <c r="X561" i="3"/>
  <c r="W561" i="3"/>
  <c r="V561" i="3"/>
  <c r="U561" i="3"/>
  <c r="W560" i="3"/>
  <c r="U560" i="3"/>
  <c r="V560" i="3" s="1"/>
  <c r="X560" i="3" s="1"/>
  <c r="W559" i="3"/>
  <c r="V559" i="3"/>
  <c r="X559" i="3" s="1"/>
  <c r="U559" i="3"/>
  <c r="W558" i="3"/>
  <c r="V558" i="3"/>
  <c r="X558" i="3" s="1"/>
  <c r="U558" i="3"/>
  <c r="W557" i="3"/>
  <c r="V557" i="3"/>
  <c r="X557" i="3" s="1"/>
  <c r="U557" i="3"/>
  <c r="W556" i="3"/>
  <c r="U556" i="3"/>
  <c r="V556" i="3" s="1"/>
  <c r="X556" i="3" s="1"/>
  <c r="W555" i="3"/>
  <c r="V555" i="3"/>
  <c r="X555" i="3" s="1"/>
  <c r="U555" i="3"/>
  <c r="W554" i="3"/>
  <c r="V554" i="3"/>
  <c r="X554" i="3" s="1"/>
  <c r="U554" i="3"/>
  <c r="W553" i="3"/>
  <c r="V553" i="3"/>
  <c r="X553" i="3" s="1"/>
  <c r="U553" i="3"/>
  <c r="X552" i="3"/>
  <c r="W552" i="3"/>
  <c r="U552" i="3"/>
  <c r="V552" i="3" s="1"/>
  <c r="X551" i="3"/>
  <c r="W551" i="3"/>
  <c r="V551" i="3"/>
  <c r="U551" i="3"/>
  <c r="W550" i="3"/>
  <c r="V550" i="3"/>
  <c r="X550" i="3" s="1"/>
  <c r="U550" i="3"/>
  <c r="X549" i="3"/>
  <c r="W549" i="3"/>
  <c r="V549" i="3"/>
  <c r="U549" i="3"/>
  <c r="X548" i="3"/>
  <c r="W548" i="3"/>
  <c r="U548" i="3"/>
  <c r="V548" i="3" s="1"/>
  <c r="W547" i="3"/>
  <c r="U547" i="3"/>
  <c r="V547" i="3" s="1"/>
  <c r="X547" i="3" s="1"/>
  <c r="W546" i="3"/>
  <c r="U546" i="3"/>
  <c r="V546" i="3" s="1"/>
  <c r="X546" i="3" s="1"/>
  <c r="W545" i="3"/>
  <c r="V545" i="3"/>
  <c r="X545" i="3" s="1"/>
  <c r="U545" i="3"/>
  <c r="W544" i="3"/>
  <c r="U544" i="3"/>
  <c r="V544" i="3" s="1"/>
  <c r="X544" i="3" s="1"/>
  <c r="X543" i="3"/>
  <c r="W543" i="3"/>
  <c r="V543" i="3"/>
  <c r="U543" i="3"/>
  <c r="W542" i="3"/>
  <c r="U542" i="3"/>
  <c r="V542" i="3" s="1"/>
  <c r="X542" i="3" s="1"/>
  <c r="W541" i="3"/>
  <c r="V541" i="3"/>
  <c r="X541" i="3" s="1"/>
  <c r="U541" i="3"/>
  <c r="W540" i="3"/>
  <c r="U540" i="3"/>
  <c r="V540" i="3" s="1"/>
  <c r="X539" i="3"/>
  <c r="W539" i="3"/>
  <c r="V539" i="3"/>
  <c r="U539" i="3"/>
  <c r="W538" i="3"/>
  <c r="U538" i="3"/>
  <c r="V538" i="3" s="1"/>
  <c r="X538" i="3" s="1"/>
  <c r="W537" i="3"/>
  <c r="V537" i="3"/>
  <c r="X537" i="3" s="1"/>
  <c r="U537" i="3"/>
  <c r="W536" i="3"/>
  <c r="U536" i="3"/>
  <c r="V536" i="3" s="1"/>
  <c r="X536" i="3" s="1"/>
  <c r="X535" i="3"/>
  <c r="W535" i="3"/>
  <c r="V535" i="3"/>
  <c r="U535" i="3"/>
  <c r="W534" i="3"/>
  <c r="U534" i="3"/>
  <c r="V534" i="3" s="1"/>
  <c r="X534" i="3" s="1"/>
  <c r="W533" i="3"/>
  <c r="V533" i="3"/>
  <c r="X533" i="3" s="1"/>
  <c r="U533" i="3"/>
  <c r="W532" i="3"/>
  <c r="U532" i="3"/>
  <c r="V532" i="3" s="1"/>
  <c r="X532" i="3" s="1"/>
  <c r="X531" i="3"/>
  <c r="W531" i="3"/>
  <c r="V531" i="3"/>
  <c r="U531" i="3"/>
  <c r="W530" i="3"/>
  <c r="U530" i="3"/>
  <c r="V530" i="3" s="1"/>
  <c r="X530" i="3" s="1"/>
  <c r="W529" i="3"/>
  <c r="V529" i="3"/>
  <c r="X529" i="3" s="1"/>
  <c r="U529" i="3"/>
  <c r="W528" i="3"/>
  <c r="U528" i="3"/>
  <c r="V528" i="3" s="1"/>
  <c r="X528" i="3" s="1"/>
  <c r="X527" i="3"/>
  <c r="W527" i="3"/>
  <c r="V527" i="3"/>
  <c r="U527" i="3"/>
  <c r="W526" i="3"/>
  <c r="U526" i="3"/>
  <c r="V526" i="3" s="1"/>
  <c r="X526" i="3" s="1"/>
  <c r="W525" i="3"/>
  <c r="V525" i="3"/>
  <c r="X525" i="3" s="1"/>
  <c r="U525" i="3"/>
  <c r="W524" i="3"/>
  <c r="U524" i="3"/>
  <c r="V524" i="3" s="1"/>
  <c r="X523" i="3"/>
  <c r="W523" i="3"/>
  <c r="V523" i="3"/>
  <c r="U523" i="3"/>
  <c r="W522" i="3"/>
  <c r="U522" i="3"/>
  <c r="V522" i="3" s="1"/>
  <c r="X522" i="3" s="1"/>
  <c r="W521" i="3"/>
  <c r="V521" i="3"/>
  <c r="X521" i="3" s="1"/>
  <c r="U521" i="3"/>
  <c r="W520" i="3"/>
  <c r="U520" i="3"/>
  <c r="V520" i="3" s="1"/>
  <c r="X519" i="3"/>
  <c r="W519" i="3"/>
  <c r="V519" i="3"/>
  <c r="U519" i="3"/>
  <c r="W518" i="3"/>
  <c r="U518" i="3"/>
  <c r="V518" i="3" s="1"/>
  <c r="X518" i="3" s="1"/>
  <c r="W517" i="3"/>
  <c r="V517" i="3"/>
  <c r="X517" i="3" s="1"/>
  <c r="U517" i="3"/>
  <c r="W516" i="3"/>
  <c r="U516" i="3"/>
  <c r="V516" i="3" s="1"/>
  <c r="X515" i="3"/>
  <c r="W515" i="3"/>
  <c r="V515" i="3"/>
  <c r="U515" i="3"/>
  <c r="W514" i="3"/>
  <c r="U514" i="3"/>
  <c r="V514" i="3" s="1"/>
  <c r="X514" i="3" s="1"/>
  <c r="W513" i="3"/>
  <c r="V513" i="3"/>
  <c r="X513" i="3" s="1"/>
  <c r="U513" i="3"/>
  <c r="W512" i="3"/>
  <c r="U512" i="3"/>
  <c r="V512" i="3" s="1"/>
  <c r="X512" i="3" s="1"/>
  <c r="X511" i="3"/>
  <c r="W511" i="3"/>
  <c r="V511" i="3"/>
  <c r="U511" i="3"/>
  <c r="W510" i="3"/>
  <c r="U510" i="3"/>
  <c r="V510" i="3" s="1"/>
  <c r="X510" i="3" s="1"/>
  <c r="W509" i="3"/>
  <c r="V509" i="3"/>
  <c r="X509" i="3" s="1"/>
  <c r="U509" i="3"/>
  <c r="W508" i="3"/>
  <c r="U508" i="3"/>
  <c r="V508" i="3" s="1"/>
  <c r="X508" i="3" s="1"/>
  <c r="X507" i="3"/>
  <c r="W507" i="3"/>
  <c r="V507" i="3"/>
  <c r="U507" i="3"/>
  <c r="W506" i="3"/>
  <c r="U506" i="3"/>
  <c r="V506" i="3" s="1"/>
  <c r="X506" i="3" s="1"/>
  <c r="W505" i="3"/>
  <c r="V505" i="3"/>
  <c r="X505" i="3" s="1"/>
  <c r="U505" i="3"/>
  <c r="W504" i="3"/>
  <c r="U504" i="3"/>
  <c r="V504" i="3" s="1"/>
  <c r="X504" i="3" s="1"/>
  <c r="X503" i="3"/>
  <c r="W503" i="3"/>
  <c r="V503" i="3"/>
  <c r="U503" i="3"/>
  <c r="W502" i="3"/>
  <c r="U502" i="3"/>
  <c r="V502" i="3" s="1"/>
  <c r="X502" i="3" s="1"/>
  <c r="W501" i="3"/>
  <c r="V501" i="3"/>
  <c r="X501" i="3" s="1"/>
  <c r="U501" i="3"/>
  <c r="W500" i="3"/>
  <c r="U500" i="3"/>
  <c r="V500" i="3" s="1"/>
  <c r="X500" i="3" s="1"/>
  <c r="X499" i="3"/>
  <c r="W499" i="3"/>
  <c r="V499" i="3"/>
  <c r="U499" i="3"/>
  <c r="W498" i="3"/>
  <c r="U498" i="3"/>
  <c r="V498" i="3" s="1"/>
  <c r="X498" i="3" s="1"/>
  <c r="W497" i="3"/>
  <c r="V497" i="3"/>
  <c r="X497" i="3" s="1"/>
  <c r="U497" i="3"/>
  <c r="W496" i="3"/>
  <c r="U496" i="3"/>
  <c r="V496" i="3" s="1"/>
  <c r="X496" i="3" s="1"/>
  <c r="X495" i="3"/>
  <c r="W495" i="3"/>
  <c r="V495" i="3"/>
  <c r="U495" i="3"/>
  <c r="W494" i="3"/>
  <c r="U494" i="3"/>
  <c r="V494" i="3" s="1"/>
  <c r="X494" i="3" s="1"/>
  <c r="X493" i="3"/>
  <c r="W493" i="3"/>
  <c r="V493" i="3"/>
  <c r="U493" i="3"/>
  <c r="W492" i="3"/>
  <c r="U492" i="3"/>
  <c r="V492" i="3" s="1"/>
  <c r="X492" i="3" s="1"/>
  <c r="W491" i="3"/>
  <c r="V491" i="3"/>
  <c r="X491" i="3" s="1"/>
  <c r="U491" i="3"/>
  <c r="X490" i="3"/>
  <c r="W490" i="3"/>
  <c r="U490" i="3"/>
  <c r="V490" i="3" s="1"/>
  <c r="X489" i="3"/>
  <c r="W489" i="3"/>
  <c r="U489" i="3"/>
  <c r="V489" i="3" s="1"/>
  <c r="W488" i="3"/>
  <c r="U488" i="3"/>
  <c r="V488" i="3" s="1"/>
  <c r="X488" i="3" s="1"/>
  <c r="X487" i="3"/>
  <c r="W487" i="3"/>
  <c r="V487" i="3"/>
  <c r="U487" i="3"/>
  <c r="X486" i="3"/>
  <c r="W486" i="3"/>
  <c r="U486" i="3"/>
  <c r="V486" i="3" s="1"/>
  <c r="W485" i="3"/>
  <c r="U485" i="3"/>
  <c r="V485" i="3" s="1"/>
  <c r="X485" i="3" s="1"/>
  <c r="W484" i="3"/>
  <c r="U484" i="3"/>
  <c r="V484" i="3" s="1"/>
  <c r="X484" i="3" s="1"/>
  <c r="X483" i="3"/>
  <c r="W483" i="3"/>
  <c r="V483" i="3"/>
  <c r="U483" i="3"/>
  <c r="W482" i="3"/>
  <c r="U482" i="3"/>
  <c r="V482" i="3" s="1"/>
  <c r="X482" i="3" s="1"/>
  <c r="W481" i="3"/>
  <c r="V481" i="3"/>
  <c r="X481" i="3" s="1"/>
  <c r="U481" i="3"/>
  <c r="W480" i="3"/>
  <c r="V480" i="3"/>
  <c r="X480" i="3" s="1"/>
  <c r="U480" i="3"/>
  <c r="W479" i="3"/>
  <c r="V479" i="3"/>
  <c r="X479" i="3" s="1"/>
  <c r="U479" i="3"/>
  <c r="W478" i="3"/>
  <c r="V478" i="3"/>
  <c r="X478" i="3" s="1"/>
  <c r="U478" i="3"/>
  <c r="W477" i="3"/>
  <c r="U477" i="3"/>
  <c r="V477" i="3" s="1"/>
  <c r="X477" i="3" s="1"/>
  <c r="W476" i="3"/>
  <c r="U476" i="3"/>
  <c r="V476" i="3" s="1"/>
  <c r="X476" i="3" s="1"/>
  <c r="W475" i="3"/>
  <c r="V475" i="3"/>
  <c r="X475" i="3" s="1"/>
  <c r="U475" i="3"/>
  <c r="W474" i="3"/>
  <c r="V474" i="3"/>
  <c r="X474" i="3" s="1"/>
  <c r="U474" i="3"/>
  <c r="W473" i="3"/>
  <c r="U473" i="3"/>
  <c r="V473" i="3" s="1"/>
  <c r="X473" i="3" s="1"/>
  <c r="W472" i="3"/>
  <c r="U472" i="3"/>
  <c r="V472" i="3" s="1"/>
  <c r="X472" i="3" s="1"/>
  <c r="W471" i="3"/>
  <c r="V471" i="3"/>
  <c r="X471" i="3" s="1"/>
  <c r="U471" i="3"/>
  <c r="W470" i="3"/>
  <c r="V470" i="3"/>
  <c r="X470" i="3" s="1"/>
  <c r="U470" i="3"/>
  <c r="W469" i="3"/>
  <c r="U469" i="3"/>
  <c r="V469" i="3" s="1"/>
  <c r="X469" i="3" s="1"/>
  <c r="W468" i="3"/>
  <c r="U468" i="3"/>
  <c r="V468" i="3" s="1"/>
  <c r="X468" i="3" s="1"/>
  <c r="W467" i="3"/>
  <c r="V467" i="3"/>
  <c r="X467" i="3" s="1"/>
  <c r="U467" i="3"/>
  <c r="W466" i="3"/>
  <c r="V466" i="3"/>
  <c r="X466" i="3" s="1"/>
  <c r="U466" i="3"/>
  <c r="W465" i="3"/>
  <c r="U465" i="3"/>
  <c r="V465" i="3" s="1"/>
  <c r="X465" i="3" s="1"/>
  <c r="W464" i="3"/>
  <c r="U464" i="3"/>
  <c r="V464" i="3" s="1"/>
  <c r="X464" i="3" s="1"/>
  <c r="W463" i="3"/>
  <c r="V463" i="3"/>
  <c r="X463" i="3" s="1"/>
  <c r="U463" i="3"/>
  <c r="W462" i="3"/>
  <c r="V462" i="3"/>
  <c r="X462" i="3" s="1"/>
  <c r="U462" i="3"/>
  <c r="W461" i="3"/>
  <c r="U461" i="3"/>
  <c r="V461" i="3" s="1"/>
  <c r="X461" i="3" s="1"/>
  <c r="W460" i="3"/>
  <c r="U460" i="3"/>
  <c r="V460" i="3" s="1"/>
  <c r="X460" i="3" s="1"/>
  <c r="W459" i="3"/>
  <c r="V459" i="3"/>
  <c r="X459" i="3" s="1"/>
  <c r="U459" i="3"/>
  <c r="W458" i="3"/>
  <c r="V458" i="3"/>
  <c r="X458" i="3" s="1"/>
  <c r="U458" i="3"/>
  <c r="W457" i="3"/>
  <c r="U457" i="3"/>
  <c r="V457" i="3" s="1"/>
  <c r="X457" i="3" s="1"/>
  <c r="W456" i="3"/>
  <c r="U456" i="3"/>
  <c r="V456" i="3" s="1"/>
  <c r="X456" i="3" s="1"/>
  <c r="W455" i="3"/>
  <c r="V455" i="3"/>
  <c r="X455" i="3" s="1"/>
  <c r="U455" i="3"/>
  <c r="W454" i="3"/>
  <c r="V454" i="3"/>
  <c r="X454" i="3" s="1"/>
  <c r="U454" i="3"/>
  <c r="W453" i="3"/>
  <c r="U453" i="3"/>
  <c r="V453" i="3" s="1"/>
  <c r="X453" i="3" s="1"/>
  <c r="W452" i="3"/>
  <c r="U452" i="3"/>
  <c r="V452" i="3" s="1"/>
  <c r="X452" i="3" s="1"/>
  <c r="W451" i="3"/>
  <c r="V451" i="3"/>
  <c r="X451" i="3" s="1"/>
  <c r="U451" i="3"/>
  <c r="W450" i="3"/>
  <c r="V450" i="3"/>
  <c r="X450" i="3" s="1"/>
  <c r="U450" i="3"/>
  <c r="W449" i="3"/>
  <c r="U449" i="3"/>
  <c r="V449" i="3" s="1"/>
  <c r="X449" i="3" s="1"/>
  <c r="W448" i="3"/>
  <c r="U448" i="3"/>
  <c r="V448" i="3" s="1"/>
  <c r="X448" i="3" s="1"/>
  <c r="W447" i="3"/>
  <c r="V447" i="3"/>
  <c r="X447" i="3" s="1"/>
  <c r="U447" i="3"/>
  <c r="W446" i="3"/>
  <c r="V446" i="3"/>
  <c r="X446" i="3" s="1"/>
  <c r="U446" i="3"/>
  <c r="W445" i="3"/>
  <c r="U445" i="3"/>
  <c r="V445" i="3" s="1"/>
  <c r="X445" i="3" s="1"/>
  <c r="W444" i="3"/>
  <c r="U444" i="3"/>
  <c r="V444" i="3" s="1"/>
  <c r="X444" i="3" s="1"/>
  <c r="W443" i="3"/>
  <c r="V443" i="3"/>
  <c r="X443" i="3" s="1"/>
  <c r="U443" i="3"/>
  <c r="W442" i="3"/>
  <c r="V442" i="3"/>
  <c r="U442" i="3"/>
  <c r="W441" i="3"/>
  <c r="U441" i="3"/>
  <c r="V441" i="3" s="1"/>
  <c r="X441" i="3" s="1"/>
  <c r="W440" i="3"/>
  <c r="U440" i="3"/>
  <c r="V440" i="3" s="1"/>
  <c r="X440" i="3" s="1"/>
  <c r="W439" i="3"/>
  <c r="V439" i="3"/>
  <c r="X439" i="3" s="1"/>
  <c r="U439" i="3"/>
  <c r="W438" i="3"/>
  <c r="V438" i="3"/>
  <c r="X438" i="3" s="1"/>
  <c r="U438" i="3"/>
  <c r="W437" i="3"/>
  <c r="U437" i="3"/>
  <c r="V437" i="3" s="1"/>
  <c r="X437" i="3" s="1"/>
  <c r="W436" i="3"/>
  <c r="U436" i="3"/>
  <c r="V436" i="3" s="1"/>
  <c r="X436" i="3" s="1"/>
  <c r="W435" i="3"/>
  <c r="V435" i="3"/>
  <c r="X435" i="3" s="1"/>
  <c r="U435" i="3"/>
  <c r="W434" i="3"/>
  <c r="V434" i="3"/>
  <c r="X434" i="3" s="1"/>
  <c r="U434" i="3"/>
  <c r="W433" i="3"/>
  <c r="U433" i="3"/>
  <c r="V433" i="3" s="1"/>
  <c r="X433" i="3" s="1"/>
  <c r="W432" i="3"/>
  <c r="U432" i="3"/>
  <c r="V432" i="3" s="1"/>
  <c r="X432" i="3" s="1"/>
  <c r="W431" i="3"/>
  <c r="V431" i="3"/>
  <c r="X431" i="3" s="1"/>
  <c r="U431" i="3"/>
  <c r="W430" i="3"/>
  <c r="V430" i="3"/>
  <c r="X430" i="3" s="1"/>
  <c r="U430" i="3"/>
  <c r="W429" i="3"/>
  <c r="U429" i="3"/>
  <c r="V429" i="3" s="1"/>
  <c r="X429" i="3" s="1"/>
  <c r="W428" i="3"/>
  <c r="U428" i="3"/>
  <c r="V428" i="3" s="1"/>
  <c r="X428" i="3" s="1"/>
  <c r="W427" i="3"/>
  <c r="V427" i="3"/>
  <c r="X427" i="3" s="1"/>
  <c r="U427" i="3"/>
  <c r="W426" i="3"/>
  <c r="V426" i="3"/>
  <c r="X426" i="3" s="1"/>
  <c r="U426" i="3"/>
  <c r="W425" i="3"/>
  <c r="U425" i="3"/>
  <c r="V425" i="3" s="1"/>
  <c r="X425" i="3" s="1"/>
  <c r="W424" i="3"/>
  <c r="U424" i="3"/>
  <c r="V424" i="3" s="1"/>
  <c r="X424" i="3" s="1"/>
  <c r="W423" i="3"/>
  <c r="V423" i="3"/>
  <c r="X423" i="3" s="1"/>
  <c r="U423" i="3"/>
  <c r="W422" i="3"/>
  <c r="V422" i="3"/>
  <c r="X422" i="3" s="1"/>
  <c r="U422" i="3"/>
  <c r="W421" i="3"/>
  <c r="U421" i="3"/>
  <c r="V421" i="3" s="1"/>
  <c r="X421" i="3" s="1"/>
  <c r="W420" i="3"/>
  <c r="U420" i="3"/>
  <c r="V420" i="3" s="1"/>
  <c r="X420" i="3" s="1"/>
  <c r="W419" i="3"/>
  <c r="V419" i="3"/>
  <c r="X419" i="3" s="1"/>
  <c r="U419" i="3"/>
  <c r="W418" i="3"/>
  <c r="V418" i="3"/>
  <c r="X418" i="3" s="1"/>
  <c r="U418" i="3"/>
  <c r="W417" i="3"/>
  <c r="U417" i="3"/>
  <c r="V417" i="3" s="1"/>
  <c r="X417" i="3" s="1"/>
  <c r="W416" i="3"/>
  <c r="U416" i="3"/>
  <c r="V416" i="3" s="1"/>
  <c r="X416" i="3" s="1"/>
  <c r="W415" i="3"/>
  <c r="V415" i="3"/>
  <c r="X415" i="3" s="1"/>
  <c r="U415" i="3"/>
  <c r="W414" i="3"/>
  <c r="V414" i="3"/>
  <c r="X414" i="3" s="1"/>
  <c r="U414" i="3"/>
  <c r="W413" i="3"/>
  <c r="U413" i="3"/>
  <c r="V413" i="3" s="1"/>
  <c r="X413" i="3" s="1"/>
  <c r="W412" i="3"/>
  <c r="U412" i="3"/>
  <c r="V412" i="3" s="1"/>
  <c r="X412" i="3" s="1"/>
  <c r="W411" i="3"/>
  <c r="V411" i="3"/>
  <c r="X411" i="3" s="1"/>
  <c r="U411" i="3"/>
  <c r="W410" i="3"/>
  <c r="V410" i="3"/>
  <c r="X410" i="3" s="1"/>
  <c r="U410" i="3"/>
  <c r="W409" i="3"/>
  <c r="U409" i="3"/>
  <c r="V409" i="3" s="1"/>
  <c r="X409" i="3" s="1"/>
  <c r="W408" i="3"/>
  <c r="U408" i="3"/>
  <c r="V408" i="3" s="1"/>
  <c r="X408" i="3" s="1"/>
  <c r="W407" i="3"/>
  <c r="V407" i="3"/>
  <c r="X407" i="3" s="1"/>
  <c r="U407" i="3"/>
  <c r="W406" i="3"/>
  <c r="V406" i="3"/>
  <c r="U406" i="3"/>
  <c r="W405" i="3"/>
  <c r="U405" i="3"/>
  <c r="V405" i="3" s="1"/>
  <c r="X405" i="3" s="1"/>
  <c r="W404" i="3"/>
  <c r="U404" i="3"/>
  <c r="V404" i="3" s="1"/>
  <c r="X404" i="3" s="1"/>
  <c r="W403" i="3"/>
  <c r="V403" i="3"/>
  <c r="X403" i="3" s="1"/>
  <c r="U403" i="3"/>
  <c r="W402" i="3"/>
  <c r="V402" i="3"/>
  <c r="U402" i="3"/>
  <c r="W401" i="3"/>
  <c r="U401" i="3"/>
  <c r="V401" i="3" s="1"/>
  <c r="X401" i="3" s="1"/>
  <c r="W400" i="3"/>
  <c r="U400" i="3"/>
  <c r="V400" i="3" s="1"/>
  <c r="X400" i="3" s="1"/>
  <c r="W399" i="3"/>
  <c r="V399" i="3"/>
  <c r="X399" i="3" s="1"/>
  <c r="U399" i="3"/>
  <c r="W398" i="3"/>
  <c r="V398" i="3"/>
  <c r="X398" i="3" s="1"/>
  <c r="U398" i="3"/>
  <c r="W397" i="3"/>
  <c r="U397" i="3"/>
  <c r="V397" i="3" s="1"/>
  <c r="X397" i="3" s="1"/>
  <c r="W396" i="3"/>
  <c r="U396" i="3"/>
  <c r="V396" i="3" s="1"/>
  <c r="X396" i="3" s="1"/>
  <c r="W395" i="3"/>
  <c r="V395" i="3"/>
  <c r="X395" i="3" s="1"/>
  <c r="U395" i="3"/>
  <c r="W394" i="3"/>
  <c r="V394" i="3"/>
  <c r="X394" i="3" s="1"/>
  <c r="U394" i="3"/>
  <c r="W393" i="3"/>
  <c r="U393" i="3"/>
  <c r="V393" i="3" s="1"/>
  <c r="X393" i="3" s="1"/>
  <c r="W392" i="3"/>
  <c r="U392" i="3"/>
  <c r="V392" i="3" s="1"/>
  <c r="X392" i="3" s="1"/>
  <c r="W391" i="3"/>
  <c r="V391" i="3"/>
  <c r="X391" i="3" s="1"/>
  <c r="U391" i="3"/>
  <c r="W390" i="3"/>
  <c r="V390" i="3"/>
  <c r="X390" i="3" s="1"/>
  <c r="U390" i="3"/>
  <c r="W389" i="3"/>
  <c r="U389" i="3"/>
  <c r="V389" i="3" s="1"/>
  <c r="X389" i="3" s="1"/>
  <c r="W388" i="3"/>
  <c r="U388" i="3"/>
  <c r="V388" i="3" s="1"/>
  <c r="X388" i="3" s="1"/>
  <c r="W387" i="3"/>
  <c r="V387" i="3"/>
  <c r="X387" i="3" s="1"/>
  <c r="U387" i="3"/>
  <c r="W386" i="3"/>
  <c r="V386" i="3"/>
  <c r="U386" i="3"/>
  <c r="W385" i="3"/>
  <c r="U385" i="3"/>
  <c r="V385" i="3" s="1"/>
  <c r="X385" i="3" s="1"/>
  <c r="W384" i="3"/>
  <c r="U384" i="3"/>
  <c r="V384" i="3" s="1"/>
  <c r="X384" i="3" s="1"/>
  <c r="W383" i="3"/>
  <c r="V383" i="3"/>
  <c r="X383" i="3" s="1"/>
  <c r="U383" i="3"/>
  <c r="W382" i="3"/>
  <c r="V382" i="3"/>
  <c r="X382" i="3" s="1"/>
  <c r="U382" i="3"/>
  <c r="W381" i="3"/>
  <c r="U381" i="3"/>
  <c r="V381" i="3" s="1"/>
  <c r="X381" i="3" s="1"/>
  <c r="W380" i="3"/>
  <c r="U380" i="3"/>
  <c r="V380" i="3" s="1"/>
  <c r="X380" i="3" s="1"/>
  <c r="W379" i="3"/>
  <c r="V379" i="3"/>
  <c r="X379" i="3" s="1"/>
  <c r="U379" i="3"/>
  <c r="W378" i="3"/>
  <c r="V378" i="3"/>
  <c r="U378" i="3"/>
  <c r="W377" i="3"/>
  <c r="U377" i="3"/>
  <c r="V377" i="3" s="1"/>
  <c r="X377" i="3" s="1"/>
  <c r="W376" i="3"/>
  <c r="U376" i="3"/>
  <c r="V376" i="3" s="1"/>
  <c r="X376" i="3" s="1"/>
  <c r="W375" i="3"/>
  <c r="U375" i="3"/>
  <c r="V375" i="3" s="1"/>
  <c r="X375" i="3" s="1"/>
  <c r="W374" i="3"/>
  <c r="V374" i="3"/>
  <c r="X374" i="3" s="1"/>
  <c r="U374" i="3"/>
  <c r="X373" i="3"/>
  <c r="W373" i="3"/>
  <c r="U373" i="3"/>
  <c r="V373" i="3" s="1"/>
  <c r="X372" i="3"/>
  <c r="W372" i="3"/>
  <c r="U372" i="3"/>
  <c r="V372" i="3" s="1"/>
  <c r="W371" i="3"/>
  <c r="U371" i="3"/>
  <c r="V371" i="3" s="1"/>
  <c r="X371" i="3" s="1"/>
  <c r="W370" i="3"/>
  <c r="V370" i="3"/>
  <c r="X370" i="3" s="1"/>
  <c r="U370" i="3"/>
  <c r="X369" i="3"/>
  <c r="W369" i="3"/>
  <c r="U369" i="3"/>
  <c r="V369" i="3" s="1"/>
  <c r="W368" i="3"/>
  <c r="U368" i="3"/>
  <c r="V368" i="3" s="1"/>
  <c r="X368" i="3" s="1"/>
  <c r="W367" i="3"/>
  <c r="U367" i="3"/>
  <c r="V367" i="3" s="1"/>
  <c r="X367" i="3" s="1"/>
  <c r="W366" i="3"/>
  <c r="V366" i="3"/>
  <c r="X366" i="3" s="1"/>
  <c r="U366" i="3"/>
  <c r="W365" i="3"/>
  <c r="U365" i="3"/>
  <c r="V365" i="3" s="1"/>
  <c r="X365" i="3" s="1"/>
  <c r="W364" i="3"/>
  <c r="U364" i="3"/>
  <c r="V364" i="3" s="1"/>
  <c r="X364" i="3" s="1"/>
  <c r="W363" i="3"/>
  <c r="U363" i="3"/>
  <c r="V363" i="3" s="1"/>
  <c r="X363" i="3" s="1"/>
  <c r="W362" i="3"/>
  <c r="V362" i="3"/>
  <c r="X362" i="3" s="1"/>
  <c r="U362" i="3"/>
  <c r="W361" i="3"/>
  <c r="U361" i="3"/>
  <c r="V361" i="3" s="1"/>
  <c r="X361" i="3" s="1"/>
  <c r="X360" i="3"/>
  <c r="W360" i="3"/>
  <c r="U360" i="3"/>
  <c r="V360" i="3" s="1"/>
  <c r="W359" i="3"/>
  <c r="U359" i="3"/>
  <c r="V359" i="3" s="1"/>
  <c r="X359" i="3" s="1"/>
  <c r="W358" i="3"/>
  <c r="V358" i="3"/>
  <c r="X358" i="3" s="1"/>
  <c r="U358" i="3"/>
  <c r="X357" i="3"/>
  <c r="W357" i="3"/>
  <c r="U357" i="3"/>
  <c r="V357" i="3" s="1"/>
  <c r="X356" i="3"/>
  <c r="W356" i="3"/>
  <c r="U356" i="3"/>
  <c r="V356" i="3" s="1"/>
  <c r="W355" i="3"/>
  <c r="U355" i="3"/>
  <c r="V355" i="3" s="1"/>
  <c r="X355" i="3" s="1"/>
  <c r="W354" i="3"/>
  <c r="V354" i="3"/>
  <c r="X354" i="3" s="1"/>
  <c r="U354" i="3"/>
  <c r="X353" i="3"/>
  <c r="W353" i="3"/>
  <c r="U353" i="3"/>
  <c r="V353" i="3" s="1"/>
  <c r="W352" i="3"/>
  <c r="U352" i="3"/>
  <c r="V352" i="3" s="1"/>
  <c r="X352" i="3" s="1"/>
  <c r="W351" i="3"/>
  <c r="U351" i="3"/>
  <c r="V351" i="3" s="1"/>
  <c r="X351" i="3" s="1"/>
  <c r="W350" i="3"/>
  <c r="V350" i="3"/>
  <c r="X350" i="3" s="1"/>
  <c r="U350" i="3"/>
  <c r="W349" i="3"/>
  <c r="U349" i="3"/>
  <c r="V349" i="3" s="1"/>
  <c r="X349" i="3" s="1"/>
  <c r="W348" i="3"/>
  <c r="U348" i="3"/>
  <c r="V348" i="3" s="1"/>
  <c r="X348" i="3" s="1"/>
  <c r="W347" i="3"/>
  <c r="U347" i="3"/>
  <c r="V347" i="3" s="1"/>
  <c r="X347" i="3" s="1"/>
  <c r="W346" i="3"/>
  <c r="V346" i="3"/>
  <c r="X346" i="3" s="1"/>
  <c r="U346" i="3"/>
  <c r="W345" i="3"/>
  <c r="U345" i="3"/>
  <c r="V345" i="3" s="1"/>
  <c r="X345" i="3" s="1"/>
  <c r="X344" i="3"/>
  <c r="W344" i="3"/>
  <c r="U344" i="3"/>
  <c r="V344" i="3" s="1"/>
  <c r="W343" i="3"/>
  <c r="U343" i="3"/>
  <c r="V343" i="3" s="1"/>
  <c r="X343" i="3" s="1"/>
  <c r="W342" i="3"/>
  <c r="V342" i="3"/>
  <c r="X342" i="3" s="1"/>
  <c r="U342" i="3"/>
  <c r="X341" i="3"/>
  <c r="W341" i="3"/>
  <c r="U341" i="3"/>
  <c r="V341" i="3" s="1"/>
  <c r="X340" i="3"/>
  <c r="W340" i="3"/>
  <c r="U340" i="3"/>
  <c r="V340" i="3" s="1"/>
  <c r="W339" i="3"/>
  <c r="U339" i="3"/>
  <c r="V339" i="3" s="1"/>
  <c r="X339" i="3" s="1"/>
  <c r="W338" i="3"/>
  <c r="V338" i="3"/>
  <c r="X338" i="3" s="1"/>
  <c r="U338" i="3"/>
  <c r="X337" i="3"/>
  <c r="W337" i="3"/>
  <c r="U337" i="3"/>
  <c r="V337" i="3" s="1"/>
  <c r="X336" i="3"/>
  <c r="W336" i="3"/>
  <c r="U336" i="3"/>
  <c r="V336" i="3" s="1"/>
  <c r="W335" i="3"/>
  <c r="U335" i="3"/>
  <c r="V335" i="3" s="1"/>
  <c r="X335" i="3" s="1"/>
  <c r="W334" i="3"/>
  <c r="V334" i="3"/>
  <c r="X334" i="3" s="1"/>
  <c r="U334" i="3"/>
  <c r="W333" i="3"/>
  <c r="U333" i="3"/>
  <c r="V333" i="3" s="1"/>
  <c r="X333" i="3" s="1"/>
  <c r="X332" i="3"/>
  <c r="W332" i="3"/>
  <c r="U332" i="3"/>
  <c r="V332" i="3" s="1"/>
  <c r="W331" i="3"/>
  <c r="V331" i="3"/>
  <c r="X331" i="3" s="1"/>
  <c r="U331" i="3"/>
  <c r="W330" i="3"/>
  <c r="V330" i="3"/>
  <c r="X330" i="3" s="1"/>
  <c r="U330" i="3"/>
  <c r="W329" i="3"/>
  <c r="U329" i="3"/>
  <c r="V329" i="3" s="1"/>
  <c r="X329" i="3" s="1"/>
  <c r="W328" i="3"/>
  <c r="U328" i="3"/>
  <c r="V328" i="3" s="1"/>
  <c r="X328" i="3" s="1"/>
  <c r="W327" i="3"/>
  <c r="U327" i="3"/>
  <c r="V327" i="3" s="1"/>
  <c r="X327" i="3" s="1"/>
  <c r="W326" i="3"/>
  <c r="V326" i="3"/>
  <c r="X326" i="3" s="1"/>
  <c r="U326" i="3"/>
  <c r="W325" i="3"/>
  <c r="U325" i="3"/>
  <c r="V325" i="3" s="1"/>
  <c r="X325" i="3" s="1"/>
  <c r="W324" i="3"/>
  <c r="U324" i="3"/>
  <c r="V324" i="3" s="1"/>
  <c r="X324" i="3" s="1"/>
  <c r="W323" i="3"/>
  <c r="U323" i="3"/>
  <c r="V323" i="3" s="1"/>
  <c r="X323" i="3" s="1"/>
  <c r="W322" i="3"/>
  <c r="V322" i="3"/>
  <c r="X322" i="3" s="1"/>
  <c r="U322" i="3"/>
  <c r="W321" i="3"/>
  <c r="V321" i="3"/>
  <c r="X321" i="3" s="1"/>
  <c r="U321" i="3"/>
  <c r="W320" i="3"/>
  <c r="V320" i="3"/>
  <c r="X320" i="3" s="1"/>
  <c r="U320" i="3"/>
  <c r="W319" i="3"/>
  <c r="V319" i="3"/>
  <c r="X319" i="3" s="1"/>
  <c r="U319" i="3"/>
  <c r="X318" i="3"/>
  <c r="W318" i="3"/>
  <c r="U318" i="3"/>
  <c r="V318" i="3" s="1"/>
  <c r="W317" i="3"/>
  <c r="U317" i="3"/>
  <c r="V317" i="3" s="1"/>
  <c r="X317" i="3" s="1"/>
  <c r="W316" i="3"/>
  <c r="U316" i="3"/>
  <c r="V316" i="3" s="1"/>
  <c r="X316" i="3" s="1"/>
  <c r="W315" i="3"/>
  <c r="X315" i="3" s="1"/>
  <c r="V315" i="3"/>
  <c r="U315" i="3"/>
  <c r="X314" i="3"/>
  <c r="W314" i="3"/>
  <c r="U314" i="3"/>
  <c r="V314" i="3" s="1"/>
  <c r="X313" i="3"/>
  <c r="W313" i="3"/>
  <c r="U313" i="3"/>
  <c r="V313" i="3" s="1"/>
  <c r="W312" i="3"/>
  <c r="U312" i="3"/>
  <c r="V312" i="3" s="1"/>
  <c r="X312" i="3" s="1"/>
  <c r="X311" i="3"/>
  <c r="W311" i="3"/>
  <c r="V311" i="3"/>
  <c r="U311" i="3"/>
  <c r="W310" i="3"/>
  <c r="U310" i="3"/>
  <c r="V310" i="3" s="1"/>
  <c r="X310" i="3" s="1"/>
  <c r="W309" i="3"/>
  <c r="U309" i="3"/>
  <c r="V309" i="3" s="1"/>
  <c r="X309" i="3" s="1"/>
  <c r="W308" i="3"/>
  <c r="U308" i="3"/>
  <c r="V308" i="3" s="1"/>
  <c r="X308" i="3" s="1"/>
  <c r="W307" i="3"/>
  <c r="V307" i="3"/>
  <c r="X307" i="3" s="1"/>
  <c r="U307" i="3"/>
  <c r="W306" i="3"/>
  <c r="U306" i="3"/>
  <c r="V306" i="3" s="1"/>
  <c r="X306" i="3" s="1"/>
  <c r="W305" i="3"/>
  <c r="V305" i="3"/>
  <c r="X305" i="3" s="1"/>
  <c r="U305" i="3"/>
  <c r="W304" i="3"/>
  <c r="V304" i="3"/>
  <c r="X304" i="3" s="1"/>
  <c r="U304" i="3"/>
  <c r="W303" i="3"/>
  <c r="V303" i="3"/>
  <c r="X303" i="3" s="1"/>
  <c r="U303" i="3"/>
  <c r="X302" i="3"/>
  <c r="W302" i="3"/>
  <c r="U302" i="3"/>
  <c r="V302" i="3" s="1"/>
  <c r="W301" i="3"/>
  <c r="U301" i="3"/>
  <c r="V301" i="3" s="1"/>
  <c r="X301" i="3" s="1"/>
  <c r="W300" i="3"/>
  <c r="U300" i="3"/>
  <c r="V300" i="3" s="1"/>
  <c r="X300" i="3" s="1"/>
  <c r="W299" i="3"/>
  <c r="X299" i="3" s="1"/>
  <c r="V299" i="3"/>
  <c r="U299" i="3"/>
  <c r="X298" i="3"/>
  <c r="W298" i="3"/>
  <c r="U298" i="3"/>
  <c r="V298" i="3" s="1"/>
  <c r="X297" i="3"/>
  <c r="W297" i="3"/>
  <c r="U297" i="3"/>
  <c r="V297" i="3" s="1"/>
  <c r="W296" i="3"/>
  <c r="U296" i="3"/>
  <c r="V296" i="3" s="1"/>
  <c r="X296" i="3" s="1"/>
  <c r="X295" i="3"/>
  <c r="W295" i="3"/>
  <c r="V295" i="3"/>
  <c r="U295" i="3"/>
  <c r="W294" i="3"/>
  <c r="U294" i="3"/>
  <c r="V294" i="3" s="1"/>
  <c r="X294" i="3" s="1"/>
  <c r="W293" i="3"/>
  <c r="U293" i="3"/>
  <c r="V293" i="3" s="1"/>
  <c r="X293" i="3" s="1"/>
  <c r="W292" i="3"/>
  <c r="U292" i="3"/>
  <c r="V292" i="3" s="1"/>
  <c r="X292" i="3" s="1"/>
  <c r="W291" i="3"/>
  <c r="V291" i="3"/>
  <c r="X291" i="3" s="1"/>
  <c r="U291" i="3"/>
  <c r="W290" i="3"/>
  <c r="U290" i="3"/>
  <c r="V290" i="3" s="1"/>
  <c r="X290" i="3" s="1"/>
  <c r="W289" i="3"/>
  <c r="V289" i="3"/>
  <c r="X289" i="3" s="1"/>
  <c r="U289" i="3"/>
  <c r="W288" i="3"/>
  <c r="V288" i="3"/>
  <c r="X288" i="3" s="1"/>
  <c r="U288" i="3"/>
  <c r="W287" i="3"/>
  <c r="V287" i="3"/>
  <c r="X287" i="3" s="1"/>
  <c r="U287" i="3"/>
  <c r="X286" i="3"/>
  <c r="W286" i="3"/>
  <c r="U286" i="3"/>
  <c r="V286" i="3" s="1"/>
  <c r="W285" i="3"/>
  <c r="U285" i="3"/>
  <c r="V285" i="3" s="1"/>
  <c r="X285" i="3" s="1"/>
  <c r="W284" i="3"/>
  <c r="U284" i="3"/>
  <c r="V284" i="3" s="1"/>
  <c r="X284" i="3" s="1"/>
  <c r="X283" i="3"/>
  <c r="W283" i="3"/>
  <c r="U283" i="3"/>
  <c r="V283" i="3" s="1"/>
  <c r="W282" i="3"/>
  <c r="U282" i="3"/>
  <c r="V282" i="3" s="1"/>
  <c r="X282" i="3" s="1"/>
  <c r="W281" i="3"/>
  <c r="V281" i="3"/>
  <c r="X281" i="3" s="1"/>
  <c r="U281" i="3"/>
  <c r="W280" i="3"/>
  <c r="U280" i="3"/>
  <c r="V280" i="3" s="1"/>
  <c r="W279" i="3"/>
  <c r="U279" i="3"/>
  <c r="V279" i="3" s="1"/>
  <c r="X279" i="3" s="1"/>
  <c r="W278" i="3"/>
  <c r="U278" i="3"/>
  <c r="V278" i="3" s="1"/>
  <c r="X278" i="3" s="1"/>
  <c r="W277" i="3"/>
  <c r="V277" i="3"/>
  <c r="X277" i="3" s="1"/>
  <c r="U277" i="3"/>
  <c r="W276" i="3"/>
  <c r="U276" i="3"/>
  <c r="V276" i="3" s="1"/>
  <c r="X276" i="3" s="1"/>
  <c r="W275" i="3"/>
  <c r="U275" i="3"/>
  <c r="V275" i="3" s="1"/>
  <c r="X275" i="3" s="1"/>
  <c r="W274" i="3"/>
  <c r="U274" i="3"/>
  <c r="V274" i="3" s="1"/>
  <c r="X274" i="3" s="1"/>
  <c r="W273" i="3"/>
  <c r="V273" i="3"/>
  <c r="X273" i="3" s="1"/>
  <c r="U273" i="3"/>
  <c r="W272" i="3"/>
  <c r="U272" i="3"/>
  <c r="V272" i="3" s="1"/>
  <c r="X272" i="3" s="1"/>
  <c r="X271" i="3"/>
  <c r="W271" i="3"/>
  <c r="U271" i="3"/>
  <c r="V271" i="3" s="1"/>
  <c r="W270" i="3"/>
  <c r="U270" i="3"/>
  <c r="V270" i="3" s="1"/>
  <c r="X270" i="3" s="1"/>
  <c r="W269" i="3"/>
  <c r="V269" i="3"/>
  <c r="X269" i="3" s="1"/>
  <c r="U269" i="3"/>
  <c r="W268" i="3"/>
  <c r="U268" i="3"/>
  <c r="V268" i="3" s="1"/>
  <c r="X268" i="3" s="1"/>
  <c r="X267" i="3"/>
  <c r="W267" i="3"/>
  <c r="U267" i="3"/>
  <c r="V267" i="3" s="1"/>
  <c r="W266" i="3"/>
  <c r="U266" i="3"/>
  <c r="V266" i="3" s="1"/>
  <c r="X266" i="3" s="1"/>
  <c r="W265" i="3"/>
  <c r="V265" i="3"/>
  <c r="X265" i="3" s="1"/>
  <c r="U265" i="3"/>
  <c r="W264" i="3"/>
  <c r="U264" i="3"/>
  <c r="V264" i="3" s="1"/>
  <c r="X264" i="3" s="1"/>
  <c r="W263" i="3"/>
  <c r="U263" i="3"/>
  <c r="V263" i="3" s="1"/>
  <c r="X263" i="3" s="1"/>
  <c r="W262" i="3"/>
  <c r="U262" i="3"/>
  <c r="V262" i="3" s="1"/>
  <c r="X262" i="3" s="1"/>
  <c r="W261" i="3"/>
  <c r="V261" i="3"/>
  <c r="X261" i="3" s="1"/>
  <c r="U261" i="3"/>
  <c r="W260" i="3"/>
  <c r="U260" i="3"/>
  <c r="V260" i="3" s="1"/>
  <c r="W259" i="3"/>
  <c r="U259" i="3"/>
  <c r="V259" i="3" s="1"/>
  <c r="X259" i="3" s="1"/>
  <c r="W258" i="3"/>
  <c r="U258" i="3"/>
  <c r="V258" i="3" s="1"/>
  <c r="X258" i="3" s="1"/>
  <c r="W257" i="3"/>
  <c r="V257" i="3"/>
  <c r="X257" i="3" s="1"/>
  <c r="U257" i="3"/>
  <c r="W256" i="3"/>
  <c r="U256" i="3"/>
  <c r="V256" i="3" s="1"/>
  <c r="X256" i="3" s="1"/>
  <c r="X255" i="3"/>
  <c r="W255" i="3"/>
  <c r="V255" i="3"/>
  <c r="U255" i="3"/>
  <c r="W254" i="3"/>
  <c r="U254" i="3"/>
  <c r="V254" i="3" s="1"/>
  <c r="X254" i="3" s="1"/>
  <c r="W253" i="3"/>
  <c r="V253" i="3"/>
  <c r="X253" i="3" s="1"/>
  <c r="U253" i="3"/>
  <c r="W252" i="3"/>
  <c r="U252" i="3"/>
  <c r="V252" i="3" s="1"/>
  <c r="X252" i="3" s="1"/>
  <c r="X251" i="3"/>
  <c r="W251" i="3"/>
  <c r="V251" i="3"/>
  <c r="U251" i="3"/>
  <c r="W250" i="3"/>
  <c r="U250" i="3"/>
  <c r="V250" i="3" s="1"/>
  <c r="X250" i="3" s="1"/>
  <c r="W249" i="3"/>
  <c r="V249" i="3"/>
  <c r="X249" i="3" s="1"/>
  <c r="U249" i="3"/>
  <c r="W248" i="3"/>
  <c r="U248" i="3"/>
  <c r="V248" i="3" s="1"/>
  <c r="X248" i="3" s="1"/>
  <c r="X247" i="3"/>
  <c r="W247" i="3"/>
  <c r="V247" i="3"/>
  <c r="U247" i="3"/>
  <c r="W246" i="3"/>
  <c r="U246" i="3"/>
  <c r="V246" i="3" s="1"/>
  <c r="X246" i="3" s="1"/>
  <c r="W245" i="3"/>
  <c r="V245" i="3"/>
  <c r="X245" i="3" s="1"/>
  <c r="U245" i="3"/>
  <c r="W244" i="3"/>
  <c r="U244" i="3"/>
  <c r="V244" i="3" s="1"/>
  <c r="X244" i="3" s="1"/>
  <c r="X243" i="3"/>
  <c r="W243" i="3"/>
  <c r="V243" i="3"/>
  <c r="U243" i="3"/>
  <c r="W242" i="3"/>
  <c r="U242" i="3"/>
  <c r="V242" i="3" s="1"/>
  <c r="X242" i="3" s="1"/>
  <c r="W241" i="3"/>
  <c r="V241" i="3"/>
  <c r="X241" i="3" s="1"/>
  <c r="U241" i="3"/>
  <c r="W240" i="3"/>
  <c r="U240" i="3"/>
  <c r="V240" i="3" s="1"/>
  <c r="X240" i="3" s="1"/>
  <c r="X239" i="3"/>
  <c r="W239" i="3"/>
  <c r="V239" i="3"/>
  <c r="U239" i="3"/>
  <c r="W238" i="3"/>
  <c r="U238" i="3"/>
  <c r="V238" i="3" s="1"/>
  <c r="X238" i="3" s="1"/>
  <c r="W237" i="3"/>
  <c r="V237" i="3"/>
  <c r="X237" i="3" s="1"/>
  <c r="U237" i="3"/>
  <c r="W236" i="3"/>
  <c r="U236" i="3"/>
  <c r="V236" i="3" s="1"/>
  <c r="X236" i="3" s="1"/>
  <c r="X235" i="3"/>
  <c r="W235" i="3"/>
  <c r="V235" i="3"/>
  <c r="U235" i="3"/>
  <c r="W234" i="3"/>
  <c r="U234" i="3"/>
  <c r="V234" i="3" s="1"/>
  <c r="X234" i="3" s="1"/>
  <c r="W233" i="3"/>
  <c r="V233" i="3"/>
  <c r="X233" i="3" s="1"/>
  <c r="U233" i="3"/>
  <c r="W232" i="3"/>
  <c r="U232" i="3"/>
  <c r="V232" i="3" s="1"/>
  <c r="X232" i="3" s="1"/>
  <c r="X231" i="3"/>
  <c r="W231" i="3"/>
  <c r="V231" i="3"/>
  <c r="U231" i="3"/>
  <c r="W230" i="3"/>
  <c r="U230" i="3"/>
  <c r="V230" i="3" s="1"/>
  <c r="X230" i="3" s="1"/>
  <c r="W229" i="3"/>
  <c r="V229" i="3"/>
  <c r="X229" i="3" s="1"/>
  <c r="U229" i="3"/>
  <c r="W228" i="3"/>
  <c r="U228" i="3"/>
  <c r="V228" i="3" s="1"/>
  <c r="X228" i="3" s="1"/>
  <c r="X227" i="3"/>
  <c r="W227" i="3"/>
  <c r="V227" i="3"/>
  <c r="U227" i="3"/>
  <c r="W226" i="3"/>
  <c r="U226" i="3"/>
  <c r="V226" i="3" s="1"/>
  <c r="X226" i="3" s="1"/>
  <c r="W225" i="3"/>
  <c r="V225" i="3"/>
  <c r="X225" i="3" s="1"/>
  <c r="U225" i="3"/>
  <c r="W224" i="3"/>
  <c r="U224" i="3"/>
  <c r="V224" i="3" s="1"/>
  <c r="X224" i="3" s="1"/>
  <c r="X223" i="3"/>
  <c r="W223" i="3"/>
  <c r="V223" i="3"/>
  <c r="U223" i="3"/>
  <c r="W222" i="3"/>
  <c r="U222" i="3"/>
  <c r="V222" i="3" s="1"/>
  <c r="X222" i="3" s="1"/>
  <c r="W221" i="3"/>
  <c r="V221" i="3"/>
  <c r="X221" i="3" s="1"/>
  <c r="U221" i="3"/>
  <c r="W220" i="3"/>
  <c r="U220" i="3"/>
  <c r="V220" i="3" s="1"/>
  <c r="X220" i="3" s="1"/>
  <c r="X219" i="3"/>
  <c r="W219" i="3"/>
  <c r="V219" i="3"/>
  <c r="U219" i="3"/>
  <c r="W218" i="3"/>
  <c r="U218" i="3"/>
  <c r="V218" i="3" s="1"/>
  <c r="X218" i="3" s="1"/>
  <c r="W217" i="3"/>
  <c r="V217" i="3"/>
  <c r="X217" i="3" s="1"/>
  <c r="U217" i="3"/>
  <c r="W216" i="3"/>
  <c r="U216" i="3"/>
  <c r="V216" i="3" s="1"/>
  <c r="X216" i="3" s="1"/>
  <c r="X215" i="3"/>
  <c r="W215" i="3"/>
  <c r="V215" i="3"/>
  <c r="U215" i="3"/>
  <c r="W214" i="3"/>
  <c r="U214" i="3"/>
  <c r="V214" i="3" s="1"/>
  <c r="X214" i="3" s="1"/>
  <c r="W213" i="3"/>
  <c r="V213" i="3"/>
  <c r="X213" i="3" s="1"/>
  <c r="U213" i="3"/>
  <c r="W212" i="3"/>
  <c r="U212" i="3"/>
  <c r="V212" i="3" s="1"/>
  <c r="X212" i="3" s="1"/>
  <c r="X211" i="3"/>
  <c r="W211" i="3"/>
  <c r="V211" i="3"/>
  <c r="U211" i="3"/>
  <c r="W210" i="3"/>
  <c r="U210" i="3"/>
  <c r="V210" i="3" s="1"/>
  <c r="X210" i="3" s="1"/>
  <c r="W209" i="3"/>
  <c r="V209" i="3"/>
  <c r="X209" i="3" s="1"/>
  <c r="U209" i="3"/>
  <c r="W208" i="3"/>
  <c r="U208" i="3"/>
  <c r="V208" i="3" s="1"/>
  <c r="X208" i="3" s="1"/>
  <c r="X207" i="3"/>
  <c r="W207" i="3"/>
  <c r="V207" i="3"/>
  <c r="U207" i="3"/>
  <c r="W206" i="3"/>
  <c r="U206" i="3"/>
  <c r="V206" i="3" s="1"/>
  <c r="X206" i="3" s="1"/>
  <c r="W205" i="3"/>
  <c r="V205" i="3"/>
  <c r="X205" i="3" s="1"/>
  <c r="U205" i="3"/>
  <c r="W204" i="3"/>
  <c r="U204" i="3"/>
  <c r="V204" i="3" s="1"/>
  <c r="X204" i="3" s="1"/>
  <c r="X203" i="3"/>
  <c r="W203" i="3"/>
  <c r="V203" i="3"/>
  <c r="U203" i="3"/>
  <c r="W202" i="3"/>
  <c r="U202" i="3"/>
  <c r="V202" i="3" s="1"/>
  <c r="X202" i="3" s="1"/>
  <c r="W201" i="3"/>
  <c r="V201" i="3"/>
  <c r="X201" i="3" s="1"/>
  <c r="U201" i="3"/>
  <c r="W200" i="3"/>
  <c r="U200" i="3"/>
  <c r="V200" i="3" s="1"/>
  <c r="X200" i="3" s="1"/>
  <c r="X199" i="3"/>
  <c r="W199" i="3"/>
  <c r="V199" i="3"/>
  <c r="U199" i="3"/>
  <c r="W198" i="3"/>
  <c r="U198" i="3"/>
  <c r="V198" i="3" s="1"/>
  <c r="X198" i="3" s="1"/>
  <c r="W197" i="3"/>
  <c r="V197" i="3"/>
  <c r="X197" i="3" s="1"/>
  <c r="U197" i="3"/>
  <c r="W196" i="3"/>
  <c r="U196" i="3"/>
  <c r="V196" i="3" s="1"/>
  <c r="X196" i="3" s="1"/>
  <c r="X195" i="3"/>
  <c r="W195" i="3"/>
  <c r="V195" i="3"/>
  <c r="U195" i="3"/>
  <c r="W194" i="3"/>
  <c r="U194" i="3"/>
  <c r="V194" i="3" s="1"/>
  <c r="X194" i="3" s="1"/>
  <c r="W193" i="3"/>
  <c r="V193" i="3"/>
  <c r="X193" i="3" s="1"/>
  <c r="U193" i="3"/>
  <c r="W192" i="3"/>
  <c r="U192" i="3"/>
  <c r="V192" i="3" s="1"/>
  <c r="X192" i="3" s="1"/>
  <c r="X191" i="3"/>
  <c r="W191" i="3"/>
  <c r="V191" i="3"/>
  <c r="U191" i="3"/>
  <c r="W190" i="3"/>
  <c r="U190" i="3"/>
  <c r="V190" i="3" s="1"/>
  <c r="X190" i="3" s="1"/>
  <c r="W189" i="3"/>
  <c r="V189" i="3"/>
  <c r="X189" i="3" s="1"/>
  <c r="U189" i="3"/>
  <c r="W188" i="3"/>
  <c r="U188" i="3"/>
  <c r="V188" i="3" s="1"/>
  <c r="X188" i="3" s="1"/>
  <c r="X187" i="3"/>
  <c r="W187" i="3"/>
  <c r="V187" i="3"/>
  <c r="U187" i="3"/>
  <c r="W186" i="3"/>
  <c r="U186" i="3"/>
  <c r="V186" i="3" s="1"/>
  <c r="X186" i="3" s="1"/>
  <c r="W185" i="3"/>
  <c r="V185" i="3"/>
  <c r="X185" i="3" s="1"/>
  <c r="U185" i="3"/>
  <c r="W184" i="3"/>
  <c r="U184" i="3"/>
  <c r="V184" i="3" s="1"/>
  <c r="X184" i="3" s="1"/>
  <c r="X183" i="3"/>
  <c r="W183" i="3"/>
  <c r="V183" i="3"/>
  <c r="U183" i="3"/>
  <c r="W182" i="3"/>
  <c r="U182" i="3"/>
  <c r="V182" i="3" s="1"/>
  <c r="X182" i="3" s="1"/>
  <c r="W181" i="3"/>
  <c r="V181" i="3"/>
  <c r="X181" i="3" s="1"/>
  <c r="U181" i="3"/>
  <c r="W180" i="3"/>
  <c r="U180" i="3"/>
  <c r="V180" i="3" s="1"/>
  <c r="X180" i="3" s="1"/>
  <c r="X179" i="3"/>
  <c r="W179" i="3"/>
  <c r="V179" i="3"/>
  <c r="U179" i="3"/>
  <c r="W178" i="3"/>
  <c r="U178" i="3"/>
  <c r="V178" i="3" s="1"/>
  <c r="X178" i="3" s="1"/>
  <c r="W177" i="3"/>
  <c r="V177" i="3"/>
  <c r="X177" i="3" s="1"/>
  <c r="U177" i="3"/>
  <c r="W176" i="3"/>
  <c r="U176" i="3"/>
  <c r="V176" i="3" s="1"/>
  <c r="X176" i="3" s="1"/>
  <c r="X175" i="3"/>
  <c r="W175" i="3"/>
  <c r="V175" i="3"/>
  <c r="U175" i="3"/>
  <c r="W174" i="3"/>
  <c r="U174" i="3"/>
  <c r="V174" i="3" s="1"/>
  <c r="X174" i="3" s="1"/>
  <c r="W173" i="3"/>
  <c r="V173" i="3"/>
  <c r="X173" i="3" s="1"/>
  <c r="U173" i="3"/>
  <c r="W172" i="3"/>
  <c r="U172" i="3"/>
  <c r="V172" i="3" s="1"/>
  <c r="X172" i="3" s="1"/>
  <c r="X171" i="3"/>
  <c r="W171" i="3"/>
  <c r="V171" i="3"/>
  <c r="U171" i="3"/>
  <c r="W170" i="3"/>
  <c r="U170" i="3"/>
  <c r="V170" i="3" s="1"/>
  <c r="X170" i="3" s="1"/>
  <c r="W169" i="3"/>
  <c r="V169" i="3"/>
  <c r="X169" i="3" s="1"/>
  <c r="U169" i="3"/>
  <c r="W168" i="3"/>
  <c r="U168" i="3"/>
  <c r="V168" i="3" s="1"/>
  <c r="X168" i="3" s="1"/>
  <c r="X167" i="3"/>
  <c r="W167" i="3"/>
  <c r="V167" i="3"/>
  <c r="U167" i="3"/>
  <c r="W166" i="3"/>
  <c r="U166" i="3"/>
  <c r="V166" i="3" s="1"/>
  <c r="X166" i="3" s="1"/>
  <c r="W165" i="3"/>
  <c r="V165" i="3"/>
  <c r="X165" i="3" s="1"/>
  <c r="U165" i="3"/>
  <c r="W164" i="3"/>
  <c r="U164" i="3"/>
  <c r="V164" i="3" s="1"/>
  <c r="X164" i="3" s="1"/>
  <c r="X163" i="3"/>
  <c r="W163" i="3"/>
  <c r="V163" i="3"/>
  <c r="U163" i="3"/>
  <c r="W162" i="3"/>
  <c r="U162" i="3"/>
  <c r="V162" i="3" s="1"/>
  <c r="X162" i="3" s="1"/>
  <c r="W161" i="3"/>
  <c r="V161" i="3"/>
  <c r="X161" i="3" s="1"/>
  <c r="U161" i="3"/>
  <c r="W160" i="3"/>
  <c r="U160" i="3"/>
  <c r="V160" i="3" s="1"/>
  <c r="X160" i="3" s="1"/>
  <c r="X159" i="3"/>
  <c r="W159" i="3"/>
  <c r="V159" i="3"/>
  <c r="U159" i="3"/>
  <c r="W158" i="3"/>
  <c r="U158" i="3"/>
  <c r="V158" i="3" s="1"/>
  <c r="X158" i="3" s="1"/>
  <c r="X157" i="3"/>
  <c r="W157" i="3"/>
  <c r="V157" i="3"/>
  <c r="U157" i="3"/>
  <c r="W156" i="3"/>
  <c r="U156" i="3"/>
  <c r="V156" i="3" s="1"/>
  <c r="X156" i="3" s="1"/>
  <c r="W155" i="3"/>
  <c r="V155" i="3"/>
  <c r="X155" i="3" s="1"/>
  <c r="U155" i="3"/>
  <c r="W154" i="3"/>
  <c r="U154" i="3"/>
  <c r="V154" i="3" s="1"/>
  <c r="X154" i="3" s="1"/>
  <c r="W153" i="3"/>
  <c r="V153" i="3"/>
  <c r="X153" i="3" s="1"/>
  <c r="U153" i="3"/>
  <c r="W152" i="3"/>
  <c r="U152" i="3"/>
  <c r="V152" i="3" s="1"/>
  <c r="X152" i="3" s="1"/>
  <c r="X151" i="3"/>
  <c r="W151" i="3"/>
  <c r="V151" i="3"/>
  <c r="U151" i="3"/>
  <c r="W150" i="3"/>
  <c r="U150" i="3"/>
  <c r="V150" i="3" s="1"/>
  <c r="X150" i="3" s="1"/>
  <c r="X149" i="3"/>
  <c r="W149" i="3"/>
  <c r="V149" i="3"/>
  <c r="U149" i="3"/>
  <c r="W148" i="3"/>
  <c r="U148" i="3"/>
  <c r="V148" i="3" s="1"/>
  <c r="X148" i="3" s="1"/>
  <c r="W147" i="3"/>
  <c r="V147" i="3"/>
  <c r="X147" i="3" s="1"/>
  <c r="U147" i="3"/>
  <c r="W146" i="3"/>
  <c r="U146" i="3"/>
  <c r="V146" i="3" s="1"/>
  <c r="X146" i="3" s="1"/>
  <c r="W145" i="3"/>
  <c r="V145" i="3"/>
  <c r="X145" i="3" s="1"/>
  <c r="U145" i="3"/>
  <c r="W144" i="3"/>
  <c r="U144" i="3"/>
  <c r="V144" i="3" s="1"/>
  <c r="X144" i="3" s="1"/>
  <c r="X143" i="3"/>
  <c r="W143" i="3"/>
  <c r="V143" i="3"/>
  <c r="U143" i="3"/>
  <c r="W142" i="3"/>
  <c r="U142" i="3"/>
  <c r="V142" i="3" s="1"/>
  <c r="X142" i="3" s="1"/>
  <c r="X141" i="3"/>
  <c r="W141" i="3"/>
  <c r="V141" i="3"/>
  <c r="U141" i="3"/>
  <c r="W140" i="3"/>
  <c r="U140" i="3"/>
  <c r="V140" i="3" s="1"/>
  <c r="X140" i="3" s="1"/>
  <c r="W139" i="3"/>
  <c r="V139" i="3"/>
  <c r="X139" i="3" s="1"/>
  <c r="U139" i="3"/>
  <c r="W138" i="3"/>
  <c r="U138" i="3"/>
  <c r="V138" i="3" s="1"/>
  <c r="X138" i="3" s="1"/>
  <c r="W137" i="3"/>
  <c r="V137" i="3"/>
  <c r="X137" i="3" s="1"/>
  <c r="U137" i="3"/>
  <c r="W136" i="3"/>
  <c r="U136" i="3"/>
  <c r="V136" i="3" s="1"/>
  <c r="X136" i="3" s="1"/>
  <c r="X135" i="3"/>
  <c r="W135" i="3"/>
  <c r="V135" i="3"/>
  <c r="U135" i="3"/>
  <c r="W134" i="3"/>
  <c r="U134" i="3"/>
  <c r="V134" i="3" s="1"/>
  <c r="X134" i="3" s="1"/>
  <c r="X133" i="3"/>
  <c r="W133" i="3"/>
  <c r="V133" i="3"/>
  <c r="U133" i="3"/>
  <c r="X132" i="3"/>
  <c r="W132" i="3"/>
  <c r="U132" i="3"/>
  <c r="V132" i="3" s="1"/>
  <c r="W131" i="3"/>
  <c r="U131" i="3"/>
  <c r="V131" i="3" s="1"/>
  <c r="X131" i="3" s="1"/>
  <c r="W130" i="3"/>
  <c r="U130" i="3"/>
  <c r="V130" i="3" s="1"/>
  <c r="X130" i="3" s="1"/>
  <c r="X129" i="3"/>
  <c r="W129" i="3"/>
  <c r="V129" i="3"/>
  <c r="U129" i="3"/>
  <c r="W128" i="3"/>
  <c r="U128" i="3"/>
  <c r="V128" i="3" s="1"/>
  <c r="X128" i="3" s="1"/>
  <c r="W127" i="3"/>
  <c r="V127" i="3"/>
  <c r="X127" i="3" s="1"/>
  <c r="U127" i="3"/>
  <c r="W126" i="3"/>
  <c r="V126" i="3"/>
  <c r="X126" i="3" s="1"/>
  <c r="U126" i="3"/>
  <c r="W125" i="3"/>
  <c r="V125" i="3"/>
  <c r="X125" i="3" s="1"/>
  <c r="U125" i="3"/>
  <c r="W124" i="3"/>
  <c r="U124" i="3"/>
  <c r="V124" i="3" s="1"/>
  <c r="X124" i="3" s="1"/>
  <c r="W123" i="3"/>
  <c r="U123" i="3"/>
  <c r="V123" i="3" s="1"/>
  <c r="X123" i="3" s="1"/>
  <c r="W122" i="3"/>
  <c r="V122" i="3"/>
  <c r="X122" i="3" s="1"/>
  <c r="U122" i="3"/>
  <c r="W121" i="3"/>
  <c r="V121" i="3"/>
  <c r="X121" i="3" s="1"/>
  <c r="U121" i="3"/>
  <c r="W120" i="3"/>
  <c r="U120" i="3"/>
  <c r="V120" i="3" s="1"/>
  <c r="X120" i="3" s="1"/>
  <c r="W119" i="3"/>
  <c r="U119" i="3"/>
  <c r="V119" i="3" s="1"/>
  <c r="X119" i="3" s="1"/>
  <c r="W118" i="3"/>
  <c r="V118" i="3"/>
  <c r="X118" i="3" s="1"/>
  <c r="U118" i="3"/>
  <c r="W117" i="3"/>
  <c r="V117" i="3"/>
  <c r="X117" i="3" s="1"/>
  <c r="U117" i="3"/>
  <c r="W116" i="3"/>
  <c r="U116" i="3"/>
  <c r="V116" i="3" s="1"/>
  <c r="X116" i="3" s="1"/>
  <c r="W115" i="3"/>
  <c r="U115" i="3"/>
  <c r="V115" i="3" s="1"/>
  <c r="X115" i="3" s="1"/>
  <c r="W114" i="3"/>
  <c r="V114" i="3"/>
  <c r="X114" i="3" s="1"/>
  <c r="U114" i="3"/>
  <c r="W113" i="3"/>
  <c r="V113" i="3"/>
  <c r="X113" i="3" s="1"/>
  <c r="U113" i="3"/>
  <c r="W112" i="3"/>
  <c r="U112" i="3"/>
  <c r="V112" i="3" s="1"/>
  <c r="X112" i="3" s="1"/>
  <c r="W111" i="3"/>
  <c r="U111" i="3"/>
  <c r="V111" i="3" s="1"/>
  <c r="X111" i="3" s="1"/>
  <c r="W110" i="3"/>
  <c r="V110" i="3"/>
  <c r="X110" i="3" s="1"/>
  <c r="U110" i="3"/>
  <c r="W109" i="3"/>
  <c r="V109" i="3"/>
  <c r="X109" i="3" s="1"/>
  <c r="U109" i="3"/>
  <c r="W108" i="3"/>
  <c r="U108" i="3"/>
  <c r="V108" i="3" s="1"/>
  <c r="X108" i="3" s="1"/>
  <c r="W107" i="3"/>
  <c r="U107" i="3"/>
  <c r="V107" i="3" s="1"/>
  <c r="X107" i="3" s="1"/>
  <c r="W106" i="3"/>
  <c r="V106" i="3"/>
  <c r="X106" i="3" s="1"/>
  <c r="U106" i="3"/>
  <c r="W105" i="3"/>
  <c r="V105" i="3"/>
  <c r="X105" i="3" s="1"/>
  <c r="U105" i="3"/>
  <c r="W104" i="3"/>
  <c r="U104" i="3"/>
  <c r="V104" i="3" s="1"/>
  <c r="X104" i="3" s="1"/>
  <c r="W103" i="3"/>
  <c r="U103" i="3"/>
  <c r="V103" i="3" s="1"/>
  <c r="X103" i="3" s="1"/>
  <c r="W102" i="3"/>
  <c r="V102" i="3"/>
  <c r="X102" i="3" s="1"/>
  <c r="U102" i="3"/>
  <c r="W101" i="3"/>
  <c r="V101" i="3"/>
  <c r="X101" i="3" s="1"/>
  <c r="U101" i="3"/>
  <c r="W100" i="3"/>
  <c r="U100" i="3"/>
  <c r="V100" i="3" s="1"/>
  <c r="X100" i="3" s="1"/>
  <c r="W99" i="3"/>
  <c r="U99" i="3"/>
  <c r="V99" i="3" s="1"/>
  <c r="X99" i="3" s="1"/>
  <c r="W98" i="3"/>
  <c r="V98" i="3"/>
  <c r="X98" i="3" s="1"/>
  <c r="U98" i="3"/>
  <c r="W97" i="3"/>
  <c r="V97" i="3"/>
  <c r="X97" i="3" s="1"/>
  <c r="U97" i="3"/>
  <c r="W96" i="3"/>
  <c r="U96" i="3"/>
  <c r="V96" i="3" s="1"/>
  <c r="X96" i="3" s="1"/>
  <c r="W95" i="3"/>
  <c r="U95" i="3"/>
  <c r="V95" i="3" s="1"/>
  <c r="X95" i="3" s="1"/>
  <c r="W94" i="3"/>
  <c r="V94" i="3"/>
  <c r="X94" i="3" s="1"/>
  <c r="U94" i="3"/>
  <c r="W93" i="3"/>
  <c r="V93" i="3"/>
  <c r="X93" i="3" s="1"/>
  <c r="U93" i="3"/>
  <c r="W92" i="3"/>
  <c r="U92" i="3"/>
  <c r="V92" i="3" s="1"/>
  <c r="X92" i="3" s="1"/>
  <c r="W91" i="3"/>
  <c r="U91" i="3"/>
  <c r="V91" i="3" s="1"/>
  <c r="X91" i="3" s="1"/>
  <c r="W90" i="3"/>
  <c r="V90" i="3"/>
  <c r="X90" i="3" s="1"/>
  <c r="U90" i="3"/>
  <c r="W89" i="3"/>
  <c r="V89" i="3"/>
  <c r="X89" i="3" s="1"/>
  <c r="U89" i="3"/>
  <c r="W88" i="3"/>
  <c r="U88" i="3"/>
  <c r="V88" i="3" s="1"/>
  <c r="X88" i="3" s="1"/>
  <c r="W87" i="3"/>
  <c r="U87" i="3"/>
  <c r="V87" i="3" s="1"/>
  <c r="X87" i="3" s="1"/>
  <c r="W86" i="3"/>
  <c r="V86" i="3"/>
  <c r="X86" i="3" s="1"/>
  <c r="U86" i="3"/>
  <c r="W85" i="3"/>
  <c r="V85" i="3"/>
  <c r="X85" i="3" s="1"/>
  <c r="U85" i="3"/>
  <c r="W84" i="3"/>
  <c r="U84" i="3"/>
  <c r="V84" i="3" s="1"/>
  <c r="X84" i="3" s="1"/>
  <c r="W83" i="3"/>
  <c r="U83" i="3"/>
  <c r="V83" i="3" s="1"/>
  <c r="X83" i="3" s="1"/>
  <c r="W82" i="3"/>
  <c r="V82" i="3"/>
  <c r="X82" i="3" s="1"/>
  <c r="U82" i="3"/>
  <c r="W81" i="3"/>
  <c r="V81" i="3"/>
  <c r="X81" i="3" s="1"/>
  <c r="U81" i="3"/>
  <c r="W80" i="3"/>
  <c r="U80" i="3"/>
  <c r="V80" i="3" s="1"/>
  <c r="X80" i="3" s="1"/>
  <c r="W79" i="3"/>
  <c r="U79" i="3"/>
  <c r="V79" i="3" s="1"/>
  <c r="X79" i="3" s="1"/>
  <c r="W78" i="3"/>
  <c r="V78" i="3"/>
  <c r="X78" i="3" s="1"/>
  <c r="U78" i="3"/>
  <c r="W77" i="3"/>
  <c r="V77" i="3"/>
  <c r="X77" i="3" s="1"/>
  <c r="U77" i="3"/>
  <c r="W76" i="3"/>
  <c r="U76" i="3"/>
  <c r="V76" i="3" s="1"/>
  <c r="X76" i="3" s="1"/>
  <c r="W75" i="3"/>
  <c r="U75" i="3"/>
  <c r="V75" i="3" s="1"/>
  <c r="X75" i="3" s="1"/>
  <c r="W74" i="3"/>
  <c r="V74" i="3"/>
  <c r="X74" i="3" s="1"/>
  <c r="U74" i="3"/>
  <c r="W73" i="3"/>
  <c r="V73" i="3"/>
  <c r="X73" i="3" s="1"/>
  <c r="U73" i="3"/>
  <c r="W72" i="3"/>
  <c r="U72" i="3"/>
  <c r="V72" i="3" s="1"/>
  <c r="X72" i="3" s="1"/>
  <c r="W71" i="3"/>
  <c r="U71" i="3"/>
  <c r="V71" i="3" s="1"/>
  <c r="X71" i="3" s="1"/>
  <c r="W70" i="3"/>
  <c r="V70" i="3"/>
  <c r="X70" i="3" s="1"/>
  <c r="U70" i="3"/>
  <c r="W69" i="3"/>
  <c r="V69" i="3"/>
  <c r="X69" i="3" s="1"/>
  <c r="U69" i="3"/>
  <c r="W68" i="3"/>
  <c r="U68" i="3"/>
  <c r="V68" i="3" s="1"/>
  <c r="X68" i="3" s="1"/>
  <c r="W67" i="3"/>
  <c r="U67" i="3"/>
  <c r="V67" i="3" s="1"/>
  <c r="X67" i="3" s="1"/>
  <c r="W66" i="3"/>
  <c r="V66" i="3"/>
  <c r="X66" i="3" s="1"/>
  <c r="U66" i="3"/>
  <c r="W65" i="3"/>
  <c r="V65" i="3"/>
  <c r="X65" i="3" s="1"/>
  <c r="U65" i="3"/>
  <c r="W64" i="3"/>
  <c r="U64" i="3"/>
  <c r="V64" i="3" s="1"/>
  <c r="X64" i="3" s="1"/>
  <c r="W63" i="3"/>
  <c r="U63" i="3"/>
  <c r="V63" i="3" s="1"/>
  <c r="X63" i="3" s="1"/>
  <c r="W62" i="3"/>
  <c r="V62" i="3"/>
  <c r="X62" i="3" s="1"/>
  <c r="U62" i="3"/>
  <c r="W61" i="3"/>
  <c r="V61" i="3"/>
  <c r="X61" i="3" s="1"/>
  <c r="U61" i="3"/>
  <c r="W60" i="3"/>
  <c r="U60" i="3"/>
  <c r="V60" i="3" s="1"/>
  <c r="X60" i="3" s="1"/>
  <c r="W59" i="3"/>
  <c r="U59" i="3"/>
  <c r="V59" i="3" s="1"/>
  <c r="X59" i="3" s="1"/>
  <c r="W58" i="3"/>
  <c r="V58" i="3"/>
  <c r="X58" i="3" s="1"/>
  <c r="U58" i="3"/>
  <c r="W57" i="3"/>
  <c r="V57" i="3"/>
  <c r="X57" i="3" s="1"/>
  <c r="U57" i="3"/>
  <c r="W56" i="3"/>
  <c r="U56" i="3"/>
  <c r="V56" i="3" s="1"/>
  <c r="X56" i="3" s="1"/>
  <c r="W55" i="3"/>
  <c r="U55" i="3"/>
  <c r="V55" i="3" s="1"/>
  <c r="X55" i="3" s="1"/>
  <c r="W54" i="3"/>
  <c r="V54" i="3"/>
  <c r="X54" i="3" s="1"/>
  <c r="U54" i="3"/>
  <c r="W53" i="3"/>
  <c r="V53" i="3"/>
  <c r="X53" i="3" s="1"/>
  <c r="U53" i="3"/>
  <c r="W52" i="3"/>
  <c r="U52" i="3"/>
  <c r="V52" i="3" s="1"/>
  <c r="X52" i="3" s="1"/>
  <c r="W51" i="3"/>
  <c r="U51" i="3"/>
  <c r="V51" i="3" s="1"/>
  <c r="X51" i="3" s="1"/>
  <c r="W50" i="3"/>
  <c r="V50" i="3"/>
  <c r="X50" i="3" s="1"/>
  <c r="U50" i="3"/>
  <c r="W49" i="3"/>
  <c r="V49" i="3"/>
  <c r="X49" i="3" s="1"/>
  <c r="U49" i="3"/>
  <c r="W48" i="3"/>
  <c r="U48" i="3"/>
  <c r="V48" i="3" s="1"/>
  <c r="X48" i="3" s="1"/>
  <c r="W47" i="3"/>
  <c r="U47" i="3"/>
  <c r="V47" i="3" s="1"/>
  <c r="X47" i="3" s="1"/>
  <c r="W46" i="3"/>
  <c r="V46" i="3"/>
  <c r="X46" i="3" s="1"/>
  <c r="U46" i="3"/>
  <c r="W45" i="3"/>
  <c r="V45" i="3"/>
  <c r="X45" i="3" s="1"/>
  <c r="U45" i="3"/>
  <c r="W44" i="3"/>
  <c r="U44" i="3"/>
  <c r="V44" i="3" s="1"/>
  <c r="X44" i="3" s="1"/>
  <c r="W43" i="3"/>
  <c r="U43" i="3"/>
  <c r="V43" i="3" s="1"/>
  <c r="X43" i="3" s="1"/>
  <c r="W42" i="3"/>
  <c r="V42" i="3"/>
  <c r="X42" i="3" s="1"/>
  <c r="U42" i="3"/>
  <c r="W41" i="3"/>
  <c r="V41" i="3"/>
  <c r="X41" i="3" s="1"/>
  <c r="U41" i="3"/>
  <c r="W40" i="3"/>
  <c r="U40" i="3"/>
  <c r="V40" i="3" s="1"/>
  <c r="X40" i="3" s="1"/>
  <c r="W39" i="3"/>
  <c r="U39" i="3"/>
  <c r="V39" i="3" s="1"/>
  <c r="X39" i="3" s="1"/>
  <c r="W38" i="3"/>
  <c r="V38" i="3"/>
  <c r="X38" i="3" s="1"/>
  <c r="U38" i="3"/>
  <c r="W37" i="3"/>
  <c r="V37" i="3"/>
  <c r="X37" i="3" s="1"/>
  <c r="U37" i="3"/>
  <c r="W36" i="3"/>
  <c r="U36" i="3"/>
  <c r="V36" i="3" s="1"/>
  <c r="X36" i="3" s="1"/>
  <c r="W35" i="3"/>
  <c r="U35" i="3"/>
  <c r="V35" i="3" s="1"/>
  <c r="X35" i="3" s="1"/>
  <c r="W34" i="3"/>
  <c r="V34" i="3"/>
  <c r="X34" i="3" s="1"/>
  <c r="U34" i="3"/>
  <c r="W33" i="3"/>
  <c r="V33" i="3"/>
  <c r="X33" i="3" s="1"/>
  <c r="U33" i="3"/>
  <c r="W32" i="3"/>
  <c r="U32" i="3"/>
  <c r="V32" i="3" s="1"/>
  <c r="X32" i="3" s="1"/>
  <c r="W31" i="3"/>
  <c r="U31" i="3"/>
  <c r="V31" i="3" s="1"/>
  <c r="X31" i="3" s="1"/>
  <c r="W30" i="3"/>
  <c r="V30" i="3"/>
  <c r="X30" i="3" s="1"/>
  <c r="U30" i="3"/>
  <c r="W29" i="3"/>
  <c r="V29" i="3"/>
  <c r="X29" i="3" s="1"/>
  <c r="U29" i="3"/>
  <c r="W28" i="3"/>
  <c r="U28" i="3"/>
  <c r="V28" i="3" s="1"/>
  <c r="X28" i="3" s="1"/>
  <c r="W27" i="3"/>
  <c r="U27" i="3"/>
  <c r="V27" i="3" s="1"/>
  <c r="X27" i="3" s="1"/>
  <c r="W26" i="3"/>
  <c r="V26" i="3"/>
  <c r="X26" i="3" s="1"/>
  <c r="U26" i="3"/>
  <c r="W25" i="3"/>
  <c r="V25" i="3"/>
  <c r="X25" i="3" s="1"/>
  <c r="U25" i="3"/>
  <c r="W24" i="3"/>
  <c r="U24" i="3"/>
  <c r="V24" i="3" s="1"/>
  <c r="X24" i="3" s="1"/>
  <c r="W23" i="3"/>
  <c r="U23" i="3"/>
  <c r="V23" i="3" s="1"/>
  <c r="X23" i="3" s="1"/>
  <c r="W22" i="3"/>
  <c r="V22" i="3"/>
  <c r="X22" i="3" s="1"/>
  <c r="U22" i="3"/>
  <c r="W21" i="3"/>
  <c r="V21" i="3"/>
  <c r="X21" i="3" s="1"/>
  <c r="U21" i="3"/>
  <c r="W20" i="3"/>
  <c r="U20" i="3"/>
  <c r="V20" i="3" s="1"/>
  <c r="X20" i="3" s="1"/>
  <c r="W19" i="3"/>
  <c r="U19" i="3"/>
  <c r="V19" i="3" s="1"/>
  <c r="X19" i="3" s="1"/>
  <c r="W18" i="3"/>
  <c r="V18" i="3"/>
  <c r="X18" i="3" s="1"/>
  <c r="U18" i="3"/>
  <c r="W17" i="3"/>
  <c r="V17" i="3"/>
  <c r="X17" i="3" s="1"/>
  <c r="U17" i="3"/>
  <c r="W16" i="3"/>
  <c r="U16" i="3"/>
  <c r="V16" i="3" s="1"/>
  <c r="X16" i="3" s="1"/>
  <c r="W15" i="3"/>
  <c r="U15" i="3"/>
  <c r="V15" i="3" s="1"/>
  <c r="X15" i="3" s="1"/>
  <c r="W14" i="3"/>
  <c r="V14" i="3"/>
  <c r="X14" i="3" s="1"/>
  <c r="U14" i="3"/>
  <c r="W13" i="3"/>
  <c r="V13" i="3"/>
  <c r="X13" i="3" s="1"/>
  <c r="U13" i="3"/>
  <c r="W12" i="3"/>
  <c r="U12" i="3"/>
  <c r="V12" i="3" s="1"/>
  <c r="X12" i="3" s="1"/>
  <c r="W11" i="3"/>
  <c r="U11" i="3"/>
  <c r="V11" i="3" s="1"/>
  <c r="X11" i="3" s="1"/>
  <c r="W10" i="3"/>
  <c r="V10" i="3"/>
  <c r="X10" i="3" s="1"/>
  <c r="U10" i="3"/>
  <c r="W9" i="3"/>
  <c r="V9" i="3"/>
  <c r="X9" i="3" s="1"/>
  <c r="U9" i="3"/>
  <c r="W8" i="3"/>
  <c r="U8" i="3"/>
  <c r="V8" i="3" s="1"/>
  <c r="X8" i="3" s="1"/>
  <c r="W7" i="3"/>
  <c r="U7" i="3"/>
  <c r="V7" i="3" s="1"/>
  <c r="X7" i="3" s="1"/>
  <c r="W6" i="3"/>
  <c r="V6" i="3"/>
  <c r="X6" i="3" s="1"/>
  <c r="U6" i="3"/>
  <c r="W5" i="3"/>
  <c r="V5" i="3"/>
  <c r="X5" i="3" s="1"/>
  <c r="U5" i="3"/>
  <c r="W4" i="3"/>
  <c r="U4" i="3"/>
  <c r="V4" i="3" s="1"/>
  <c r="X4" i="3" s="1"/>
  <c r="W3" i="3"/>
  <c r="U3" i="3"/>
  <c r="V3" i="3" s="1"/>
  <c r="X3" i="3" s="1"/>
  <c r="W2" i="3"/>
  <c r="V2" i="3"/>
  <c r="X2" i="3" s="1"/>
  <c r="U2" i="3"/>
  <c r="Q658" i="3"/>
  <c r="O658" i="3"/>
  <c r="P658" i="3" s="1"/>
  <c r="R658" i="3" s="1"/>
  <c r="Q657" i="3"/>
  <c r="O657" i="3"/>
  <c r="P657" i="3" s="1"/>
  <c r="R657" i="3" s="1"/>
  <c r="Q656" i="3"/>
  <c r="O656" i="3"/>
  <c r="P656" i="3" s="1"/>
  <c r="R656" i="3" s="1"/>
  <c r="Q655" i="3"/>
  <c r="O655" i="3"/>
  <c r="P655" i="3" s="1"/>
  <c r="Q654" i="3"/>
  <c r="O654" i="3"/>
  <c r="P654" i="3" s="1"/>
  <c r="R654" i="3" s="1"/>
  <c r="Q653" i="3"/>
  <c r="O653" i="3"/>
  <c r="P653" i="3" s="1"/>
  <c r="R653" i="3" s="1"/>
  <c r="Q652" i="3"/>
  <c r="O652" i="3"/>
  <c r="P652" i="3" s="1"/>
  <c r="Q651" i="3"/>
  <c r="O651" i="3"/>
  <c r="P651" i="3" s="1"/>
  <c r="Q650" i="3"/>
  <c r="P650" i="3"/>
  <c r="O650" i="3"/>
  <c r="Q649" i="3"/>
  <c r="O649" i="3"/>
  <c r="P649" i="3" s="1"/>
  <c r="Q648" i="3"/>
  <c r="O648" i="3"/>
  <c r="P648" i="3" s="1"/>
  <c r="Q647" i="3"/>
  <c r="O647" i="3"/>
  <c r="P647" i="3" s="1"/>
  <c r="R647" i="3" s="1"/>
  <c r="Q646" i="3"/>
  <c r="O646" i="3"/>
  <c r="P646" i="3" s="1"/>
  <c r="R646" i="3" s="1"/>
  <c r="Q645" i="3"/>
  <c r="P645" i="3"/>
  <c r="R645" i="3" s="1"/>
  <c r="O645" i="3"/>
  <c r="Q644" i="3"/>
  <c r="O644" i="3"/>
  <c r="P644" i="3" s="1"/>
  <c r="R644" i="3" s="1"/>
  <c r="Q643" i="3"/>
  <c r="O643" i="3"/>
  <c r="P643" i="3" s="1"/>
  <c r="Q642" i="3"/>
  <c r="O642" i="3"/>
  <c r="P642" i="3" s="1"/>
  <c r="R642" i="3" s="1"/>
  <c r="Q641" i="3"/>
  <c r="O641" i="3"/>
  <c r="P641" i="3" s="1"/>
  <c r="Q640" i="3"/>
  <c r="O640" i="3"/>
  <c r="P640" i="3" s="1"/>
  <c r="R640" i="3" s="1"/>
  <c r="Q639" i="3"/>
  <c r="O639" i="3"/>
  <c r="P639" i="3" s="1"/>
  <c r="R639" i="3" s="1"/>
  <c r="Q638" i="3"/>
  <c r="O638" i="3"/>
  <c r="P638" i="3" s="1"/>
  <c r="R638" i="3" s="1"/>
  <c r="Q637" i="3"/>
  <c r="O637" i="3"/>
  <c r="P637" i="3" s="1"/>
  <c r="R637" i="3" s="1"/>
  <c r="Q636" i="3"/>
  <c r="O636" i="3"/>
  <c r="P636" i="3" s="1"/>
  <c r="Q635" i="3"/>
  <c r="O635" i="3"/>
  <c r="P635" i="3" s="1"/>
  <c r="R635" i="3" s="1"/>
  <c r="Q634" i="3"/>
  <c r="P634" i="3"/>
  <c r="O634" i="3"/>
  <c r="Q633" i="3"/>
  <c r="P633" i="3"/>
  <c r="O633" i="3"/>
  <c r="Q632" i="3"/>
  <c r="O632" i="3"/>
  <c r="P632" i="3" s="1"/>
  <c r="Q631" i="3"/>
  <c r="O631" i="3"/>
  <c r="P631" i="3" s="1"/>
  <c r="Q630" i="3"/>
  <c r="O630" i="3"/>
  <c r="P630" i="3" s="1"/>
  <c r="R630" i="3" s="1"/>
  <c r="Q629" i="3"/>
  <c r="P629" i="3"/>
  <c r="O629" i="3"/>
  <c r="Q628" i="3"/>
  <c r="O628" i="3"/>
  <c r="P628" i="3" s="1"/>
  <c r="R628" i="3" s="1"/>
  <c r="Q627" i="3"/>
  <c r="O627" i="3"/>
  <c r="P627" i="3" s="1"/>
  <c r="Q626" i="3"/>
  <c r="P626" i="3"/>
  <c r="R626" i="3" s="1"/>
  <c r="O626" i="3"/>
  <c r="Q625" i="3"/>
  <c r="O625" i="3"/>
  <c r="P625" i="3" s="1"/>
  <c r="R625" i="3" s="1"/>
  <c r="Q624" i="3"/>
  <c r="O624" i="3"/>
  <c r="P624" i="3" s="1"/>
  <c r="Q623" i="3"/>
  <c r="O623" i="3"/>
  <c r="P623" i="3" s="1"/>
  <c r="R623" i="3" s="1"/>
  <c r="Q622" i="3"/>
  <c r="O622" i="3"/>
  <c r="P622" i="3" s="1"/>
  <c r="R622" i="3" s="1"/>
  <c r="Q621" i="3"/>
  <c r="O621" i="3"/>
  <c r="P621" i="3" s="1"/>
  <c r="Q620" i="3"/>
  <c r="O620" i="3"/>
  <c r="P620" i="3" s="1"/>
  <c r="Q619" i="3"/>
  <c r="O619" i="3"/>
  <c r="P619" i="3" s="1"/>
  <c r="R619" i="3" s="1"/>
  <c r="Q618" i="3"/>
  <c r="O618" i="3"/>
  <c r="P618" i="3" s="1"/>
  <c r="R618" i="3" s="1"/>
  <c r="Q617" i="3"/>
  <c r="O617" i="3"/>
  <c r="P617" i="3" s="1"/>
  <c r="R617" i="3" s="1"/>
  <c r="Q616" i="3"/>
  <c r="O616" i="3"/>
  <c r="P616" i="3" s="1"/>
  <c r="Q615" i="3"/>
  <c r="O615" i="3"/>
  <c r="P615" i="3" s="1"/>
  <c r="Q614" i="3"/>
  <c r="O614" i="3"/>
  <c r="P614" i="3" s="1"/>
  <c r="R614" i="3" s="1"/>
  <c r="Q613" i="3"/>
  <c r="P613" i="3"/>
  <c r="R613" i="3" s="1"/>
  <c r="O613" i="3"/>
  <c r="Q612" i="3"/>
  <c r="O612" i="3"/>
  <c r="P612" i="3" s="1"/>
  <c r="R612" i="3" s="1"/>
  <c r="Q611" i="3"/>
  <c r="O611" i="3"/>
  <c r="P611" i="3" s="1"/>
  <c r="R611" i="3" s="1"/>
  <c r="Q610" i="3"/>
  <c r="P610" i="3"/>
  <c r="O610" i="3"/>
  <c r="Q609" i="3"/>
  <c r="O609" i="3"/>
  <c r="P609" i="3" s="1"/>
  <c r="R609" i="3" s="1"/>
  <c r="Q608" i="3"/>
  <c r="O608" i="3"/>
  <c r="P608" i="3" s="1"/>
  <c r="R608" i="3" s="1"/>
  <c r="Q607" i="3"/>
  <c r="O607" i="3"/>
  <c r="P607" i="3" s="1"/>
  <c r="R607" i="3" s="1"/>
  <c r="Q606" i="3"/>
  <c r="O606" i="3"/>
  <c r="P606" i="3" s="1"/>
  <c r="R606" i="3" s="1"/>
  <c r="Q605" i="3"/>
  <c r="P605" i="3"/>
  <c r="O605" i="3"/>
  <c r="Q604" i="3"/>
  <c r="O604" i="3"/>
  <c r="P604" i="3" s="1"/>
  <c r="Q603" i="3"/>
  <c r="O603" i="3"/>
  <c r="P603" i="3" s="1"/>
  <c r="R603" i="3" s="1"/>
  <c r="Q602" i="3"/>
  <c r="O602" i="3"/>
  <c r="P602" i="3" s="1"/>
  <c r="R602" i="3" s="1"/>
  <c r="Q601" i="3"/>
  <c r="P601" i="3"/>
  <c r="O601" i="3"/>
  <c r="Q600" i="3"/>
  <c r="O600" i="3"/>
  <c r="P600" i="3" s="1"/>
  <c r="R600" i="3" s="1"/>
  <c r="Q599" i="3"/>
  <c r="O599" i="3"/>
  <c r="P599" i="3" s="1"/>
  <c r="Q598" i="3"/>
  <c r="O598" i="3"/>
  <c r="P598" i="3" s="1"/>
  <c r="R598" i="3" s="1"/>
  <c r="Q597" i="3"/>
  <c r="O597" i="3"/>
  <c r="P597" i="3" s="1"/>
  <c r="Q596" i="3"/>
  <c r="O596" i="3"/>
  <c r="P596" i="3" s="1"/>
  <c r="Q595" i="3"/>
  <c r="O595" i="3"/>
  <c r="P595" i="3" s="1"/>
  <c r="Q594" i="3"/>
  <c r="P594" i="3"/>
  <c r="R594" i="3" s="1"/>
  <c r="O594" i="3"/>
  <c r="Q593" i="3"/>
  <c r="O593" i="3"/>
  <c r="P593" i="3" s="1"/>
  <c r="Q592" i="3"/>
  <c r="O592" i="3"/>
  <c r="P592" i="3" s="1"/>
  <c r="Q591" i="3"/>
  <c r="O591" i="3"/>
  <c r="P591" i="3" s="1"/>
  <c r="R591" i="3" s="1"/>
  <c r="Q590" i="3"/>
  <c r="O590" i="3"/>
  <c r="P590" i="3" s="1"/>
  <c r="Q589" i="3"/>
  <c r="P589" i="3"/>
  <c r="O589" i="3"/>
  <c r="Q588" i="3"/>
  <c r="O588" i="3"/>
  <c r="P588" i="3" s="1"/>
  <c r="R588" i="3" s="1"/>
  <c r="Q587" i="3"/>
  <c r="O587" i="3"/>
  <c r="P587" i="3" s="1"/>
  <c r="R587" i="3" s="1"/>
  <c r="Q586" i="3"/>
  <c r="O586" i="3"/>
  <c r="P586" i="3" s="1"/>
  <c r="R586" i="3" s="1"/>
  <c r="Q585" i="3"/>
  <c r="O585" i="3"/>
  <c r="P585" i="3" s="1"/>
  <c r="Q584" i="3"/>
  <c r="O584" i="3"/>
  <c r="P584" i="3" s="1"/>
  <c r="Q583" i="3"/>
  <c r="O583" i="3"/>
  <c r="P583" i="3" s="1"/>
  <c r="R583" i="3" s="1"/>
  <c r="Q582" i="3"/>
  <c r="O582" i="3"/>
  <c r="P582" i="3" s="1"/>
  <c r="R582" i="3" s="1"/>
  <c r="Q581" i="3"/>
  <c r="O581" i="3"/>
  <c r="P581" i="3" s="1"/>
  <c r="Q580" i="3"/>
  <c r="O580" i="3"/>
  <c r="P580" i="3" s="1"/>
  <c r="R580" i="3" s="1"/>
  <c r="Q579" i="3"/>
  <c r="O579" i="3"/>
  <c r="P579" i="3" s="1"/>
  <c r="R579" i="3" s="1"/>
  <c r="Q578" i="3"/>
  <c r="P578" i="3"/>
  <c r="O578" i="3"/>
  <c r="Q577" i="3"/>
  <c r="O577" i="3"/>
  <c r="P577" i="3" s="1"/>
  <c r="Q576" i="3"/>
  <c r="O576" i="3"/>
  <c r="P576" i="3" s="1"/>
  <c r="R576" i="3" s="1"/>
  <c r="Q575" i="3"/>
  <c r="O575" i="3"/>
  <c r="P575" i="3" s="1"/>
  <c r="R575" i="3" s="1"/>
  <c r="Q574" i="3"/>
  <c r="O574" i="3"/>
  <c r="P574" i="3" s="1"/>
  <c r="Q573" i="3"/>
  <c r="P573" i="3"/>
  <c r="O573" i="3"/>
  <c r="Q572" i="3"/>
  <c r="O572" i="3"/>
  <c r="P572" i="3" s="1"/>
  <c r="Q571" i="3"/>
  <c r="O571" i="3"/>
  <c r="P571" i="3" s="1"/>
  <c r="Q570" i="3"/>
  <c r="O570" i="3"/>
  <c r="P570" i="3" s="1"/>
  <c r="R570" i="3" s="1"/>
  <c r="Q569" i="3"/>
  <c r="O569" i="3"/>
  <c r="P569" i="3" s="1"/>
  <c r="Q568" i="3"/>
  <c r="O568" i="3"/>
  <c r="P568" i="3" s="1"/>
  <c r="Q567" i="3"/>
  <c r="O567" i="3"/>
  <c r="P567" i="3" s="1"/>
  <c r="R567" i="3" s="1"/>
  <c r="Q566" i="3"/>
  <c r="O566" i="3"/>
  <c r="P566" i="3" s="1"/>
  <c r="Q565" i="3"/>
  <c r="O565" i="3"/>
  <c r="P565" i="3" s="1"/>
  <c r="R565" i="3" s="1"/>
  <c r="Q564" i="3"/>
  <c r="O564" i="3"/>
  <c r="P564" i="3" s="1"/>
  <c r="R564" i="3" s="1"/>
  <c r="Q563" i="3"/>
  <c r="O563" i="3"/>
  <c r="P563" i="3" s="1"/>
  <c r="Q562" i="3"/>
  <c r="O562" i="3"/>
  <c r="P562" i="3" s="1"/>
  <c r="R562" i="3" s="1"/>
  <c r="Q561" i="3"/>
  <c r="O561" i="3"/>
  <c r="P561" i="3" s="1"/>
  <c r="R561" i="3" s="1"/>
  <c r="Q560" i="3"/>
  <c r="O560" i="3"/>
  <c r="P560" i="3" s="1"/>
  <c r="R560" i="3" s="1"/>
  <c r="Q559" i="3"/>
  <c r="O559" i="3"/>
  <c r="P559" i="3" s="1"/>
  <c r="R559" i="3" s="1"/>
  <c r="Q558" i="3"/>
  <c r="O558" i="3"/>
  <c r="P558" i="3" s="1"/>
  <c r="R558" i="3" s="1"/>
  <c r="Q557" i="3"/>
  <c r="P557" i="3"/>
  <c r="R557" i="3" s="1"/>
  <c r="O557" i="3"/>
  <c r="R556" i="3"/>
  <c r="Q556" i="3"/>
  <c r="P556" i="3"/>
  <c r="O556" i="3"/>
  <c r="R555" i="3"/>
  <c r="Q555" i="3"/>
  <c r="O555" i="3"/>
  <c r="P555" i="3" s="1"/>
  <c r="Q554" i="3"/>
  <c r="O554" i="3"/>
  <c r="P554" i="3" s="1"/>
  <c r="R554" i="3" s="1"/>
  <c r="Q553" i="3"/>
  <c r="O553" i="3"/>
  <c r="P553" i="3" s="1"/>
  <c r="R553" i="3" s="1"/>
  <c r="Q552" i="3"/>
  <c r="O552" i="3"/>
  <c r="P552" i="3" s="1"/>
  <c r="R552" i="3" s="1"/>
  <c r="Q551" i="3"/>
  <c r="O551" i="3"/>
  <c r="P551" i="3" s="1"/>
  <c r="R551" i="3" s="1"/>
  <c r="Q550" i="3"/>
  <c r="O550" i="3"/>
  <c r="P550" i="3" s="1"/>
  <c r="Q549" i="3"/>
  <c r="O549" i="3"/>
  <c r="P549" i="3" s="1"/>
  <c r="R549" i="3" s="1"/>
  <c r="Q548" i="3"/>
  <c r="P548" i="3"/>
  <c r="O548" i="3"/>
  <c r="Q547" i="3"/>
  <c r="O547" i="3"/>
  <c r="P547" i="3" s="1"/>
  <c r="Q546" i="3"/>
  <c r="O546" i="3"/>
  <c r="P546" i="3" s="1"/>
  <c r="Q545" i="3"/>
  <c r="O545" i="3"/>
  <c r="P545" i="3" s="1"/>
  <c r="Q544" i="3"/>
  <c r="O544" i="3"/>
  <c r="P544" i="3" s="1"/>
  <c r="Q543" i="3"/>
  <c r="O543" i="3"/>
  <c r="P543" i="3" s="1"/>
  <c r="R543" i="3" s="1"/>
  <c r="Q542" i="3"/>
  <c r="O542" i="3"/>
  <c r="P542" i="3" s="1"/>
  <c r="R542" i="3" s="1"/>
  <c r="Q541" i="3"/>
  <c r="O541" i="3"/>
  <c r="P541" i="3" s="1"/>
  <c r="R541" i="3" s="1"/>
  <c r="Q540" i="3"/>
  <c r="O540" i="3"/>
  <c r="P540" i="3" s="1"/>
  <c r="R540" i="3" s="1"/>
  <c r="Q539" i="3"/>
  <c r="O539" i="3"/>
  <c r="P539" i="3" s="1"/>
  <c r="R539" i="3" s="1"/>
  <c r="Q538" i="3"/>
  <c r="O538" i="3"/>
  <c r="P538" i="3" s="1"/>
  <c r="R538" i="3" s="1"/>
  <c r="Q537" i="3"/>
  <c r="O537" i="3"/>
  <c r="P537" i="3" s="1"/>
  <c r="R537" i="3" s="1"/>
  <c r="Q536" i="3"/>
  <c r="P536" i="3"/>
  <c r="O536" i="3"/>
  <c r="Q535" i="3"/>
  <c r="O535" i="3"/>
  <c r="P535" i="3" s="1"/>
  <c r="R535" i="3" s="1"/>
  <c r="Q534" i="3"/>
  <c r="O534" i="3"/>
  <c r="P534" i="3" s="1"/>
  <c r="Q533" i="3"/>
  <c r="O533" i="3"/>
  <c r="P533" i="3" s="1"/>
  <c r="R533" i="3" s="1"/>
  <c r="Q532" i="3"/>
  <c r="P532" i="3"/>
  <c r="O532" i="3"/>
  <c r="Q531" i="3"/>
  <c r="O531" i="3"/>
  <c r="P531" i="3" s="1"/>
  <c r="R531" i="3" s="1"/>
  <c r="Q530" i="3"/>
  <c r="O530" i="3"/>
  <c r="P530" i="3" s="1"/>
  <c r="R530" i="3" s="1"/>
  <c r="Q529" i="3"/>
  <c r="O529" i="3"/>
  <c r="P529" i="3" s="1"/>
  <c r="R529" i="3" s="1"/>
  <c r="Q528" i="3"/>
  <c r="O528" i="3"/>
  <c r="P528" i="3" s="1"/>
  <c r="R528" i="3" s="1"/>
  <c r="Q527" i="3"/>
  <c r="O527" i="3"/>
  <c r="P527" i="3" s="1"/>
  <c r="Q526" i="3"/>
  <c r="O526" i="3"/>
  <c r="P526" i="3" s="1"/>
  <c r="R526" i="3" s="1"/>
  <c r="Q525" i="3"/>
  <c r="O525" i="3"/>
  <c r="P525" i="3" s="1"/>
  <c r="R525" i="3" s="1"/>
  <c r="Q524" i="3"/>
  <c r="R524" i="3" s="1"/>
  <c r="O524" i="3"/>
  <c r="P524" i="3" s="1"/>
  <c r="Q523" i="3"/>
  <c r="O523" i="3"/>
  <c r="P523" i="3" s="1"/>
  <c r="R523" i="3" s="1"/>
  <c r="Q522" i="3"/>
  <c r="O522" i="3"/>
  <c r="P522" i="3" s="1"/>
  <c r="R522" i="3" s="1"/>
  <c r="Q521" i="3"/>
  <c r="O521" i="3"/>
  <c r="P521" i="3" s="1"/>
  <c r="Q520" i="3"/>
  <c r="R520" i="3" s="1"/>
  <c r="P520" i="3"/>
  <c r="O520" i="3"/>
  <c r="Q519" i="3"/>
  <c r="O519" i="3"/>
  <c r="P519" i="3" s="1"/>
  <c r="R519" i="3" s="1"/>
  <c r="Q518" i="3"/>
  <c r="O518" i="3"/>
  <c r="P518" i="3" s="1"/>
  <c r="Q517" i="3"/>
  <c r="O517" i="3"/>
  <c r="P517" i="3" s="1"/>
  <c r="Q516" i="3"/>
  <c r="O516" i="3"/>
  <c r="P516" i="3" s="1"/>
  <c r="Q515" i="3"/>
  <c r="O515" i="3"/>
  <c r="P515" i="3" s="1"/>
  <c r="R515" i="3" s="1"/>
  <c r="Q514" i="3"/>
  <c r="P514" i="3"/>
  <c r="O514" i="3"/>
  <c r="Q513" i="3"/>
  <c r="O513" i="3"/>
  <c r="P513" i="3" s="1"/>
  <c r="Q512" i="3"/>
  <c r="O512" i="3"/>
  <c r="P512" i="3" s="1"/>
  <c r="R512" i="3" s="1"/>
  <c r="Q511" i="3"/>
  <c r="O511" i="3"/>
  <c r="P511" i="3" s="1"/>
  <c r="Q510" i="3"/>
  <c r="P510" i="3"/>
  <c r="O510" i="3"/>
  <c r="Q509" i="3"/>
  <c r="O509" i="3"/>
  <c r="P509" i="3" s="1"/>
  <c r="R509" i="3" s="1"/>
  <c r="R508" i="3"/>
  <c r="Q508" i="3"/>
  <c r="O508" i="3"/>
  <c r="P508" i="3" s="1"/>
  <c r="Q507" i="3"/>
  <c r="O507" i="3"/>
  <c r="P507" i="3" s="1"/>
  <c r="R507" i="3" s="1"/>
  <c r="Q506" i="3"/>
  <c r="O506" i="3"/>
  <c r="P506" i="3" s="1"/>
  <c r="R506" i="3" s="1"/>
  <c r="Q505" i="3"/>
  <c r="O505" i="3"/>
  <c r="P505" i="3" s="1"/>
  <c r="Q504" i="3"/>
  <c r="O504" i="3"/>
  <c r="P504" i="3" s="1"/>
  <c r="R504" i="3" s="1"/>
  <c r="Q503" i="3"/>
  <c r="O503" i="3"/>
  <c r="P503" i="3" s="1"/>
  <c r="R503" i="3" s="1"/>
  <c r="Q502" i="3"/>
  <c r="O502" i="3"/>
  <c r="P502" i="3" s="1"/>
  <c r="R502" i="3" s="1"/>
  <c r="Q501" i="3"/>
  <c r="O501" i="3"/>
  <c r="P501" i="3" s="1"/>
  <c r="R501" i="3" s="1"/>
  <c r="Q500" i="3"/>
  <c r="P500" i="3"/>
  <c r="R500" i="3" s="1"/>
  <c r="O500" i="3"/>
  <c r="Q499" i="3"/>
  <c r="O499" i="3"/>
  <c r="P499" i="3" s="1"/>
  <c r="R499" i="3" s="1"/>
  <c r="Q498" i="3"/>
  <c r="O498" i="3"/>
  <c r="P498" i="3" s="1"/>
  <c r="R498" i="3" s="1"/>
  <c r="Q497" i="3"/>
  <c r="O497" i="3"/>
  <c r="P497" i="3" s="1"/>
  <c r="Q496" i="3"/>
  <c r="P496" i="3"/>
  <c r="R496" i="3" s="1"/>
  <c r="O496" i="3"/>
  <c r="Q495" i="3"/>
  <c r="O495" i="3"/>
  <c r="P495" i="3" s="1"/>
  <c r="Q494" i="3"/>
  <c r="O494" i="3"/>
  <c r="P494" i="3" s="1"/>
  <c r="Q493" i="3"/>
  <c r="O493" i="3"/>
  <c r="P493" i="3" s="1"/>
  <c r="Q492" i="3"/>
  <c r="O492" i="3"/>
  <c r="P492" i="3" s="1"/>
  <c r="R492" i="3" s="1"/>
  <c r="Q491" i="3"/>
  <c r="O491" i="3"/>
  <c r="P491" i="3" s="1"/>
  <c r="R491" i="3" s="1"/>
  <c r="Q490" i="3"/>
  <c r="O490" i="3"/>
  <c r="P490" i="3" s="1"/>
  <c r="R490" i="3" s="1"/>
  <c r="Q489" i="3"/>
  <c r="O489" i="3"/>
  <c r="P489" i="3" s="1"/>
  <c r="Q488" i="3"/>
  <c r="O488" i="3"/>
  <c r="P488" i="3" s="1"/>
  <c r="R488" i="3" s="1"/>
  <c r="Q487" i="3"/>
  <c r="O487" i="3"/>
  <c r="P487" i="3" s="1"/>
  <c r="Q486" i="3"/>
  <c r="O486" i="3"/>
  <c r="P486" i="3" s="1"/>
  <c r="R486" i="3" s="1"/>
  <c r="Q485" i="3"/>
  <c r="O485" i="3"/>
  <c r="P485" i="3" s="1"/>
  <c r="Q484" i="3"/>
  <c r="P484" i="3"/>
  <c r="R484" i="3" s="1"/>
  <c r="O484" i="3"/>
  <c r="Q483" i="3"/>
  <c r="O483" i="3"/>
  <c r="P483" i="3" s="1"/>
  <c r="R483" i="3" s="1"/>
  <c r="R482" i="3"/>
  <c r="Q482" i="3"/>
  <c r="O482" i="3"/>
  <c r="P482" i="3" s="1"/>
  <c r="Q481" i="3"/>
  <c r="O481" i="3"/>
  <c r="P481" i="3" s="1"/>
  <c r="Q480" i="3"/>
  <c r="O480" i="3"/>
  <c r="P480" i="3" s="1"/>
  <c r="R480" i="3" s="1"/>
  <c r="Q479" i="3"/>
  <c r="O479" i="3"/>
  <c r="P479" i="3" s="1"/>
  <c r="R479" i="3" s="1"/>
  <c r="Q478" i="3"/>
  <c r="O478" i="3"/>
  <c r="P478" i="3" s="1"/>
  <c r="Q477" i="3"/>
  <c r="O477" i="3"/>
  <c r="P477" i="3" s="1"/>
  <c r="Q476" i="3"/>
  <c r="O476" i="3"/>
  <c r="P476" i="3" s="1"/>
  <c r="R476" i="3" s="1"/>
  <c r="Q475" i="3"/>
  <c r="O475" i="3"/>
  <c r="P475" i="3" s="1"/>
  <c r="R475" i="3" s="1"/>
  <c r="Q474" i="3"/>
  <c r="P474" i="3"/>
  <c r="R474" i="3" s="1"/>
  <c r="O474" i="3"/>
  <c r="Q473" i="3"/>
  <c r="O473" i="3"/>
  <c r="P473" i="3" s="1"/>
  <c r="R473" i="3" s="1"/>
  <c r="Q472" i="3"/>
  <c r="R472" i="3" s="1"/>
  <c r="P472" i="3"/>
  <c r="O472" i="3"/>
  <c r="Q471" i="3"/>
  <c r="O471" i="3"/>
  <c r="P471" i="3" s="1"/>
  <c r="Q470" i="3"/>
  <c r="O470" i="3"/>
  <c r="P470" i="3" s="1"/>
  <c r="R470" i="3" s="1"/>
  <c r="Q469" i="3"/>
  <c r="O469" i="3"/>
  <c r="P469" i="3" s="1"/>
  <c r="R469" i="3" s="1"/>
  <c r="Q468" i="3"/>
  <c r="O468" i="3"/>
  <c r="P468" i="3" s="1"/>
  <c r="R468" i="3" s="1"/>
  <c r="Q467" i="3"/>
  <c r="O467" i="3"/>
  <c r="P467" i="3" s="1"/>
  <c r="R467" i="3" s="1"/>
  <c r="Q466" i="3"/>
  <c r="O466" i="3"/>
  <c r="P466" i="3" s="1"/>
  <c r="R466" i="3" s="1"/>
  <c r="Q465" i="3"/>
  <c r="O465" i="3"/>
  <c r="P465" i="3" s="1"/>
  <c r="Q464" i="3"/>
  <c r="P464" i="3"/>
  <c r="R464" i="3" s="1"/>
  <c r="O464" i="3"/>
  <c r="Q463" i="3"/>
  <c r="O463" i="3"/>
  <c r="P463" i="3" s="1"/>
  <c r="Q462" i="3"/>
  <c r="P462" i="3"/>
  <c r="O462" i="3"/>
  <c r="Q461" i="3"/>
  <c r="P461" i="3"/>
  <c r="R461" i="3" s="1"/>
  <c r="O461" i="3"/>
  <c r="Q460" i="3"/>
  <c r="O460" i="3"/>
  <c r="P460" i="3" s="1"/>
  <c r="Q459" i="3"/>
  <c r="O459" i="3"/>
  <c r="P459" i="3" s="1"/>
  <c r="R459" i="3" s="1"/>
  <c r="Q458" i="3"/>
  <c r="O458" i="3"/>
  <c r="P458" i="3" s="1"/>
  <c r="R458" i="3" s="1"/>
  <c r="Q457" i="3"/>
  <c r="O457" i="3"/>
  <c r="P457" i="3" s="1"/>
  <c r="R457" i="3" s="1"/>
  <c r="Q456" i="3"/>
  <c r="O456" i="3"/>
  <c r="P456" i="3" s="1"/>
  <c r="R455" i="3"/>
  <c r="Q455" i="3"/>
  <c r="O455" i="3"/>
  <c r="P455" i="3" s="1"/>
  <c r="Q454" i="3"/>
  <c r="P454" i="3"/>
  <c r="R454" i="3" s="1"/>
  <c r="O454" i="3"/>
  <c r="Q453" i="3"/>
  <c r="O453" i="3"/>
  <c r="P453" i="3" s="1"/>
  <c r="R453" i="3" s="1"/>
  <c r="Q452" i="3"/>
  <c r="O452" i="3"/>
  <c r="P452" i="3" s="1"/>
  <c r="R452" i="3" s="1"/>
  <c r="Q451" i="3"/>
  <c r="O451" i="3"/>
  <c r="P451" i="3" s="1"/>
  <c r="Q450" i="3"/>
  <c r="O450" i="3"/>
  <c r="P450" i="3" s="1"/>
  <c r="Q449" i="3"/>
  <c r="O449" i="3"/>
  <c r="P449" i="3" s="1"/>
  <c r="Q448" i="3"/>
  <c r="P448" i="3"/>
  <c r="O448" i="3"/>
  <c r="Q447" i="3"/>
  <c r="O447" i="3"/>
  <c r="P447" i="3" s="1"/>
  <c r="R447" i="3" s="1"/>
  <c r="Q446" i="3"/>
  <c r="O446" i="3"/>
  <c r="P446" i="3" s="1"/>
  <c r="R446" i="3" s="1"/>
  <c r="Q445" i="3"/>
  <c r="O445" i="3"/>
  <c r="P445" i="3" s="1"/>
  <c r="Q444" i="3"/>
  <c r="O444" i="3"/>
  <c r="P444" i="3" s="1"/>
  <c r="R444" i="3" s="1"/>
  <c r="Q443" i="3"/>
  <c r="O443" i="3"/>
  <c r="P443" i="3" s="1"/>
  <c r="Q442" i="3"/>
  <c r="O442" i="3"/>
  <c r="P442" i="3" s="1"/>
  <c r="R442" i="3" s="1"/>
  <c r="Q441" i="3"/>
  <c r="O441" i="3"/>
  <c r="P441" i="3" s="1"/>
  <c r="Q440" i="3"/>
  <c r="O440" i="3"/>
  <c r="P440" i="3" s="1"/>
  <c r="R440" i="3" s="1"/>
  <c r="Q439" i="3"/>
  <c r="O439" i="3"/>
  <c r="P439" i="3" s="1"/>
  <c r="R439" i="3" s="1"/>
  <c r="Q438" i="3"/>
  <c r="P438" i="3"/>
  <c r="R438" i="3" s="1"/>
  <c r="O438" i="3"/>
  <c r="Q437" i="3"/>
  <c r="O437" i="3"/>
  <c r="P437" i="3" s="1"/>
  <c r="R437" i="3" s="1"/>
  <c r="R436" i="3"/>
  <c r="Q436" i="3"/>
  <c r="O436" i="3"/>
  <c r="P436" i="3" s="1"/>
  <c r="Q435" i="3"/>
  <c r="O435" i="3"/>
  <c r="P435" i="3" s="1"/>
  <c r="Q434" i="3"/>
  <c r="O434" i="3"/>
  <c r="P434" i="3" s="1"/>
  <c r="R434" i="3" s="1"/>
  <c r="Q433" i="3"/>
  <c r="O433" i="3"/>
  <c r="P433" i="3" s="1"/>
  <c r="Q432" i="3"/>
  <c r="O432" i="3"/>
  <c r="P432" i="3" s="1"/>
  <c r="R432" i="3" s="1"/>
  <c r="Q431" i="3"/>
  <c r="O431" i="3"/>
  <c r="P431" i="3" s="1"/>
  <c r="Q430" i="3"/>
  <c r="P430" i="3"/>
  <c r="O430" i="3"/>
  <c r="Q429" i="3"/>
  <c r="O429" i="3"/>
  <c r="P429" i="3" s="1"/>
  <c r="Q428" i="3"/>
  <c r="O428" i="3"/>
  <c r="P428" i="3" s="1"/>
  <c r="Q427" i="3"/>
  <c r="O427" i="3"/>
  <c r="P427" i="3" s="1"/>
  <c r="R427" i="3" s="1"/>
  <c r="Q426" i="3"/>
  <c r="P426" i="3"/>
  <c r="O426" i="3"/>
  <c r="Q425" i="3"/>
  <c r="O425" i="3"/>
  <c r="P425" i="3" s="1"/>
  <c r="Q424" i="3"/>
  <c r="O424" i="3"/>
  <c r="P424" i="3" s="1"/>
  <c r="Q423" i="3"/>
  <c r="O423" i="3"/>
  <c r="P423" i="3" s="1"/>
  <c r="Q422" i="3"/>
  <c r="O422" i="3"/>
  <c r="P422" i="3" s="1"/>
  <c r="R422" i="3" s="1"/>
  <c r="Q421" i="3"/>
  <c r="O421" i="3"/>
  <c r="P421" i="3" s="1"/>
  <c r="Q420" i="3"/>
  <c r="P420" i="3"/>
  <c r="R420" i="3" s="1"/>
  <c r="O420" i="3"/>
  <c r="Q419" i="3"/>
  <c r="O419" i="3"/>
  <c r="P419" i="3" s="1"/>
  <c r="Q418" i="3"/>
  <c r="O418" i="3"/>
  <c r="P418" i="3" s="1"/>
  <c r="Q417" i="3"/>
  <c r="O417" i="3"/>
  <c r="P417" i="3" s="1"/>
  <c r="Q416" i="3"/>
  <c r="P416" i="3"/>
  <c r="O416" i="3"/>
  <c r="Q415" i="3"/>
  <c r="O415" i="3"/>
  <c r="P415" i="3" s="1"/>
  <c r="R415" i="3" s="1"/>
  <c r="Q414" i="3"/>
  <c r="O414" i="3"/>
  <c r="P414" i="3" s="1"/>
  <c r="Q413" i="3"/>
  <c r="O413" i="3"/>
  <c r="P413" i="3" s="1"/>
  <c r="R413" i="3" s="1"/>
  <c r="Q412" i="3"/>
  <c r="O412" i="3"/>
  <c r="P412" i="3" s="1"/>
  <c r="R412" i="3" s="1"/>
  <c r="Q411" i="3"/>
  <c r="O411" i="3"/>
  <c r="P411" i="3" s="1"/>
  <c r="Q410" i="3"/>
  <c r="O410" i="3"/>
  <c r="P410" i="3" s="1"/>
  <c r="R410" i="3" s="1"/>
  <c r="Q409" i="3"/>
  <c r="O409" i="3"/>
  <c r="P409" i="3" s="1"/>
  <c r="Q408" i="3"/>
  <c r="O408" i="3"/>
  <c r="P408" i="3" s="1"/>
  <c r="R408" i="3" s="1"/>
  <c r="Q407" i="3"/>
  <c r="O407" i="3"/>
  <c r="P407" i="3" s="1"/>
  <c r="Q406" i="3"/>
  <c r="O406" i="3"/>
  <c r="P406" i="3" s="1"/>
  <c r="R406" i="3" s="1"/>
  <c r="Q405" i="3"/>
  <c r="O405" i="3"/>
  <c r="P405" i="3" s="1"/>
  <c r="R404" i="3"/>
  <c r="Q404" i="3"/>
  <c r="O404" i="3"/>
  <c r="P404" i="3" s="1"/>
  <c r="Q403" i="3"/>
  <c r="O403" i="3"/>
  <c r="P403" i="3" s="1"/>
  <c r="R403" i="3" s="1"/>
  <c r="Q402" i="3"/>
  <c r="O402" i="3"/>
  <c r="P402" i="3" s="1"/>
  <c r="R402" i="3" s="1"/>
  <c r="Q401" i="3"/>
  <c r="O401" i="3"/>
  <c r="P401" i="3" s="1"/>
  <c r="Q400" i="3"/>
  <c r="O400" i="3"/>
  <c r="P400" i="3" s="1"/>
  <c r="R400" i="3" s="1"/>
  <c r="Q399" i="3"/>
  <c r="O399" i="3"/>
  <c r="P399" i="3" s="1"/>
  <c r="Q398" i="3"/>
  <c r="O398" i="3"/>
  <c r="P398" i="3" s="1"/>
  <c r="R398" i="3" s="1"/>
  <c r="Q397" i="3"/>
  <c r="O397" i="3"/>
  <c r="P397" i="3" s="1"/>
  <c r="R397" i="3" s="1"/>
  <c r="Q396" i="3"/>
  <c r="O396" i="3"/>
  <c r="P396" i="3" s="1"/>
  <c r="R396" i="3" s="1"/>
  <c r="Q395" i="3"/>
  <c r="O395" i="3"/>
  <c r="P395" i="3" s="1"/>
  <c r="R395" i="3" s="1"/>
  <c r="Q394" i="3"/>
  <c r="P394" i="3"/>
  <c r="R394" i="3" s="1"/>
  <c r="O394" i="3"/>
  <c r="Q393" i="3"/>
  <c r="O393" i="3"/>
  <c r="P393" i="3" s="1"/>
  <c r="R393" i="3" s="1"/>
  <c r="Q392" i="3"/>
  <c r="O392" i="3"/>
  <c r="P392" i="3" s="1"/>
  <c r="R392" i="3" s="1"/>
  <c r="Q391" i="3"/>
  <c r="O391" i="3"/>
  <c r="P391" i="3" s="1"/>
  <c r="Q390" i="3"/>
  <c r="O390" i="3"/>
  <c r="P390" i="3" s="1"/>
  <c r="R390" i="3" s="1"/>
  <c r="Q389" i="3"/>
  <c r="O389" i="3"/>
  <c r="P389" i="3" s="1"/>
  <c r="Q388" i="3"/>
  <c r="P388" i="3"/>
  <c r="R388" i="3" s="1"/>
  <c r="O388" i="3"/>
  <c r="Q387" i="3"/>
  <c r="O387" i="3"/>
  <c r="P387" i="3" s="1"/>
  <c r="Q386" i="3"/>
  <c r="O386" i="3"/>
  <c r="P386" i="3" s="1"/>
  <c r="Q385" i="3"/>
  <c r="O385" i="3"/>
  <c r="P385" i="3" s="1"/>
  <c r="Q384" i="3"/>
  <c r="P384" i="3"/>
  <c r="R384" i="3" s="1"/>
  <c r="O384" i="3"/>
  <c r="Q383" i="3"/>
  <c r="O383" i="3"/>
  <c r="P383" i="3" s="1"/>
  <c r="R383" i="3" s="1"/>
  <c r="Q382" i="3"/>
  <c r="O382" i="3"/>
  <c r="P382" i="3" s="1"/>
  <c r="R382" i="3" s="1"/>
  <c r="Q381" i="3"/>
  <c r="O381" i="3"/>
  <c r="P381" i="3" s="1"/>
  <c r="Q380" i="3"/>
  <c r="O380" i="3"/>
  <c r="P380" i="3" s="1"/>
  <c r="R380" i="3" s="1"/>
  <c r="Q379" i="3"/>
  <c r="O379" i="3"/>
  <c r="P379" i="3" s="1"/>
  <c r="Q378" i="3"/>
  <c r="O378" i="3"/>
  <c r="P378" i="3" s="1"/>
  <c r="R378" i="3" s="1"/>
  <c r="Q377" i="3"/>
  <c r="O377" i="3"/>
  <c r="P377" i="3" s="1"/>
  <c r="R377" i="3" s="1"/>
  <c r="Q376" i="3"/>
  <c r="O376" i="3"/>
  <c r="P376" i="3" s="1"/>
  <c r="R376" i="3" s="1"/>
  <c r="Q375" i="3"/>
  <c r="O375" i="3"/>
  <c r="P375" i="3" s="1"/>
  <c r="R375" i="3" s="1"/>
  <c r="Q374" i="3"/>
  <c r="O374" i="3"/>
  <c r="P374" i="3" s="1"/>
  <c r="R374" i="3" s="1"/>
  <c r="Q373" i="3"/>
  <c r="O373" i="3"/>
  <c r="P373" i="3" s="1"/>
  <c r="R372" i="3"/>
  <c r="Q372" i="3"/>
  <c r="O372" i="3"/>
  <c r="P372" i="3" s="1"/>
  <c r="Q371" i="3"/>
  <c r="O371" i="3"/>
  <c r="P371" i="3" s="1"/>
  <c r="Q370" i="3"/>
  <c r="O370" i="3"/>
  <c r="P370" i="3" s="1"/>
  <c r="R370" i="3" s="1"/>
  <c r="Q369" i="3"/>
  <c r="O369" i="3"/>
  <c r="P369" i="3" s="1"/>
  <c r="R369" i="3" s="1"/>
  <c r="Q368" i="3"/>
  <c r="O368" i="3"/>
  <c r="P368" i="3" s="1"/>
  <c r="R368" i="3" s="1"/>
  <c r="Q367" i="3"/>
  <c r="O367" i="3"/>
  <c r="P367" i="3" s="1"/>
  <c r="R367" i="3" s="1"/>
  <c r="Q366" i="3"/>
  <c r="O366" i="3"/>
  <c r="P366" i="3" s="1"/>
  <c r="R366" i="3" s="1"/>
  <c r="Q365" i="3"/>
  <c r="O365" i="3"/>
  <c r="P365" i="3" s="1"/>
  <c r="R365" i="3" s="1"/>
  <c r="Q364" i="3"/>
  <c r="O364" i="3"/>
  <c r="P364" i="3" s="1"/>
  <c r="R364" i="3" s="1"/>
  <c r="Q363" i="3"/>
  <c r="O363" i="3"/>
  <c r="P363" i="3" s="1"/>
  <c r="Q362" i="3"/>
  <c r="O362" i="3"/>
  <c r="P362" i="3" s="1"/>
  <c r="R362" i="3" s="1"/>
  <c r="Q361" i="3"/>
  <c r="O361" i="3"/>
  <c r="P361" i="3" s="1"/>
  <c r="R361" i="3" s="1"/>
  <c r="Q360" i="3"/>
  <c r="P360" i="3"/>
  <c r="R360" i="3" s="1"/>
  <c r="O360" i="3"/>
  <c r="Q359" i="3"/>
  <c r="O359" i="3"/>
  <c r="P359" i="3" s="1"/>
  <c r="R359" i="3" s="1"/>
  <c r="Q358" i="3"/>
  <c r="O358" i="3"/>
  <c r="P358" i="3" s="1"/>
  <c r="R358" i="3" s="1"/>
  <c r="Q357" i="3"/>
  <c r="O357" i="3"/>
  <c r="P357" i="3" s="1"/>
  <c r="Q356" i="3"/>
  <c r="O356" i="3"/>
  <c r="P356" i="3" s="1"/>
  <c r="R356" i="3" s="1"/>
  <c r="Q355" i="3"/>
  <c r="O355" i="3"/>
  <c r="P355" i="3" s="1"/>
  <c r="R355" i="3" s="1"/>
  <c r="Q354" i="3"/>
  <c r="O354" i="3"/>
  <c r="P354" i="3" s="1"/>
  <c r="R354" i="3" s="1"/>
  <c r="Q353" i="3"/>
  <c r="O353" i="3"/>
  <c r="P353" i="3" s="1"/>
  <c r="R353" i="3" s="1"/>
  <c r="Q352" i="3"/>
  <c r="O352" i="3"/>
  <c r="P352" i="3" s="1"/>
  <c r="R352" i="3" s="1"/>
  <c r="Q351" i="3"/>
  <c r="O351" i="3"/>
  <c r="P351" i="3" s="1"/>
  <c r="Q350" i="3"/>
  <c r="P350" i="3"/>
  <c r="R350" i="3" s="1"/>
  <c r="O350" i="3"/>
  <c r="Q349" i="3"/>
  <c r="O349" i="3"/>
  <c r="P349" i="3" s="1"/>
  <c r="R349" i="3" s="1"/>
  <c r="Q348" i="3"/>
  <c r="O348" i="3"/>
  <c r="P348" i="3" s="1"/>
  <c r="R348" i="3" s="1"/>
  <c r="Q347" i="3"/>
  <c r="O347" i="3"/>
  <c r="P347" i="3" s="1"/>
  <c r="Q346" i="3"/>
  <c r="O346" i="3"/>
  <c r="P346" i="3" s="1"/>
  <c r="R346" i="3" s="1"/>
  <c r="Q345" i="3"/>
  <c r="O345" i="3"/>
  <c r="P345" i="3" s="1"/>
  <c r="Q344" i="3"/>
  <c r="O344" i="3"/>
  <c r="P344" i="3" s="1"/>
  <c r="R344" i="3" s="1"/>
  <c r="Q343" i="3"/>
  <c r="O343" i="3"/>
  <c r="P343" i="3" s="1"/>
  <c r="R343" i="3" s="1"/>
  <c r="Q342" i="3"/>
  <c r="O342" i="3"/>
  <c r="P342" i="3" s="1"/>
  <c r="R342" i="3" s="1"/>
  <c r="Q341" i="3"/>
  <c r="O341" i="3"/>
  <c r="P341" i="3" s="1"/>
  <c r="Q340" i="3"/>
  <c r="P340" i="3"/>
  <c r="R340" i="3" s="1"/>
  <c r="O340" i="3"/>
  <c r="Q339" i="3"/>
  <c r="O339" i="3"/>
  <c r="P339" i="3" s="1"/>
  <c r="R339" i="3" s="1"/>
  <c r="Q338" i="3"/>
  <c r="O338" i="3"/>
  <c r="P338" i="3" s="1"/>
  <c r="R338" i="3" s="1"/>
  <c r="Q337" i="3"/>
  <c r="O337" i="3"/>
  <c r="P337" i="3" s="1"/>
  <c r="Q336" i="3"/>
  <c r="O336" i="3"/>
  <c r="P336" i="3" s="1"/>
  <c r="R336" i="3" s="1"/>
  <c r="Q335" i="3"/>
  <c r="O335" i="3"/>
  <c r="P335" i="3" s="1"/>
  <c r="Q334" i="3"/>
  <c r="O334" i="3"/>
  <c r="P334" i="3" s="1"/>
  <c r="R334" i="3" s="1"/>
  <c r="Q333" i="3"/>
  <c r="O333" i="3"/>
  <c r="P333" i="3" s="1"/>
  <c r="Q332" i="3"/>
  <c r="P332" i="3"/>
  <c r="R332" i="3" s="1"/>
  <c r="O332" i="3"/>
  <c r="Q331" i="3"/>
  <c r="O331" i="3"/>
  <c r="P331" i="3" s="1"/>
  <c r="Q330" i="3"/>
  <c r="O330" i="3"/>
  <c r="P330" i="3" s="1"/>
  <c r="Q329" i="3"/>
  <c r="O329" i="3"/>
  <c r="P329" i="3" s="1"/>
  <c r="Q328" i="3"/>
  <c r="O328" i="3"/>
  <c r="P328" i="3" s="1"/>
  <c r="Q327" i="3"/>
  <c r="O327" i="3"/>
  <c r="P327" i="3" s="1"/>
  <c r="R327" i="3" s="1"/>
  <c r="Q326" i="3"/>
  <c r="O326" i="3"/>
  <c r="P326" i="3" s="1"/>
  <c r="R326" i="3" s="1"/>
  <c r="Q325" i="3"/>
  <c r="O325" i="3"/>
  <c r="P325" i="3" s="1"/>
  <c r="Q324" i="3"/>
  <c r="P324" i="3"/>
  <c r="R324" i="3" s="1"/>
  <c r="O324" i="3"/>
  <c r="Q323" i="3"/>
  <c r="O323" i="3"/>
  <c r="P323" i="3" s="1"/>
  <c r="Q322" i="3"/>
  <c r="O322" i="3"/>
  <c r="P322" i="3" s="1"/>
  <c r="Q321" i="3"/>
  <c r="O321" i="3"/>
  <c r="P321" i="3" s="1"/>
  <c r="R321" i="3" s="1"/>
  <c r="Q320" i="3"/>
  <c r="O320" i="3"/>
  <c r="P320" i="3" s="1"/>
  <c r="R320" i="3" s="1"/>
  <c r="Q319" i="3"/>
  <c r="O319" i="3"/>
  <c r="P319" i="3" s="1"/>
  <c r="Q318" i="3"/>
  <c r="O318" i="3"/>
  <c r="P318" i="3" s="1"/>
  <c r="R318" i="3" s="1"/>
  <c r="Q317" i="3"/>
  <c r="O317" i="3"/>
  <c r="P317" i="3" s="1"/>
  <c r="Q316" i="3"/>
  <c r="O316" i="3"/>
  <c r="P316" i="3" s="1"/>
  <c r="R316" i="3" s="1"/>
  <c r="Q315" i="3"/>
  <c r="O315" i="3"/>
  <c r="P315" i="3" s="1"/>
  <c r="R315" i="3" s="1"/>
  <c r="Q314" i="3"/>
  <c r="O314" i="3"/>
  <c r="P314" i="3" s="1"/>
  <c r="R314" i="3" s="1"/>
  <c r="Q313" i="3"/>
  <c r="O313" i="3"/>
  <c r="P313" i="3" s="1"/>
  <c r="R313" i="3" s="1"/>
  <c r="Q312" i="3"/>
  <c r="O312" i="3"/>
  <c r="P312" i="3" s="1"/>
  <c r="R312" i="3" s="1"/>
  <c r="Q311" i="3"/>
  <c r="O311" i="3"/>
  <c r="P311" i="3" s="1"/>
  <c r="R311" i="3" s="1"/>
  <c r="Q310" i="3"/>
  <c r="O310" i="3"/>
  <c r="P310" i="3" s="1"/>
  <c r="R310" i="3" s="1"/>
  <c r="Q309" i="3"/>
  <c r="O309" i="3"/>
  <c r="P309" i="3" s="1"/>
  <c r="Q308" i="3"/>
  <c r="O308" i="3"/>
  <c r="P308" i="3" s="1"/>
  <c r="R308" i="3" s="1"/>
  <c r="Q307" i="3"/>
  <c r="O307" i="3"/>
  <c r="P307" i="3" s="1"/>
  <c r="R307" i="3" s="1"/>
  <c r="Q306" i="3"/>
  <c r="O306" i="3"/>
  <c r="P306" i="3" s="1"/>
  <c r="R306" i="3" s="1"/>
  <c r="Q305" i="3"/>
  <c r="O305" i="3"/>
  <c r="P305" i="3" s="1"/>
  <c r="Q304" i="3"/>
  <c r="O304" i="3"/>
  <c r="P304" i="3" s="1"/>
  <c r="R304" i="3" s="1"/>
  <c r="Q303" i="3"/>
  <c r="O303" i="3"/>
  <c r="P303" i="3" s="1"/>
  <c r="R303" i="3" s="1"/>
  <c r="Q302" i="3"/>
  <c r="O302" i="3"/>
  <c r="P302" i="3" s="1"/>
  <c r="R302" i="3" s="1"/>
  <c r="Q301" i="3"/>
  <c r="O301" i="3"/>
  <c r="P301" i="3" s="1"/>
  <c r="Q300" i="3"/>
  <c r="O300" i="3"/>
  <c r="P300" i="3" s="1"/>
  <c r="R300" i="3" s="1"/>
  <c r="Q299" i="3"/>
  <c r="P299" i="3"/>
  <c r="R299" i="3" s="1"/>
  <c r="O299" i="3"/>
  <c r="Q298" i="3"/>
  <c r="O298" i="3"/>
  <c r="P298" i="3" s="1"/>
  <c r="Q297" i="3"/>
  <c r="O297" i="3"/>
  <c r="P297" i="3" s="1"/>
  <c r="Q296" i="3"/>
  <c r="O296" i="3"/>
  <c r="P296" i="3" s="1"/>
  <c r="R296" i="3" s="1"/>
  <c r="Q295" i="3"/>
  <c r="O295" i="3"/>
  <c r="P295" i="3" s="1"/>
  <c r="Q294" i="3"/>
  <c r="O294" i="3"/>
  <c r="P294" i="3" s="1"/>
  <c r="R294" i="3" s="1"/>
  <c r="Q293" i="3"/>
  <c r="O293" i="3"/>
  <c r="P293" i="3" s="1"/>
  <c r="R293" i="3" s="1"/>
  <c r="Q292" i="3"/>
  <c r="O292" i="3"/>
  <c r="P292" i="3" s="1"/>
  <c r="Q291" i="3"/>
  <c r="O291" i="3"/>
  <c r="P291" i="3" s="1"/>
  <c r="Q290" i="3"/>
  <c r="O290" i="3"/>
  <c r="P290" i="3" s="1"/>
  <c r="Q289" i="3"/>
  <c r="O289" i="3"/>
  <c r="P289" i="3" s="1"/>
  <c r="R289" i="3" s="1"/>
  <c r="Q288" i="3"/>
  <c r="O288" i="3"/>
  <c r="P288" i="3" s="1"/>
  <c r="R288" i="3" s="1"/>
  <c r="Q287" i="3"/>
  <c r="O287" i="3"/>
  <c r="P287" i="3" s="1"/>
  <c r="R287" i="3" s="1"/>
  <c r="Q286" i="3"/>
  <c r="O286" i="3"/>
  <c r="P286" i="3" s="1"/>
  <c r="R286" i="3" s="1"/>
  <c r="Q285" i="3"/>
  <c r="O285" i="3"/>
  <c r="P285" i="3" s="1"/>
  <c r="R285" i="3" s="1"/>
  <c r="Q284" i="3"/>
  <c r="O284" i="3"/>
  <c r="P284" i="3" s="1"/>
  <c r="Q283" i="3"/>
  <c r="O283" i="3"/>
  <c r="P283" i="3" s="1"/>
  <c r="R283" i="3" s="1"/>
  <c r="Q282" i="3"/>
  <c r="O282" i="3"/>
  <c r="P282" i="3" s="1"/>
  <c r="Q281" i="3"/>
  <c r="O281" i="3"/>
  <c r="P281" i="3" s="1"/>
  <c r="R281" i="3" s="1"/>
  <c r="Q280" i="3"/>
  <c r="O280" i="3"/>
  <c r="P280" i="3" s="1"/>
  <c r="Q279" i="3"/>
  <c r="O279" i="3"/>
  <c r="P279" i="3" s="1"/>
  <c r="R279" i="3" s="1"/>
  <c r="Q278" i="3"/>
  <c r="O278" i="3"/>
  <c r="P278" i="3" s="1"/>
  <c r="Q277" i="3"/>
  <c r="O277" i="3"/>
  <c r="P277" i="3" s="1"/>
  <c r="R277" i="3" s="1"/>
  <c r="Q276" i="3"/>
  <c r="O276" i="3"/>
  <c r="P276" i="3" s="1"/>
  <c r="R276" i="3" s="1"/>
  <c r="Q275" i="3"/>
  <c r="O275" i="3"/>
  <c r="P275" i="3" s="1"/>
  <c r="R275" i="3" s="1"/>
  <c r="Q274" i="3"/>
  <c r="O274" i="3"/>
  <c r="P274" i="3" s="1"/>
  <c r="R274" i="3" s="1"/>
  <c r="Q273" i="3"/>
  <c r="P273" i="3"/>
  <c r="R273" i="3" s="1"/>
  <c r="O273" i="3"/>
  <c r="Q272" i="3"/>
  <c r="O272" i="3"/>
  <c r="P272" i="3" s="1"/>
  <c r="R272" i="3" s="1"/>
  <c r="Q271" i="3"/>
  <c r="O271" i="3"/>
  <c r="P271" i="3" s="1"/>
  <c r="Q270" i="3"/>
  <c r="O270" i="3"/>
  <c r="P270" i="3" s="1"/>
  <c r="Q269" i="3"/>
  <c r="O269" i="3"/>
  <c r="P269" i="3" s="1"/>
  <c r="Q268" i="3"/>
  <c r="O268" i="3"/>
  <c r="P268" i="3" s="1"/>
  <c r="R268" i="3" s="1"/>
  <c r="Q267" i="3"/>
  <c r="P267" i="3"/>
  <c r="O267" i="3"/>
  <c r="Q266" i="3"/>
  <c r="O266" i="3"/>
  <c r="P266" i="3" s="1"/>
  <c r="R266" i="3" s="1"/>
  <c r="Q265" i="3"/>
  <c r="O265" i="3"/>
  <c r="P265" i="3" s="1"/>
  <c r="R265" i="3" s="1"/>
  <c r="Q264" i="3"/>
  <c r="O264" i="3"/>
  <c r="P264" i="3" s="1"/>
  <c r="Q263" i="3"/>
  <c r="O263" i="3"/>
  <c r="P263" i="3" s="1"/>
  <c r="R263" i="3" s="1"/>
  <c r="Q262" i="3"/>
  <c r="O262" i="3"/>
  <c r="P262" i="3" s="1"/>
  <c r="Q261" i="3"/>
  <c r="O261" i="3"/>
  <c r="P261" i="3" s="1"/>
  <c r="R261" i="3" s="1"/>
  <c r="Q260" i="3"/>
  <c r="O260" i="3"/>
  <c r="P260" i="3" s="1"/>
  <c r="Q259" i="3"/>
  <c r="O259" i="3"/>
  <c r="P259" i="3" s="1"/>
  <c r="R259" i="3" s="1"/>
  <c r="Q258" i="3"/>
  <c r="O258" i="3"/>
  <c r="P258" i="3" s="1"/>
  <c r="Q257" i="3"/>
  <c r="O257" i="3"/>
  <c r="P257" i="3" s="1"/>
  <c r="R257" i="3" s="1"/>
  <c r="Q256" i="3"/>
  <c r="O256" i="3"/>
  <c r="P256" i="3" s="1"/>
  <c r="Q255" i="3"/>
  <c r="O255" i="3"/>
  <c r="P255" i="3" s="1"/>
  <c r="R255" i="3" s="1"/>
  <c r="Q254" i="3"/>
  <c r="O254" i="3"/>
  <c r="P254" i="3" s="1"/>
  <c r="Q253" i="3"/>
  <c r="O253" i="3"/>
  <c r="P253" i="3" s="1"/>
  <c r="R253" i="3" s="1"/>
  <c r="Q252" i="3"/>
  <c r="O252" i="3"/>
  <c r="P252" i="3" s="1"/>
  <c r="Q251" i="3"/>
  <c r="P251" i="3"/>
  <c r="R251" i="3" s="1"/>
  <c r="O251" i="3"/>
  <c r="Q250" i="3"/>
  <c r="O250" i="3"/>
  <c r="P250" i="3" s="1"/>
  <c r="R249" i="3"/>
  <c r="Q249" i="3"/>
  <c r="O249" i="3"/>
  <c r="P249" i="3" s="1"/>
  <c r="Q248" i="3"/>
  <c r="O248" i="3"/>
  <c r="P248" i="3" s="1"/>
  <c r="R248" i="3" s="1"/>
  <c r="Q247" i="3"/>
  <c r="O247" i="3"/>
  <c r="P247" i="3" s="1"/>
  <c r="Q246" i="3"/>
  <c r="O246" i="3"/>
  <c r="P246" i="3" s="1"/>
  <c r="Q245" i="3"/>
  <c r="O245" i="3"/>
  <c r="P245" i="3" s="1"/>
  <c r="R245" i="3" s="1"/>
  <c r="Q244" i="3"/>
  <c r="O244" i="3"/>
  <c r="P244" i="3" s="1"/>
  <c r="R244" i="3" s="1"/>
  <c r="Q243" i="3"/>
  <c r="O243" i="3"/>
  <c r="P243" i="3" s="1"/>
  <c r="Q242" i="3"/>
  <c r="O242" i="3"/>
  <c r="P242" i="3" s="1"/>
  <c r="R242" i="3" s="1"/>
  <c r="Q241" i="3"/>
  <c r="O241" i="3"/>
  <c r="P241" i="3" s="1"/>
  <c r="Q240" i="3"/>
  <c r="O240" i="3"/>
  <c r="P240" i="3" s="1"/>
  <c r="R240" i="3" s="1"/>
  <c r="Q239" i="3"/>
  <c r="O239" i="3"/>
  <c r="P239" i="3" s="1"/>
  <c r="R239" i="3" s="1"/>
  <c r="Q238" i="3"/>
  <c r="O238" i="3"/>
  <c r="P238" i="3" s="1"/>
  <c r="R238" i="3" s="1"/>
  <c r="Q237" i="3"/>
  <c r="O237" i="3"/>
  <c r="P237" i="3" s="1"/>
  <c r="R237" i="3" s="1"/>
  <c r="Q236" i="3"/>
  <c r="O236" i="3"/>
  <c r="P236" i="3" s="1"/>
  <c r="R236" i="3" s="1"/>
  <c r="Q235" i="3"/>
  <c r="O235" i="3"/>
  <c r="P235" i="3" s="1"/>
  <c r="R235" i="3" s="1"/>
  <c r="Q234" i="3"/>
  <c r="O234" i="3"/>
  <c r="P234" i="3" s="1"/>
  <c r="R234" i="3" s="1"/>
  <c r="Q233" i="3"/>
  <c r="O233" i="3"/>
  <c r="P233" i="3" s="1"/>
  <c r="R233" i="3" s="1"/>
  <c r="Q232" i="3"/>
  <c r="O232" i="3"/>
  <c r="P232" i="3" s="1"/>
  <c r="Q231" i="3"/>
  <c r="O231" i="3"/>
  <c r="P231" i="3" s="1"/>
  <c r="R231" i="3" s="1"/>
  <c r="Q230" i="3"/>
  <c r="O230" i="3"/>
  <c r="P230" i="3" s="1"/>
  <c r="Q229" i="3"/>
  <c r="O229" i="3"/>
  <c r="P229" i="3" s="1"/>
  <c r="R229" i="3" s="1"/>
  <c r="Q228" i="3"/>
  <c r="O228" i="3"/>
  <c r="P228" i="3" s="1"/>
  <c r="Q227" i="3"/>
  <c r="O227" i="3"/>
  <c r="P227" i="3" s="1"/>
  <c r="R227" i="3" s="1"/>
  <c r="Q226" i="3"/>
  <c r="O226" i="3"/>
  <c r="P226" i="3" s="1"/>
  <c r="Q225" i="3"/>
  <c r="O225" i="3"/>
  <c r="P225" i="3" s="1"/>
  <c r="R225" i="3" s="1"/>
  <c r="Q224" i="3"/>
  <c r="O224" i="3"/>
  <c r="P224" i="3" s="1"/>
  <c r="R224" i="3" s="1"/>
  <c r="Q223" i="3"/>
  <c r="O223" i="3"/>
  <c r="P223" i="3" s="1"/>
  <c r="Q222" i="3"/>
  <c r="O222" i="3"/>
  <c r="P222" i="3" s="1"/>
  <c r="Q221" i="3"/>
  <c r="O221" i="3"/>
  <c r="P221" i="3" s="1"/>
  <c r="R221" i="3" s="1"/>
  <c r="Q220" i="3"/>
  <c r="O220" i="3"/>
  <c r="P220" i="3" s="1"/>
  <c r="R220" i="3" s="1"/>
  <c r="Q219" i="3"/>
  <c r="P219" i="3"/>
  <c r="R219" i="3" s="1"/>
  <c r="O219" i="3"/>
  <c r="Q218" i="3"/>
  <c r="O218" i="3"/>
  <c r="P218" i="3" s="1"/>
  <c r="R218" i="3" s="1"/>
  <c r="Q217" i="3"/>
  <c r="O217" i="3"/>
  <c r="P217" i="3" s="1"/>
  <c r="Q216" i="3"/>
  <c r="O216" i="3"/>
  <c r="P216" i="3" s="1"/>
  <c r="Q215" i="3"/>
  <c r="O215" i="3"/>
  <c r="P215" i="3" s="1"/>
  <c r="R215" i="3" s="1"/>
  <c r="Q214" i="3"/>
  <c r="O214" i="3"/>
  <c r="P214" i="3" s="1"/>
  <c r="Q213" i="3"/>
  <c r="O213" i="3"/>
  <c r="P213" i="3" s="1"/>
  <c r="R213" i="3" s="1"/>
  <c r="Q212" i="3"/>
  <c r="O212" i="3"/>
  <c r="P212" i="3" s="1"/>
  <c r="R212" i="3" s="1"/>
  <c r="Q211" i="3"/>
  <c r="O211" i="3"/>
  <c r="P211" i="3" s="1"/>
  <c r="R211" i="3" s="1"/>
  <c r="Q210" i="3"/>
  <c r="O210" i="3"/>
  <c r="P210" i="3" s="1"/>
  <c r="R210" i="3" s="1"/>
  <c r="Q209" i="3"/>
  <c r="O209" i="3"/>
  <c r="P209" i="3" s="1"/>
  <c r="Q208" i="3"/>
  <c r="O208" i="3"/>
  <c r="P208" i="3" s="1"/>
  <c r="R208" i="3" s="1"/>
  <c r="Q207" i="3"/>
  <c r="O207" i="3"/>
  <c r="P207" i="3" s="1"/>
  <c r="R207" i="3" s="1"/>
  <c r="Q206" i="3"/>
  <c r="O206" i="3"/>
  <c r="P206" i="3" s="1"/>
  <c r="R206" i="3" s="1"/>
  <c r="Q205" i="3"/>
  <c r="P205" i="3"/>
  <c r="R205" i="3" s="1"/>
  <c r="O205" i="3"/>
  <c r="Q204" i="3"/>
  <c r="O204" i="3"/>
  <c r="P204" i="3" s="1"/>
  <c r="R204" i="3" s="1"/>
  <c r="Q203" i="3"/>
  <c r="O203" i="3"/>
  <c r="P203" i="3" s="1"/>
  <c r="Q202" i="3"/>
  <c r="O202" i="3"/>
  <c r="P202" i="3" s="1"/>
  <c r="R202" i="3" s="1"/>
  <c r="Q201" i="3"/>
  <c r="O201" i="3"/>
  <c r="P201" i="3" s="1"/>
  <c r="R201" i="3" s="1"/>
  <c r="Q200" i="3"/>
  <c r="O200" i="3"/>
  <c r="P200" i="3" s="1"/>
  <c r="R200" i="3" s="1"/>
  <c r="Q199" i="3"/>
  <c r="P199" i="3"/>
  <c r="R199" i="3" s="1"/>
  <c r="O199" i="3"/>
  <c r="Q198" i="3"/>
  <c r="O198" i="3"/>
  <c r="P198" i="3" s="1"/>
  <c r="Q197" i="3"/>
  <c r="O197" i="3"/>
  <c r="P197" i="3" s="1"/>
  <c r="R197" i="3" s="1"/>
  <c r="Q196" i="3"/>
  <c r="O196" i="3"/>
  <c r="P196" i="3" s="1"/>
  <c r="Q195" i="3"/>
  <c r="O195" i="3"/>
  <c r="P195" i="3" s="1"/>
  <c r="R195" i="3" s="1"/>
  <c r="Q194" i="3"/>
  <c r="O194" i="3"/>
  <c r="P194" i="3" s="1"/>
  <c r="Q193" i="3"/>
  <c r="O193" i="3"/>
  <c r="P193" i="3" s="1"/>
  <c r="R193" i="3" s="1"/>
  <c r="Q192" i="3"/>
  <c r="O192" i="3"/>
  <c r="P192" i="3" s="1"/>
  <c r="R192" i="3" s="1"/>
  <c r="Q191" i="3"/>
  <c r="O191" i="3"/>
  <c r="P191" i="3" s="1"/>
  <c r="R191" i="3" s="1"/>
  <c r="Q190" i="3"/>
  <c r="O190" i="3"/>
  <c r="P190" i="3" s="1"/>
  <c r="R190" i="3" s="1"/>
  <c r="Q189" i="3"/>
  <c r="O189" i="3"/>
  <c r="P189" i="3" s="1"/>
  <c r="R189" i="3" s="1"/>
  <c r="Q188" i="3"/>
  <c r="O188" i="3"/>
  <c r="P188" i="3" s="1"/>
  <c r="R188" i="3" s="1"/>
  <c r="Q187" i="3"/>
  <c r="P187" i="3"/>
  <c r="R187" i="3" s="1"/>
  <c r="O187" i="3"/>
  <c r="Q186" i="3"/>
  <c r="O186" i="3"/>
  <c r="P186" i="3" s="1"/>
  <c r="R186" i="3" s="1"/>
  <c r="R185" i="3"/>
  <c r="Q185" i="3"/>
  <c r="O185" i="3"/>
  <c r="P185" i="3" s="1"/>
  <c r="Q184" i="3"/>
  <c r="O184" i="3"/>
  <c r="P184" i="3" s="1"/>
  <c r="R184" i="3" s="1"/>
  <c r="Q183" i="3"/>
  <c r="O183" i="3"/>
  <c r="P183" i="3" s="1"/>
  <c r="Q182" i="3"/>
  <c r="O182" i="3"/>
  <c r="P182" i="3" s="1"/>
  <c r="Q181" i="3"/>
  <c r="O181" i="3"/>
  <c r="P181" i="3" s="1"/>
  <c r="R181" i="3" s="1"/>
  <c r="Q180" i="3"/>
  <c r="O180" i="3"/>
  <c r="P180" i="3" s="1"/>
  <c r="R180" i="3" s="1"/>
  <c r="Q179" i="3"/>
  <c r="O179" i="3"/>
  <c r="P179" i="3" s="1"/>
  <c r="R179" i="3" s="1"/>
  <c r="Q178" i="3"/>
  <c r="O178" i="3"/>
  <c r="P178" i="3" s="1"/>
  <c r="R178" i="3" s="1"/>
  <c r="Q177" i="3"/>
  <c r="O177" i="3"/>
  <c r="P177" i="3" s="1"/>
  <c r="R177" i="3" s="1"/>
  <c r="Q176" i="3"/>
  <c r="O176" i="3"/>
  <c r="P176" i="3" s="1"/>
  <c r="Q175" i="3"/>
  <c r="O175" i="3"/>
  <c r="P175" i="3" s="1"/>
  <c r="R175" i="3" s="1"/>
  <c r="Q174" i="3"/>
  <c r="O174" i="3"/>
  <c r="P174" i="3" s="1"/>
  <c r="R174" i="3" s="1"/>
  <c r="Q173" i="3"/>
  <c r="O173" i="3"/>
  <c r="P173" i="3" s="1"/>
  <c r="R173" i="3" s="1"/>
  <c r="Q172" i="3"/>
  <c r="O172" i="3"/>
  <c r="P172" i="3" s="1"/>
  <c r="Q171" i="3"/>
  <c r="P171" i="3"/>
  <c r="O171" i="3"/>
  <c r="Q170" i="3"/>
  <c r="O170" i="3"/>
  <c r="P170" i="3" s="1"/>
  <c r="R170" i="3" s="1"/>
  <c r="Q169" i="3"/>
  <c r="O169" i="3"/>
  <c r="P169" i="3" s="1"/>
  <c r="Q168" i="3"/>
  <c r="O168" i="3"/>
  <c r="P168" i="3" s="1"/>
  <c r="Q167" i="3"/>
  <c r="O167" i="3"/>
  <c r="P167" i="3" s="1"/>
  <c r="Q166" i="3"/>
  <c r="O166" i="3"/>
  <c r="P166" i="3" s="1"/>
  <c r="Q165" i="3"/>
  <c r="O165" i="3"/>
  <c r="P165" i="3" s="1"/>
  <c r="R165" i="3" s="1"/>
  <c r="Q164" i="3"/>
  <c r="O164" i="3"/>
  <c r="P164" i="3" s="1"/>
  <c r="R164" i="3" s="1"/>
  <c r="Q163" i="3"/>
  <c r="O163" i="3"/>
  <c r="P163" i="3" s="1"/>
  <c r="R163" i="3" s="1"/>
  <c r="Q162" i="3"/>
  <c r="O162" i="3"/>
  <c r="P162" i="3" s="1"/>
  <c r="R162" i="3" s="1"/>
  <c r="Q161" i="3"/>
  <c r="P161" i="3"/>
  <c r="R161" i="3" s="1"/>
  <c r="O161" i="3"/>
  <c r="Q160" i="3"/>
  <c r="O160" i="3"/>
  <c r="P160" i="3" s="1"/>
  <c r="Q159" i="3"/>
  <c r="O159" i="3"/>
  <c r="P159" i="3" s="1"/>
  <c r="R159" i="3" s="1"/>
  <c r="Q158" i="3"/>
  <c r="O158" i="3"/>
  <c r="P158" i="3" s="1"/>
  <c r="R158" i="3" s="1"/>
  <c r="Q157" i="3"/>
  <c r="O157" i="3"/>
  <c r="P157" i="3" s="1"/>
  <c r="R157" i="3" s="1"/>
  <c r="Q156" i="3"/>
  <c r="O156" i="3"/>
  <c r="P156" i="3" s="1"/>
  <c r="Q155" i="3"/>
  <c r="O155" i="3"/>
  <c r="P155" i="3" s="1"/>
  <c r="R155" i="3" s="1"/>
  <c r="Q154" i="3"/>
  <c r="O154" i="3"/>
  <c r="P154" i="3" s="1"/>
  <c r="R154" i="3" s="1"/>
  <c r="Q153" i="3"/>
  <c r="O153" i="3"/>
  <c r="P153" i="3" s="1"/>
  <c r="Q152" i="3"/>
  <c r="O152" i="3"/>
  <c r="P152" i="3" s="1"/>
  <c r="Q151" i="3"/>
  <c r="O151" i="3"/>
  <c r="P151" i="3" s="1"/>
  <c r="R151" i="3" s="1"/>
  <c r="Q150" i="3"/>
  <c r="O150" i="3"/>
  <c r="P150" i="3" s="1"/>
  <c r="Q149" i="3"/>
  <c r="O149" i="3"/>
  <c r="P149" i="3" s="1"/>
  <c r="R149" i="3" s="1"/>
  <c r="Q148" i="3"/>
  <c r="O148" i="3"/>
  <c r="P148" i="3" s="1"/>
  <c r="R148" i="3" s="1"/>
  <c r="Q147" i="3"/>
  <c r="O147" i="3"/>
  <c r="P147" i="3" s="1"/>
  <c r="R147" i="3" s="1"/>
  <c r="Q146" i="3"/>
  <c r="P146" i="3"/>
  <c r="R146" i="3" s="1"/>
  <c r="O146" i="3"/>
  <c r="Q145" i="3"/>
  <c r="O145" i="3"/>
  <c r="P145" i="3" s="1"/>
  <c r="Q144" i="3"/>
  <c r="O144" i="3"/>
  <c r="P144" i="3" s="1"/>
  <c r="Q143" i="3"/>
  <c r="O143" i="3"/>
  <c r="P143" i="3" s="1"/>
  <c r="Q142" i="3"/>
  <c r="O142" i="3"/>
  <c r="P142" i="3" s="1"/>
  <c r="Q141" i="3"/>
  <c r="P141" i="3"/>
  <c r="R141" i="3" s="1"/>
  <c r="O141" i="3"/>
  <c r="Q140" i="3"/>
  <c r="O140" i="3"/>
  <c r="P140" i="3" s="1"/>
  <c r="R140" i="3" s="1"/>
  <c r="Q139" i="3"/>
  <c r="O139" i="3"/>
  <c r="P139" i="3" s="1"/>
  <c r="R139" i="3" s="1"/>
  <c r="Q138" i="3"/>
  <c r="O138" i="3"/>
  <c r="P138" i="3" s="1"/>
  <c r="R138" i="3" s="1"/>
  <c r="Q137" i="3"/>
  <c r="O137" i="3"/>
  <c r="P137" i="3" s="1"/>
  <c r="R137" i="3" s="1"/>
  <c r="Q136" i="3"/>
  <c r="O136" i="3"/>
  <c r="P136" i="3" s="1"/>
  <c r="R136" i="3" s="1"/>
  <c r="Q135" i="3"/>
  <c r="O135" i="3"/>
  <c r="P135" i="3" s="1"/>
  <c r="Q134" i="3"/>
  <c r="O134" i="3"/>
  <c r="P134" i="3" s="1"/>
  <c r="R134" i="3" s="1"/>
  <c r="Q133" i="3"/>
  <c r="P133" i="3"/>
  <c r="R133" i="3" s="1"/>
  <c r="O133" i="3"/>
  <c r="Q132" i="3"/>
  <c r="O132" i="3"/>
  <c r="P132" i="3" s="1"/>
  <c r="Q131" i="3"/>
  <c r="O131" i="3"/>
  <c r="P131" i="3" s="1"/>
  <c r="R131" i="3" s="1"/>
  <c r="Q130" i="3"/>
  <c r="P130" i="3"/>
  <c r="R130" i="3" s="1"/>
  <c r="O130" i="3"/>
  <c r="Q129" i="3"/>
  <c r="O129" i="3"/>
  <c r="P129" i="3" s="1"/>
  <c r="R129" i="3" s="1"/>
  <c r="Q128" i="3"/>
  <c r="O128" i="3"/>
  <c r="P128" i="3" s="1"/>
  <c r="Q127" i="3"/>
  <c r="O127" i="3"/>
  <c r="P127" i="3" s="1"/>
  <c r="Q126" i="3"/>
  <c r="O126" i="3"/>
  <c r="P126" i="3" s="1"/>
  <c r="R126" i="3" s="1"/>
  <c r="Q125" i="3"/>
  <c r="O125" i="3"/>
  <c r="P125" i="3" s="1"/>
  <c r="R125" i="3" s="1"/>
  <c r="Q124" i="3"/>
  <c r="O124" i="3"/>
  <c r="P124" i="3" s="1"/>
  <c r="R124" i="3" s="1"/>
  <c r="Q123" i="3"/>
  <c r="O123" i="3"/>
  <c r="P123" i="3" s="1"/>
  <c r="R123" i="3" s="1"/>
  <c r="Q122" i="3"/>
  <c r="O122" i="3"/>
  <c r="P122" i="3" s="1"/>
  <c r="R122" i="3" s="1"/>
  <c r="Q121" i="3"/>
  <c r="P121" i="3"/>
  <c r="R121" i="3" s="1"/>
  <c r="O121" i="3"/>
  <c r="Q120" i="3"/>
  <c r="O120" i="3"/>
  <c r="P120" i="3" s="1"/>
  <c r="Q119" i="3"/>
  <c r="O119" i="3"/>
  <c r="P119" i="3" s="1"/>
  <c r="Q118" i="3"/>
  <c r="O118" i="3"/>
  <c r="P118" i="3" s="1"/>
  <c r="Q117" i="3"/>
  <c r="P117" i="3"/>
  <c r="R117" i="3" s="1"/>
  <c r="O117" i="3"/>
  <c r="Q116" i="3"/>
  <c r="O116" i="3"/>
  <c r="P116" i="3" s="1"/>
  <c r="R116" i="3" s="1"/>
  <c r="Q115" i="3"/>
  <c r="O115" i="3"/>
  <c r="P115" i="3" s="1"/>
  <c r="R115" i="3" s="1"/>
  <c r="Q114" i="3"/>
  <c r="O114" i="3"/>
  <c r="P114" i="3" s="1"/>
  <c r="Q113" i="3"/>
  <c r="O113" i="3"/>
  <c r="P113" i="3" s="1"/>
  <c r="Q112" i="3"/>
  <c r="O112" i="3"/>
  <c r="P112" i="3" s="1"/>
  <c r="Q111" i="3"/>
  <c r="O111" i="3"/>
  <c r="P111" i="3" s="1"/>
  <c r="R111" i="3" s="1"/>
  <c r="Q110" i="3"/>
  <c r="O110" i="3"/>
  <c r="P110" i="3" s="1"/>
  <c r="R110" i="3" s="1"/>
  <c r="Q109" i="3"/>
  <c r="O109" i="3"/>
  <c r="P109" i="3" s="1"/>
  <c r="R109" i="3" s="1"/>
  <c r="Q108" i="3"/>
  <c r="P108" i="3"/>
  <c r="R108" i="3" s="1"/>
  <c r="O108" i="3"/>
  <c r="Q107" i="3"/>
  <c r="O107" i="3"/>
  <c r="P107" i="3" s="1"/>
  <c r="R107" i="3" s="1"/>
  <c r="Q106" i="3"/>
  <c r="O106" i="3"/>
  <c r="P106" i="3" s="1"/>
  <c r="Q105" i="3"/>
  <c r="P105" i="3"/>
  <c r="R105" i="3" s="1"/>
  <c r="O105" i="3"/>
  <c r="Q104" i="3"/>
  <c r="O104" i="3"/>
  <c r="P104" i="3" s="1"/>
  <c r="R104" i="3" s="1"/>
  <c r="Q103" i="3"/>
  <c r="O103" i="3"/>
  <c r="P103" i="3" s="1"/>
  <c r="Q102" i="3"/>
  <c r="O102" i="3"/>
  <c r="P102" i="3" s="1"/>
  <c r="Q101" i="3"/>
  <c r="O101" i="3"/>
  <c r="P101" i="3" s="1"/>
  <c r="Q100" i="3"/>
  <c r="O100" i="3"/>
  <c r="P100" i="3" s="1"/>
  <c r="Q99" i="3"/>
  <c r="O99" i="3"/>
  <c r="P99" i="3" s="1"/>
  <c r="R99" i="3" s="1"/>
  <c r="Q98" i="3"/>
  <c r="O98" i="3"/>
  <c r="P98" i="3" s="1"/>
  <c r="R98" i="3" s="1"/>
  <c r="Q97" i="3"/>
  <c r="O97" i="3"/>
  <c r="P97" i="3" s="1"/>
  <c r="Q96" i="3"/>
  <c r="O96" i="3"/>
  <c r="P96" i="3" s="1"/>
  <c r="Q95" i="3"/>
  <c r="O95" i="3"/>
  <c r="P95" i="3" s="1"/>
  <c r="R95" i="3" s="1"/>
  <c r="Q94" i="3"/>
  <c r="O94" i="3"/>
  <c r="P94" i="3" s="1"/>
  <c r="Q93" i="3"/>
  <c r="O93" i="3"/>
  <c r="P93" i="3" s="1"/>
  <c r="R93" i="3" s="1"/>
  <c r="Q92" i="3"/>
  <c r="O92" i="3"/>
  <c r="P92" i="3" s="1"/>
  <c r="Q91" i="3"/>
  <c r="O91" i="3"/>
  <c r="P91" i="3" s="1"/>
  <c r="R91" i="3" s="1"/>
  <c r="Q90" i="3"/>
  <c r="O90" i="3"/>
  <c r="P90" i="3" s="1"/>
  <c r="R90" i="3" s="1"/>
  <c r="Q89" i="3"/>
  <c r="O89" i="3"/>
  <c r="P89" i="3" s="1"/>
  <c r="Q88" i="3"/>
  <c r="O88" i="3"/>
  <c r="P88" i="3" s="1"/>
  <c r="Q87" i="3"/>
  <c r="O87" i="3"/>
  <c r="P87" i="3" s="1"/>
  <c r="R87" i="3" s="1"/>
  <c r="Q86" i="3"/>
  <c r="O86" i="3"/>
  <c r="P86" i="3" s="1"/>
  <c r="R86" i="3" s="1"/>
  <c r="Q85" i="3"/>
  <c r="O85" i="3"/>
  <c r="P85" i="3" s="1"/>
  <c r="R85" i="3" s="1"/>
  <c r="Q84" i="3"/>
  <c r="P84" i="3"/>
  <c r="O84" i="3"/>
  <c r="Q83" i="3"/>
  <c r="O83" i="3"/>
  <c r="P83" i="3" s="1"/>
  <c r="Q82" i="3"/>
  <c r="O82" i="3"/>
  <c r="P82" i="3" s="1"/>
  <c r="Q81" i="3"/>
  <c r="O81" i="3"/>
  <c r="P81" i="3" s="1"/>
  <c r="R81" i="3" s="1"/>
  <c r="Q80" i="3"/>
  <c r="O80" i="3"/>
  <c r="P80" i="3" s="1"/>
  <c r="Q79" i="3"/>
  <c r="O79" i="3"/>
  <c r="P79" i="3" s="1"/>
  <c r="R79" i="3" s="1"/>
  <c r="Q78" i="3"/>
  <c r="O78" i="3"/>
  <c r="P78" i="3" s="1"/>
  <c r="R78" i="3" s="1"/>
  <c r="Q77" i="3"/>
  <c r="O77" i="3"/>
  <c r="P77" i="3" s="1"/>
  <c r="R77" i="3" s="1"/>
  <c r="Q76" i="3"/>
  <c r="O76" i="3"/>
  <c r="P76" i="3" s="1"/>
  <c r="R76" i="3" s="1"/>
  <c r="Q75" i="3"/>
  <c r="O75" i="3"/>
  <c r="P75" i="3" s="1"/>
  <c r="R75" i="3" s="1"/>
  <c r="Q74" i="3"/>
  <c r="O74" i="3"/>
  <c r="P74" i="3" s="1"/>
  <c r="Q73" i="3"/>
  <c r="O73" i="3"/>
  <c r="P73" i="3" s="1"/>
  <c r="R73" i="3" s="1"/>
  <c r="Q72" i="3"/>
  <c r="O72" i="3"/>
  <c r="P72" i="3" s="1"/>
  <c r="R71" i="3"/>
  <c r="Q71" i="3"/>
  <c r="O71" i="3"/>
  <c r="P71" i="3" s="1"/>
  <c r="Q70" i="3"/>
  <c r="O70" i="3"/>
  <c r="P70" i="3" s="1"/>
  <c r="R70" i="3" s="1"/>
  <c r="Q69" i="3"/>
  <c r="O69" i="3"/>
  <c r="P69" i="3" s="1"/>
  <c r="R69" i="3" s="1"/>
  <c r="Q68" i="3"/>
  <c r="O68" i="3"/>
  <c r="P68" i="3" s="1"/>
  <c r="R68" i="3" s="1"/>
  <c r="Q67" i="3"/>
  <c r="O67" i="3"/>
  <c r="P67" i="3" s="1"/>
  <c r="R67" i="3" s="1"/>
  <c r="Q66" i="3"/>
  <c r="O66" i="3"/>
  <c r="P66" i="3" s="1"/>
  <c r="R66" i="3" s="1"/>
  <c r="Q65" i="3"/>
  <c r="O65" i="3"/>
  <c r="P65" i="3" s="1"/>
  <c r="Q64" i="3"/>
  <c r="O64" i="3"/>
  <c r="P64" i="3" s="1"/>
  <c r="Q63" i="3"/>
  <c r="O63" i="3"/>
  <c r="P63" i="3" s="1"/>
  <c r="R63" i="3" s="1"/>
  <c r="Q62" i="3"/>
  <c r="O62" i="3"/>
  <c r="P62" i="3" s="1"/>
  <c r="Q61" i="3"/>
  <c r="O61" i="3"/>
  <c r="P61" i="3" s="1"/>
  <c r="R61" i="3" s="1"/>
  <c r="Q60" i="3"/>
  <c r="O60" i="3"/>
  <c r="P60" i="3" s="1"/>
  <c r="R60" i="3" s="1"/>
  <c r="Q59" i="3"/>
  <c r="O59" i="3"/>
  <c r="P59" i="3" s="1"/>
  <c r="Q58" i="3"/>
  <c r="O58" i="3"/>
  <c r="P58" i="3" s="1"/>
  <c r="Q57" i="3"/>
  <c r="O57" i="3"/>
  <c r="P57" i="3" s="1"/>
  <c r="R57" i="3" s="1"/>
  <c r="Q56" i="3"/>
  <c r="O56" i="3"/>
  <c r="P56" i="3" s="1"/>
  <c r="R56" i="3" s="1"/>
  <c r="Q55" i="3"/>
  <c r="R55" i="3" s="1"/>
  <c r="O55" i="3"/>
  <c r="P55" i="3" s="1"/>
  <c r="Q54" i="3"/>
  <c r="O54" i="3"/>
  <c r="P54" i="3" s="1"/>
  <c r="Q53" i="3"/>
  <c r="O53" i="3"/>
  <c r="P53" i="3" s="1"/>
  <c r="Q52" i="3"/>
  <c r="O52" i="3"/>
  <c r="P52" i="3" s="1"/>
  <c r="Q51" i="3"/>
  <c r="O51" i="3"/>
  <c r="P51" i="3" s="1"/>
  <c r="R51" i="3" s="1"/>
  <c r="Q50" i="3"/>
  <c r="O50" i="3"/>
  <c r="P50" i="3" s="1"/>
  <c r="R50" i="3" s="1"/>
  <c r="Q49" i="3"/>
  <c r="O49" i="3"/>
  <c r="P49" i="3" s="1"/>
  <c r="R49" i="3" s="1"/>
  <c r="Q48" i="3"/>
  <c r="O48" i="3"/>
  <c r="P48" i="3" s="1"/>
  <c r="R48" i="3" s="1"/>
  <c r="Q47" i="3"/>
  <c r="O47" i="3"/>
  <c r="P47" i="3" s="1"/>
  <c r="R47" i="3" s="1"/>
  <c r="Q46" i="3"/>
  <c r="O46" i="3"/>
  <c r="P46" i="3" s="1"/>
  <c r="Q45" i="3"/>
  <c r="O45" i="3"/>
  <c r="P45" i="3" s="1"/>
  <c r="R45" i="3" s="1"/>
  <c r="Q44" i="3"/>
  <c r="O44" i="3"/>
  <c r="P44" i="3" s="1"/>
  <c r="Q43" i="3"/>
  <c r="O43" i="3"/>
  <c r="P43" i="3" s="1"/>
  <c r="R43" i="3" s="1"/>
  <c r="Q42" i="3"/>
  <c r="O42" i="3"/>
  <c r="P42" i="3" s="1"/>
  <c r="R42" i="3" s="1"/>
  <c r="Q41" i="3"/>
  <c r="O41" i="3"/>
  <c r="P41" i="3" s="1"/>
  <c r="R41" i="3" s="1"/>
  <c r="Q40" i="3"/>
  <c r="O40" i="3"/>
  <c r="P40" i="3" s="1"/>
  <c r="Q39" i="3"/>
  <c r="O39" i="3"/>
  <c r="P39" i="3" s="1"/>
  <c r="Q38" i="3"/>
  <c r="O38" i="3"/>
  <c r="P38" i="3" s="1"/>
  <c r="Q37" i="3"/>
  <c r="O37" i="3"/>
  <c r="P37" i="3" s="1"/>
  <c r="R37" i="3" s="1"/>
  <c r="Q36" i="3"/>
  <c r="O36" i="3"/>
  <c r="P36" i="3" s="1"/>
  <c r="Q35" i="3"/>
  <c r="O35" i="3"/>
  <c r="P35" i="3" s="1"/>
  <c r="R35" i="3" s="1"/>
  <c r="Q34" i="3"/>
  <c r="O34" i="3"/>
  <c r="P34" i="3" s="1"/>
  <c r="R34" i="3" s="1"/>
  <c r="Q33" i="3"/>
  <c r="P33" i="3"/>
  <c r="O33" i="3"/>
  <c r="Q32" i="3"/>
  <c r="O32" i="3"/>
  <c r="P32" i="3" s="1"/>
  <c r="R32" i="3" s="1"/>
  <c r="Q31" i="3"/>
  <c r="O31" i="3"/>
  <c r="P31" i="3" s="1"/>
  <c r="R31" i="3" s="1"/>
  <c r="Q30" i="3"/>
  <c r="O30" i="3"/>
  <c r="P30" i="3" s="1"/>
  <c r="R30" i="3" s="1"/>
  <c r="Q29" i="3"/>
  <c r="O29" i="3"/>
  <c r="P29" i="3" s="1"/>
  <c r="R29" i="3" s="1"/>
  <c r="Q28" i="3"/>
  <c r="O28" i="3"/>
  <c r="P28" i="3" s="1"/>
  <c r="R28" i="3" s="1"/>
  <c r="Q27" i="3"/>
  <c r="O27" i="3"/>
  <c r="P27" i="3" s="1"/>
  <c r="Q26" i="3"/>
  <c r="O26" i="3"/>
  <c r="P26" i="3" s="1"/>
  <c r="R26" i="3" s="1"/>
  <c r="Q25" i="3"/>
  <c r="O25" i="3"/>
  <c r="P25" i="3" s="1"/>
  <c r="R25" i="3" s="1"/>
  <c r="Q24" i="3"/>
  <c r="O24" i="3"/>
  <c r="P24" i="3" s="1"/>
  <c r="R24" i="3" s="1"/>
  <c r="Q23" i="3"/>
  <c r="O23" i="3"/>
  <c r="P23" i="3" s="1"/>
  <c r="R23" i="3" s="1"/>
  <c r="Q22" i="3"/>
  <c r="O22" i="3"/>
  <c r="P22" i="3" s="1"/>
  <c r="R22" i="3" s="1"/>
  <c r="Q21" i="3"/>
  <c r="O21" i="3"/>
  <c r="P21" i="3" s="1"/>
  <c r="R21" i="3" s="1"/>
  <c r="Q20" i="3"/>
  <c r="O20" i="3"/>
  <c r="P20" i="3" s="1"/>
  <c r="R20" i="3" s="1"/>
  <c r="Q19" i="3"/>
  <c r="O19" i="3"/>
  <c r="P19" i="3" s="1"/>
  <c r="R19" i="3" s="1"/>
  <c r="Q18" i="3"/>
  <c r="O18" i="3"/>
  <c r="P18" i="3" s="1"/>
  <c r="Q17" i="3"/>
  <c r="O17" i="3"/>
  <c r="P17" i="3" s="1"/>
  <c r="R17" i="3" s="1"/>
  <c r="Q16" i="3"/>
  <c r="O16" i="3"/>
  <c r="P16" i="3" s="1"/>
  <c r="Q15" i="3"/>
  <c r="O15" i="3"/>
  <c r="P15" i="3" s="1"/>
  <c r="R15" i="3" s="1"/>
  <c r="Q14" i="3"/>
  <c r="O14" i="3"/>
  <c r="P14" i="3" s="1"/>
  <c r="R14" i="3" s="1"/>
  <c r="Q13" i="3"/>
  <c r="O13" i="3"/>
  <c r="P13" i="3" s="1"/>
  <c r="R13" i="3" s="1"/>
  <c r="Q12" i="3"/>
  <c r="O12" i="3"/>
  <c r="P12" i="3" s="1"/>
  <c r="R12" i="3" s="1"/>
  <c r="R11" i="3"/>
  <c r="Q11" i="3"/>
  <c r="O11" i="3"/>
  <c r="P11" i="3" s="1"/>
  <c r="Q10" i="3"/>
  <c r="O10" i="3"/>
  <c r="P10" i="3" s="1"/>
  <c r="R10" i="3" s="1"/>
  <c r="Q9" i="3"/>
  <c r="O9" i="3"/>
  <c r="P9" i="3" s="1"/>
  <c r="R9" i="3" s="1"/>
  <c r="Q8" i="3"/>
  <c r="O8" i="3"/>
  <c r="P8" i="3" s="1"/>
  <c r="R8" i="3" s="1"/>
  <c r="Q7" i="3"/>
  <c r="O7" i="3"/>
  <c r="P7" i="3" s="1"/>
  <c r="Q6" i="3"/>
  <c r="O6" i="3"/>
  <c r="P6" i="3" s="1"/>
  <c r="R6" i="3" s="1"/>
  <c r="Q5" i="3"/>
  <c r="P5" i="3"/>
  <c r="R5" i="3" s="1"/>
  <c r="O5" i="3"/>
  <c r="Q4" i="3"/>
  <c r="O4" i="3"/>
  <c r="P4" i="3" s="1"/>
  <c r="Q3" i="3"/>
  <c r="O3" i="3"/>
  <c r="P3" i="3" s="1"/>
  <c r="Q2" i="3"/>
  <c r="O2" i="3"/>
  <c r="P2" i="3" s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I2" i="3"/>
  <c r="J2" i="3" s="1"/>
  <c r="I3" i="3"/>
  <c r="J3" i="3" s="1"/>
  <c r="I4" i="3"/>
  <c r="J4" i="3" s="1"/>
  <c r="L4" i="3" s="1"/>
  <c r="I5" i="3"/>
  <c r="J5" i="3" s="1"/>
  <c r="L5" i="3" s="1"/>
  <c r="I6" i="3"/>
  <c r="J6" i="3" s="1"/>
  <c r="I7" i="3"/>
  <c r="J7" i="3" s="1"/>
  <c r="I8" i="3"/>
  <c r="J8" i="3" s="1"/>
  <c r="L8" i="3" s="1"/>
  <c r="I9" i="3"/>
  <c r="J9" i="3" s="1"/>
  <c r="L9" i="3" s="1"/>
  <c r="I10" i="3"/>
  <c r="J10" i="3" s="1"/>
  <c r="I11" i="3"/>
  <c r="J11" i="3" s="1"/>
  <c r="L11" i="3" s="1"/>
  <c r="I12" i="3"/>
  <c r="J12" i="3" s="1"/>
  <c r="L12" i="3" s="1"/>
  <c r="I13" i="3"/>
  <c r="J13" i="3" s="1"/>
  <c r="I14" i="3"/>
  <c r="J14" i="3" s="1"/>
  <c r="L14" i="3" s="1"/>
  <c r="I15" i="3"/>
  <c r="J15" i="3" s="1"/>
  <c r="I16" i="3"/>
  <c r="J16" i="3" s="1"/>
  <c r="I17" i="3"/>
  <c r="J17" i="3" s="1"/>
  <c r="L17" i="3" s="1"/>
  <c r="I18" i="3"/>
  <c r="J18" i="3" s="1"/>
  <c r="I19" i="3"/>
  <c r="J19" i="3" s="1"/>
  <c r="L19" i="3" s="1"/>
  <c r="I20" i="3"/>
  <c r="J20" i="3" s="1"/>
  <c r="I21" i="3"/>
  <c r="J21" i="3" s="1"/>
  <c r="I22" i="3"/>
  <c r="J22" i="3" s="1"/>
  <c r="I23" i="3"/>
  <c r="J23" i="3" s="1"/>
  <c r="I24" i="3"/>
  <c r="J24" i="3" s="1"/>
  <c r="L24" i="3" s="1"/>
  <c r="I25" i="3"/>
  <c r="J25" i="3" s="1"/>
  <c r="L25" i="3" s="1"/>
  <c r="I26" i="3"/>
  <c r="J26" i="3" s="1"/>
  <c r="I27" i="3"/>
  <c r="J27" i="3" s="1"/>
  <c r="I28" i="3"/>
  <c r="J28" i="3" s="1"/>
  <c r="I29" i="3"/>
  <c r="J29" i="3" s="1"/>
  <c r="L29" i="3" s="1"/>
  <c r="I30" i="3"/>
  <c r="J30" i="3" s="1"/>
  <c r="I31" i="3"/>
  <c r="J31" i="3" s="1"/>
  <c r="L31" i="3" s="1"/>
  <c r="I32" i="3"/>
  <c r="J32" i="3" s="1"/>
  <c r="L32" i="3" s="1"/>
  <c r="I33" i="3"/>
  <c r="J33" i="3" s="1"/>
  <c r="I34" i="3"/>
  <c r="J34" i="3" s="1"/>
  <c r="L34" i="3" s="1"/>
  <c r="I35" i="3"/>
  <c r="J35" i="3" s="1"/>
  <c r="L35" i="3" s="1"/>
  <c r="I36" i="3"/>
  <c r="J36" i="3" s="1"/>
  <c r="I37" i="3"/>
  <c r="J37" i="3" s="1"/>
  <c r="L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L43" i="3" s="1"/>
  <c r="I44" i="3"/>
  <c r="J44" i="3" s="1"/>
  <c r="I45" i="3"/>
  <c r="J45" i="3" s="1"/>
  <c r="L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L51" i="3" s="1"/>
  <c r="I52" i="3"/>
  <c r="J52" i="3" s="1"/>
  <c r="L52" i="3" s="1"/>
  <c r="I53" i="3"/>
  <c r="J53" i="3" s="1"/>
  <c r="I54" i="3"/>
  <c r="J54" i="3" s="1"/>
  <c r="I55" i="3"/>
  <c r="J55" i="3" s="1"/>
  <c r="I56" i="3"/>
  <c r="J56" i="3" s="1"/>
  <c r="L56" i="3" s="1"/>
  <c r="I57" i="3"/>
  <c r="J57" i="3" s="1"/>
  <c r="L57" i="3" s="1"/>
  <c r="I58" i="3"/>
  <c r="J58" i="3" s="1"/>
  <c r="I59" i="3"/>
  <c r="J59" i="3" s="1"/>
  <c r="L59" i="3" s="1"/>
  <c r="I60" i="3"/>
  <c r="J60" i="3" s="1"/>
  <c r="L60" i="3" s="1"/>
  <c r="I61" i="3"/>
  <c r="J61" i="3" s="1"/>
  <c r="L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L69" i="3" s="1"/>
  <c r="I70" i="3"/>
  <c r="J70" i="3" s="1"/>
  <c r="I71" i="3"/>
  <c r="J71" i="3" s="1"/>
  <c r="L71" i="3" s="1"/>
  <c r="I72" i="3"/>
  <c r="J72" i="3" s="1"/>
  <c r="L72" i="3" s="1"/>
  <c r="I73" i="3"/>
  <c r="J73" i="3" s="1"/>
  <c r="I74" i="3"/>
  <c r="J74" i="3" s="1"/>
  <c r="L74" i="3" s="1"/>
  <c r="I75" i="3"/>
  <c r="J75" i="3" s="1"/>
  <c r="L75" i="3" s="1"/>
  <c r="I76" i="3"/>
  <c r="J76" i="3" s="1"/>
  <c r="L76" i="3" s="1"/>
  <c r="I77" i="3"/>
  <c r="J77" i="3" s="1"/>
  <c r="I78" i="3"/>
  <c r="J78" i="3" s="1"/>
  <c r="L78" i="3" s="1"/>
  <c r="I79" i="3"/>
  <c r="J79" i="3" s="1"/>
  <c r="L79" i="3" s="1"/>
  <c r="I80" i="3"/>
  <c r="J80" i="3" s="1"/>
  <c r="I81" i="3"/>
  <c r="J81" i="3" s="1"/>
  <c r="I82" i="3"/>
  <c r="J82" i="3" s="1"/>
  <c r="I83" i="3"/>
  <c r="J83" i="3" s="1"/>
  <c r="I84" i="3"/>
  <c r="J84" i="3" s="1"/>
  <c r="L84" i="3" s="1"/>
  <c r="I85" i="3"/>
  <c r="J85" i="3" s="1"/>
  <c r="I86" i="3"/>
  <c r="J86" i="3" s="1"/>
  <c r="I87" i="3"/>
  <c r="J87" i="3" s="1"/>
  <c r="I88" i="3"/>
  <c r="J88" i="3" s="1"/>
  <c r="I89" i="3"/>
  <c r="J89" i="3" s="1"/>
  <c r="L89" i="3" s="1"/>
  <c r="I90" i="3"/>
  <c r="J90" i="3" s="1"/>
  <c r="L90" i="3" s="1"/>
  <c r="I91" i="3"/>
  <c r="J91" i="3" s="1"/>
  <c r="L91" i="3" s="1"/>
  <c r="I92" i="3"/>
  <c r="J92" i="3" s="1"/>
  <c r="I93" i="3"/>
  <c r="J93" i="3" s="1"/>
  <c r="I94" i="3"/>
  <c r="J94" i="3" s="1"/>
  <c r="L94" i="3" s="1"/>
  <c r="I95" i="3"/>
  <c r="J95" i="3" s="1"/>
  <c r="I96" i="3"/>
  <c r="J96" i="3" s="1"/>
  <c r="I97" i="3"/>
  <c r="J97" i="3" s="1"/>
  <c r="I98" i="3"/>
  <c r="J98" i="3" s="1"/>
  <c r="I99" i="3"/>
  <c r="J99" i="3" s="1"/>
  <c r="L99" i="3" s="1"/>
  <c r="I100" i="3"/>
  <c r="J100" i="3" s="1"/>
  <c r="I101" i="3"/>
  <c r="J101" i="3" s="1"/>
  <c r="I102" i="3"/>
  <c r="J102" i="3" s="1"/>
  <c r="I103" i="3"/>
  <c r="J103" i="3" s="1"/>
  <c r="L103" i="3" s="1"/>
  <c r="I104" i="3"/>
  <c r="J104" i="3" s="1"/>
  <c r="L104" i="3" s="1"/>
  <c r="I105" i="3"/>
  <c r="J105" i="3" s="1"/>
  <c r="L105" i="3" s="1"/>
  <c r="I106" i="3"/>
  <c r="J106" i="3" s="1"/>
  <c r="L106" i="3" s="1"/>
  <c r="I107" i="3"/>
  <c r="J107" i="3" s="1"/>
  <c r="L107" i="3" s="1"/>
  <c r="I108" i="3"/>
  <c r="J108" i="3" s="1"/>
  <c r="L108" i="3" s="1"/>
  <c r="I109" i="3"/>
  <c r="J109" i="3" s="1"/>
  <c r="L109" i="3" s="1"/>
  <c r="I110" i="3"/>
  <c r="J110" i="3" s="1"/>
  <c r="L110" i="3" s="1"/>
  <c r="I111" i="3"/>
  <c r="J111" i="3" s="1"/>
  <c r="L111" i="3" s="1"/>
  <c r="I112" i="3"/>
  <c r="J112" i="3" s="1"/>
  <c r="I113" i="3"/>
  <c r="J113" i="3" s="1"/>
  <c r="I114" i="3"/>
  <c r="J114" i="3" s="1"/>
  <c r="I115" i="3"/>
  <c r="J115" i="3" s="1"/>
  <c r="I116" i="3"/>
  <c r="J116" i="3" s="1"/>
  <c r="L116" i="3" s="1"/>
  <c r="I117" i="3"/>
  <c r="J117" i="3" s="1"/>
  <c r="I118" i="3"/>
  <c r="J118" i="3" s="1"/>
  <c r="L118" i="3" s="1"/>
  <c r="I119" i="3"/>
  <c r="J119" i="3" s="1"/>
  <c r="L119" i="3" s="1"/>
  <c r="I120" i="3"/>
  <c r="J120" i="3" s="1"/>
  <c r="I121" i="3"/>
  <c r="J121" i="3" s="1"/>
  <c r="L121" i="3" s="1"/>
  <c r="I122" i="3"/>
  <c r="J122" i="3" s="1"/>
  <c r="L122" i="3" s="1"/>
  <c r="I123" i="3"/>
  <c r="J123" i="3" s="1"/>
  <c r="L123" i="3" s="1"/>
  <c r="I124" i="3"/>
  <c r="J124" i="3" s="1"/>
  <c r="L124" i="3" s="1"/>
  <c r="I125" i="3"/>
  <c r="J125" i="3" s="1"/>
  <c r="I126" i="3"/>
  <c r="J126" i="3" s="1"/>
  <c r="I127" i="3"/>
  <c r="J127" i="3" s="1"/>
  <c r="I128" i="3"/>
  <c r="J128" i="3" s="1"/>
  <c r="I129" i="3"/>
  <c r="J129" i="3" s="1"/>
  <c r="I130" i="3"/>
  <c r="J130" i="3" s="1"/>
  <c r="L130" i="3" s="1"/>
  <c r="I131" i="3"/>
  <c r="J131" i="3" s="1"/>
  <c r="L131" i="3" s="1"/>
  <c r="I132" i="3"/>
  <c r="J132" i="3" s="1"/>
  <c r="I133" i="3"/>
  <c r="J133" i="3" s="1"/>
  <c r="L133" i="3" s="1"/>
  <c r="I134" i="3"/>
  <c r="J134" i="3" s="1"/>
  <c r="L134" i="3" s="1"/>
  <c r="I135" i="3"/>
  <c r="J135" i="3" s="1"/>
  <c r="I136" i="3"/>
  <c r="J136" i="3" s="1"/>
  <c r="I137" i="3"/>
  <c r="J137" i="3" s="1"/>
  <c r="L137" i="3" s="1"/>
  <c r="I138" i="3"/>
  <c r="J138" i="3" s="1"/>
  <c r="L138" i="3" s="1"/>
  <c r="I139" i="3"/>
  <c r="J139" i="3" s="1"/>
  <c r="I140" i="3"/>
  <c r="J140" i="3" s="1"/>
  <c r="L140" i="3" s="1"/>
  <c r="I141" i="3"/>
  <c r="J141" i="3" s="1"/>
  <c r="L141" i="3" s="1"/>
  <c r="I142" i="3"/>
  <c r="J142" i="3" s="1"/>
  <c r="I143" i="3"/>
  <c r="J143" i="3" s="1"/>
  <c r="I144" i="3"/>
  <c r="J144" i="3" s="1"/>
  <c r="I145" i="3"/>
  <c r="J145" i="3" s="1"/>
  <c r="I146" i="3"/>
  <c r="J146" i="3" s="1"/>
  <c r="L146" i="3" s="1"/>
  <c r="I147" i="3"/>
  <c r="J147" i="3" s="1"/>
  <c r="L147" i="3" s="1"/>
  <c r="I148" i="3"/>
  <c r="J148" i="3" s="1"/>
  <c r="L148" i="3" s="1"/>
  <c r="I149" i="3"/>
  <c r="J149" i="3" s="1"/>
  <c r="L149" i="3" s="1"/>
  <c r="I150" i="3"/>
  <c r="J150" i="3" s="1"/>
  <c r="I151" i="3"/>
  <c r="J151" i="3" s="1"/>
  <c r="L151" i="3" s="1"/>
  <c r="I152" i="3"/>
  <c r="J152" i="3" s="1"/>
  <c r="I153" i="3"/>
  <c r="J153" i="3" s="1"/>
  <c r="I154" i="3"/>
  <c r="J154" i="3" s="1"/>
  <c r="L154" i="3" s="1"/>
  <c r="I155" i="3"/>
  <c r="J155" i="3" s="1"/>
  <c r="I156" i="3"/>
  <c r="J156" i="3" s="1"/>
  <c r="I157" i="3"/>
  <c r="J157" i="3" s="1"/>
  <c r="I158" i="3"/>
  <c r="J158" i="3" s="1"/>
  <c r="L158" i="3" s="1"/>
  <c r="I159" i="3"/>
  <c r="J159" i="3" s="1"/>
  <c r="L159" i="3" s="1"/>
  <c r="I160" i="3"/>
  <c r="J160" i="3" s="1"/>
  <c r="I161" i="3"/>
  <c r="J161" i="3" s="1"/>
  <c r="L161" i="3" s="1"/>
  <c r="I162" i="3"/>
  <c r="J162" i="3" s="1"/>
  <c r="L162" i="3" s="1"/>
  <c r="I163" i="3"/>
  <c r="J163" i="3" s="1"/>
  <c r="I164" i="3"/>
  <c r="J164" i="3" s="1"/>
  <c r="L164" i="3" s="1"/>
  <c r="I165" i="3"/>
  <c r="J165" i="3" s="1"/>
  <c r="I166" i="3"/>
  <c r="J166" i="3" s="1"/>
  <c r="I167" i="3"/>
  <c r="J167" i="3" s="1"/>
  <c r="L167" i="3" s="1"/>
  <c r="I168" i="3"/>
  <c r="J168" i="3" s="1"/>
  <c r="L168" i="3" s="1"/>
  <c r="I169" i="3"/>
  <c r="J169" i="3" s="1"/>
  <c r="I170" i="3"/>
  <c r="J170" i="3" s="1"/>
  <c r="L170" i="3" s="1"/>
  <c r="I171" i="3"/>
  <c r="J171" i="3" s="1"/>
  <c r="I172" i="3"/>
  <c r="J172" i="3" s="1"/>
  <c r="L172" i="3" s="1"/>
  <c r="I173" i="3"/>
  <c r="J173" i="3" s="1"/>
  <c r="L173" i="3" s="1"/>
  <c r="I174" i="3"/>
  <c r="J174" i="3" s="1"/>
  <c r="I175" i="3"/>
  <c r="J175" i="3" s="1"/>
  <c r="I176" i="3"/>
  <c r="J176" i="3" s="1"/>
  <c r="I177" i="3"/>
  <c r="J177" i="3" s="1"/>
  <c r="I178" i="3"/>
  <c r="J178" i="3" s="1"/>
  <c r="I179" i="3"/>
  <c r="J179" i="3" s="1"/>
  <c r="L179" i="3" s="1"/>
  <c r="I180" i="3"/>
  <c r="J180" i="3" s="1"/>
  <c r="L180" i="3" s="1"/>
  <c r="I181" i="3"/>
  <c r="J181" i="3" s="1"/>
  <c r="L181" i="3" s="1"/>
  <c r="I182" i="3"/>
  <c r="J182" i="3" s="1"/>
  <c r="I183" i="3"/>
  <c r="J183" i="3" s="1"/>
  <c r="I184" i="3"/>
  <c r="J184" i="3" s="1"/>
  <c r="L184" i="3" s="1"/>
  <c r="I185" i="3"/>
  <c r="J185" i="3" s="1"/>
  <c r="L185" i="3" s="1"/>
  <c r="I186" i="3"/>
  <c r="J186" i="3" s="1"/>
  <c r="I187" i="3"/>
  <c r="J187" i="3" s="1"/>
  <c r="L187" i="3" s="1"/>
  <c r="I188" i="3"/>
  <c r="J188" i="3" s="1"/>
  <c r="L188" i="3" s="1"/>
  <c r="I189" i="3"/>
  <c r="J189" i="3" s="1"/>
  <c r="I190" i="3"/>
  <c r="J190" i="3" s="1"/>
  <c r="L190" i="3" s="1"/>
  <c r="I191" i="3"/>
  <c r="J191" i="3" s="1"/>
  <c r="L191" i="3" s="1"/>
  <c r="I192" i="3"/>
  <c r="J192" i="3" s="1"/>
  <c r="L192" i="3" s="1"/>
  <c r="I193" i="3"/>
  <c r="J193" i="3" s="1"/>
  <c r="L193" i="3" s="1"/>
  <c r="I194" i="3"/>
  <c r="J194" i="3" s="1"/>
  <c r="I195" i="3"/>
  <c r="J195" i="3" s="1"/>
  <c r="L195" i="3" s="1"/>
  <c r="I196" i="3"/>
  <c r="J196" i="3" s="1"/>
  <c r="I197" i="3"/>
  <c r="J197" i="3" s="1"/>
  <c r="L197" i="3" s="1"/>
  <c r="I198" i="3"/>
  <c r="J198" i="3" s="1"/>
  <c r="I199" i="3"/>
  <c r="J199" i="3" s="1"/>
  <c r="L199" i="3" s="1"/>
  <c r="I200" i="3"/>
  <c r="J200" i="3" s="1"/>
  <c r="L200" i="3" s="1"/>
  <c r="I201" i="3"/>
  <c r="J201" i="3" s="1"/>
  <c r="I202" i="3"/>
  <c r="J202" i="3" s="1"/>
  <c r="I203" i="3"/>
  <c r="J203" i="3" s="1"/>
  <c r="I204" i="3"/>
  <c r="J204" i="3" s="1"/>
  <c r="I205" i="3"/>
  <c r="J205" i="3" s="1"/>
  <c r="I206" i="3"/>
  <c r="J206" i="3" s="1"/>
  <c r="I207" i="3"/>
  <c r="J207" i="3" s="1"/>
  <c r="I208" i="3"/>
  <c r="J208" i="3" s="1"/>
  <c r="I209" i="3"/>
  <c r="J209" i="3" s="1"/>
  <c r="I210" i="3"/>
  <c r="J210" i="3" s="1"/>
  <c r="L210" i="3" s="1"/>
  <c r="I211" i="3"/>
  <c r="J211" i="3" s="1"/>
  <c r="I212" i="3"/>
  <c r="J212" i="3" s="1"/>
  <c r="I213" i="3"/>
  <c r="J213" i="3" s="1"/>
  <c r="I214" i="3"/>
  <c r="J214" i="3" s="1"/>
  <c r="L214" i="3" s="1"/>
  <c r="I215" i="3"/>
  <c r="J215" i="3" s="1"/>
  <c r="L215" i="3" s="1"/>
  <c r="I216" i="3"/>
  <c r="J216" i="3" s="1"/>
  <c r="L216" i="3" s="1"/>
  <c r="I217" i="3"/>
  <c r="J217" i="3" s="1"/>
  <c r="I218" i="3"/>
  <c r="J218" i="3" s="1"/>
  <c r="L218" i="3" s="1"/>
  <c r="I219" i="3"/>
  <c r="J219" i="3" s="1"/>
  <c r="L219" i="3" s="1"/>
  <c r="I220" i="3"/>
  <c r="J220" i="3" s="1"/>
  <c r="L220" i="3" s="1"/>
  <c r="I221" i="3"/>
  <c r="J221" i="3" s="1"/>
  <c r="I222" i="3"/>
  <c r="J222" i="3" s="1"/>
  <c r="I223" i="3"/>
  <c r="J223" i="3" s="1"/>
  <c r="L223" i="3" s="1"/>
  <c r="I224" i="3"/>
  <c r="J224" i="3" s="1"/>
  <c r="L224" i="3" s="1"/>
  <c r="I225" i="3"/>
  <c r="J225" i="3" s="1"/>
  <c r="I226" i="3"/>
  <c r="J226" i="3" s="1"/>
  <c r="I227" i="3"/>
  <c r="J227" i="3" s="1"/>
  <c r="L227" i="3" s="1"/>
  <c r="I228" i="3"/>
  <c r="J228" i="3" s="1"/>
  <c r="I229" i="3"/>
  <c r="J229" i="3" s="1"/>
  <c r="I230" i="3"/>
  <c r="J230" i="3" s="1"/>
  <c r="I231" i="3"/>
  <c r="J231" i="3" s="1"/>
  <c r="I232" i="3"/>
  <c r="J232" i="3" s="1"/>
  <c r="I233" i="3"/>
  <c r="J233" i="3" s="1"/>
  <c r="I234" i="3"/>
  <c r="J234" i="3" s="1"/>
  <c r="L234" i="3" s="1"/>
  <c r="I235" i="3"/>
  <c r="J235" i="3" s="1"/>
  <c r="L235" i="3" s="1"/>
  <c r="I236" i="3"/>
  <c r="J236" i="3" s="1"/>
  <c r="I237" i="3"/>
  <c r="J237" i="3" s="1"/>
  <c r="I238" i="3"/>
  <c r="J238" i="3" s="1"/>
  <c r="L238" i="3" s="1"/>
  <c r="I239" i="3"/>
  <c r="J239" i="3" s="1"/>
  <c r="L239" i="3" s="1"/>
  <c r="I240" i="3"/>
  <c r="J240" i="3" s="1"/>
  <c r="I241" i="3"/>
  <c r="J241" i="3" s="1"/>
  <c r="L241" i="3" s="1"/>
  <c r="I242" i="3"/>
  <c r="J242" i="3" s="1"/>
  <c r="L242" i="3" s="1"/>
  <c r="I243" i="3"/>
  <c r="J243" i="3" s="1"/>
  <c r="I244" i="3"/>
  <c r="J244" i="3" s="1"/>
  <c r="L244" i="3" s="1"/>
  <c r="I245" i="3"/>
  <c r="J245" i="3" s="1"/>
  <c r="I246" i="3"/>
  <c r="J246" i="3" s="1"/>
  <c r="I247" i="3"/>
  <c r="J247" i="3" s="1"/>
  <c r="I248" i="3"/>
  <c r="J248" i="3" s="1"/>
  <c r="L248" i="3" s="1"/>
  <c r="I249" i="3"/>
  <c r="J249" i="3" s="1"/>
  <c r="L249" i="3" s="1"/>
  <c r="I250" i="3"/>
  <c r="J250" i="3" s="1"/>
  <c r="L250" i="3" s="1"/>
  <c r="I251" i="3"/>
  <c r="J251" i="3" s="1"/>
  <c r="L251" i="3" s="1"/>
  <c r="I252" i="3"/>
  <c r="J252" i="3" s="1"/>
  <c r="I253" i="3"/>
  <c r="J253" i="3" s="1"/>
  <c r="I254" i="3"/>
  <c r="J254" i="3" s="1"/>
  <c r="L254" i="3" s="1"/>
  <c r="I255" i="3"/>
  <c r="J255" i="3" s="1"/>
  <c r="L255" i="3" s="1"/>
  <c r="I256" i="3"/>
  <c r="J256" i="3" s="1"/>
  <c r="I257" i="3"/>
  <c r="J257" i="3" s="1"/>
  <c r="L257" i="3" s="1"/>
  <c r="I258" i="3"/>
  <c r="J258" i="3" s="1"/>
  <c r="I259" i="3"/>
  <c r="J259" i="3" s="1"/>
  <c r="I260" i="3"/>
  <c r="J260" i="3" s="1"/>
  <c r="I261" i="3"/>
  <c r="J261" i="3" s="1"/>
  <c r="L261" i="3" s="1"/>
  <c r="I262" i="3"/>
  <c r="J262" i="3" s="1"/>
  <c r="I263" i="3"/>
  <c r="J263" i="3" s="1"/>
  <c r="L263" i="3" s="1"/>
  <c r="I264" i="3"/>
  <c r="J264" i="3" s="1"/>
  <c r="I265" i="3"/>
  <c r="J265" i="3" s="1"/>
  <c r="I266" i="3"/>
  <c r="J266" i="3" s="1"/>
  <c r="I267" i="3"/>
  <c r="J267" i="3" s="1"/>
  <c r="I268" i="3"/>
  <c r="J268" i="3" s="1"/>
  <c r="I269" i="3"/>
  <c r="J269" i="3" s="1"/>
  <c r="I270" i="3"/>
  <c r="J270" i="3" s="1"/>
  <c r="I271" i="3"/>
  <c r="J271" i="3" s="1"/>
  <c r="I272" i="3"/>
  <c r="J272" i="3" s="1"/>
  <c r="I273" i="3"/>
  <c r="J273" i="3" s="1"/>
  <c r="I274" i="3"/>
  <c r="J274" i="3" s="1"/>
  <c r="I275" i="3"/>
  <c r="J275" i="3" s="1"/>
  <c r="I276" i="3"/>
  <c r="J276" i="3" s="1"/>
  <c r="I277" i="3"/>
  <c r="J277" i="3" s="1"/>
  <c r="L277" i="3" s="1"/>
  <c r="I278" i="3"/>
  <c r="J278" i="3" s="1"/>
  <c r="I279" i="3"/>
  <c r="J279" i="3" s="1"/>
  <c r="L279" i="3" s="1"/>
  <c r="I280" i="3"/>
  <c r="J280" i="3" s="1"/>
  <c r="I281" i="3"/>
  <c r="J281" i="3" s="1"/>
  <c r="I282" i="3"/>
  <c r="J282" i="3" s="1"/>
  <c r="I283" i="3"/>
  <c r="J283" i="3" s="1"/>
  <c r="I284" i="3"/>
  <c r="J284" i="3" s="1"/>
  <c r="I285" i="3"/>
  <c r="J285" i="3" s="1"/>
  <c r="I286" i="3"/>
  <c r="J286" i="3" s="1"/>
  <c r="L286" i="3" s="1"/>
  <c r="I287" i="3"/>
  <c r="J287" i="3" s="1"/>
  <c r="L287" i="3" s="1"/>
  <c r="I288" i="3"/>
  <c r="J288" i="3" s="1"/>
  <c r="L288" i="3" s="1"/>
  <c r="I289" i="3"/>
  <c r="J289" i="3" s="1"/>
  <c r="I290" i="3"/>
  <c r="J290" i="3" s="1"/>
  <c r="I291" i="3"/>
  <c r="J291" i="3" s="1"/>
  <c r="I292" i="3"/>
  <c r="J292" i="3" s="1"/>
  <c r="I293" i="3"/>
  <c r="J293" i="3" s="1"/>
  <c r="I294" i="3"/>
  <c r="J294" i="3" s="1"/>
  <c r="L294" i="3" s="1"/>
  <c r="I295" i="3"/>
  <c r="J295" i="3" s="1"/>
  <c r="I296" i="3"/>
  <c r="J296" i="3" s="1"/>
  <c r="L296" i="3" s="1"/>
  <c r="I297" i="3"/>
  <c r="J297" i="3" s="1"/>
  <c r="I298" i="3"/>
  <c r="J298" i="3" s="1"/>
  <c r="L298" i="3" s="1"/>
  <c r="I299" i="3"/>
  <c r="J299" i="3" s="1"/>
  <c r="I300" i="3"/>
  <c r="J300" i="3" s="1"/>
  <c r="I301" i="3"/>
  <c r="J301" i="3" s="1"/>
  <c r="I302" i="3"/>
  <c r="J302" i="3" s="1"/>
  <c r="L302" i="3" s="1"/>
  <c r="I303" i="3"/>
  <c r="J303" i="3" s="1"/>
  <c r="L303" i="3" s="1"/>
  <c r="I304" i="3"/>
  <c r="J304" i="3" s="1"/>
  <c r="L304" i="3" s="1"/>
  <c r="I305" i="3"/>
  <c r="J305" i="3" s="1"/>
  <c r="L305" i="3" s="1"/>
  <c r="I306" i="3"/>
  <c r="J306" i="3" s="1"/>
  <c r="I307" i="3"/>
  <c r="J307" i="3" s="1"/>
  <c r="I308" i="3"/>
  <c r="J308" i="3" s="1"/>
  <c r="I309" i="3"/>
  <c r="J309" i="3" s="1"/>
  <c r="I310" i="3"/>
  <c r="J310" i="3" s="1"/>
  <c r="I311" i="3"/>
  <c r="J311" i="3" s="1"/>
  <c r="I312" i="3"/>
  <c r="J312" i="3" s="1"/>
  <c r="I313" i="3"/>
  <c r="J313" i="3" s="1"/>
  <c r="L313" i="3" s="1"/>
  <c r="I314" i="3"/>
  <c r="J314" i="3" s="1"/>
  <c r="L314" i="3" s="1"/>
  <c r="I315" i="3"/>
  <c r="J315" i="3" s="1"/>
  <c r="L315" i="3" s="1"/>
  <c r="I316" i="3"/>
  <c r="J316" i="3" s="1"/>
  <c r="L316" i="3" s="1"/>
  <c r="I317" i="3"/>
  <c r="J317" i="3" s="1"/>
  <c r="I318" i="3"/>
  <c r="J318" i="3" s="1"/>
  <c r="L318" i="3" s="1"/>
  <c r="I319" i="3"/>
  <c r="J319" i="3" s="1"/>
  <c r="I320" i="3"/>
  <c r="J320" i="3" s="1"/>
  <c r="I321" i="3"/>
  <c r="J321" i="3" s="1"/>
  <c r="L321" i="3" s="1"/>
  <c r="I322" i="3"/>
  <c r="J322" i="3" s="1"/>
  <c r="I323" i="3"/>
  <c r="J323" i="3" s="1"/>
  <c r="I324" i="3"/>
  <c r="J324" i="3" s="1"/>
  <c r="I325" i="3"/>
  <c r="J325" i="3" s="1"/>
  <c r="I326" i="3"/>
  <c r="J326" i="3" s="1"/>
  <c r="I327" i="3"/>
  <c r="J327" i="3" s="1"/>
  <c r="L327" i="3" s="1"/>
  <c r="I328" i="3"/>
  <c r="J328" i="3" s="1"/>
  <c r="L328" i="3" s="1"/>
  <c r="I329" i="3"/>
  <c r="J329" i="3" s="1"/>
  <c r="I330" i="3"/>
  <c r="J330" i="3" s="1"/>
  <c r="I331" i="3"/>
  <c r="J331" i="3" s="1"/>
  <c r="I332" i="3"/>
  <c r="J332" i="3" s="1"/>
  <c r="L332" i="3" s="1"/>
  <c r="I333" i="3"/>
  <c r="J333" i="3" s="1"/>
  <c r="I334" i="3"/>
  <c r="J334" i="3" s="1"/>
  <c r="L334" i="3" s="1"/>
  <c r="I335" i="3"/>
  <c r="J335" i="3" s="1"/>
  <c r="L335" i="3" s="1"/>
  <c r="I336" i="3"/>
  <c r="J336" i="3" s="1"/>
  <c r="I337" i="3"/>
  <c r="J337" i="3" s="1"/>
  <c r="L337" i="3" s="1"/>
  <c r="I338" i="3"/>
  <c r="J338" i="3" s="1"/>
  <c r="L338" i="3" s="1"/>
  <c r="I339" i="3"/>
  <c r="J339" i="3" s="1"/>
  <c r="I340" i="3"/>
  <c r="J340" i="3" s="1"/>
  <c r="I341" i="3"/>
  <c r="J341" i="3" s="1"/>
  <c r="I342" i="3"/>
  <c r="J342" i="3" s="1"/>
  <c r="L342" i="3" s="1"/>
  <c r="I343" i="3"/>
  <c r="J343" i="3" s="1"/>
  <c r="I344" i="3"/>
  <c r="J344" i="3" s="1"/>
  <c r="I345" i="3"/>
  <c r="J345" i="3" s="1"/>
  <c r="L345" i="3" s="1"/>
  <c r="I346" i="3"/>
  <c r="J346" i="3" s="1"/>
  <c r="L346" i="3" s="1"/>
  <c r="I347" i="3"/>
  <c r="J347" i="3" s="1"/>
  <c r="I348" i="3"/>
  <c r="J348" i="3" s="1"/>
  <c r="I349" i="3"/>
  <c r="J349" i="3" s="1"/>
  <c r="I350" i="3"/>
  <c r="J350" i="3" s="1"/>
  <c r="L350" i="3" s="1"/>
  <c r="I351" i="3"/>
  <c r="J351" i="3" s="1"/>
  <c r="I352" i="3"/>
  <c r="J352" i="3" s="1"/>
  <c r="L352" i="3" s="1"/>
  <c r="I353" i="3"/>
  <c r="J353" i="3" s="1"/>
  <c r="L353" i="3" s="1"/>
  <c r="I354" i="3"/>
  <c r="J354" i="3" s="1"/>
  <c r="L354" i="3" s="1"/>
  <c r="I355" i="3"/>
  <c r="J355" i="3" s="1"/>
  <c r="L355" i="3" s="1"/>
  <c r="I356" i="3"/>
  <c r="J356" i="3" s="1"/>
  <c r="I357" i="3"/>
  <c r="J357" i="3" s="1"/>
  <c r="I358" i="3"/>
  <c r="J358" i="3" s="1"/>
  <c r="I359" i="3"/>
  <c r="J359" i="3" s="1"/>
  <c r="L359" i="3" s="1"/>
  <c r="I360" i="3"/>
  <c r="J360" i="3" s="1"/>
  <c r="L360" i="3" s="1"/>
  <c r="I361" i="3"/>
  <c r="J361" i="3" s="1"/>
  <c r="L361" i="3" s="1"/>
  <c r="I362" i="3"/>
  <c r="J362" i="3" s="1"/>
  <c r="I363" i="3"/>
  <c r="J363" i="3" s="1"/>
  <c r="I364" i="3"/>
  <c r="J364" i="3" s="1"/>
  <c r="L364" i="3" s="1"/>
  <c r="I365" i="3"/>
  <c r="J365" i="3" s="1"/>
  <c r="L365" i="3" s="1"/>
  <c r="I366" i="3"/>
  <c r="J366" i="3" s="1"/>
  <c r="L366" i="3" s="1"/>
  <c r="I367" i="3"/>
  <c r="J367" i="3" s="1"/>
  <c r="L367" i="3" s="1"/>
  <c r="I368" i="3"/>
  <c r="J368" i="3" s="1"/>
  <c r="L368" i="3" s="1"/>
  <c r="I369" i="3"/>
  <c r="J369" i="3" s="1"/>
  <c r="I370" i="3"/>
  <c r="J370" i="3" s="1"/>
  <c r="L370" i="3" s="1"/>
  <c r="I371" i="3"/>
  <c r="J371" i="3" s="1"/>
  <c r="I372" i="3"/>
  <c r="J372" i="3" s="1"/>
  <c r="L372" i="3" s="1"/>
  <c r="I373" i="3"/>
  <c r="J373" i="3" s="1"/>
  <c r="L373" i="3" s="1"/>
  <c r="I374" i="3"/>
  <c r="J374" i="3" s="1"/>
  <c r="L374" i="3" s="1"/>
  <c r="I375" i="3"/>
  <c r="J375" i="3" s="1"/>
  <c r="L375" i="3" s="1"/>
  <c r="I376" i="3"/>
  <c r="J376" i="3" s="1"/>
  <c r="I377" i="3"/>
  <c r="J377" i="3" s="1"/>
  <c r="I378" i="3"/>
  <c r="J378" i="3" s="1"/>
  <c r="I379" i="3"/>
  <c r="J379" i="3" s="1"/>
  <c r="I380" i="3"/>
  <c r="J380" i="3" s="1"/>
  <c r="I381" i="3"/>
  <c r="J381" i="3" s="1"/>
  <c r="L381" i="3" s="1"/>
  <c r="I382" i="3"/>
  <c r="J382" i="3" s="1"/>
  <c r="L382" i="3" s="1"/>
  <c r="I383" i="3"/>
  <c r="J383" i="3" s="1"/>
  <c r="L383" i="3" s="1"/>
  <c r="I384" i="3"/>
  <c r="J384" i="3" s="1"/>
  <c r="L384" i="3" s="1"/>
  <c r="I385" i="3"/>
  <c r="J385" i="3" s="1"/>
  <c r="I386" i="3"/>
  <c r="J386" i="3" s="1"/>
  <c r="I387" i="3"/>
  <c r="J387" i="3" s="1"/>
  <c r="L387" i="3" s="1"/>
  <c r="I388" i="3"/>
  <c r="J388" i="3" s="1"/>
  <c r="I389" i="3"/>
  <c r="J389" i="3" s="1"/>
  <c r="L389" i="3" s="1"/>
  <c r="I390" i="3"/>
  <c r="J390" i="3" s="1"/>
  <c r="I391" i="3"/>
  <c r="J391" i="3" s="1"/>
  <c r="I392" i="3"/>
  <c r="J392" i="3" s="1"/>
  <c r="L392" i="3" s="1"/>
  <c r="I393" i="3"/>
  <c r="J393" i="3" s="1"/>
  <c r="I394" i="3"/>
  <c r="J394" i="3" s="1"/>
  <c r="I395" i="3"/>
  <c r="J395" i="3" s="1"/>
  <c r="L395" i="3" s="1"/>
  <c r="I396" i="3"/>
  <c r="J396" i="3" s="1"/>
  <c r="I397" i="3"/>
  <c r="J397" i="3" s="1"/>
  <c r="I398" i="3"/>
  <c r="J398" i="3" s="1"/>
  <c r="L398" i="3" s="1"/>
  <c r="I399" i="3"/>
  <c r="J399" i="3" s="1"/>
  <c r="I400" i="3"/>
  <c r="J400" i="3" s="1"/>
  <c r="I401" i="3"/>
  <c r="J401" i="3" s="1"/>
  <c r="I402" i="3"/>
  <c r="J402" i="3" s="1"/>
  <c r="I403" i="3"/>
  <c r="J403" i="3" s="1"/>
  <c r="I404" i="3"/>
  <c r="J404" i="3" s="1"/>
  <c r="L404" i="3" s="1"/>
  <c r="I405" i="3"/>
  <c r="J405" i="3" s="1"/>
  <c r="L405" i="3" s="1"/>
  <c r="I406" i="3"/>
  <c r="J406" i="3" s="1"/>
  <c r="L406" i="3" s="1"/>
  <c r="I407" i="3"/>
  <c r="J407" i="3" s="1"/>
  <c r="L407" i="3" s="1"/>
  <c r="I408" i="3"/>
  <c r="J408" i="3" s="1"/>
  <c r="L408" i="3" s="1"/>
  <c r="I409" i="3"/>
  <c r="J409" i="3" s="1"/>
  <c r="I410" i="3"/>
  <c r="J410" i="3" s="1"/>
  <c r="I411" i="3"/>
  <c r="J411" i="3" s="1"/>
  <c r="L411" i="3" s="1"/>
  <c r="I412" i="3"/>
  <c r="J412" i="3" s="1"/>
  <c r="L412" i="3" s="1"/>
  <c r="I413" i="3"/>
  <c r="J413" i="3" s="1"/>
  <c r="L413" i="3" s="1"/>
  <c r="I414" i="3"/>
  <c r="J414" i="3" s="1"/>
  <c r="I415" i="3"/>
  <c r="J415" i="3" s="1"/>
  <c r="I416" i="3"/>
  <c r="J416" i="3" s="1"/>
  <c r="I417" i="3"/>
  <c r="J417" i="3" s="1"/>
  <c r="I418" i="3"/>
  <c r="J418" i="3" s="1"/>
  <c r="I419" i="3"/>
  <c r="J419" i="3" s="1"/>
  <c r="I420" i="3"/>
  <c r="J420" i="3" s="1"/>
  <c r="I421" i="3"/>
  <c r="J421" i="3" s="1"/>
  <c r="L421" i="3" s="1"/>
  <c r="I422" i="3"/>
  <c r="J422" i="3" s="1"/>
  <c r="I423" i="3"/>
  <c r="J423" i="3" s="1"/>
  <c r="L423" i="3" s="1"/>
  <c r="I424" i="3"/>
  <c r="J424" i="3" s="1"/>
  <c r="L424" i="3" s="1"/>
  <c r="I425" i="3"/>
  <c r="J425" i="3" s="1"/>
  <c r="I426" i="3"/>
  <c r="J426" i="3" s="1"/>
  <c r="I427" i="3"/>
  <c r="J427" i="3" s="1"/>
  <c r="I428" i="3"/>
  <c r="J428" i="3" s="1"/>
  <c r="I429" i="3"/>
  <c r="J429" i="3" s="1"/>
  <c r="I430" i="3"/>
  <c r="J430" i="3" s="1"/>
  <c r="I431" i="3"/>
  <c r="J431" i="3" s="1"/>
  <c r="I432" i="3"/>
  <c r="J432" i="3" s="1"/>
  <c r="I433" i="3"/>
  <c r="J433" i="3" s="1"/>
  <c r="I434" i="3"/>
  <c r="J434" i="3" s="1"/>
  <c r="I435" i="3"/>
  <c r="J435" i="3" s="1"/>
  <c r="I436" i="3"/>
  <c r="J436" i="3" s="1"/>
  <c r="I437" i="3"/>
  <c r="J437" i="3" s="1"/>
  <c r="I438" i="3"/>
  <c r="J438" i="3" s="1"/>
  <c r="I439" i="3"/>
  <c r="J439" i="3" s="1"/>
  <c r="L439" i="3" s="1"/>
  <c r="I440" i="3"/>
  <c r="J440" i="3" s="1"/>
  <c r="L440" i="3" s="1"/>
  <c r="I441" i="3"/>
  <c r="J441" i="3" s="1"/>
  <c r="I442" i="3"/>
  <c r="J442" i="3" s="1"/>
  <c r="I443" i="3"/>
  <c r="J443" i="3" s="1"/>
  <c r="L443" i="3" s="1"/>
  <c r="I444" i="3"/>
  <c r="J444" i="3" s="1"/>
  <c r="I445" i="3"/>
  <c r="J445" i="3" s="1"/>
  <c r="I446" i="3"/>
  <c r="J446" i="3" s="1"/>
  <c r="L446" i="3" s="1"/>
  <c r="I447" i="3"/>
  <c r="J447" i="3" s="1"/>
  <c r="I448" i="3"/>
  <c r="J448" i="3" s="1"/>
  <c r="L448" i="3" s="1"/>
  <c r="I449" i="3"/>
  <c r="J449" i="3" s="1"/>
  <c r="I450" i="3"/>
  <c r="J450" i="3" s="1"/>
  <c r="I451" i="3"/>
  <c r="J451" i="3" s="1"/>
  <c r="I452" i="3"/>
  <c r="J452" i="3" s="1"/>
  <c r="L452" i="3" s="1"/>
  <c r="I453" i="3"/>
  <c r="J453" i="3" s="1"/>
  <c r="I454" i="3"/>
  <c r="J454" i="3" s="1"/>
  <c r="I455" i="3"/>
  <c r="J455" i="3" s="1"/>
  <c r="I456" i="3"/>
  <c r="J456" i="3" s="1"/>
  <c r="I457" i="3"/>
  <c r="J457" i="3" s="1"/>
  <c r="I458" i="3"/>
  <c r="J458" i="3" s="1"/>
  <c r="L458" i="3" s="1"/>
  <c r="I459" i="3"/>
  <c r="J459" i="3" s="1"/>
  <c r="L459" i="3" s="1"/>
  <c r="I460" i="3"/>
  <c r="J460" i="3" s="1"/>
  <c r="I461" i="3"/>
  <c r="J461" i="3" s="1"/>
  <c r="L461" i="3" s="1"/>
  <c r="I462" i="3"/>
  <c r="J462" i="3" s="1"/>
  <c r="I463" i="3"/>
  <c r="J463" i="3" s="1"/>
  <c r="L463" i="3" s="1"/>
  <c r="I464" i="3"/>
  <c r="J464" i="3" s="1"/>
  <c r="L464" i="3" s="1"/>
  <c r="I465" i="3"/>
  <c r="J465" i="3" s="1"/>
  <c r="I466" i="3"/>
  <c r="J466" i="3" s="1"/>
  <c r="I467" i="3"/>
  <c r="J467" i="3" s="1"/>
  <c r="L467" i="3" s="1"/>
  <c r="I468" i="3"/>
  <c r="J468" i="3" s="1"/>
  <c r="L468" i="3" s="1"/>
  <c r="I469" i="3"/>
  <c r="J469" i="3" s="1"/>
  <c r="L469" i="3" s="1"/>
  <c r="I470" i="3"/>
  <c r="J470" i="3" s="1"/>
  <c r="L470" i="3" s="1"/>
  <c r="I471" i="3"/>
  <c r="J471" i="3" s="1"/>
  <c r="I472" i="3"/>
  <c r="J472" i="3" s="1"/>
  <c r="I473" i="3"/>
  <c r="J473" i="3" s="1"/>
  <c r="I474" i="3"/>
  <c r="J474" i="3" s="1"/>
  <c r="I475" i="3"/>
  <c r="J475" i="3" s="1"/>
  <c r="L475" i="3" s="1"/>
  <c r="I476" i="3"/>
  <c r="J476" i="3" s="1"/>
  <c r="L476" i="3" s="1"/>
  <c r="I477" i="3"/>
  <c r="J477" i="3" s="1"/>
  <c r="I478" i="3"/>
  <c r="J478" i="3" s="1"/>
  <c r="I479" i="3"/>
  <c r="J479" i="3" s="1"/>
  <c r="I480" i="3"/>
  <c r="J480" i="3" s="1"/>
  <c r="L480" i="3" s="1"/>
  <c r="I481" i="3"/>
  <c r="J481" i="3" s="1"/>
  <c r="I482" i="3"/>
  <c r="J482" i="3" s="1"/>
  <c r="L482" i="3" s="1"/>
  <c r="I483" i="3"/>
  <c r="J483" i="3" s="1"/>
  <c r="L483" i="3" s="1"/>
  <c r="I484" i="3"/>
  <c r="J484" i="3" s="1"/>
  <c r="I485" i="3"/>
  <c r="J485" i="3" s="1"/>
  <c r="L485" i="3" s="1"/>
  <c r="I486" i="3"/>
  <c r="J486" i="3" s="1"/>
  <c r="L486" i="3" s="1"/>
  <c r="I487" i="3"/>
  <c r="J487" i="3" s="1"/>
  <c r="L487" i="3" s="1"/>
  <c r="I488" i="3"/>
  <c r="J488" i="3" s="1"/>
  <c r="I489" i="3"/>
  <c r="J489" i="3" s="1"/>
  <c r="I490" i="3"/>
  <c r="J490" i="3" s="1"/>
  <c r="L490" i="3" s="1"/>
  <c r="I491" i="3"/>
  <c r="J491" i="3" s="1"/>
  <c r="L491" i="3" s="1"/>
  <c r="I492" i="3"/>
  <c r="J492" i="3" s="1"/>
  <c r="I493" i="3"/>
  <c r="J493" i="3" s="1"/>
  <c r="I494" i="3"/>
  <c r="J494" i="3" s="1"/>
  <c r="I495" i="3"/>
  <c r="J495" i="3" s="1"/>
  <c r="L495" i="3" s="1"/>
  <c r="I496" i="3"/>
  <c r="J496" i="3" s="1"/>
  <c r="L496" i="3" s="1"/>
  <c r="I497" i="3"/>
  <c r="J497" i="3" s="1"/>
  <c r="I498" i="3"/>
  <c r="J498" i="3" s="1"/>
  <c r="I499" i="3"/>
  <c r="J499" i="3" s="1"/>
  <c r="L499" i="3" s="1"/>
  <c r="I500" i="3"/>
  <c r="J500" i="3" s="1"/>
  <c r="L500" i="3" s="1"/>
  <c r="I501" i="3"/>
  <c r="J501" i="3" s="1"/>
  <c r="L501" i="3" s="1"/>
  <c r="I502" i="3"/>
  <c r="J502" i="3" s="1"/>
  <c r="L502" i="3" s="1"/>
  <c r="I503" i="3"/>
  <c r="J503" i="3" s="1"/>
  <c r="I504" i="3"/>
  <c r="J504" i="3" s="1"/>
  <c r="I505" i="3"/>
  <c r="J505" i="3" s="1"/>
  <c r="I506" i="3"/>
  <c r="J506" i="3" s="1"/>
  <c r="L506" i="3" s="1"/>
  <c r="I507" i="3"/>
  <c r="J507" i="3" s="1"/>
  <c r="L507" i="3" s="1"/>
  <c r="I508" i="3"/>
  <c r="J508" i="3" s="1"/>
  <c r="I509" i="3"/>
  <c r="J509" i="3" s="1"/>
  <c r="L509" i="3" s="1"/>
  <c r="I510" i="3"/>
  <c r="J510" i="3" s="1"/>
  <c r="L510" i="3" s="1"/>
  <c r="I511" i="3"/>
  <c r="J511" i="3" s="1"/>
  <c r="I512" i="3"/>
  <c r="J512" i="3" s="1"/>
  <c r="I513" i="3"/>
  <c r="J513" i="3" s="1"/>
  <c r="L513" i="3" s="1"/>
  <c r="I514" i="3"/>
  <c r="J514" i="3" s="1"/>
  <c r="I515" i="3"/>
  <c r="J515" i="3" s="1"/>
  <c r="I516" i="3"/>
  <c r="J516" i="3" s="1"/>
  <c r="L516" i="3" s="1"/>
  <c r="I517" i="3"/>
  <c r="J517" i="3" s="1"/>
  <c r="L517" i="3" s="1"/>
  <c r="I518" i="3"/>
  <c r="J518" i="3" s="1"/>
  <c r="I519" i="3"/>
  <c r="J519" i="3" s="1"/>
  <c r="I520" i="3"/>
  <c r="J520" i="3" s="1"/>
  <c r="I521" i="3"/>
  <c r="J521" i="3" s="1"/>
  <c r="I522" i="3"/>
  <c r="J522" i="3" s="1"/>
  <c r="L522" i="3" s="1"/>
  <c r="I523" i="3"/>
  <c r="J523" i="3" s="1"/>
  <c r="I524" i="3"/>
  <c r="J524" i="3" s="1"/>
  <c r="L524" i="3" s="1"/>
  <c r="I525" i="3"/>
  <c r="J525" i="3" s="1"/>
  <c r="L525" i="3" s="1"/>
  <c r="I526" i="3"/>
  <c r="J526" i="3" s="1"/>
  <c r="I527" i="3"/>
  <c r="J527" i="3" s="1"/>
  <c r="I528" i="3"/>
  <c r="J528" i="3" s="1"/>
  <c r="I529" i="3"/>
  <c r="J529" i="3" s="1"/>
  <c r="I530" i="3"/>
  <c r="J530" i="3" s="1"/>
  <c r="L530" i="3" s="1"/>
  <c r="I531" i="3"/>
  <c r="J531" i="3" s="1"/>
  <c r="L531" i="3" s="1"/>
  <c r="I532" i="3"/>
  <c r="J532" i="3" s="1"/>
  <c r="I533" i="3"/>
  <c r="J533" i="3" s="1"/>
  <c r="I534" i="3"/>
  <c r="J534" i="3" s="1"/>
  <c r="L534" i="3" s="1"/>
  <c r="I535" i="3"/>
  <c r="J535" i="3" s="1"/>
  <c r="L535" i="3" s="1"/>
  <c r="I536" i="3"/>
  <c r="J536" i="3" s="1"/>
  <c r="I537" i="3"/>
  <c r="J537" i="3" s="1"/>
  <c r="I538" i="3"/>
  <c r="J538" i="3" s="1"/>
  <c r="I539" i="3"/>
  <c r="J539" i="3" s="1"/>
  <c r="I540" i="3"/>
  <c r="J540" i="3" s="1"/>
  <c r="I541" i="3"/>
  <c r="J541" i="3" s="1"/>
  <c r="L541" i="3" s="1"/>
  <c r="I542" i="3"/>
  <c r="J542" i="3" s="1"/>
  <c r="L542" i="3" s="1"/>
  <c r="I543" i="3"/>
  <c r="J543" i="3" s="1"/>
  <c r="L543" i="3" s="1"/>
  <c r="I544" i="3"/>
  <c r="J544" i="3" s="1"/>
  <c r="L544" i="3" s="1"/>
  <c r="I545" i="3"/>
  <c r="J545" i="3" s="1"/>
  <c r="I546" i="3"/>
  <c r="J546" i="3" s="1"/>
  <c r="I547" i="3"/>
  <c r="J547" i="3" s="1"/>
  <c r="I548" i="3"/>
  <c r="J548" i="3" s="1"/>
  <c r="I549" i="3"/>
  <c r="J549" i="3" s="1"/>
  <c r="L549" i="3" s="1"/>
  <c r="I550" i="3"/>
  <c r="J550" i="3" s="1"/>
  <c r="I551" i="3"/>
  <c r="J551" i="3" s="1"/>
  <c r="I552" i="3"/>
  <c r="J552" i="3" s="1"/>
  <c r="L552" i="3" s="1"/>
  <c r="I553" i="3"/>
  <c r="J553" i="3" s="1"/>
  <c r="L553" i="3" s="1"/>
  <c r="I554" i="3"/>
  <c r="J554" i="3" s="1"/>
  <c r="L554" i="3" s="1"/>
  <c r="I555" i="3"/>
  <c r="J555" i="3" s="1"/>
  <c r="I556" i="3"/>
  <c r="J556" i="3" s="1"/>
  <c r="L556" i="3" s="1"/>
  <c r="I557" i="3"/>
  <c r="J557" i="3" s="1"/>
  <c r="I558" i="3"/>
  <c r="J558" i="3" s="1"/>
  <c r="L558" i="3" s="1"/>
  <c r="I559" i="3"/>
  <c r="J559" i="3" s="1"/>
  <c r="L559" i="3" s="1"/>
  <c r="I560" i="3"/>
  <c r="J560" i="3" s="1"/>
  <c r="L560" i="3" s="1"/>
  <c r="I561" i="3"/>
  <c r="J561" i="3" s="1"/>
  <c r="L561" i="3" s="1"/>
  <c r="I562" i="3"/>
  <c r="J562" i="3" s="1"/>
  <c r="L562" i="3" s="1"/>
  <c r="I563" i="3"/>
  <c r="J563" i="3" s="1"/>
  <c r="I564" i="3"/>
  <c r="J564" i="3" s="1"/>
  <c r="L564" i="3" s="1"/>
  <c r="I565" i="3"/>
  <c r="J565" i="3" s="1"/>
  <c r="I566" i="3"/>
  <c r="J566" i="3" s="1"/>
  <c r="I567" i="3"/>
  <c r="J567" i="3" s="1"/>
  <c r="L567" i="3" s="1"/>
  <c r="I568" i="3"/>
  <c r="J568" i="3" s="1"/>
  <c r="I569" i="3"/>
  <c r="J569" i="3" s="1"/>
  <c r="I570" i="3"/>
  <c r="J570" i="3" s="1"/>
  <c r="L570" i="3" s="1"/>
  <c r="I571" i="3"/>
  <c r="J571" i="3" s="1"/>
  <c r="L571" i="3" s="1"/>
  <c r="I572" i="3"/>
  <c r="J572" i="3" s="1"/>
  <c r="L572" i="3" s="1"/>
  <c r="I573" i="3"/>
  <c r="J573" i="3" s="1"/>
  <c r="I574" i="3"/>
  <c r="J574" i="3" s="1"/>
  <c r="I575" i="3"/>
  <c r="J575" i="3" s="1"/>
  <c r="L575" i="3" s="1"/>
  <c r="I576" i="3"/>
  <c r="J576" i="3" s="1"/>
  <c r="L576" i="3" s="1"/>
  <c r="I577" i="3"/>
  <c r="J577" i="3" s="1"/>
  <c r="L577" i="3" s="1"/>
  <c r="I578" i="3"/>
  <c r="J578" i="3" s="1"/>
  <c r="I579" i="3"/>
  <c r="J579" i="3" s="1"/>
  <c r="L579" i="3" s="1"/>
  <c r="I580" i="3"/>
  <c r="J580" i="3" s="1"/>
  <c r="L580" i="3" s="1"/>
  <c r="I581" i="3"/>
  <c r="J581" i="3" s="1"/>
  <c r="I582" i="3"/>
  <c r="J582" i="3" s="1"/>
  <c r="L582" i="3" s="1"/>
  <c r="I583" i="3"/>
  <c r="J583" i="3" s="1"/>
  <c r="L583" i="3" s="1"/>
  <c r="I584" i="3"/>
  <c r="J584" i="3" s="1"/>
  <c r="I585" i="3"/>
  <c r="J585" i="3" s="1"/>
  <c r="I586" i="3"/>
  <c r="J586" i="3" s="1"/>
  <c r="L586" i="3" s="1"/>
  <c r="I587" i="3"/>
  <c r="J587" i="3" s="1"/>
  <c r="L587" i="3" s="1"/>
  <c r="I588" i="3"/>
  <c r="J588" i="3" s="1"/>
  <c r="I589" i="3"/>
  <c r="J589" i="3" s="1"/>
  <c r="I590" i="3"/>
  <c r="J590" i="3" s="1"/>
  <c r="I591" i="3"/>
  <c r="J591" i="3" s="1"/>
  <c r="I592" i="3"/>
  <c r="J592" i="3" s="1"/>
  <c r="I593" i="3"/>
  <c r="J593" i="3" s="1"/>
  <c r="I594" i="3"/>
  <c r="J594" i="3" s="1"/>
  <c r="L594" i="3" s="1"/>
  <c r="I595" i="3"/>
  <c r="J595" i="3" s="1"/>
  <c r="I596" i="3"/>
  <c r="J596" i="3" s="1"/>
  <c r="I597" i="3"/>
  <c r="J597" i="3" s="1"/>
  <c r="I598" i="3"/>
  <c r="J598" i="3" s="1"/>
  <c r="L598" i="3" s="1"/>
  <c r="I599" i="3"/>
  <c r="J599" i="3" s="1"/>
  <c r="I600" i="3"/>
  <c r="J600" i="3" s="1"/>
  <c r="L600" i="3" s="1"/>
  <c r="I601" i="3"/>
  <c r="J601" i="3" s="1"/>
  <c r="I602" i="3"/>
  <c r="J602" i="3" s="1"/>
  <c r="I603" i="3"/>
  <c r="J603" i="3" s="1"/>
  <c r="L603" i="3" s="1"/>
  <c r="I604" i="3"/>
  <c r="J604" i="3" s="1"/>
  <c r="L604" i="3" s="1"/>
  <c r="I605" i="3"/>
  <c r="J605" i="3" s="1"/>
  <c r="L605" i="3" s="1"/>
  <c r="I606" i="3"/>
  <c r="J606" i="3" s="1"/>
  <c r="L606" i="3" s="1"/>
  <c r="I607" i="3"/>
  <c r="J607" i="3" s="1"/>
  <c r="I608" i="3"/>
  <c r="J608" i="3" s="1"/>
  <c r="L608" i="3" s="1"/>
  <c r="I609" i="3"/>
  <c r="J609" i="3" s="1"/>
  <c r="L609" i="3" s="1"/>
  <c r="I610" i="3"/>
  <c r="J610" i="3" s="1"/>
  <c r="I611" i="3"/>
  <c r="J611" i="3" s="1"/>
  <c r="L611" i="3" s="1"/>
  <c r="I612" i="3"/>
  <c r="J612" i="3" s="1"/>
  <c r="I613" i="3"/>
  <c r="J613" i="3" s="1"/>
  <c r="I614" i="3"/>
  <c r="J614" i="3" s="1"/>
  <c r="I615" i="3"/>
  <c r="J615" i="3" s="1"/>
  <c r="I616" i="3"/>
  <c r="J616" i="3" s="1"/>
  <c r="I617" i="3"/>
  <c r="J617" i="3" s="1"/>
  <c r="L617" i="3" s="1"/>
  <c r="I618" i="3"/>
  <c r="J618" i="3" s="1"/>
  <c r="I619" i="3"/>
  <c r="J619" i="3" s="1"/>
  <c r="L619" i="3" s="1"/>
  <c r="I620" i="3"/>
  <c r="J620" i="3" s="1"/>
  <c r="I621" i="3"/>
  <c r="J621" i="3" s="1"/>
  <c r="I622" i="3"/>
  <c r="J622" i="3" s="1"/>
  <c r="I623" i="3"/>
  <c r="J623" i="3" s="1"/>
  <c r="I624" i="3"/>
  <c r="J624" i="3" s="1"/>
  <c r="L624" i="3" s="1"/>
  <c r="I625" i="3"/>
  <c r="J625" i="3" s="1"/>
  <c r="L625" i="3" s="1"/>
  <c r="I626" i="3"/>
  <c r="J626" i="3" s="1"/>
  <c r="I627" i="3"/>
  <c r="J627" i="3" s="1"/>
  <c r="I628" i="3"/>
  <c r="J628" i="3" s="1"/>
  <c r="L628" i="3" s="1"/>
  <c r="I629" i="3"/>
  <c r="J629" i="3" s="1"/>
  <c r="I630" i="3"/>
  <c r="J630" i="3" s="1"/>
  <c r="L630" i="3" s="1"/>
  <c r="I631" i="3"/>
  <c r="J631" i="3" s="1"/>
  <c r="I632" i="3"/>
  <c r="J632" i="3" s="1"/>
  <c r="L632" i="3" s="1"/>
  <c r="I633" i="3"/>
  <c r="J633" i="3" s="1"/>
  <c r="I634" i="3"/>
  <c r="J634" i="3" s="1"/>
  <c r="I635" i="3"/>
  <c r="J635" i="3" s="1"/>
  <c r="L635" i="3" s="1"/>
  <c r="I636" i="3"/>
  <c r="J636" i="3" s="1"/>
  <c r="L636" i="3" s="1"/>
  <c r="I637" i="3"/>
  <c r="J637" i="3" s="1"/>
  <c r="I638" i="3"/>
  <c r="J638" i="3" s="1"/>
  <c r="I639" i="3"/>
  <c r="J639" i="3" s="1"/>
  <c r="L639" i="3" s="1"/>
  <c r="I640" i="3"/>
  <c r="J640" i="3" s="1"/>
  <c r="L640" i="3" s="1"/>
  <c r="I641" i="3"/>
  <c r="J641" i="3" s="1"/>
  <c r="I642" i="3"/>
  <c r="J642" i="3" s="1"/>
  <c r="I643" i="3"/>
  <c r="J643" i="3" s="1"/>
  <c r="I644" i="3"/>
  <c r="J644" i="3" s="1"/>
  <c r="L644" i="3" s="1"/>
  <c r="I645" i="3"/>
  <c r="J645" i="3" s="1"/>
  <c r="I646" i="3"/>
  <c r="J646" i="3" s="1"/>
  <c r="L646" i="3" s="1"/>
  <c r="I647" i="3"/>
  <c r="J647" i="3" s="1"/>
  <c r="L647" i="3" s="1"/>
  <c r="I648" i="3"/>
  <c r="J648" i="3" s="1"/>
  <c r="L648" i="3" s="1"/>
  <c r="I649" i="3"/>
  <c r="J649" i="3" s="1"/>
  <c r="I650" i="3"/>
  <c r="J650" i="3" s="1"/>
  <c r="I651" i="3"/>
  <c r="J651" i="3" s="1"/>
  <c r="I652" i="3"/>
  <c r="J652" i="3" s="1"/>
  <c r="L652" i="3" s="1"/>
  <c r="I653" i="3"/>
  <c r="J653" i="3" s="1"/>
  <c r="L653" i="3" s="1"/>
  <c r="I654" i="3"/>
  <c r="J654" i="3" s="1"/>
  <c r="I655" i="3"/>
  <c r="J655" i="3" s="1"/>
  <c r="L655" i="3" s="1"/>
  <c r="I656" i="3"/>
  <c r="J656" i="3" s="1"/>
  <c r="L656" i="3" s="1"/>
  <c r="I657" i="3"/>
  <c r="J657" i="3" s="1"/>
  <c r="L657" i="3" s="1"/>
  <c r="I658" i="3"/>
  <c r="J658" i="3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D343" i="3" s="1"/>
  <c r="C344" i="3"/>
  <c r="C345" i="3"/>
  <c r="C346" i="3"/>
  <c r="C347" i="3"/>
  <c r="D347" i="3" s="1"/>
  <c r="C348" i="3"/>
  <c r="C349" i="3"/>
  <c r="C350" i="3"/>
  <c r="C351" i="3"/>
  <c r="D351" i="3" s="1"/>
  <c r="C352" i="3"/>
  <c r="C353" i="3"/>
  <c r="C354" i="3"/>
  <c r="C355" i="3"/>
  <c r="D355" i="3" s="1"/>
  <c r="F355" i="3" s="1"/>
  <c r="C356" i="3"/>
  <c r="C357" i="3"/>
  <c r="C358" i="3"/>
  <c r="C359" i="3"/>
  <c r="D359" i="3" s="1"/>
  <c r="C360" i="3"/>
  <c r="C361" i="3"/>
  <c r="C362" i="3"/>
  <c r="C363" i="3"/>
  <c r="D363" i="3" s="1"/>
  <c r="C364" i="3"/>
  <c r="C365" i="3"/>
  <c r="C366" i="3"/>
  <c r="C367" i="3"/>
  <c r="D367" i="3" s="1"/>
  <c r="C368" i="3"/>
  <c r="C369" i="3"/>
  <c r="C370" i="3"/>
  <c r="C371" i="3"/>
  <c r="D371" i="3" s="1"/>
  <c r="C372" i="3"/>
  <c r="C373" i="3"/>
  <c r="C374" i="3"/>
  <c r="C375" i="3"/>
  <c r="D375" i="3" s="1"/>
  <c r="C376" i="3"/>
  <c r="C377" i="3"/>
  <c r="C378" i="3"/>
  <c r="C379" i="3"/>
  <c r="D379" i="3" s="1"/>
  <c r="C380" i="3"/>
  <c r="C381" i="3"/>
  <c r="C382" i="3"/>
  <c r="C383" i="3"/>
  <c r="D383" i="3" s="1"/>
  <c r="F383" i="3" s="1"/>
  <c r="C384" i="3"/>
  <c r="C385" i="3"/>
  <c r="C386" i="3"/>
  <c r="C387" i="3"/>
  <c r="D387" i="3" s="1"/>
  <c r="C388" i="3"/>
  <c r="C389" i="3"/>
  <c r="C390" i="3"/>
  <c r="C391" i="3"/>
  <c r="D391" i="3" s="1"/>
  <c r="C392" i="3"/>
  <c r="C393" i="3"/>
  <c r="C394" i="3"/>
  <c r="C395" i="3"/>
  <c r="D395" i="3" s="1"/>
  <c r="C396" i="3"/>
  <c r="C397" i="3"/>
  <c r="C398" i="3"/>
  <c r="C399" i="3"/>
  <c r="D399" i="3" s="1"/>
  <c r="C400" i="3"/>
  <c r="C401" i="3"/>
  <c r="C402" i="3"/>
  <c r="C403" i="3"/>
  <c r="D403" i="3" s="1"/>
  <c r="C404" i="3"/>
  <c r="C405" i="3"/>
  <c r="E405" i="3" s="1"/>
  <c r="C406" i="3"/>
  <c r="C407" i="3"/>
  <c r="D407" i="3" s="1"/>
  <c r="C408" i="3"/>
  <c r="C409" i="3"/>
  <c r="C410" i="3"/>
  <c r="C411" i="3"/>
  <c r="D411" i="3" s="1"/>
  <c r="C412" i="3"/>
  <c r="C413" i="3"/>
  <c r="C414" i="3"/>
  <c r="C415" i="3"/>
  <c r="D415" i="3" s="1"/>
  <c r="C416" i="3"/>
  <c r="C417" i="3"/>
  <c r="C418" i="3"/>
  <c r="C419" i="3"/>
  <c r="D419" i="3" s="1"/>
  <c r="C420" i="3"/>
  <c r="C421" i="3"/>
  <c r="C422" i="3"/>
  <c r="C423" i="3"/>
  <c r="D423" i="3" s="1"/>
  <c r="C424" i="3"/>
  <c r="C425" i="3"/>
  <c r="C426" i="3"/>
  <c r="C427" i="3"/>
  <c r="D427" i="3" s="1"/>
  <c r="C428" i="3"/>
  <c r="C429" i="3"/>
  <c r="C430" i="3"/>
  <c r="C431" i="3"/>
  <c r="D431" i="3" s="1"/>
  <c r="C432" i="3"/>
  <c r="C433" i="3"/>
  <c r="C434" i="3"/>
  <c r="C435" i="3"/>
  <c r="D435" i="3" s="1"/>
  <c r="C436" i="3"/>
  <c r="C437" i="3"/>
  <c r="C438" i="3"/>
  <c r="C439" i="3"/>
  <c r="D439" i="3" s="1"/>
  <c r="C440" i="3"/>
  <c r="C441" i="3"/>
  <c r="C442" i="3"/>
  <c r="C443" i="3"/>
  <c r="D443" i="3" s="1"/>
  <c r="C444" i="3"/>
  <c r="C445" i="3"/>
  <c r="C446" i="3"/>
  <c r="C447" i="3"/>
  <c r="D447" i="3" s="1"/>
  <c r="C448" i="3"/>
  <c r="C449" i="3"/>
  <c r="C450" i="3"/>
  <c r="C451" i="3"/>
  <c r="D451" i="3" s="1"/>
  <c r="C452" i="3"/>
  <c r="C453" i="3"/>
  <c r="C454" i="3"/>
  <c r="C455" i="3"/>
  <c r="D455" i="3" s="1"/>
  <c r="C456" i="3"/>
  <c r="C457" i="3"/>
  <c r="C458" i="3"/>
  <c r="C459" i="3"/>
  <c r="D459" i="3" s="1"/>
  <c r="C460" i="3"/>
  <c r="C461" i="3"/>
  <c r="C462" i="3"/>
  <c r="C463" i="3"/>
  <c r="D463" i="3" s="1"/>
  <c r="C464" i="3"/>
  <c r="C465" i="3"/>
  <c r="C466" i="3"/>
  <c r="C467" i="3"/>
  <c r="D467" i="3" s="1"/>
  <c r="C468" i="3"/>
  <c r="C469" i="3"/>
  <c r="C470" i="3"/>
  <c r="C471" i="3"/>
  <c r="D471" i="3" s="1"/>
  <c r="C472" i="3"/>
  <c r="C473" i="3"/>
  <c r="C474" i="3"/>
  <c r="C475" i="3"/>
  <c r="D475" i="3" s="1"/>
  <c r="C476" i="3"/>
  <c r="C477" i="3"/>
  <c r="C478" i="3"/>
  <c r="C479" i="3"/>
  <c r="D479" i="3" s="1"/>
  <c r="C480" i="3"/>
  <c r="C481" i="3"/>
  <c r="C482" i="3"/>
  <c r="C483" i="3"/>
  <c r="D483" i="3" s="1"/>
  <c r="C484" i="3"/>
  <c r="C485" i="3"/>
  <c r="C486" i="3"/>
  <c r="C487" i="3"/>
  <c r="D487" i="3" s="1"/>
  <c r="C488" i="3"/>
  <c r="C489" i="3"/>
  <c r="C490" i="3"/>
  <c r="C491" i="3"/>
  <c r="D491" i="3" s="1"/>
  <c r="C492" i="3"/>
  <c r="C493" i="3"/>
  <c r="C494" i="3"/>
  <c r="C495" i="3"/>
  <c r="D495" i="3" s="1"/>
  <c r="C496" i="3"/>
  <c r="C497" i="3"/>
  <c r="C498" i="3"/>
  <c r="C499" i="3"/>
  <c r="D499" i="3" s="1"/>
  <c r="C500" i="3"/>
  <c r="C501" i="3"/>
  <c r="C502" i="3"/>
  <c r="C503" i="3"/>
  <c r="D503" i="3" s="1"/>
  <c r="C504" i="3"/>
  <c r="C505" i="3"/>
  <c r="C506" i="3"/>
  <c r="C507" i="3"/>
  <c r="D507" i="3" s="1"/>
  <c r="C508" i="3"/>
  <c r="C509" i="3"/>
  <c r="C510" i="3"/>
  <c r="C511" i="3"/>
  <c r="D511" i="3" s="1"/>
  <c r="C512" i="3"/>
  <c r="C513" i="3"/>
  <c r="C514" i="3"/>
  <c r="C515" i="3"/>
  <c r="D515" i="3" s="1"/>
  <c r="C516" i="3"/>
  <c r="C517" i="3"/>
  <c r="C518" i="3"/>
  <c r="C519" i="3"/>
  <c r="D519" i="3" s="1"/>
  <c r="C520" i="3"/>
  <c r="C521" i="3"/>
  <c r="C522" i="3"/>
  <c r="C523" i="3"/>
  <c r="D523" i="3" s="1"/>
  <c r="F523" i="3" s="1"/>
  <c r="C524" i="3"/>
  <c r="C525" i="3"/>
  <c r="C526" i="3"/>
  <c r="C527" i="3"/>
  <c r="D527" i="3" s="1"/>
  <c r="F527" i="3" s="1"/>
  <c r="C528" i="3"/>
  <c r="C529" i="3"/>
  <c r="C530" i="3"/>
  <c r="C531" i="3"/>
  <c r="D531" i="3" s="1"/>
  <c r="C532" i="3"/>
  <c r="C533" i="3"/>
  <c r="C534" i="3"/>
  <c r="C535" i="3"/>
  <c r="D535" i="3" s="1"/>
  <c r="F535" i="3" s="1"/>
  <c r="C536" i="3"/>
  <c r="C537" i="3"/>
  <c r="C538" i="3"/>
  <c r="C539" i="3"/>
  <c r="D539" i="3" s="1"/>
  <c r="F539" i="3" s="1"/>
  <c r="C540" i="3"/>
  <c r="C541" i="3"/>
  <c r="C542" i="3"/>
  <c r="C543" i="3"/>
  <c r="D543" i="3" s="1"/>
  <c r="C544" i="3"/>
  <c r="C545" i="3"/>
  <c r="C546" i="3"/>
  <c r="C547" i="3"/>
  <c r="D547" i="3" s="1"/>
  <c r="C548" i="3"/>
  <c r="C549" i="3"/>
  <c r="C550" i="3"/>
  <c r="C551" i="3"/>
  <c r="D551" i="3" s="1"/>
  <c r="C552" i="3"/>
  <c r="C553" i="3"/>
  <c r="C554" i="3"/>
  <c r="C555" i="3"/>
  <c r="D555" i="3" s="1"/>
  <c r="C556" i="3"/>
  <c r="C557" i="3"/>
  <c r="C558" i="3"/>
  <c r="C559" i="3"/>
  <c r="D559" i="3" s="1"/>
  <c r="C560" i="3"/>
  <c r="C561" i="3"/>
  <c r="C562" i="3"/>
  <c r="C563" i="3"/>
  <c r="D563" i="3" s="1"/>
  <c r="C564" i="3"/>
  <c r="C565" i="3"/>
  <c r="C566" i="3"/>
  <c r="C567" i="3"/>
  <c r="D567" i="3" s="1"/>
  <c r="C568" i="3"/>
  <c r="C569" i="3"/>
  <c r="C570" i="3"/>
  <c r="C571" i="3"/>
  <c r="D571" i="3" s="1"/>
  <c r="F571" i="3" s="1"/>
  <c r="Y571" i="3" s="1"/>
  <c r="C572" i="3"/>
  <c r="C573" i="3"/>
  <c r="C574" i="3"/>
  <c r="C575" i="3"/>
  <c r="D575" i="3" s="1"/>
  <c r="C576" i="3"/>
  <c r="C577" i="3"/>
  <c r="C578" i="3"/>
  <c r="C579" i="3"/>
  <c r="D579" i="3" s="1"/>
  <c r="C580" i="3"/>
  <c r="C581" i="3"/>
  <c r="C582" i="3"/>
  <c r="C583" i="3"/>
  <c r="D583" i="3" s="1"/>
  <c r="C584" i="3"/>
  <c r="C585" i="3"/>
  <c r="C586" i="3"/>
  <c r="C587" i="3"/>
  <c r="D587" i="3" s="1"/>
  <c r="C588" i="3"/>
  <c r="C589" i="3"/>
  <c r="C590" i="3"/>
  <c r="C591" i="3"/>
  <c r="D591" i="3" s="1"/>
  <c r="C592" i="3"/>
  <c r="C593" i="3"/>
  <c r="C594" i="3"/>
  <c r="C595" i="3"/>
  <c r="D595" i="3" s="1"/>
  <c r="C596" i="3"/>
  <c r="C597" i="3"/>
  <c r="C598" i="3"/>
  <c r="C599" i="3"/>
  <c r="D599" i="3" s="1"/>
  <c r="F599" i="3" s="1"/>
  <c r="C600" i="3"/>
  <c r="C601" i="3"/>
  <c r="C602" i="3"/>
  <c r="C603" i="3"/>
  <c r="D603" i="3" s="1"/>
  <c r="C604" i="3"/>
  <c r="C605" i="3"/>
  <c r="C606" i="3"/>
  <c r="C607" i="3"/>
  <c r="D607" i="3" s="1"/>
  <c r="C608" i="3"/>
  <c r="C609" i="3"/>
  <c r="C610" i="3"/>
  <c r="C611" i="3"/>
  <c r="D611" i="3" s="1"/>
  <c r="C612" i="3"/>
  <c r="C613" i="3"/>
  <c r="C614" i="3"/>
  <c r="C615" i="3"/>
  <c r="D615" i="3" s="1"/>
  <c r="C616" i="3"/>
  <c r="C617" i="3"/>
  <c r="C618" i="3"/>
  <c r="C619" i="3"/>
  <c r="D619" i="3" s="1"/>
  <c r="C620" i="3"/>
  <c r="C621" i="3"/>
  <c r="C622" i="3"/>
  <c r="C623" i="3"/>
  <c r="D623" i="3" s="1"/>
  <c r="F623" i="3" s="1"/>
  <c r="C624" i="3"/>
  <c r="C625" i="3"/>
  <c r="C626" i="3"/>
  <c r="C627" i="3"/>
  <c r="D627" i="3" s="1"/>
  <c r="F627" i="3" s="1"/>
  <c r="C628" i="3"/>
  <c r="C629" i="3"/>
  <c r="C630" i="3"/>
  <c r="C631" i="3"/>
  <c r="D631" i="3" s="1"/>
  <c r="F631" i="3" s="1"/>
  <c r="Y631" i="3" s="1"/>
  <c r="C632" i="3"/>
  <c r="C633" i="3"/>
  <c r="C634" i="3"/>
  <c r="C635" i="3"/>
  <c r="D635" i="3" s="1"/>
  <c r="C636" i="3"/>
  <c r="C637" i="3"/>
  <c r="C638" i="3"/>
  <c r="C639" i="3"/>
  <c r="D639" i="3" s="1"/>
  <c r="C640" i="3"/>
  <c r="C641" i="3"/>
  <c r="C642" i="3"/>
  <c r="C643" i="3"/>
  <c r="D643" i="3" s="1"/>
  <c r="C644" i="3"/>
  <c r="C645" i="3"/>
  <c r="C646" i="3"/>
  <c r="C647" i="3"/>
  <c r="D647" i="3" s="1"/>
  <c r="C648" i="3"/>
  <c r="C649" i="3"/>
  <c r="C650" i="3"/>
  <c r="C651" i="3"/>
  <c r="D651" i="3" s="1"/>
  <c r="F651" i="3" s="1"/>
  <c r="C652" i="3"/>
  <c r="C653" i="3"/>
  <c r="C654" i="3"/>
  <c r="C655" i="3"/>
  <c r="D655" i="3" s="1"/>
  <c r="F655" i="3" s="1"/>
  <c r="C656" i="3"/>
  <c r="C657" i="3"/>
  <c r="C658" i="3"/>
  <c r="R2" i="3" l="1"/>
  <c r="R39" i="3"/>
  <c r="R27" i="3"/>
  <c r="R38" i="3"/>
  <c r="R53" i="3"/>
  <c r="R59" i="3"/>
  <c r="R65" i="3"/>
  <c r="R82" i="3"/>
  <c r="R89" i="3"/>
  <c r="R97" i="3"/>
  <c r="R241" i="3"/>
  <c r="R536" i="3"/>
  <c r="R7" i="3"/>
  <c r="R18" i="3"/>
  <c r="R33" i="3"/>
  <c r="R101" i="3"/>
  <c r="R119" i="3"/>
  <c r="R135" i="3"/>
  <c r="R150" i="3"/>
  <c r="R152" i="3"/>
  <c r="R156" i="3"/>
  <c r="R167" i="3"/>
  <c r="R209" i="3"/>
  <c r="R260" i="3"/>
  <c r="R267" i="3"/>
  <c r="R269" i="3"/>
  <c r="R271" i="3"/>
  <c r="R284" i="3"/>
  <c r="R292" i="3"/>
  <c r="R328" i="3"/>
  <c r="R386" i="3"/>
  <c r="R416" i="3"/>
  <c r="R418" i="3"/>
  <c r="R471" i="3"/>
  <c r="R510" i="3"/>
  <c r="R610" i="3"/>
  <c r="R54" i="3"/>
  <c r="R58" i="3"/>
  <c r="R74" i="3"/>
  <c r="R83" i="3"/>
  <c r="R106" i="3"/>
  <c r="R113" i="3"/>
  <c r="R144" i="3"/>
  <c r="R153" i="3"/>
  <c r="R160" i="3"/>
  <c r="R169" i="3"/>
  <c r="R176" i="3"/>
  <c r="R217" i="3"/>
  <c r="R228" i="3"/>
  <c r="R243" i="3"/>
  <c r="R247" i="3"/>
  <c r="R252" i="3"/>
  <c r="R256" i="3"/>
  <c r="R291" i="3"/>
  <c r="R295" i="3"/>
  <c r="R297" i="3"/>
  <c r="R322" i="3"/>
  <c r="R330" i="3"/>
  <c r="R399" i="3"/>
  <c r="R424" i="3"/>
  <c r="R431" i="3"/>
  <c r="R460" i="3"/>
  <c r="R463" i="3"/>
  <c r="R477" i="3"/>
  <c r="R489" i="3"/>
  <c r="R518" i="3"/>
  <c r="R544" i="3"/>
  <c r="R566" i="3"/>
  <c r="R574" i="3"/>
  <c r="R590" i="3"/>
  <c r="R620" i="3"/>
  <c r="R655" i="3"/>
  <c r="R426" i="3"/>
  <c r="R428" i="3"/>
  <c r="R448" i="3"/>
  <c r="R450" i="3"/>
  <c r="R456" i="3"/>
  <c r="R493" i="3"/>
  <c r="R505" i="3"/>
  <c r="R534" i="3"/>
  <c r="R550" i="3"/>
  <c r="R578" i="3"/>
  <c r="R596" i="3"/>
  <c r="R615" i="3"/>
  <c r="R650" i="3"/>
  <c r="R652" i="3"/>
  <c r="Y651" i="3"/>
  <c r="L252" i="3"/>
  <c r="R3" i="3"/>
  <c r="R46" i="3"/>
  <c r="R62" i="3"/>
  <c r="R94" i="3"/>
  <c r="R103" i="3"/>
  <c r="R114" i="3"/>
  <c r="R128" i="3"/>
  <c r="R142" i="3"/>
  <c r="R171" i="3"/>
  <c r="R183" i="3"/>
  <c r="R203" i="3"/>
  <c r="R223" i="3"/>
  <c r="Y623" i="3"/>
  <c r="R102" i="3"/>
  <c r="R118" i="3"/>
  <c r="R127" i="3"/>
  <c r="R143" i="3"/>
  <c r="R168" i="3"/>
  <c r="R194" i="3"/>
  <c r="R216" i="3"/>
  <c r="R232" i="3"/>
  <c r="R264" i="3"/>
  <c r="R280" i="3"/>
  <c r="R323" i="3"/>
  <c r="R371" i="3"/>
  <c r="R387" i="3"/>
  <c r="R419" i="3"/>
  <c r="R435" i="3"/>
  <c r="R513" i="3"/>
  <c r="R516" i="3"/>
  <c r="R532" i="3"/>
  <c r="R545" i="3"/>
  <c r="R547" i="3"/>
  <c r="R572" i="3"/>
  <c r="R599" i="3"/>
  <c r="R604" i="3"/>
  <c r="R631" i="3"/>
  <c r="R634" i="3"/>
  <c r="R636" i="3"/>
  <c r="R319" i="3"/>
  <c r="R331" i="3"/>
  <c r="R335" i="3"/>
  <c r="R347" i="3"/>
  <c r="R351" i="3"/>
  <c r="R363" i="3"/>
  <c r="R379" i="3"/>
  <c r="R411" i="3"/>
  <c r="R443" i="3"/>
  <c r="R449" i="3"/>
  <c r="R451" i="3"/>
  <c r="R465" i="3"/>
  <c r="R485" i="3"/>
  <c r="R511" i="3"/>
  <c r="R521" i="3"/>
  <c r="R527" i="3"/>
  <c r="R546" i="3"/>
  <c r="R571" i="3"/>
  <c r="R584" i="3"/>
  <c r="R592" i="3"/>
  <c r="R595" i="3"/>
  <c r="R616" i="3"/>
  <c r="R624" i="3"/>
  <c r="R627" i="3"/>
  <c r="R632" i="3"/>
  <c r="R643" i="3"/>
  <c r="R648" i="3"/>
  <c r="R651" i="3"/>
  <c r="R391" i="3"/>
  <c r="R407" i="3"/>
  <c r="R414" i="3"/>
  <c r="R423" i="3"/>
  <c r="R430" i="3"/>
  <c r="R462" i="3"/>
  <c r="R478" i="3"/>
  <c r="R481" i="3"/>
  <c r="R494" i="3"/>
  <c r="R497" i="3"/>
  <c r="R514" i="3"/>
  <c r="R517" i="3"/>
  <c r="R548" i="3"/>
  <c r="R563" i="3"/>
  <c r="R568" i="3"/>
  <c r="X280" i="3"/>
  <c r="X260" i="3"/>
  <c r="Y355" i="3"/>
  <c r="Y383" i="3"/>
  <c r="X378" i="3"/>
  <c r="X386" i="3"/>
  <c r="X402" i="3"/>
  <c r="X406" i="3"/>
  <c r="X442" i="3"/>
  <c r="Y523" i="3"/>
  <c r="Y527" i="3"/>
  <c r="Y535" i="3"/>
  <c r="Y539" i="3"/>
  <c r="Y599" i="3"/>
  <c r="X516" i="3"/>
  <c r="X520" i="3"/>
  <c r="X524" i="3"/>
  <c r="X540" i="3"/>
  <c r="Y627" i="3"/>
  <c r="Y655" i="3"/>
  <c r="S527" i="3"/>
  <c r="S571" i="3"/>
  <c r="S627" i="3"/>
  <c r="S539" i="3"/>
  <c r="S535" i="3"/>
  <c r="S355" i="3"/>
  <c r="R4" i="3"/>
  <c r="R16" i="3"/>
  <c r="R36" i="3"/>
  <c r="R40" i="3"/>
  <c r="R44" i="3"/>
  <c r="R52" i="3"/>
  <c r="R64" i="3"/>
  <c r="R72" i="3"/>
  <c r="R80" i="3"/>
  <c r="R84" i="3"/>
  <c r="R88" i="3"/>
  <c r="R92" i="3"/>
  <c r="R96" i="3"/>
  <c r="R100" i="3"/>
  <c r="R112" i="3"/>
  <c r="R120" i="3"/>
  <c r="R132" i="3"/>
  <c r="R145" i="3"/>
  <c r="S651" i="3"/>
  <c r="R166" i="3"/>
  <c r="R182" i="3"/>
  <c r="R198" i="3"/>
  <c r="R214" i="3"/>
  <c r="R222" i="3"/>
  <c r="R226" i="3"/>
  <c r="R230" i="3"/>
  <c r="R246" i="3"/>
  <c r="R250" i="3"/>
  <c r="R254" i="3"/>
  <c r="R258" i="3"/>
  <c r="R262" i="3"/>
  <c r="R270" i="3"/>
  <c r="R278" i="3"/>
  <c r="R282" i="3"/>
  <c r="R290" i="3"/>
  <c r="R298" i="3"/>
  <c r="S383" i="3"/>
  <c r="R172" i="3"/>
  <c r="R196" i="3"/>
  <c r="R301" i="3"/>
  <c r="R309" i="3"/>
  <c r="R317" i="3"/>
  <c r="R325" i="3"/>
  <c r="R333" i="3"/>
  <c r="R341" i="3"/>
  <c r="R357" i="3"/>
  <c r="S523" i="3"/>
  <c r="R305" i="3"/>
  <c r="R329" i="3"/>
  <c r="R337" i="3"/>
  <c r="R345" i="3"/>
  <c r="R373" i="3"/>
  <c r="R381" i="3"/>
  <c r="R385" i="3"/>
  <c r="R389" i="3"/>
  <c r="R401" i="3"/>
  <c r="R405" i="3"/>
  <c r="R409" i="3"/>
  <c r="R417" i="3"/>
  <c r="R421" i="3"/>
  <c r="R425" i="3"/>
  <c r="R429" i="3"/>
  <c r="R433" i="3"/>
  <c r="R441" i="3"/>
  <c r="R445" i="3"/>
  <c r="S599" i="3"/>
  <c r="S623" i="3"/>
  <c r="S631" i="3"/>
  <c r="S655" i="3"/>
  <c r="R487" i="3"/>
  <c r="R495" i="3"/>
  <c r="R569" i="3"/>
  <c r="R573" i="3"/>
  <c r="R577" i="3"/>
  <c r="R581" i="3"/>
  <c r="R585" i="3"/>
  <c r="R589" i="3"/>
  <c r="R593" i="3"/>
  <c r="R597" i="3"/>
  <c r="R601" i="3"/>
  <c r="R605" i="3"/>
  <c r="R621" i="3"/>
  <c r="R629" i="3"/>
  <c r="R633" i="3"/>
  <c r="R641" i="3"/>
  <c r="R649" i="3"/>
  <c r="L649" i="3"/>
  <c r="L645" i="3"/>
  <c r="L641" i="3"/>
  <c r="L637" i="3"/>
  <c r="L633" i="3"/>
  <c r="L629" i="3"/>
  <c r="L621" i="3"/>
  <c r="L613" i="3"/>
  <c r="L601" i="3"/>
  <c r="L620" i="3"/>
  <c r="L616" i="3"/>
  <c r="L612" i="3"/>
  <c r="L596" i="3"/>
  <c r="L592" i="3"/>
  <c r="L588" i="3"/>
  <c r="L584" i="3"/>
  <c r="L568" i="3"/>
  <c r="L548" i="3"/>
  <c r="L540" i="3"/>
  <c r="L536" i="3"/>
  <c r="L532" i="3"/>
  <c r="L528" i="3"/>
  <c r="L520" i="3"/>
  <c r="L512" i="3"/>
  <c r="L508" i="3"/>
  <c r="L504" i="3"/>
  <c r="L492" i="3"/>
  <c r="L488" i="3"/>
  <c r="L484" i="3"/>
  <c r="L472" i="3"/>
  <c r="L460" i="3"/>
  <c r="L456" i="3"/>
  <c r="L444" i="3"/>
  <c r="L436" i="3"/>
  <c r="L432" i="3"/>
  <c r="L428" i="3"/>
  <c r="L420" i="3"/>
  <c r="L416" i="3"/>
  <c r="L400" i="3"/>
  <c r="L396" i="3"/>
  <c r="L388" i="3"/>
  <c r="L380" i="3"/>
  <c r="L376" i="3"/>
  <c r="L356" i="3"/>
  <c r="L348" i="3"/>
  <c r="L344" i="3"/>
  <c r="L340" i="3"/>
  <c r="L336" i="3"/>
  <c r="L324" i="3"/>
  <c r="L320" i="3"/>
  <c r="L312" i="3"/>
  <c r="L308" i="3"/>
  <c r="L300" i="3"/>
  <c r="L292" i="3"/>
  <c r="L284" i="3"/>
  <c r="L280" i="3"/>
  <c r="L276" i="3"/>
  <c r="L272" i="3"/>
  <c r="L268" i="3"/>
  <c r="L264" i="3"/>
  <c r="L260" i="3"/>
  <c r="L256" i="3"/>
  <c r="L240" i="3"/>
  <c r="L236" i="3"/>
  <c r="L232" i="3"/>
  <c r="L228" i="3"/>
  <c r="L212" i="3"/>
  <c r="L208" i="3"/>
  <c r="L204" i="3"/>
  <c r="L196" i="3"/>
  <c r="L176" i="3"/>
  <c r="L160" i="3"/>
  <c r="L156" i="3"/>
  <c r="L152" i="3"/>
  <c r="L144" i="3"/>
  <c r="L136" i="3"/>
  <c r="L132" i="3"/>
  <c r="L128" i="3"/>
  <c r="L120" i="3"/>
  <c r="L112" i="3"/>
  <c r="L100" i="3"/>
  <c r="L96" i="3"/>
  <c r="L92" i="3"/>
  <c r="L88" i="3"/>
  <c r="L80" i="3"/>
  <c r="L68" i="3"/>
  <c r="L64" i="3"/>
  <c r="L48" i="3"/>
  <c r="L44" i="3"/>
  <c r="L40" i="3"/>
  <c r="L36" i="3"/>
  <c r="L28" i="3"/>
  <c r="L20" i="3"/>
  <c r="L16" i="3"/>
  <c r="L465" i="3"/>
  <c r="L457" i="3"/>
  <c r="L453" i="3"/>
  <c r="L449" i="3"/>
  <c r="L445" i="3"/>
  <c r="L441" i="3"/>
  <c r="L437" i="3"/>
  <c r="L433" i="3"/>
  <c r="L429" i="3"/>
  <c r="L425" i="3"/>
  <c r="L417" i="3"/>
  <c r="L409" i="3"/>
  <c r="L401" i="3"/>
  <c r="L397" i="3"/>
  <c r="L393" i="3"/>
  <c r="L385" i="3"/>
  <c r="L377" i="3"/>
  <c r="L369" i="3"/>
  <c r="L357" i="3"/>
  <c r="L349" i="3"/>
  <c r="L341" i="3"/>
  <c r="L333" i="3"/>
  <c r="L329" i="3"/>
  <c r="L325" i="3"/>
  <c r="L317" i="3"/>
  <c r="L309" i="3"/>
  <c r="L301" i="3"/>
  <c r="L297" i="3"/>
  <c r="L293" i="3"/>
  <c r="L289" i="3"/>
  <c r="L285" i="3"/>
  <c r="L281" i="3"/>
  <c r="L273" i="3"/>
  <c r="L269" i="3"/>
  <c r="L265" i="3"/>
  <c r="L253" i="3"/>
  <c r="L245" i="3"/>
  <c r="L237" i="3"/>
  <c r="L233" i="3"/>
  <c r="L229" i="3"/>
  <c r="L225" i="3"/>
  <c r="L221" i="3"/>
  <c r="L217" i="3"/>
  <c r="L213" i="3"/>
  <c r="L209" i="3"/>
  <c r="L205" i="3"/>
  <c r="L201" i="3"/>
  <c r="L189" i="3"/>
  <c r="L177" i="3"/>
  <c r="L169" i="3"/>
  <c r="L165" i="3"/>
  <c r="L157" i="3"/>
  <c r="L153" i="3"/>
  <c r="L145" i="3"/>
  <c r="L129" i="3"/>
  <c r="L125" i="3"/>
  <c r="L117" i="3"/>
  <c r="L113" i="3"/>
  <c r="L101" i="3"/>
  <c r="L97" i="3"/>
  <c r="L93" i="3"/>
  <c r="L85" i="3"/>
  <c r="L81" i="3"/>
  <c r="L77" i="3"/>
  <c r="L73" i="3"/>
  <c r="L65" i="3"/>
  <c r="L53" i="3"/>
  <c r="L49" i="3"/>
  <c r="L41" i="3"/>
  <c r="L33" i="3"/>
  <c r="L21" i="3"/>
  <c r="L13" i="3"/>
  <c r="L597" i="3"/>
  <c r="L593" i="3"/>
  <c r="L589" i="3"/>
  <c r="L585" i="3"/>
  <c r="L581" i="3"/>
  <c r="L573" i="3"/>
  <c r="L569" i="3"/>
  <c r="L565" i="3"/>
  <c r="L557" i="3"/>
  <c r="L545" i="3"/>
  <c r="L537" i="3"/>
  <c r="L533" i="3"/>
  <c r="L529" i="3"/>
  <c r="L521" i="3"/>
  <c r="L505" i="3"/>
  <c r="L497" i="3"/>
  <c r="L493" i="3"/>
  <c r="L489" i="3"/>
  <c r="L481" i="3"/>
  <c r="L477" i="3"/>
  <c r="L473" i="3"/>
  <c r="L651" i="3"/>
  <c r="L643" i="3"/>
  <c r="L627" i="3"/>
  <c r="L623" i="3"/>
  <c r="L607" i="3"/>
  <c r="L595" i="3"/>
  <c r="L591" i="3"/>
  <c r="L563" i="3"/>
  <c r="L555" i="3"/>
  <c r="L539" i="3"/>
  <c r="L527" i="3"/>
  <c r="L523" i="3"/>
  <c r="L511" i="3"/>
  <c r="L479" i="3"/>
  <c r="L447" i="3"/>
  <c r="L431" i="3"/>
  <c r="L427" i="3"/>
  <c r="L415" i="3"/>
  <c r="L399" i="3"/>
  <c r="L379" i="3"/>
  <c r="L363" i="3"/>
  <c r="L351" i="3"/>
  <c r="L347" i="3"/>
  <c r="L331" i="3"/>
  <c r="L319" i="3"/>
  <c r="L307" i="3"/>
  <c r="L299" i="3"/>
  <c r="L291" i="3"/>
  <c r="L283" i="3"/>
  <c r="L658" i="3"/>
  <c r="L654" i="3"/>
  <c r="L650" i="3"/>
  <c r="L642" i="3"/>
  <c r="L638" i="3"/>
  <c r="L634" i="3"/>
  <c r="L626" i="3"/>
  <c r="L622" i="3"/>
  <c r="L618" i="3"/>
  <c r="L614" i="3"/>
  <c r="L610" i="3"/>
  <c r="L602" i="3"/>
  <c r="L590" i="3"/>
  <c r="L578" i="3"/>
  <c r="L574" i="3"/>
  <c r="L566" i="3"/>
  <c r="L550" i="3"/>
  <c r="L546" i="3"/>
  <c r="L538" i="3"/>
  <c r="L526" i="3"/>
  <c r="L518" i="3"/>
  <c r="L514" i="3"/>
  <c r="L498" i="3"/>
  <c r="L494" i="3"/>
  <c r="L478" i="3"/>
  <c r="L474" i="3"/>
  <c r="L466" i="3"/>
  <c r="L462" i="3"/>
  <c r="L454" i="3"/>
  <c r="L450" i="3"/>
  <c r="L442" i="3"/>
  <c r="L438" i="3"/>
  <c r="L434" i="3"/>
  <c r="L430" i="3"/>
  <c r="L426" i="3"/>
  <c r="L422" i="3"/>
  <c r="L418" i="3"/>
  <c r="L414" i="3"/>
  <c r="L410" i="3"/>
  <c r="L402" i="3"/>
  <c r="L394" i="3"/>
  <c r="L390" i="3"/>
  <c r="L386" i="3"/>
  <c r="L378" i="3"/>
  <c r="L362" i="3"/>
  <c r="L358" i="3"/>
  <c r="L330" i="3"/>
  <c r="L326" i="3"/>
  <c r="L322" i="3"/>
  <c r="L310" i="3"/>
  <c r="L306" i="3"/>
  <c r="L290" i="3"/>
  <c r="L282" i="3"/>
  <c r="L278" i="3"/>
  <c r="L274" i="3"/>
  <c r="L270" i="3"/>
  <c r="L266" i="3"/>
  <c r="L262" i="3"/>
  <c r="L258" i="3"/>
  <c r="L246" i="3"/>
  <c r="L230" i="3"/>
  <c r="L226" i="3"/>
  <c r="L222" i="3"/>
  <c r="L206" i="3"/>
  <c r="L202" i="3"/>
  <c r="L174" i="3"/>
  <c r="L126" i="3"/>
  <c r="L46" i="3"/>
  <c r="L2" i="3"/>
  <c r="L62" i="3"/>
  <c r="L198" i="3"/>
  <c r="L194" i="3"/>
  <c r="L186" i="3"/>
  <c r="L182" i="3"/>
  <c r="L178" i="3"/>
  <c r="L166" i="3"/>
  <c r="L150" i="3"/>
  <c r="L142" i="3"/>
  <c r="L114" i="3"/>
  <c r="L102" i="3"/>
  <c r="L98" i="3"/>
  <c r="L86" i="3"/>
  <c r="L82" i="3"/>
  <c r="L70" i="3"/>
  <c r="L66" i="3"/>
  <c r="L58" i="3"/>
  <c r="L54" i="3"/>
  <c r="L50" i="3"/>
  <c r="L42" i="3"/>
  <c r="L38" i="3"/>
  <c r="L30" i="3"/>
  <c r="L26" i="3"/>
  <c r="L22" i="3"/>
  <c r="L18" i="3"/>
  <c r="L10" i="3"/>
  <c r="L6" i="3"/>
  <c r="L599" i="3"/>
  <c r="L419" i="3"/>
  <c r="L403" i="3"/>
  <c r="L343" i="3"/>
  <c r="L323" i="3"/>
  <c r="L295" i="3"/>
  <c r="L271" i="3"/>
  <c r="L247" i="3"/>
  <c r="L231" i="3"/>
  <c r="L207" i="3"/>
  <c r="L183" i="3"/>
  <c r="L175" i="3"/>
  <c r="L139" i="3"/>
  <c r="L115" i="3"/>
  <c r="L87" i="3"/>
  <c r="L67" i="3"/>
  <c r="L27" i="3"/>
  <c r="L3" i="3"/>
  <c r="L631" i="3"/>
  <c r="L615" i="3"/>
  <c r="L551" i="3"/>
  <c r="L547" i="3"/>
  <c r="L519" i="3"/>
  <c r="L515" i="3"/>
  <c r="L503" i="3"/>
  <c r="L471" i="3"/>
  <c r="L455" i="3"/>
  <c r="L451" i="3"/>
  <c r="L435" i="3"/>
  <c r="L391" i="3"/>
  <c r="L371" i="3"/>
  <c r="L339" i="3"/>
  <c r="L311" i="3"/>
  <c r="L275" i="3"/>
  <c r="L267" i="3"/>
  <c r="L259" i="3"/>
  <c r="L243" i="3"/>
  <c r="L211" i="3"/>
  <c r="L203" i="3"/>
  <c r="L171" i="3"/>
  <c r="L163" i="3"/>
  <c r="L155" i="3"/>
  <c r="L143" i="3"/>
  <c r="L135" i="3"/>
  <c r="L127" i="3"/>
  <c r="L95" i="3"/>
  <c r="L83" i="3"/>
  <c r="L63" i="3"/>
  <c r="L55" i="3"/>
  <c r="L47" i="3"/>
  <c r="L39" i="3"/>
  <c r="L23" i="3"/>
  <c r="L15" i="3"/>
  <c r="L7" i="3"/>
  <c r="M571" i="3"/>
  <c r="M383" i="3"/>
  <c r="M355" i="3"/>
  <c r="M655" i="3"/>
  <c r="M535" i="3"/>
  <c r="E563" i="3"/>
  <c r="F563" i="3" s="1"/>
  <c r="S563" i="3" s="1"/>
  <c r="E499" i="3"/>
  <c r="F499" i="3" s="1"/>
  <c r="Y499" i="3" s="1"/>
  <c r="E435" i="3"/>
  <c r="F435" i="3" s="1"/>
  <c r="Y435" i="3" s="1"/>
  <c r="E627" i="3"/>
  <c r="E371" i="3"/>
  <c r="F371" i="3" s="1"/>
  <c r="Y371" i="3" s="1"/>
  <c r="E611" i="3"/>
  <c r="F611" i="3" s="1"/>
  <c r="Y611" i="3" s="1"/>
  <c r="E547" i="3"/>
  <c r="F547" i="3" s="1"/>
  <c r="Y547" i="3" s="1"/>
  <c r="E483" i="3"/>
  <c r="F483" i="3" s="1"/>
  <c r="Y483" i="3" s="1"/>
  <c r="E419" i="3"/>
  <c r="F419" i="3" s="1"/>
  <c r="Y419" i="3" s="1"/>
  <c r="E355" i="3"/>
  <c r="E595" i="3"/>
  <c r="F595" i="3" s="1"/>
  <c r="Y595" i="3" s="1"/>
  <c r="E531" i="3"/>
  <c r="F531" i="3" s="1"/>
  <c r="Y531" i="3" s="1"/>
  <c r="E467" i="3"/>
  <c r="F467" i="3" s="1"/>
  <c r="Y467" i="3" s="1"/>
  <c r="E403" i="3"/>
  <c r="F403" i="3" s="1"/>
  <c r="Y403" i="3" s="1"/>
  <c r="E643" i="3"/>
  <c r="F643" i="3" s="1"/>
  <c r="Y643" i="3" s="1"/>
  <c r="E579" i="3"/>
  <c r="F579" i="3" s="1"/>
  <c r="Y579" i="3" s="1"/>
  <c r="E515" i="3"/>
  <c r="F515" i="3" s="1"/>
  <c r="Y515" i="3" s="1"/>
  <c r="E451" i="3"/>
  <c r="F451" i="3" s="1"/>
  <c r="Y451" i="3" s="1"/>
  <c r="E387" i="3"/>
  <c r="F387" i="3" s="1"/>
  <c r="Y387" i="3" s="1"/>
  <c r="D657" i="3"/>
  <c r="E657" i="3"/>
  <c r="D629" i="3"/>
  <c r="E629" i="3"/>
  <c r="D601" i="3"/>
  <c r="E601" i="3"/>
  <c r="D573" i="3"/>
  <c r="E573" i="3"/>
  <c r="D561" i="3"/>
  <c r="E561" i="3"/>
  <c r="D541" i="3"/>
  <c r="E541" i="3"/>
  <c r="D517" i="3"/>
  <c r="E517" i="3"/>
  <c r="D493" i="3"/>
  <c r="E493" i="3"/>
  <c r="D469" i="3"/>
  <c r="E469" i="3"/>
  <c r="D449" i="3"/>
  <c r="E449" i="3"/>
  <c r="D429" i="3"/>
  <c r="E429" i="3"/>
  <c r="D409" i="3"/>
  <c r="E409" i="3"/>
  <c r="D381" i="3"/>
  <c r="E381" i="3"/>
  <c r="D353" i="3"/>
  <c r="E353" i="3"/>
  <c r="D325" i="3"/>
  <c r="E325" i="3"/>
  <c r="D305" i="3"/>
  <c r="F305" i="3" s="1"/>
  <c r="Y305" i="3" s="1"/>
  <c r="E305" i="3"/>
  <c r="D281" i="3"/>
  <c r="F281" i="3" s="1"/>
  <c r="Y281" i="3" s="1"/>
  <c r="E281" i="3"/>
  <c r="D253" i="3"/>
  <c r="E253" i="3"/>
  <c r="D225" i="3"/>
  <c r="E225" i="3"/>
  <c r="D201" i="3"/>
  <c r="E201" i="3"/>
  <c r="D173" i="3"/>
  <c r="E173" i="3"/>
  <c r="D141" i="3"/>
  <c r="E141" i="3"/>
  <c r="D113" i="3"/>
  <c r="E113" i="3"/>
  <c r="D101" i="3"/>
  <c r="E101" i="3"/>
  <c r="D89" i="3"/>
  <c r="F89" i="3" s="1"/>
  <c r="Y89" i="3" s="1"/>
  <c r="E89" i="3"/>
  <c r="D77" i="3"/>
  <c r="E77" i="3"/>
  <c r="D57" i="3"/>
  <c r="E57" i="3"/>
  <c r="D29" i="3"/>
  <c r="E29" i="3"/>
  <c r="D656" i="3"/>
  <c r="F656" i="3" s="1"/>
  <c r="Y656" i="3" s="1"/>
  <c r="E656" i="3"/>
  <c r="D624" i="3"/>
  <c r="E624" i="3"/>
  <c r="D600" i="3"/>
  <c r="E600" i="3"/>
  <c r="D584" i="3"/>
  <c r="E584" i="3"/>
  <c r="D572" i="3"/>
  <c r="F572" i="3" s="1"/>
  <c r="Y572" i="3" s="1"/>
  <c r="E572" i="3"/>
  <c r="D560" i="3"/>
  <c r="E560" i="3"/>
  <c r="D540" i="3"/>
  <c r="F540" i="3" s="1"/>
  <c r="E540" i="3"/>
  <c r="D508" i="3"/>
  <c r="E508" i="3"/>
  <c r="D488" i="3"/>
  <c r="E488" i="3"/>
  <c r="D484" i="3"/>
  <c r="E484" i="3"/>
  <c r="D480" i="3"/>
  <c r="E480" i="3"/>
  <c r="D476" i="3"/>
  <c r="F476" i="3" s="1"/>
  <c r="Y476" i="3" s="1"/>
  <c r="E476" i="3"/>
  <c r="D472" i="3"/>
  <c r="E472" i="3"/>
  <c r="D468" i="3"/>
  <c r="E468" i="3"/>
  <c r="D464" i="3"/>
  <c r="E464" i="3"/>
  <c r="D460" i="3"/>
  <c r="F460" i="3" s="1"/>
  <c r="Y460" i="3" s="1"/>
  <c r="E460" i="3"/>
  <c r="D456" i="3"/>
  <c r="F456" i="3" s="1"/>
  <c r="Y456" i="3" s="1"/>
  <c r="E456" i="3"/>
  <c r="D452" i="3"/>
  <c r="E452" i="3"/>
  <c r="D448" i="3"/>
  <c r="E448" i="3"/>
  <c r="D444" i="3"/>
  <c r="F444" i="3" s="1"/>
  <c r="E444" i="3"/>
  <c r="D440" i="3"/>
  <c r="E440" i="3"/>
  <c r="D436" i="3"/>
  <c r="E436" i="3"/>
  <c r="D432" i="3"/>
  <c r="E432" i="3"/>
  <c r="D428" i="3"/>
  <c r="E428" i="3"/>
  <c r="D424" i="3"/>
  <c r="E424" i="3"/>
  <c r="D420" i="3"/>
  <c r="E420" i="3"/>
  <c r="D416" i="3"/>
  <c r="E416" i="3"/>
  <c r="D412" i="3"/>
  <c r="F412" i="3" s="1"/>
  <c r="E412" i="3"/>
  <c r="D408" i="3"/>
  <c r="E408" i="3"/>
  <c r="D404" i="3"/>
  <c r="E404" i="3"/>
  <c r="D400" i="3"/>
  <c r="E400" i="3"/>
  <c r="D396" i="3"/>
  <c r="E396" i="3"/>
  <c r="D392" i="3"/>
  <c r="E392" i="3"/>
  <c r="D388" i="3"/>
  <c r="F388" i="3" s="1"/>
  <c r="Y388" i="3" s="1"/>
  <c r="E388" i="3"/>
  <c r="D384" i="3"/>
  <c r="E384" i="3"/>
  <c r="D380" i="3"/>
  <c r="E380" i="3"/>
  <c r="D376" i="3"/>
  <c r="E376" i="3"/>
  <c r="D372" i="3"/>
  <c r="E372" i="3"/>
  <c r="D368" i="3"/>
  <c r="E368" i="3"/>
  <c r="D364" i="3"/>
  <c r="E364" i="3"/>
  <c r="D360" i="3"/>
  <c r="E360" i="3"/>
  <c r="D356" i="3"/>
  <c r="E356" i="3"/>
  <c r="D352" i="3"/>
  <c r="E352" i="3"/>
  <c r="D348" i="3"/>
  <c r="E348" i="3"/>
  <c r="D344" i="3"/>
  <c r="E344" i="3"/>
  <c r="D340" i="3"/>
  <c r="E340" i="3"/>
  <c r="D336" i="3"/>
  <c r="E336" i="3"/>
  <c r="D332" i="3"/>
  <c r="E332" i="3"/>
  <c r="D328" i="3"/>
  <c r="E328" i="3"/>
  <c r="D324" i="3"/>
  <c r="E324" i="3"/>
  <c r="D320" i="3"/>
  <c r="E320" i="3"/>
  <c r="D316" i="3"/>
  <c r="E316" i="3"/>
  <c r="D312" i="3"/>
  <c r="E312" i="3"/>
  <c r="D308" i="3"/>
  <c r="E308" i="3"/>
  <c r="D304" i="3"/>
  <c r="E304" i="3"/>
  <c r="D300" i="3"/>
  <c r="E300" i="3"/>
  <c r="D296" i="3"/>
  <c r="E296" i="3"/>
  <c r="D292" i="3"/>
  <c r="E292" i="3"/>
  <c r="D288" i="3"/>
  <c r="E288" i="3"/>
  <c r="D284" i="3"/>
  <c r="E284" i="3"/>
  <c r="D280" i="3"/>
  <c r="E280" i="3"/>
  <c r="D276" i="3"/>
  <c r="E276" i="3"/>
  <c r="D272" i="3"/>
  <c r="E272" i="3"/>
  <c r="D268" i="3"/>
  <c r="E268" i="3"/>
  <c r="D264" i="3"/>
  <c r="E264" i="3"/>
  <c r="D260" i="3"/>
  <c r="E260" i="3"/>
  <c r="D256" i="3"/>
  <c r="F256" i="3" s="1"/>
  <c r="Y256" i="3" s="1"/>
  <c r="E256" i="3"/>
  <c r="D252" i="3"/>
  <c r="E252" i="3"/>
  <c r="D248" i="3"/>
  <c r="E248" i="3"/>
  <c r="D244" i="3"/>
  <c r="E244" i="3"/>
  <c r="D240" i="3"/>
  <c r="E240" i="3"/>
  <c r="D236" i="3"/>
  <c r="E236" i="3"/>
  <c r="D232" i="3"/>
  <c r="E232" i="3"/>
  <c r="D228" i="3"/>
  <c r="E228" i="3"/>
  <c r="D224" i="3"/>
  <c r="E224" i="3"/>
  <c r="D220" i="3"/>
  <c r="E220" i="3"/>
  <c r="D216" i="3"/>
  <c r="F216" i="3" s="1"/>
  <c r="S216" i="3" s="1"/>
  <c r="E216" i="3"/>
  <c r="D212" i="3"/>
  <c r="E212" i="3"/>
  <c r="D208" i="3"/>
  <c r="E208" i="3"/>
  <c r="D204" i="3"/>
  <c r="E204" i="3"/>
  <c r="D200" i="3"/>
  <c r="E200" i="3"/>
  <c r="D196" i="3"/>
  <c r="E196" i="3"/>
  <c r="D192" i="3"/>
  <c r="E192" i="3"/>
  <c r="D188" i="3"/>
  <c r="E188" i="3"/>
  <c r="D184" i="3"/>
  <c r="E184" i="3"/>
  <c r="D180" i="3"/>
  <c r="E180" i="3"/>
  <c r="D176" i="3"/>
  <c r="E176" i="3"/>
  <c r="D172" i="3"/>
  <c r="E172" i="3"/>
  <c r="D168" i="3"/>
  <c r="F168" i="3" s="1"/>
  <c r="S168" i="3" s="1"/>
  <c r="E168" i="3"/>
  <c r="D164" i="3"/>
  <c r="E164" i="3"/>
  <c r="D160" i="3"/>
  <c r="E160" i="3"/>
  <c r="D156" i="3"/>
  <c r="F156" i="3" s="1"/>
  <c r="Y156" i="3" s="1"/>
  <c r="E156" i="3"/>
  <c r="D152" i="3"/>
  <c r="E152" i="3"/>
  <c r="D148" i="3"/>
  <c r="E148" i="3"/>
  <c r="D144" i="3"/>
  <c r="E144" i="3"/>
  <c r="D140" i="3"/>
  <c r="E140" i="3"/>
  <c r="D136" i="3"/>
  <c r="F136" i="3" s="1"/>
  <c r="Y136" i="3" s="1"/>
  <c r="E136" i="3"/>
  <c r="D132" i="3"/>
  <c r="E132" i="3"/>
  <c r="D128" i="3"/>
  <c r="E128" i="3"/>
  <c r="D124" i="3"/>
  <c r="E124" i="3"/>
  <c r="D120" i="3"/>
  <c r="E120" i="3"/>
  <c r="D116" i="3"/>
  <c r="E116" i="3"/>
  <c r="D112" i="3"/>
  <c r="E112" i="3"/>
  <c r="D108" i="3"/>
  <c r="E108" i="3"/>
  <c r="D104" i="3"/>
  <c r="E104" i="3"/>
  <c r="D100" i="3"/>
  <c r="E100" i="3"/>
  <c r="D96" i="3"/>
  <c r="E96" i="3"/>
  <c r="D92" i="3"/>
  <c r="E92" i="3"/>
  <c r="D88" i="3"/>
  <c r="E88" i="3"/>
  <c r="D84" i="3"/>
  <c r="E84" i="3"/>
  <c r="D80" i="3"/>
  <c r="E80" i="3"/>
  <c r="D76" i="3"/>
  <c r="E76" i="3"/>
  <c r="D72" i="3"/>
  <c r="F72" i="3" s="1"/>
  <c r="Y72" i="3" s="1"/>
  <c r="E72" i="3"/>
  <c r="D68" i="3"/>
  <c r="E68" i="3"/>
  <c r="D64" i="3"/>
  <c r="E64" i="3"/>
  <c r="D60" i="3"/>
  <c r="E60" i="3"/>
  <c r="D56" i="3"/>
  <c r="E56" i="3"/>
  <c r="D52" i="3"/>
  <c r="E52" i="3"/>
  <c r="D48" i="3"/>
  <c r="E48" i="3"/>
  <c r="E655" i="3"/>
  <c r="E639" i="3"/>
  <c r="F639" i="3" s="1"/>
  <c r="Y639" i="3" s="1"/>
  <c r="E623" i="3"/>
  <c r="E607" i="3"/>
  <c r="F607" i="3" s="1"/>
  <c r="Y607" i="3" s="1"/>
  <c r="E591" i="3"/>
  <c r="F591" i="3" s="1"/>
  <c r="Y591" i="3" s="1"/>
  <c r="E575" i="3"/>
  <c r="F575" i="3" s="1"/>
  <c r="Y575" i="3" s="1"/>
  <c r="E559" i="3"/>
  <c r="F559" i="3" s="1"/>
  <c r="S559" i="3" s="1"/>
  <c r="E543" i="3"/>
  <c r="F543" i="3" s="1"/>
  <c r="Y543" i="3" s="1"/>
  <c r="E527" i="3"/>
  <c r="E511" i="3"/>
  <c r="F511" i="3" s="1"/>
  <c r="Y511" i="3" s="1"/>
  <c r="E495" i="3"/>
  <c r="F495" i="3" s="1"/>
  <c r="Y495" i="3" s="1"/>
  <c r="E479" i="3"/>
  <c r="F479" i="3" s="1"/>
  <c r="Y479" i="3" s="1"/>
  <c r="E463" i="3"/>
  <c r="F463" i="3" s="1"/>
  <c r="Y463" i="3" s="1"/>
  <c r="E447" i="3"/>
  <c r="F447" i="3" s="1"/>
  <c r="Y447" i="3" s="1"/>
  <c r="E431" i="3"/>
  <c r="F431" i="3" s="1"/>
  <c r="Y431" i="3" s="1"/>
  <c r="E415" i="3"/>
  <c r="F415" i="3" s="1"/>
  <c r="Y415" i="3" s="1"/>
  <c r="E399" i="3"/>
  <c r="F399" i="3" s="1"/>
  <c r="Y399" i="3" s="1"/>
  <c r="E383" i="3"/>
  <c r="E367" i="3"/>
  <c r="F367" i="3" s="1"/>
  <c r="Y367" i="3" s="1"/>
  <c r="E351" i="3"/>
  <c r="F351" i="3" s="1"/>
  <c r="Y351" i="3" s="1"/>
  <c r="D649" i="3"/>
  <c r="E649" i="3"/>
  <c r="D645" i="3"/>
  <c r="F645" i="3" s="1"/>
  <c r="Y645" i="3" s="1"/>
  <c r="E645" i="3"/>
  <c r="D637" i="3"/>
  <c r="E637" i="3"/>
  <c r="D625" i="3"/>
  <c r="E625" i="3"/>
  <c r="D617" i="3"/>
  <c r="E617" i="3"/>
  <c r="D609" i="3"/>
  <c r="E609" i="3"/>
  <c r="D593" i="3"/>
  <c r="E593" i="3"/>
  <c r="D585" i="3"/>
  <c r="E585" i="3"/>
  <c r="D577" i="3"/>
  <c r="F577" i="3" s="1"/>
  <c r="Y577" i="3" s="1"/>
  <c r="E577" i="3"/>
  <c r="D569" i="3"/>
  <c r="E569" i="3"/>
  <c r="D557" i="3"/>
  <c r="E557" i="3"/>
  <c r="D549" i="3"/>
  <c r="E549" i="3"/>
  <c r="D537" i="3"/>
  <c r="E537" i="3"/>
  <c r="D525" i="3"/>
  <c r="E525" i="3"/>
  <c r="D513" i="3"/>
  <c r="E513" i="3"/>
  <c r="D505" i="3"/>
  <c r="E505" i="3"/>
  <c r="D497" i="3"/>
  <c r="E497" i="3"/>
  <c r="D485" i="3"/>
  <c r="E485" i="3"/>
  <c r="D477" i="3"/>
  <c r="E477" i="3"/>
  <c r="D461" i="3"/>
  <c r="E461" i="3"/>
  <c r="D453" i="3"/>
  <c r="E453" i="3"/>
  <c r="D445" i="3"/>
  <c r="F445" i="3" s="1"/>
  <c r="Y445" i="3" s="1"/>
  <c r="E445" i="3"/>
  <c r="D433" i="3"/>
  <c r="E433" i="3"/>
  <c r="D421" i="3"/>
  <c r="E421" i="3"/>
  <c r="D397" i="3"/>
  <c r="E397" i="3"/>
  <c r="D389" i="3"/>
  <c r="E389" i="3"/>
  <c r="D377" i="3"/>
  <c r="E377" i="3"/>
  <c r="D369" i="3"/>
  <c r="E369" i="3"/>
  <c r="D361" i="3"/>
  <c r="E361" i="3"/>
  <c r="D349" i="3"/>
  <c r="E349" i="3"/>
  <c r="D341" i="3"/>
  <c r="E341" i="3"/>
  <c r="D333" i="3"/>
  <c r="E333" i="3"/>
  <c r="D321" i="3"/>
  <c r="E321" i="3"/>
  <c r="D313" i="3"/>
  <c r="E313" i="3"/>
  <c r="D301" i="3"/>
  <c r="E301" i="3"/>
  <c r="D293" i="3"/>
  <c r="F293" i="3" s="1"/>
  <c r="Y293" i="3" s="1"/>
  <c r="E293" i="3"/>
  <c r="D285" i="3"/>
  <c r="E285" i="3"/>
  <c r="D273" i="3"/>
  <c r="E273" i="3"/>
  <c r="D265" i="3"/>
  <c r="E265" i="3"/>
  <c r="D257" i="3"/>
  <c r="F257" i="3" s="1"/>
  <c r="Y257" i="3" s="1"/>
  <c r="E257" i="3"/>
  <c r="D245" i="3"/>
  <c r="E245" i="3"/>
  <c r="D237" i="3"/>
  <c r="E237" i="3"/>
  <c r="D229" i="3"/>
  <c r="E229" i="3"/>
  <c r="D217" i="3"/>
  <c r="E217" i="3"/>
  <c r="D209" i="3"/>
  <c r="E209" i="3"/>
  <c r="D197" i="3"/>
  <c r="E197" i="3"/>
  <c r="D189" i="3"/>
  <c r="E189" i="3"/>
  <c r="D181" i="3"/>
  <c r="E181" i="3"/>
  <c r="D169" i="3"/>
  <c r="E169" i="3"/>
  <c r="D161" i="3"/>
  <c r="E161" i="3"/>
  <c r="D157" i="3"/>
  <c r="F157" i="3" s="1"/>
  <c r="Y157" i="3" s="1"/>
  <c r="E157" i="3"/>
  <c r="D149" i="3"/>
  <c r="E149" i="3"/>
  <c r="D137" i="3"/>
  <c r="E137" i="3"/>
  <c r="D129" i="3"/>
  <c r="F129" i="3" s="1"/>
  <c r="Y129" i="3" s="1"/>
  <c r="E129" i="3"/>
  <c r="D121" i="3"/>
  <c r="E121" i="3"/>
  <c r="D109" i="3"/>
  <c r="E109" i="3"/>
  <c r="D97" i="3"/>
  <c r="E97" i="3"/>
  <c r="D85" i="3"/>
  <c r="E85" i="3"/>
  <c r="D73" i="3"/>
  <c r="E73" i="3"/>
  <c r="D65" i="3"/>
  <c r="E65" i="3"/>
  <c r="D53" i="3"/>
  <c r="E53" i="3"/>
  <c r="D45" i="3"/>
  <c r="E45" i="3"/>
  <c r="D37" i="3"/>
  <c r="E37" i="3"/>
  <c r="D25" i="3"/>
  <c r="E25" i="3"/>
  <c r="D648" i="3"/>
  <c r="E648" i="3"/>
  <c r="D640" i="3"/>
  <c r="E640" i="3"/>
  <c r="D632" i="3"/>
  <c r="E632" i="3"/>
  <c r="D620" i="3"/>
  <c r="E620" i="3"/>
  <c r="D608" i="3"/>
  <c r="E608" i="3"/>
  <c r="D596" i="3"/>
  <c r="E596" i="3"/>
  <c r="D588" i="3"/>
  <c r="E588" i="3"/>
  <c r="D576" i="3"/>
  <c r="E576" i="3"/>
  <c r="D564" i="3"/>
  <c r="E564" i="3"/>
  <c r="D552" i="3"/>
  <c r="E552" i="3"/>
  <c r="D544" i="3"/>
  <c r="F544" i="3" s="1"/>
  <c r="Y544" i="3" s="1"/>
  <c r="E544" i="3"/>
  <c r="D532" i="3"/>
  <c r="E532" i="3"/>
  <c r="D524" i="3"/>
  <c r="E524" i="3"/>
  <c r="D516" i="3"/>
  <c r="E516" i="3"/>
  <c r="D504" i="3"/>
  <c r="E504" i="3"/>
  <c r="D496" i="3"/>
  <c r="E496" i="3"/>
  <c r="D339" i="3"/>
  <c r="E339" i="3"/>
  <c r="D335" i="3"/>
  <c r="E335" i="3"/>
  <c r="D331" i="3"/>
  <c r="E331" i="3"/>
  <c r="D327" i="3"/>
  <c r="E327" i="3"/>
  <c r="D323" i="3"/>
  <c r="E323" i="3"/>
  <c r="D319" i="3"/>
  <c r="E319" i="3"/>
  <c r="D315" i="3"/>
  <c r="F315" i="3" s="1"/>
  <c r="Y315" i="3" s="1"/>
  <c r="E315" i="3"/>
  <c r="D311" i="3"/>
  <c r="E311" i="3"/>
  <c r="D307" i="3"/>
  <c r="F307" i="3" s="1"/>
  <c r="Y307" i="3" s="1"/>
  <c r="E307" i="3"/>
  <c r="D303" i="3"/>
  <c r="E303" i="3"/>
  <c r="D299" i="3"/>
  <c r="E299" i="3"/>
  <c r="D295" i="3"/>
  <c r="E295" i="3"/>
  <c r="D291" i="3"/>
  <c r="E291" i="3"/>
  <c r="D287" i="3"/>
  <c r="F287" i="3" s="1"/>
  <c r="S287" i="3" s="1"/>
  <c r="E287" i="3"/>
  <c r="D283" i="3"/>
  <c r="E283" i="3"/>
  <c r="D279" i="3"/>
  <c r="E279" i="3"/>
  <c r="D275" i="3"/>
  <c r="E275" i="3"/>
  <c r="D271" i="3"/>
  <c r="E271" i="3"/>
  <c r="D267" i="3"/>
  <c r="E267" i="3"/>
  <c r="D263" i="3"/>
  <c r="E263" i="3"/>
  <c r="D259" i="3"/>
  <c r="E259" i="3"/>
  <c r="D255" i="3"/>
  <c r="E255" i="3"/>
  <c r="D251" i="3"/>
  <c r="E251" i="3"/>
  <c r="D247" i="3"/>
  <c r="E247" i="3"/>
  <c r="D243" i="3"/>
  <c r="E243" i="3"/>
  <c r="D239" i="3"/>
  <c r="E239" i="3"/>
  <c r="D235" i="3"/>
  <c r="E235" i="3"/>
  <c r="D231" i="3"/>
  <c r="E231" i="3"/>
  <c r="D227" i="3"/>
  <c r="E227" i="3"/>
  <c r="D223" i="3"/>
  <c r="F223" i="3" s="1"/>
  <c r="S223" i="3" s="1"/>
  <c r="E223" i="3"/>
  <c r="D219" i="3"/>
  <c r="E219" i="3"/>
  <c r="D215" i="3"/>
  <c r="E215" i="3"/>
  <c r="D211" i="3"/>
  <c r="E211" i="3"/>
  <c r="D207" i="3"/>
  <c r="E207" i="3"/>
  <c r="D203" i="3"/>
  <c r="E203" i="3"/>
  <c r="D199" i="3"/>
  <c r="E199" i="3"/>
  <c r="D195" i="3"/>
  <c r="E195" i="3"/>
  <c r="D191" i="3"/>
  <c r="E191" i="3"/>
  <c r="D187" i="3"/>
  <c r="E187" i="3"/>
  <c r="D183" i="3"/>
  <c r="E183" i="3"/>
  <c r="D179" i="3"/>
  <c r="E179" i="3"/>
  <c r="D175" i="3"/>
  <c r="E175" i="3"/>
  <c r="D171" i="3"/>
  <c r="E171" i="3"/>
  <c r="D167" i="3"/>
  <c r="E167" i="3"/>
  <c r="D163" i="3"/>
  <c r="F163" i="3" s="1"/>
  <c r="Y163" i="3" s="1"/>
  <c r="E163" i="3"/>
  <c r="D159" i="3"/>
  <c r="E159" i="3"/>
  <c r="D155" i="3"/>
  <c r="F155" i="3" s="1"/>
  <c r="Y155" i="3" s="1"/>
  <c r="E155" i="3"/>
  <c r="D151" i="3"/>
  <c r="E151" i="3"/>
  <c r="D147" i="3"/>
  <c r="E147" i="3"/>
  <c r="D143" i="3"/>
  <c r="E143" i="3"/>
  <c r="D139" i="3"/>
  <c r="E139" i="3"/>
  <c r="D135" i="3"/>
  <c r="E135" i="3"/>
  <c r="D131" i="3"/>
  <c r="E131" i="3"/>
  <c r="D127" i="3"/>
  <c r="E127" i="3"/>
  <c r="D123" i="3"/>
  <c r="E123" i="3"/>
  <c r="D119" i="3"/>
  <c r="E119" i="3"/>
  <c r="D115" i="3"/>
  <c r="F115" i="3" s="1"/>
  <c r="Y115" i="3" s="1"/>
  <c r="E115" i="3"/>
  <c r="D111" i="3"/>
  <c r="E111" i="3"/>
  <c r="D107" i="3"/>
  <c r="E107" i="3"/>
  <c r="D103" i="3"/>
  <c r="F103" i="3" s="1"/>
  <c r="S103" i="3" s="1"/>
  <c r="E103" i="3"/>
  <c r="D99" i="3"/>
  <c r="E99" i="3"/>
  <c r="D95" i="3"/>
  <c r="F95" i="3" s="1"/>
  <c r="Y95" i="3" s="1"/>
  <c r="E95" i="3"/>
  <c r="D91" i="3"/>
  <c r="E91" i="3"/>
  <c r="D87" i="3"/>
  <c r="E87" i="3"/>
  <c r="D83" i="3"/>
  <c r="E83" i="3"/>
  <c r="D79" i="3"/>
  <c r="E79" i="3"/>
  <c r="D75" i="3"/>
  <c r="E75" i="3"/>
  <c r="D71" i="3"/>
  <c r="E71" i="3"/>
  <c r="D67" i="3"/>
  <c r="E67" i="3"/>
  <c r="D63" i="3"/>
  <c r="E63" i="3"/>
  <c r="D59" i="3"/>
  <c r="F59" i="3" s="1"/>
  <c r="Y59" i="3" s="1"/>
  <c r="E59" i="3"/>
  <c r="D55" i="3"/>
  <c r="E55" i="3"/>
  <c r="D51" i="3"/>
  <c r="E51" i="3"/>
  <c r="D47" i="3"/>
  <c r="E47" i="3"/>
  <c r="E651" i="3"/>
  <c r="E635" i="3"/>
  <c r="F635" i="3" s="1"/>
  <c r="Y635" i="3" s="1"/>
  <c r="E619" i="3"/>
  <c r="F619" i="3" s="1"/>
  <c r="Y619" i="3" s="1"/>
  <c r="E603" i="3"/>
  <c r="F603" i="3" s="1"/>
  <c r="Y603" i="3" s="1"/>
  <c r="E587" i="3"/>
  <c r="F587" i="3" s="1"/>
  <c r="Y587" i="3" s="1"/>
  <c r="E571" i="3"/>
  <c r="E555" i="3"/>
  <c r="F555" i="3" s="1"/>
  <c r="Y555" i="3" s="1"/>
  <c r="E539" i="3"/>
  <c r="E523" i="3"/>
  <c r="E507" i="3"/>
  <c r="F507" i="3" s="1"/>
  <c r="E491" i="3"/>
  <c r="F491" i="3" s="1"/>
  <c r="S491" i="3" s="1"/>
  <c r="E475" i="3"/>
  <c r="F475" i="3" s="1"/>
  <c r="S475" i="3" s="1"/>
  <c r="E459" i="3"/>
  <c r="F459" i="3" s="1"/>
  <c r="S459" i="3" s="1"/>
  <c r="E443" i="3"/>
  <c r="F443" i="3" s="1"/>
  <c r="Y443" i="3" s="1"/>
  <c r="E427" i="3"/>
  <c r="F427" i="3" s="1"/>
  <c r="Y427" i="3" s="1"/>
  <c r="E411" i="3"/>
  <c r="F411" i="3" s="1"/>
  <c r="Y411" i="3" s="1"/>
  <c r="E395" i="3"/>
  <c r="F395" i="3" s="1"/>
  <c r="Y395" i="3" s="1"/>
  <c r="E379" i="3"/>
  <c r="F379" i="3" s="1"/>
  <c r="Y379" i="3" s="1"/>
  <c r="E363" i="3"/>
  <c r="F363" i="3" s="1"/>
  <c r="Y363" i="3" s="1"/>
  <c r="E347" i="3"/>
  <c r="F347" i="3" s="1"/>
  <c r="Y347" i="3" s="1"/>
  <c r="D653" i="3"/>
  <c r="E653" i="3"/>
  <c r="D641" i="3"/>
  <c r="E641" i="3"/>
  <c r="D633" i="3"/>
  <c r="E633" i="3"/>
  <c r="D621" i="3"/>
  <c r="E621" i="3"/>
  <c r="D613" i="3"/>
  <c r="E613" i="3"/>
  <c r="D605" i="3"/>
  <c r="F605" i="3" s="1"/>
  <c r="Y605" i="3" s="1"/>
  <c r="E605" i="3"/>
  <c r="E597" i="3"/>
  <c r="D597" i="3"/>
  <c r="D589" i="3"/>
  <c r="E589" i="3"/>
  <c r="D581" i="3"/>
  <c r="F581" i="3" s="1"/>
  <c r="Y581" i="3" s="1"/>
  <c r="E581" i="3"/>
  <c r="D565" i="3"/>
  <c r="E565" i="3"/>
  <c r="D553" i="3"/>
  <c r="E553" i="3"/>
  <c r="D545" i="3"/>
  <c r="E545" i="3"/>
  <c r="E533" i="3"/>
  <c r="D533" i="3"/>
  <c r="D529" i="3"/>
  <c r="F529" i="3" s="1"/>
  <c r="Y529" i="3" s="1"/>
  <c r="E529" i="3"/>
  <c r="D521" i="3"/>
  <c r="E521" i="3"/>
  <c r="D509" i="3"/>
  <c r="F509" i="3" s="1"/>
  <c r="Y509" i="3" s="1"/>
  <c r="E509" i="3"/>
  <c r="D501" i="3"/>
  <c r="E501" i="3"/>
  <c r="D489" i="3"/>
  <c r="E489" i="3"/>
  <c r="D481" i="3"/>
  <c r="E481" i="3"/>
  <c r="D473" i="3"/>
  <c r="E473" i="3"/>
  <c r="D465" i="3"/>
  <c r="F465" i="3" s="1"/>
  <c r="Y465" i="3" s="1"/>
  <c r="E465" i="3"/>
  <c r="D457" i="3"/>
  <c r="E457" i="3"/>
  <c r="D441" i="3"/>
  <c r="E441" i="3"/>
  <c r="D437" i="3"/>
  <c r="F437" i="3" s="1"/>
  <c r="Y437" i="3" s="1"/>
  <c r="E437" i="3"/>
  <c r="D425" i="3"/>
  <c r="E425" i="3"/>
  <c r="D417" i="3"/>
  <c r="E417" i="3"/>
  <c r="D413" i="3"/>
  <c r="F413" i="3" s="1"/>
  <c r="Y413" i="3" s="1"/>
  <c r="E413" i="3"/>
  <c r="D401" i="3"/>
  <c r="E401" i="3"/>
  <c r="D393" i="3"/>
  <c r="F393" i="3" s="1"/>
  <c r="S393" i="3" s="1"/>
  <c r="E393" i="3"/>
  <c r="D385" i="3"/>
  <c r="E385" i="3"/>
  <c r="D373" i="3"/>
  <c r="F373" i="3" s="1"/>
  <c r="Y373" i="3" s="1"/>
  <c r="E373" i="3"/>
  <c r="D365" i="3"/>
  <c r="E365" i="3"/>
  <c r="D357" i="3"/>
  <c r="E357" i="3"/>
  <c r="D345" i="3"/>
  <c r="E345" i="3"/>
  <c r="D337" i="3"/>
  <c r="E337" i="3"/>
  <c r="D329" i="3"/>
  <c r="E329" i="3"/>
  <c r="D317" i="3"/>
  <c r="E317" i="3"/>
  <c r="D309" i="3"/>
  <c r="E309" i="3"/>
  <c r="D297" i="3"/>
  <c r="E297" i="3"/>
  <c r="D289" i="3"/>
  <c r="E289" i="3"/>
  <c r="D277" i="3"/>
  <c r="E277" i="3"/>
  <c r="D269" i="3"/>
  <c r="E269" i="3"/>
  <c r="D261" i="3"/>
  <c r="E261" i="3"/>
  <c r="D249" i="3"/>
  <c r="E249" i="3"/>
  <c r="D241" i="3"/>
  <c r="E241" i="3"/>
  <c r="D233" i="3"/>
  <c r="E233" i="3"/>
  <c r="D221" i="3"/>
  <c r="E221" i="3"/>
  <c r="D213" i="3"/>
  <c r="E213" i="3"/>
  <c r="D205" i="3"/>
  <c r="E205" i="3"/>
  <c r="D193" i="3"/>
  <c r="F193" i="3" s="1"/>
  <c r="Y193" i="3" s="1"/>
  <c r="E193" i="3"/>
  <c r="D185" i="3"/>
  <c r="E185" i="3"/>
  <c r="D177" i="3"/>
  <c r="E177" i="3"/>
  <c r="D165" i="3"/>
  <c r="E165" i="3"/>
  <c r="D153" i="3"/>
  <c r="E153" i="3"/>
  <c r="D145" i="3"/>
  <c r="E145" i="3"/>
  <c r="D133" i="3"/>
  <c r="E133" i="3"/>
  <c r="D125" i="3"/>
  <c r="E125" i="3"/>
  <c r="D117" i="3"/>
  <c r="F117" i="3" s="1"/>
  <c r="Y117" i="3" s="1"/>
  <c r="E117" i="3"/>
  <c r="D105" i="3"/>
  <c r="E105" i="3"/>
  <c r="D93" i="3"/>
  <c r="E93" i="3"/>
  <c r="D81" i="3"/>
  <c r="E81" i="3"/>
  <c r="D69" i="3"/>
  <c r="E69" i="3"/>
  <c r="D61" i="3"/>
  <c r="E61" i="3"/>
  <c r="D49" i="3"/>
  <c r="E49" i="3"/>
  <c r="D41" i="3"/>
  <c r="E41" i="3"/>
  <c r="D33" i="3"/>
  <c r="E33" i="3"/>
  <c r="D21" i="3"/>
  <c r="E21" i="3"/>
  <c r="D405" i="3"/>
  <c r="F405" i="3" s="1"/>
  <c r="Y405" i="3" s="1"/>
  <c r="D652" i="3"/>
  <c r="F652" i="3" s="1"/>
  <c r="Y652" i="3" s="1"/>
  <c r="E652" i="3"/>
  <c r="D644" i="3"/>
  <c r="E644" i="3"/>
  <c r="D636" i="3"/>
  <c r="E636" i="3"/>
  <c r="D628" i="3"/>
  <c r="F628" i="3" s="1"/>
  <c r="Y628" i="3" s="1"/>
  <c r="E628" i="3"/>
  <c r="D616" i="3"/>
  <c r="E616" i="3"/>
  <c r="D612" i="3"/>
  <c r="F612" i="3" s="1"/>
  <c r="Y612" i="3" s="1"/>
  <c r="E612" i="3"/>
  <c r="D604" i="3"/>
  <c r="F604" i="3" s="1"/>
  <c r="Y604" i="3" s="1"/>
  <c r="E604" i="3"/>
  <c r="D592" i="3"/>
  <c r="E592" i="3"/>
  <c r="D580" i="3"/>
  <c r="E580" i="3"/>
  <c r="D568" i="3"/>
  <c r="E568" i="3"/>
  <c r="D556" i="3"/>
  <c r="E556" i="3"/>
  <c r="D548" i="3"/>
  <c r="F548" i="3" s="1"/>
  <c r="Y548" i="3" s="1"/>
  <c r="E548" i="3"/>
  <c r="D536" i="3"/>
  <c r="E536" i="3"/>
  <c r="D528" i="3"/>
  <c r="F528" i="3" s="1"/>
  <c r="Y528" i="3" s="1"/>
  <c r="E528" i="3"/>
  <c r="D520" i="3"/>
  <c r="E520" i="3"/>
  <c r="D512" i="3"/>
  <c r="E512" i="3"/>
  <c r="D500" i="3"/>
  <c r="E500" i="3"/>
  <c r="D492" i="3"/>
  <c r="F492" i="3" s="1"/>
  <c r="Y492" i="3" s="1"/>
  <c r="E492" i="3"/>
  <c r="D658" i="3"/>
  <c r="E658" i="3"/>
  <c r="D654" i="3"/>
  <c r="E654" i="3"/>
  <c r="D650" i="3"/>
  <c r="F650" i="3" s="1"/>
  <c r="Y650" i="3" s="1"/>
  <c r="E650" i="3"/>
  <c r="D646" i="3"/>
  <c r="E646" i="3"/>
  <c r="D642" i="3"/>
  <c r="E642" i="3"/>
  <c r="D638" i="3"/>
  <c r="E638" i="3"/>
  <c r="D634" i="3"/>
  <c r="E634" i="3"/>
  <c r="D630" i="3"/>
  <c r="E630" i="3"/>
  <c r="D626" i="3"/>
  <c r="E626" i="3"/>
  <c r="D622" i="3"/>
  <c r="E622" i="3"/>
  <c r="D618" i="3"/>
  <c r="E618" i="3"/>
  <c r="D614" i="3"/>
  <c r="E614" i="3"/>
  <c r="D610" i="3"/>
  <c r="E610" i="3"/>
  <c r="D606" i="3"/>
  <c r="E606" i="3"/>
  <c r="D602" i="3"/>
  <c r="E602" i="3"/>
  <c r="D598" i="3"/>
  <c r="E598" i="3"/>
  <c r="D594" i="3"/>
  <c r="E594" i="3"/>
  <c r="D590" i="3"/>
  <c r="E590" i="3"/>
  <c r="D586" i="3"/>
  <c r="E586" i="3"/>
  <c r="D582" i="3"/>
  <c r="E582" i="3"/>
  <c r="D578" i="3"/>
  <c r="E578" i="3"/>
  <c r="D574" i="3"/>
  <c r="E574" i="3"/>
  <c r="D570" i="3"/>
  <c r="E570" i="3"/>
  <c r="D566" i="3"/>
  <c r="E566" i="3"/>
  <c r="D562" i="3"/>
  <c r="E562" i="3"/>
  <c r="D558" i="3"/>
  <c r="E558" i="3"/>
  <c r="D554" i="3"/>
  <c r="E554" i="3"/>
  <c r="D550" i="3"/>
  <c r="E550" i="3"/>
  <c r="D546" i="3"/>
  <c r="E546" i="3"/>
  <c r="D542" i="3"/>
  <c r="F542" i="3" s="1"/>
  <c r="Y542" i="3" s="1"/>
  <c r="E542" i="3"/>
  <c r="D538" i="3"/>
  <c r="E538" i="3"/>
  <c r="D534" i="3"/>
  <c r="E534" i="3"/>
  <c r="D530" i="3"/>
  <c r="E530" i="3"/>
  <c r="D526" i="3"/>
  <c r="E526" i="3"/>
  <c r="D522" i="3"/>
  <c r="E522" i="3"/>
  <c r="D518" i="3"/>
  <c r="E518" i="3"/>
  <c r="D514" i="3"/>
  <c r="F514" i="3" s="1"/>
  <c r="S514" i="3" s="1"/>
  <c r="E514" i="3"/>
  <c r="D510" i="3"/>
  <c r="F510" i="3" s="1"/>
  <c r="Y510" i="3" s="1"/>
  <c r="E510" i="3"/>
  <c r="D506" i="3"/>
  <c r="E506" i="3"/>
  <c r="D502" i="3"/>
  <c r="E502" i="3"/>
  <c r="D498" i="3"/>
  <c r="F498" i="3" s="1"/>
  <c r="Y498" i="3" s="1"/>
  <c r="E498" i="3"/>
  <c r="D494" i="3"/>
  <c r="E494" i="3"/>
  <c r="D490" i="3"/>
  <c r="E490" i="3"/>
  <c r="D486" i="3"/>
  <c r="E486" i="3"/>
  <c r="D482" i="3"/>
  <c r="E482" i="3"/>
  <c r="D478" i="3"/>
  <c r="E478" i="3"/>
  <c r="D474" i="3"/>
  <c r="E474" i="3"/>
  <c r="D470" i="3"/>
  <c r="E470" i="3"/>
  <c r="D466" i="3"/>
  <c r="F466" i="3" s="1"/>
  <c r="Y466" i="3" s="1"/>
  <c r="E466" i="3"/>
  <c r="D462" i="3"/>
  <c r="E462" i="3"/>
  <c r="D458" i="3"/>
  <c r="E458" i="3"/>
  <c r="D454" i="3"/>
  <c r="F454" i="3" s="1"/>
  <c r="Y454" i="3" s="1"/>
  <c r="E454" i="3"/>
  <c r="D450" i="3"/>
  <c r="E450" i="3"/>
  <c r="D446" i="3"/>
  <c r="E446" i="3"/>
  <c r="D442" i="3"/>
  <c r="E442" i="3"/>
  <c r="D438" i="3"/>
  <c r="E438" i="3"/>
  <c r="D434" i="3"/>
  <c r="E434" i="3"/>
  <c r="D430" i="3"/>
  <c r="E430" i="3"/>
  <c r="D426" i="3"/>
  <c r="E426" i="3"/>
  <c r="D422" i="3"/>
  <c r="E422" i="3"/>
  <c r="D418" i="3"/>
  <c r="E418" i="3"/>
  <c r="D414" i="3"/>
  <c r="E414" i="3"/>
  <c r="D410" i="3"/>
  <c r="F410" i="3" s="1"/>
  <c r="Y410" i="3" s="1"/>
  <c r="E410" i="3"/>
  <c r="D406" i="3"/>
  <c r="E406" i="3"/>
  <c r="D402" i="3"/>
  <c r="F402" i="3" s="1"/>
  <c r="E402" i="3"/>
  <c r="D398" i="3"/>
  <c r="E398" i="3"/>
  <c r="D394" i="3"/>
  <c r="E394" i="3"/>
  <c r="D390" i="3"/>
  <c r="F390" i="3" s="1"/>
  <c r="Y390" i="3" s="1"/>
  <c r="E390" i="3"/>
  <c r="D386" i="3"/>
  <c r="E386" i="3"/>
  <c r="D382" i="3"/>
  <c r="E382" i="3"/>
  <c r="D378" i="3"/>
  <c r="E378" i="3"/>
  <c r="D374" i="3"/>
  <c r="E374" i="3"/>
  <c r="D370" i="3"/>
  <c r="E370" i="3"/>
  <c r="D366" i="3"/>
  <c r="E366" i="3"/>
  <c r="D362" i="3"/>
  <c r="E362" i="3"/>
  <c r="D358" i="3"/>
  <c r="F358" i="3" s="1"/>
  <c r="E358" i="3"/>
  <c r="D354" i="3"/>
  <c r="E354" i="3"/>
  <c r="D350" i="3"/>
  <c r="E350" i="3"/>
  <c r="D346" i="3"/>
  <c r="E346" i="3"/>
  <c r="D342" i="3"/>
  <c r="E342" i="3"/>
  <c r="D338" i="3"/>
  <c r="E338" i="3"/>
  <c r="D334" i="3"/>
  <c r="E334" i="3"/>
  <c r="D330" i="3"/>
  <c r="F330" i="3" s="1"/>
  <c r="Y330" i="3" s="1"/>
  <c r="E330" i="3"/>
  <c r="D326" i="3"/>
  <c r="E326" i="3"/>
  <c r="D322" i="3"/>
  <c r="E322" i="3"/>
  <c r="D318" i="3"/>
  <c r="E318" i="3"/>
  <c r="D314" i="3"/>
  <c r="E314" i="3"/>
  <c r="D310" i="3"/>
  <c r="E310" i="3"/>
  <c r="D306" i="3"/>
  <c r="E306" i="3"/>
  <c r="D302" i="3"/>
  <c r="E302" i="3"/>
  <c r="D298" i="3"/>
  <c r="F298" i="3" s="1"/>
  <c r="Y298" i="3" s="1"/>
  <c r="E298" i="3"/>
  <c r="D294" i="3"/>
  <c r="E294" i="3"/>
  <c r="D290" i="3"/>
  <c r="E290" i="3"/>
  <c r="D286" i="3"/>
  <c r="E286" i="3"/>
  <c r="D282" i="3"/>
  <c r="E282" i="3"/>
  <c r="D278" i="3"/>
  <c r="E278" i="3"/>
  <c r="D274" i="3"/>
  <c r="E274" i="3"/>
  <c r="D270" i="3"/>
  <c r="E270" i="3"/>
  <c r="D266" i="3"/>
  <c r="F266" i="3" s="1"/>
  <c r="M266" i="3" s="1"/>
  <c r="E266" i="3"/>
  <c r="D262" i="3"/>
  <c r="E262" i="3"/>
  <c r="D258" i="3"/>
  <c r="E258" i="3"/>
  <c r="D254" i="3"/>
  <c r="F254" i="3" s="1"/>
  <c r="Y254" i="3" s="1"/>
  <c r="E254" i="3"/>
  <c r="D250" i="3"/>
  <c r="E250" i="3"/>
  <c r="D246" i="3"/>
  <c r="E246" i="3"/>
  <c r="D242" i="3"/>
  <c r="E242" i="3"/>
  <c r="D238" i="3"/>
  <c r="F238" i="3" s="1"/>
  <c r="Y238" i="3" s="1"/>
  <c r="E238" i="3"/>
  <c r="D234" i="3"/>
  <c r="E234" i="3"/>
  <c r="D230" i="3"/>
  <c r="E230" i="3"/>
  <c r="D226" i="3"/>
  <c r="E226" i="3"/>
  <c r="D222" i="3"/>
  <c r="E222" i="3"/>
  <c r="D218" i="3"/>
  <c r="E218" i="3"/>
  <c r="D214" i="3"/>
  <c r="E214" i="3"/>
  <c r="D210" i="3"/>
  <c r="E210" i="3"/>
  <c r="D206" i="3"/>
  <c r="E206" i="3"/>
  <c r="D202" i="3"/>
  <c r="E202" i="3"/>
  <c r="D198" i="3"/>
  <c r="E198" i="3"/>
  <c r="D194" i="3"/>
  <c r="E194" i="3"/>
  <c r="D190" i="3"/>
  <c r="E190" i="3"/>
  <c r="D186" i="3"/>
  <c r="E186" i="3"/>
  <c r="D182" i="3"/>
  <c r="E182" i="3"/>
  <c r="D178" i="3"/>
  <c r="F178" i="3" s="1"/>
  <c r="E178" i="3"/>
  <c r="D174" i="3"/>
  <c r="E174" i="3"/>
  <c r="D170" i="3"/>
  <c r="E170" i="3"/>
  <c r="D166" i="3"/>
  <c r="E166" i="3"/>
  <c r="D162" i="3"/>
  <c r="E162" i="3"/>
  <c r="D158" i="3"/>
  <c r="E158" i="3"/>
  <c r="D154" i="3"/>
  <c r="E154" i="3"/>
  <c r="D150" i="3"/>
  <c r="E150" i="3"/>
  <c r="D146" i="3"/>
  <c r="E146" i="3"/>
  <c r="D142" i="3"/>
  <c r="E142" i="3"/>
  <c r="D138" i="3"/>
  <c r="E138" i="3"/>
  <c r="D134" i="3"/>
  <c r="F134" i="3" s="1"/>
  <c r="E134" i="3"/>
  <c r="D130" i="3"/>
  <c r="E130" i="3"/>
  <c r="D126" i="3"/>
  <c r="F126" i="3" s="1"/>
  <c r="E126" i="3"/>
  <c r="D122" i="3"/>
  <c r="E122" i="3"/>
  <c r="D118" i="3"/>
  <c r="E118" i="3"/>
  <c r="D114" i="3"/>
  <c r="E114" i="3"/>
  <c r="D110" i="3"/>
  <c r="E110" i="3"/>
  <c r="D106" i="3"/>
  <c r="E106" i="3"/>
  <c r="D102" i="3"/>
  <c r="E102" i="3"/>
  <c r="D98" i="3"/>
  <c r="E98" i="3"/>
  <c r="D94" i="3"/>
  <c r="E94" i="3"/>
  <c r="D90" i="3"/>
  <c r="E90" i="3"/>
  <c r="D86" i="3"/>
  <c r="E86" i="3"/>
  <c r="D82" i="3"/>
  <c r="E82" i="3"/>
  <c r="D78" i="3"/>
  <c r="F78" i="3" s="1"/>
  <c r="E78" i="3"/>
  <c r="D74" i="3"/>
  <c r="E74" i="3"/>
  <c r="D70" i="3"/>
  <c r="E70" i="3"/>
  <c r="D66" i="3"/>
  <c r="E66" i="3"/>
  <c r="D62" i="3"/>
  <c r="F62" i="3" s="1"/>
  <c r="E62" i="3"/>
  <c r="D58" i="3"/>
  <c r="E58" i="3"/>
  <c r="D54" i="3"/>
  <c r="E54" i="3"/>
  <c r="D50" i="3"/>
  <c r="E50" i="3"/>
  <c r="D46" i="3"/>
  <c r="F46" i="3" s="1"/>
  <c r="E46" i="3"/>
  <c r="D42" i="3"/>
  <c r="F42" i="3" s="1"/>
  <c r="Y42" i="3" s="1"/>
  <c r="E42" i="3"/>
  <c r="D38" i="3"/>
  <c r="E38" i="3"/>
  <c r="D34" i="3"/>
  <c r="E34" i="3"/>
  <c r="D30" i="3"/>
  <c r="F30" i="3" s="1"/>
  <c r="Y30" i="3" s="1"/>
  <c r="E30" i="3"/>
  <c r="D26" i="3"/>
  <c r="E26" i="3"/>
  <c r="D22" i="3"/>
  <c r="E22" i="3"/>
  <c r="D18" i="3"/>
  <c r="E18" i="3"/>
  <c r="D14" i="3"/>
  <c r="E14" i="3"/>
  <c r="D10" i="3"/>
  <c r="E10" i="3"/>
  <c r="D6" i="3"/>
  <c r="F6" i="3" s="1"/>
  <c r="Y6" i="3" s="1"/>
  <c r="E6" i="3"/>
  <c r="D2" i="3"/>
  <c r="E2" i="3"/>
  <c r="E647" i="3"/>
  <c r="F647" i="3" s="1"/>
  <c r="Y647" i="3" s="1"/>
  <c r="E631" i="3"/>
  <c r="E615" i="3"/>
  <c r="F615" i="3" s="1"/>
  <c r="Y615" i="3" s="1"/>
  <c r="E599" i="3"/>
  <c r="E583" i="3"/>
  <c r="F583" i="3" s="1"/>
  <c r="Y583" i="3" s="1"/>
  <c r="E567" i="3"/>
  <c r="F567" i="3" s="1"/>
  <c r="Y567" i="3" s="1"/>
  <c r="E551" i="3"/>
  <c r="F551" i="3" s="1"/>
  <c r="Y551" i="3" s="1"/>
  <c r="E535" i="3"/>
  <c r="E519" i="3"/>
  <c r="F519" i="3" s="1"/>
  <c r="Y519" i="3" s="1"/>
  <c r="E503" i="3"/>
  <c r="F503" i="3" s="1"/>
  <c r="S503" i="3" s="1"/>
  <c r="E487" i="3"/>
  <c r="F487" i="3" s="1"/>
  <c r="Y487" i="3" s="1"/>
  <c r="E471" i="3"/>
  <c r="F471" i="3" s="1"/>
  <c r="S471" i="3" s="1"/>
  <c r="E455" i="3"/>
  <c r="F455" i="3" s="1"/>
  <c r="Y455" i="3" s="1"/>
  <c r="E439" i="3"/>
  <c r="F439" i="3" s="1"/>
  <c r="S439" i="3" s="1"/>
  <c r="E423" i="3"/>
  <c r="F423" i="3" s="1"/>
  <c r="Y423" i="3" s="1"/>
  <c r="E407" i="3"/>
  <c r="F407" i="3" s="1"/>
  <c r="S407" i="3" s="1"/>
  <c r="E391" i="3"/>
  <c r="F391" i="3" s="1"/>
  <c r="E375" i="3"/>
  <c r="F375" i="3" s="1"/>
  <c r="S375" i="3" s="1"/>
  <c r="E359" i="3"/>
  <c r="F359" i="3" s="1"/>
  <c r="Y359" i="3" s="1"/>
  <c r="E343" i="3"/>
  <c r="F343" i="3" s="1"/>
  <c r="Y343" i="3" s="1"/>
  <c r="D17" i="3"/>
  <c r="E17" i="3"/>
  <c r="D13" i="3"/>
  <c r="F13" i="3" s="1"/>
  <c r="Y13" i="3" s="1"/>
  <c r="E13" i="3"/>
  <c r="D9" i="3"/>
  <c r="F9" i="3" s="1"/>
  <c r="Y9" i="3" s="1"/>
  <c r="E9" i="3"/>
  <c r="D5" i="3"/>
  <c r="E5" i="3"/>
  <c r="D44" i="3"/>
  <c r="E44" i="3"/>
  <c r="D40" i="3"/>
  <c r="E40" i="3"/>
  <c r="D36" i="3"/>
  <c r="E36" i="3"/>
  <c r="D32" i="3"/>
  <c r="E32" i="3"/>
  <c r="D28" i="3"/>
  <c r="F28" i="3" s="1"/>
  <c r="E28" i="3"/>
  <c r="D24" i="3"/>
  <c r="E24" i="3"/>
  <c r="D20" i="3"/>
  <c r="E20" i="3"/>
  <c r="D16" i="3"/>
  <c r="E16" i="3"/>
  <c r="D12" i="3"/>
  <c r="E12" i="3"/>
  <c r="D8" i="3"/>
  <c r="E8" i="3"/>
  <c r="D4" i="3"/>
  <c r="E4" i="3"/>
  <c r="D43" i="3"/>
  <c r="E43" i="3"/>
  <c r="D39" i="3"/>
  <c r="E39" i="3"/>
  <c r="D35" i="3"/>
  <c r="E35" i="3"/>
  <c r="D31" i="3"/>
  <c r="E31" i="3"/>
  <c r="D27" i="3"/>
  <c r="E27" i="3"/>
  <c r="D23" i="3"/>
  <c r="E23" i="3"/>
  <c r="D19" i="3"/>
  <c r="E19" i="3"/>
  <c r="D15" i="3"/>
  <c r="E15" i="3"/>
  <c r="D11" i="3"/>
  <c r="E11" i="3"/>
  <c r="D7" i="3"/>
  <c r="E7" i="3"/>
  <c r="D3" i="3"/>
  <c r="E3" i="3"/>
  <c r="Y168" i="3" l="1"/>
  <c r="Y503" i="3"/>
  <c r="Y375" i="3"/>
  <c r="Y287" i="3"/>
  <c r="Y266" i="3"/>
  <c r="Y459" i="3"/>
  <c r="M46" i="3"/>
  <c r="Y46" i="3"/>
  <c r="S62" i="3"/>
  <c r="Y62" i="3"/>
  <c r="S134" i="3"/>
  <c r="Y134" i="3"/>
  <c r="S28" i="3"/>
  <c r="Y28" i="3"/>
  <c r="S391" i="3"/>
  <c r="Y391" i="3"/>
  <c r="S126" i="3"/>
  <c r="Y126" i="3"/>
  <c r="S507" i="3"/>
  <c r="Y507" i="3"/>
  <c r="S78" i="3"/>
  <c r="Y78" i="3"/>
  <c r="S358" i="3"/>
  <c r="Y358" i="3"/>
  <c r="S412" i="3"/>
  <c r="Y412" i="3"/>
  <c r="M444" i="3"/>
  <c r="Y444" i="3"/>
  <c r="Y563" i="3"/>
  <c r="Y439" i="3"/>
  <c r="Y223" i="3"/>
  <c r="Y407" i="3"/>
  <c r="S178" i="3"/>
  <c r="Y178" i="3"/>
  <c r="Y540" i="3"/>
  <c r="Y559" i="3"/>
  <c r="Y491" i="3"/>
  <c r="Y402" i="3"/>
  <c r="Y475" i="3"/>
  <c r="Y393" i="3"/>
  <c r="Y514" i="3"/>
  <c r="Y216" i="3"/>
  <c r="Y471" i="3"/>
  <c r="Y103" i="3"/>
  <c r="S567" i="3"/>
  <c r="S117" i="3"/>
  <c r="S193" i="3"/>
  <c r="S509" i="3"/>
  <c r="S529" i="3"/>
  <c r="S619" i="3"/>
  <c r="S95" i="3"/>
  <c r="S129" i="3"/>
  <c r="S257" i="3"/>
  <c r="S293" i="3"/>
  <c r="S645" i="3"/>
  <c r="S367" i="3"/>
  <c r="S431" i="3"/>
  <c r="S256" i="3"/>
  <c r="S456" i="3"/>
  <c r="S540" i="3"/>
  <c r="S572" i="3"/>
  <c r="S656" i="3"/>
  <c r="S89" i="3"/>
  <c r="S281" i="3"/>
  <c r="S579" i="3"/>
  <c r="S531" i="3"/>
  <c r="S483" i="3"/>
  <c r="S591" i="3"/>
  <c r="S411" i="3"/>
  <c r="S157" i="3"/>
  <c r="S115" i="3"/>
  <c r="M28" i="3"/>
  <c r="S9" i="3"/>
  <c r="S455" i="3"/>
  <c r="S519" i="3"/>
  <c r="S583" i="3"/>
  <c r="S647" i="3"/>
  <c r="S6" i="3"/>
  <c r="S30" i="3"/>
  <c r="S390" i="3"/>
  <c r="S454" i="3"/>
  <c r="S492" i="3"/>
  <c r="S528" i="3"/>
  <c r="S548" i="3"/>
  <c r="M612" i="3"/>
  <c r="S628" i="3"/>
  <c r="S379" i="3"/>
  <c r="S443" i="3"/>
  <c r="S635" i="3"/>
  <c r="S447" i="3"/>
  <c r="S643" i="3"/>
  <c r="S547" i="3"/>
  <c r="M435" i="3"/>
  <c r="S575" i="3"/>
  <c r="S595" i="3"/>
  <c r="S343" i="3"/>
  <c r="M393" i="3"/>
  <c r="S413" i="3"/>
  <c r="S465" i="3"/>
  <c r="S395" i="3"/>
  <c r="S587" i="3"/>
  <c r="S59" i="3"/>
  <c r="S155" i="3"/>
  <c r="S163" i="3"/>
  <c r="S315" i="3"/>
  <c r="S544" i="3"/>
  <c r="S399" i="3"/>
  <c r="S463" i="3"/>
  <c r="M388" i="3"/>
  <c r="S451" i="3"/>
  <c r="S403" i="3"/>
  <c r="S611" i="3"/>
  <c r="S499" i="3"/>
  <c r="S542" i="3"/>
  <c r="S607" i="3"/>
  <c r="S515" i="3"/>
  <c r="S238" i="3"/>
  <c r="S387" i="3"/>
  <c r="S603" i="3"/>
  <c r="S423" i="3"/>
  <c r="S46" i="3"/>
  <c r="S359" i="3"/>
  <c r="S551" i="3"/>
  <c r="S615" i="3"/>
  <c r="S42" i="3"/>
  <c r="S330" i="3"/>
  <c r="S402" i="3"/>
  <c r="S410" i="3"/>
  <c r="S466" i="3"/>
  <c r="S498" i="3"/>
  <c r="S650" i="3"/>
  <c r="S604" i="3"/>
  <c r="S652" i="3"/>
  <c r="S347" i="3"/>
  <c r="M351" i="3"/>
  <c r="M415" i="3"/>
  <c r="M479" i="3"/>
  <c r="S543" i="3"/>
  <c r="S467" i="3"/>
  <c r="S419" i="3"/>
  <c r="S371" i="3"/>
  <c r="S510" i="3"/>
  <c r="S639" i="3"/>
  <c r="S476" i="3"/>
  <c r="S254" i="3"/>
  <c r="S511" i="3"/>
  <c r="S13" i="3"/>
  <c r="M363" i="3"/>
  <c r="S363" i="3"/>
  <c r="M136" i="3"/>
  <c r="S136" i="3"/>
  <c r="M437" i="3"/>
  <c r="S437" i="3"/>
  <c r="M427" i="3"/>
  <c r="S427" i="3"/>
  <c r="M555" i="3"/>
  <c r="S555" i="3"/>
  <c r="S605" i="3"/>
  <c r="S405" i="3"/>
  <c r="S373" i="3"/>
  <c r="S415" i="3"/>
  <c r="S298" i="3"/>
  <c r="S266" i="3"/>
  <c r="S435" i="3"/>
  <c r="S72" i="3"/>
  <c r="M465" i="3"/>
  <c r="M581" i="3"/>
  <c r="M307" i="3"/>
  <c r="S307" i="3"/>
  <c r="M156" i="3"/>
  <c r="S156" i="3"/>
  <c r="M460" i="3"/>
  <c r="S581" i="3"/>
  <c r="S495" i="3"/>
  <c r="S444" i="3"/>
  <c r="S388" i="3"/>
  <c r="S577" i="3"/>
  <c r="S487" i="3"/>
  <c r="S612" i="3"/>
  <c r="S479" i="3"/>
  <c r="S460" i="3"/>
  <c r="S445" i="3"/>
  <c r="S305" i="3"/>
  <c r="S351" i="3"/>
  <c r="M157" i="3"/>
  <c r="M399" i="3"/>
  <c r="M591" i="3"/>
  <c r="M178" i="3"/>
  <c r="M419" i="3"/>
  <c r="M523" i="3"/>
  <c r="M623" i="3"/>
  <c r="M117" i="3"/>
  <c r="M529" i="3"/>
  <c r="M95" i="3"/>
  <c r="M293" i="3"/>
  <c r="M445" i="3"/>
  <c r="M645" i="3"/>
  <c r="M256" i="3"/>
  <c r="M540" i="3"/>
  <c r="M126" i="3"/>
  <c r="M492" i="3"/>
  <c r="M528" i="3"/>
  <c r="M548" i="3"/>
  <c r="M379" i="3"/>
  <c r="M407" i="3"/>
  <c r="M373" i="3"/>
  <c r="M413" i="3"/>
  <c r="M395" i="3"/>
  <c r="M459" i="3"/>
  <c r="M587" i="3"/>
  <c r="M59" i="3"/>
  <c r="M315" i="3"/>
  <c r="M544" i="3"/>
  <c r="M577" i="3"/>
  <c r="M463" i="3"/>
  <c r="M412" i="3"/>
  <c r="M476" i="3"/>
  <c r="M305" i="3"/>
  <c r="M611" i="3"/>
  <c r="M499" i="3"/>
  <c r="M631" i="3"/>
  <c r="M583" i="3"/>
  <c r="M359" i="3"/>
  <c r="M423" i="3"/>
  <c r="M487" i="3"/>
  <c r="M298" i="3"/>
  <c r="M604" i="3"/>
  <c r="M652" i="3"/>
  <c r="M411" i="3"/>
  <c r="M475" i="3"/>
  <c r="M603" i="3"/>
  <c r="M543" i="3"/>
  <c r="M467" i="3"/>
  <c r="M527" i="3"/>
  <c r="M627" i="3"/>
  <c r="M375" i="3"/>
  <c r="M439" i="3"/>
  <c r="M567" i="3"/>
  <c r="M405" i="3"/>
  <c r="M193" i="3"/>
  <c r="M509" i="3"/>
  <c r="M605" i="3"/>
  <c r="M491" i="3"/>
  <c r="M619" i="3"/>
  <c r="M103" i="3"/>
  <c r="M223" i="3"/>
  <c r="M287" i="3"/>
  <c r="M257" i="3"/>
  <c r="M367" i="3"/>
  <c r="M495" i="3"/>
  <c r="M559" i="3"/>
  <c r="M72" i="3"/>
  <c r="M168" i="3"/>
  <c r="M216" i="3"/>
  <c r="M572" i="3"/>
  <c r="M656" i="3"/>
  <c r="M89" i="3"/>
  <c r="M579" i="3"/>
  <c r="M531" i="3"/>
  <c r="M483" i="3"/>
  <c r="M599" i="3"/>
  <c r="M539" i="3"/>
  <c r="M9" i="3"/>
  <c r="M647" i="3"/>
  <c r="M78" i="3"/>
  <c r="M134" i="3"/>
  <c r="M238" i="3"/>
  <c r="M254" i="3"/>
  <c r="M510" i="3"/>
  <c r="M542" i="3"/>
  <c r="M628" i="3"/>
  <c r="M443" i="3"/>
  <c r="M507" i="3"/>
  <c r="M635" i="3"/>
  <c r="M575" i="3"/>
  <c r="M639" i="3"/>
  <c r="M387" i="3"/>
  <c r="M651" i="3"/>
  <c r="M402" i="3"/>
  <c r="M607" i="3"/>
  <c r="M456" i="3"/>
  <c r="M13" i="3"/>
  <c r="M514" i="3"/>
  <c r="M347" i="3"/>
  <c r="M129" i="3"/>
  <c r="M281" i="3"/>
  <c r="M6" i="3"/>
  <c r="M62" i="3"/>
  <c r="M358" i="3"/>
  <c r="M390" i="3"/>
  <c r="M454" i="3"/>
  <c r="M447" i="3"/>
  <c r="M511" i="3"/>
  <c r="M643" i="3"/>
  <c r="M595" i="3"/>
  <c r="M551" i="3"/>
  <c r="M42" i="3"/>
  <c r="M330" i="3"/>
  <c r="M410" i="3"/>
  <c r="M466" i="3"/>
  <c r="M498" i="3"/>
  <c r="M650" i="3"/>
  <c r="M563" i="3"/>
  <c r="M163" i="3"/>
  <c r="M503" i="3"/>
  <c r="M431" i="3"/>
  <c r="M391" i="3"/>
  <c r="M455" i="3"/>
  <c r="M519" i="3"/>
  <c r="M30" i="3"/>
  <c r="M547" i="3"/>
  <c r="M371" i="3"/>
  <c r="M471" i="3"/>
  <c r="M115" i="3"/>
  <c r="M155" i="3"/>
  <c r="M403" i="3"/>
  <c r="M451" i="3"/>
  <c r="M343" i="3"/>
  <c r="M615" i="3"/>
  <c r="M515" i="3"/>
  <c r="F21" i="3"/>
  <c r="Y21" i="3" s="1"/>
  <c r="F41" i="3"/>
  <c r="Y41" i="3" s="1"/>
  <c r="F61" i="3"/>
  <c r="Y61" i="3" s="1"/>
  <c r="F81" i="3"/>
  <c r="Y81" i="3" s="1"/>
  <c r="F105" i="3"/>
  <c r="Y105" i="3" s="1"/>
  <c r="F125" i="3"/>
  <c r="Y125" i="3" s="1"/>
  <c r="F145" i="3"/>
  <c r="F165" i="3"/>
  <c r="Y165" i="3" s="1"/>
  <c r="F185" i="3"/>
  <c r="Y185" i="3" s="1"/>
  <c r="F205" i="3"/>
  <c r="Y205" i="3" s="1"/>
  <c r="F221" i="3"/>
  <c r="Y221" i="3" s="1"/>
  <c r="F241" i="3"/>
  <c r="Y241" i="3" s="1"/>
  <c r="F261" i="3"/>
  <c r="Y261" i="3" s="1"/>
  <c r="F277" i="3"/>
  <c r="Y277" i="3" s="1"/>
  <c r="F297" i="3"/>
  <c r="Y297" i="3" s="1"/>
  <c r="F317" i="3"/>
  <c r="F337" i="3"/>
  <c r="F357" i="3"/>
  <c r="F425" i="3"/>
  <c r="F441" i="3"/>
  <c r="F481" i="3"/>
  <c r="Y481" i="3" s="1"/>
  <c r="F501" i="3"/>
  <c r="Y501" i="3" s="1"/>
  <c r="F521" i="3"/>
  <c r="Y521" i="3" s="1"/>
  <c r="F553" i="3"/>
  <c r="Y553" i="3" s="1"/>
  <c r="F613" i="3"/>
  <c r="Y613" i="3" s="1"/>
  <c r="F633" i="3"/>
  <c r="F653" i="3"/>
  <c r="Y653" i="3" s="1"/>
  <c r="F51" i="3"/>
  <c r="Y51" i="3" s="1"/>
  <c r="F67" i="3"/>
  <c r="Y67" i="3" s="1"/>
  <c r="F75" i="3"/>
  <c r="Y75" i="3" s="1"/>
  <c r="F83" i="3"/>
  <c r="Y83" i="3" s="1"/>
  <c r="F91" i="3"/>
  <c r="Y91" i="3" s="1"/>
  <c r="F99" i="3"/>
  <c r="Y99" i="3" s="1"/>
  <c r="F107" i="3"/>
  <c r="Y107" i="3" s="1"/>
  <c r="F123" i="3"/>
  <c r="Y123" i="3" s="1"/>
  <c r="F131" i="3"/>
  <c r="Y131" i="3" s="1"/>
  <c r="F139" i="3"/>
  <c r="Y139" i="3" s="1"/>
  <c r="F147" i="3"/>
  <c r="Y147" i="3" s="1"/>
  <c r="F171" i="3"/>
  <c r="Y171" i="3" s="1"/>
  <c r="F179" i="3"/>
  <c r="Y179" i="3" s="1"/>
  <c r="F187" i="3"/>
  <c r="Y187" i="3" s="1"/>
  <c r="F195" i="3"/>
  <c r="Y195" i="3" s="1"/>
  <c r="F203" i="3"/>
  <c r="Y203" i="3" s="1"/>
  <c r="F211" i="3"/>
  <c r="Y211" i="3" s="1"/>
  <c r="F219" i="3"/>
  <c r="Y219" i="3" s="1"/>
  <c r="F227" i="3"/>
  <c r="Y227" i="3" s="1"/>
  <c r="F235" i="3"/>
  <c r="Y235" i="3" s="1"/>
  <c r="F243" i="3"/>
  <c r="Y243" i="3" s="1"/>
  <c r="F251" i="3"/>
  <c r="Y251" i="3" s="1"/>
  <c r="F259" i="3"/>
  <c r="Y259" i="3" s="1"/>
  <c r="F267" i="3"/>
  <c r="Y267" i="3" s="1"/>
  <c r="F275" i="3"/>
  <c r="Y275" i="3" s="1"/>
  <c r="F283" i="3"/>
  <c r="Y283" i="3" s="1"/>
  <c r="F291" i="3"/>
  <c r="Y291" i="3" s="1"/>
  <c r="F299" i="3"/>
  <c r="Y299" i="3" s="1"/>
  <c r="F323" i="3"/>
  <c r="Y323" i="3" s="1"/>
  <c r="F331" i="3"/>
  <c r="Y331" i="3" s="1"/>
  <c r="F339" i="3"/>
  <c r="Y339" i="3" s="1"/>
  <c r="F504" i="3"/>
  <c r="Y504" i="3" s="1"/>
  <c r="F524" i="3"/>
  <c r="Y524" i="3" s="1"/>
  <c r="F564" i="3"/>
  <c r="Y564" i="3" s="1"/>
  <c r="F588" i="3"/>
  <c r="Y588" i="3" s="1"/>
  <c r="F608" i="3"/>
  <c r="Y608" i="3" s="1"/>
  <c r="F632" i="3"/>
  <c r="Y632" i="3" s="1"/>
  <c r="F648" i="3"/>
  <c r="Y648" i="3" s="1"/>
  <c r="F37" i="3"/>
  <c r="Y37" i="3" s="1"/>
  <c r="F53" i="3"/>
  <c r="Y53" i="3" s="1"/>
  <c r="F73" i="3"/>
  <c r="Y73" i="3" s="1"/>
  <c r="F97" i="3"/>
  <c r="Y97" i="3" s="1"/>
  <c r="F121" i="3"/>
  <c r="Y121" i="3" s="1"/>
  <c r="F137" i="3"/>
  <c r="Y137" i="3" s="1"/>
  <c r="F169" i="3"/>
  <c r="Y169" i="3" s="1"/>
  <c r="F189" i="3"/>
  <c r="Y189" i="3" s="1"/>
  <c r="F209" i="3"/>
  <c r="Y209" i="3" s="1"/>
  <c r="F229" i="3"/>
  <c r="Y229" i="3" s="1"/>
  <c r="F245" i="3"/>
  <c r="Y245" i="3" s="1"/>
  <c r="F265" i="3"/>
  <c r="Y265" i="3" s="1"/>
  <c r="F285" i="3"/>
  <c r="Y285" i="3" s="1"/>
  <c r="F301" i="3"/>
  <c r="F321" i="3"/>
  <c r="Y321" i="3" s="1"/>
  <c r="F341" i="3"/>
  <c r="F361" i="3"/>
  <c r="Y361" i="3" s="1"/>
  <c r="F377" i="3"/>
  <c r="Y377" i="3" s="1"/>
  <c r="F397" i="3"/>
  <c r="Y397" i="3" s="1"/>
  <c r="F69" i="3"/>
  <c r="Y69" i="3" s="1"/>
  <c r="F177" i="3"/>
  <c r="Y177" i="3" s="1"/>
  <c r="F309" i="3"/>
  <c r="F401" i="3"/>
  <c r="F489" i="3"/>
  <c r="Y489" i="3" s="1"/>
  <c r="F621" i="3"/>
  <c r="F87" i="3"/>
  <c r="Y87" i="3" s="1"/>
  <c r="F127" i="3"/>
  <c r="Y127" i="3" s="1"/>
  <c r="F167" i="3"/>
  <c r="Y167" i="3" s="1"/>
  <c r="F207" i="3"/>
  <c r="Y207" i="3" s="1"/>
  <c r="F263" i="3"/>
  <c r="Y263" i="3" s="1"/>
  <c r="F303" i="3"/>
  <c r="Y303" i="3" s="1"/>
  <c r="F496" i="3"/>
  <c r="Y496" i="3" s="1"/>
  <c r="F596" i="3"/>
  <c r="Y596" i="3" s="1"/>
  <c r="F109" i="3"/>
  <c r="Y109" i="3" s="1"/>
  <c r="F217" i="3"/>
  <c r="Y217" i="3" s="1"/>
  <c r="F389" i="3"/>
  <c r="F549" i="3"/>
  <c r="Y549" i="3" s="1"/>
  <c r="F80" i="3"/>
  <c r="F104" i="3"/>
  <c r="Y104" i="3" s="1"/>
  <c r="F144" i="3"/>
  <c r="Y144" i="3" s="1"/>
  <c r="F208" i="3"/>
  <c r="Y208" i="3" s="1"/>
  <c r="F264" i="3"/>
  <c r="Y264" i="3" s="1"/>
  <c r="F320" i="3"/>
  <c r="Y320" i="3" s="1"/>
  <c r="F368" i="3"/>
  <c r="Y368" i="3" s="1"/>
  <c r="F400" i="3"/>
  <c r="Y400" i="3" s="1"/>
  <c r="F440" i="3"/>
  <c r="Y440" i="3" s="1"/>
  <c r="F480" i="3"/>
  <c r="Y480" i="3" s="1"/>
  <c r="F600" i="3"/>
  <c r="Y600" i="3" s="1"/>
  <c r="F57" i="3"/>
  <c r="Y57" i="3" s="1"/>
  <c r="F113" i="3"/>
  <c r="Y113" i="3" s="1"/>
  <c r="F173" i="3"/>
  <c r="Y173" i="3" s="1"/>
  <c r="F225" i="3"/>
  <c r="Y225" i="3" s="1"/>
  <c r="F325" i="3"/>
  <c r="F381" i="3"/>
  <c r="F429" i="3"/>
  <c r="F469" i="3"/>
  <c r="Y469" i="3" s="1"/>
  <c r="F517" i="3"/>
  <c r="Y517" i="3" s="1"/>
  <c r="F561" i="3"/>
  <c r="Y561" i="3" s="1"/>
  <c r="F601" i="3"/>
  <c r="F657" i="3"/>
  <c r="Y657" i="3" s="1"/>
  <c r="F33" i="3"/>
  <c r="Y33" i="3" s="1"/>
  <c r="F93" i="3"/>
  <c r="Y93" i="3" s="1"/>
  <c r="F133" i="3"/>
  <c r="Y133" i="3" s="1"/>
  <c r="F233" i="3"/>
  <c r="Y233" i="3" s="1"/>
  <c r="F269" i="3"/>
  <c r="Y269" i="3" s="1"/>
  <c r="F329" i="3"/>
  <c r="F365" i="3"/>
  <c r="Y365" i="3" s="1"/>
  <c r="F417" i="3"/>
  <c r="F457" i="3"/>
  <c r="Y457" i="3" s="1"/>
  <c r="F545" i="3"/>
  <c r="Y545" i="3" s="1"/>
  <c r="F589" i="3"/>
  <c r="F641" i="3"/>
  <c r="F55" i="3"/>
  <c r="Y55" i="3" s="1"/>
  <c r="F79" i="3"/>
  <c r="Y79" i="3" s="1"/>
  <c r="F111" i="3"/>
  <c r="Y111" i="3" s="1"/>
  <c r="F135" i="3"/>
  <c r="Y135" i="3" s="1"/>
  <c r="F151" i="3"/>
  <c r="Y151" i="3" s="1"/>
  <c r="F175" i="3"/>
  <c r="Y175" i="3" s="1"/>
  <c r="F191" i="3"/>
  <c r="Y191" i="3" s="1"/>
  <c r="F215" i="3"/>
  <c r="Y215" i="3" s="1"/>
  <c r="F231" i="3"/>
  <c r="Y231" i="3" s="1"/>
  <c r="F255" i="3"/>
  <c r="Y255" i="3" s="1"/>
  <c r="F279" i="3"/>
  <c r="Y279" i="3" s="1"/>
  <c r="F311" i="3"/>
  <c r="Y311" i="3" s="1"/>
  <c r="F327" i="3"/>
  <c r="Y327" i="3" s="1"/>
  <c r="F516" i="3"/>
  <c r="Y516" i="3" s="1"/>
  <c r="F552" i="3"/>
  <c r="Y552" i="3" s="1"/>
  <c r="F620" i="3"/>
  <c r="Y620" i="3" s="1"/>
  <c r="F25" i="3"/>
  <c r="Y25" i="3" s="1"/>
  <c r="F65" i="3"/>
  <c r="Y65" i="3" s="1"/>
  <c r="F161" i="3"/>
  <c r="Y161" i="3" s="1"/>
  <c r="F197" i="3"/>
  <c r="Y197" i="3" s="1"/>
  <c r="F273" i="3"/>
  <c r="Y273" i="3" s="1"/>
  <c r="F333" i="3"/>
  <c r="F369" i="3"/>
  <c r="Y369" i="3" s="1"/>
  <c r="F485" i="3"/>
  <c r="Y485" i="3" s="1"/>
  <c r="F525" i="3"/>
  <c r="Y525" i="3" s="1"/>
  <c r="F585" i="3"/>
  <c r="F625" i="3"/>
  <c r="Y625" i="3" s="1"/>
  <c r="F56" i="3"/>
  <c r="Y56" i="3" s="1"/>
  <c r="F96" i="3"/>
  <c r="F120" i="3"/>
  <c r="F160" i="3"/>
  <c r="Y160" i="3" s="1"/>
  <c r="F176" i="3"/>
  <c r="Y176" i="3" s="1"/>
  <c r="F192" i="3"/>
  <c r="Y192" i="3" s="1"/>
  <c r="F232" i="3"/>
  <c r="Y232" i="3" s="1"/>
  <c r="F248" i="3"/>
  <c r="Y248" i="3" s="1"/>
  <c r="F272" i="3"/>
  <c r="Y272" i="3" s="1"/>
  <c r="F288" i="3"/>
  <c r="Y288" i="3" s="1"/>
  <c r="F304" i="3"/>
  <c r="Y304" i="3" s="1"/>
  <c r="F328" i="3"/>
  <c r="Y328" i="3" s="1"/>
  <c r="F344" i="3"/>
  <c r="Y344" i="3" s="1"/>
  <c r="F360" i="3"/>
  <c r="Y360" i="3" s="1"/>
  <c r="F376" i="3"/>
  <c r="Y376" i="3" s="1"/>
  <c r="F384" i="3"/>
  <c r="Y384" i="3" s="1"/>
  <c r="F392" i="3"/>
  <c r="Y392" i="3" s="1"/>
  <c r="F416" i="3"/>
  <c r="Y416" i="3" s="1"/>
  <c r="F424" i="3"/>
  <c r="Y424" i="3" s="1"/>
  <c r="F432" i="3"/>
  <c r="Y432" i="3" s="1"/>
  <c r="F448" i="3"/>
  <c r="Y448" i="3" s="1"/>
  <c r="F464" i="3"/>
  <c r="Y464" i="3" s="1"/>
  <c r="F472" i="3"/>
  <c r="Y472" i="3" s="1"/>
  <c r="F488" i="3"/>
  <c r="Y488" i="3" s="1"/>
  <c r="F49" i="3"/>
  <c r="Y49" i="3" s="1"/>
  <c r="F153" i="3"/>
  <c r="Y153" i="3" s="1"/>
  <c r="F213" i="3"/>
  <c r="Y213" i="3" s="1"/>
  <c r="F249" i="3"/>
  <c r="Y249" i="3" s="1"/>
  <c r="F289" i="3"/>
  <c r="Y289" i="3" s="1"/>
  <c r="F345" i="3"/>
  <c r="F385" i="3"/>
  <c r="F473" i="3"/>
  <c r="Y473" i="3" s="1"/>
  <c r="F565" i="3"/>
  <c r="Y565" i="3" s="1"/>
  <c r="F47" i="3"/>
  <c r="Y47" i="3" s="1"/>
  <c r="F63" i="3"/>
  <c r="Y63" i="3" s="1"/>
  <c r="F71" i="3"/>
  <c r="Y71" i="3" s="1"/>
  <c r="F119" i="3"/>
  <c r="Y119" i="3" s="1"/>
  <c r="F143" i="3"/>
  <c r="Y143" i="3" s="1"/>
  <c r="F159" i="3"/>
  <c r="Y159" i="3" s="1"/>
  <c r="F183" i="3"/>
  <c r="Y183" i="3" s="1"/>
  <c r="F199" i="3"/>
  <c r="Y199" i="3" s="1"/>
  <c r="F239" i="3"/>
  <c r="Y239" i="3" s="1"/>
  <c r="F247" i="3"/>
  <c r="Y247" i="3" s="1"/>
  <c r="F271" i="3"/>
  <c r="Y271" i="3" s="1"/>
  <c r="F295" i="3"/>
  <c r="Y295" i="3" s="1"/>
  <c r="F319" i="3"/>
  <c r="Y319" i="3" s="1"/>
  <c r="F335" i="3"/>
  <c r="Y335" i="3" s="1"/>
  <c r="F532" i="3"/>
  <c r="Y532" i="3" s="1"/>
  <c r="F576" i="3"/>
  <c r="Y576" i="3" s="1"/>
  <c r="F640" i="3"/>
  <c r="Y640" i="3" s="1"/>
  <c r="F45" i="3"/>
  <c r="Y45" i="3" s="1"/>
  <c r="F85" i="3"/>
  <c r="Y85" i="3" s="1"/>
  <c r="F149" i="3"/>
  <c r="Y149" i="3" s="1"/>
  <c r="F181" i="3"/>
  <c r="Y181" i="3" s="1"/>
  <c r="F237" i="3"/>
  <c r="Y237" i="3" s="1"/>
  <c r="F313" i="3"/>
  <c r="Y313" i="3" s="1"/>
  <c r="F349" i="3"/>
  <c r="Y349" i="3" s="1"/>
  <c r="F421" i="3"/>
  <c r="F461" i="3"/>
  <c r="Y461" i="3" s="1"/>
  <c r="F505" i="3"/>
  <c r="Y505" i="3" s="1"/>
  <c r="F569" i="3"/>
  <c r="F609" i="3"/>
  <c r="Y609" i="3" s="1"/>
  <c r="F48" i="3"/>
  <c r="Y48" i="3" s="1"/>
  <c r="F64" i="3"/>
  <c r="F88" i="3"/>
  <c r="F112" i="3"/>
  <c r="F128" i="3"/>
  <c r="Y128" i="3" s="1"/>
  <c r="F152" i="3"/>
  <c r="Y152" i="3" s="1"/>
  <c r="F184" i="3"/>
  <c r="Y184" i="3" s="1"/>
  <c r="F200" i="3"/>
  <c r="Y200" i="3" s="1"/>
  <c r="F224" i="3"/>
  <c r="Y224" i="3" s="1"/>
  <c r="F240" i="3"/>
  <c r="Y240" i="3" s="1"/>
  <c r="F280" i="3"/>
  <c r="Y280" i="3" s="1"/>
  <c r="F296" i="3"/>
  <c r="Y296" i="3" s="1"/>
  <c r="F312" i="3"/>
  <c r="Y312" i="3" s="1"/>
  <c r="F336" i="3"/>
  <c r="Y336" i="3" s="1"/>
  <c r="F352" i="3"/>
  <c r="Y352" i="3" s="1"/>
  <c r="F408" i="3"/>
  <c r="Y408" i="3" s="1"/>
  <c r="F433" i="3"/>
  <c r="F453" i="3"/>
  <c r="Y453" i="3" s="1"/>
  <c r="F477" i="3"/>
  <c r="Y477" i="3" s="1"/>
  <c r="F497" i="3"/>
  <c r="Y497" i="3" s="1"/>
  <c r="F513" i="3"/>
  <c r="Y513" i="3" s="1"/>
  <c r="F537" i="3"/>
  <c r="Y537" i="3" s="1"/>
  <c r="F557" i="3"/>
  <c r="Y557" i="3" s="1"/>
  <c r="F593" i="3"/>
  <c r="F3" i="3"/>
  <c r="Y3" i="3" s="1"/>
  <c r="F11" i="3"/>
  <c r="Y11" i="3" s="1"/>
  <c r="F19" i="3"/>
  <c r="Y19" i="3" s="1"/>
  <c r="F27" i="3"/>
  <c r="Y27" i="3" s="1"/>
  <c r="F35" i="3"/>
  <c r="Y35" i="3" s="1"/>
  <c r="F43" i="3"/>
  <c r="Y43" i="3" s="1"/>
  <c r="F8" i="3"/>
  <c r="Y8" i="3" s="1"/>
  <c r="F16" i="3"/>
  <c r="F24" i="3"/>
  <c r="Y24" i="3" s="1"/>
  <c r="F32" i="3"/>
  <c r="Y32" i="3" s="1"/>
  <c r="F40" i="3"/>
  <c r="F5" i="3"/>
  <c r="Y5" i="3" s="1"/>
  <c r="F2" i="3"/>
  <c r="Y2" i="3" s="1"/>
  <c r="F10" i="3"/>
  <c r="Y10" i="3" s="1"/>
  <c r="F18" i="3"/>
  <c r="Y18" i="3" s="1"/>
  <c r="F26" i="3"/>
  <c r="Y26" i="3" s="1"/>
  <c r="F34" i="3"/>
  <c r="Y34" i="3" s="1"/>
  <c r="F50" i="3"/>
  <c r="Y50" i="3" s="1"/>
  <c r="F58" i="3"/>
  <c r="Y58" i="3" s="1"/>
  <c r="F66" i="3"/>
  <c r="Y66" i="3" s="1"/>
  <c r="F74" i="3"/>
  <c r="Y74" i="3" s="1"/>
  <c r="F82" i="3"/>
  <c r="Y82" i="3" s="1"/>
  <c r="F90" i="3"/>
  <c r="Y90" i="3" s="1"/>
  <c r="F98" i="3"/>
  <c r="Y98" i="3" s="1"/>
  <c r="F106" i="3"/>
  <c r="Y106" i="3" s="1"/>
  <c r="F114" i="3"/>
  <c r="Y114" i="3" s="1"/>
  <c r="F122" i="3"/>
  <c r="Y122" i="3" s="1"/>
  <c r="F130" i="3"/>
  <c r="Y130" i="3" s="1"/>
  <c r="F138" i="3"/>
  <c r="Y138" i="3" s="1"/>
  <c r="F146" i="3"/>
  <c r="Y146" i="3" s="1"/>
  <c r="F154" i="3"/>
  <c r="Y154" i="3" s="1"/>
  <c r="F162" i="3"/>
  <c r="Y162" i="3" s="1"/>
  <c r="F170" i="3"/>
  <c r="Y170" i="3" s="1"/>
  <c r="F186" i="3"/>
  <c r="Y186" i="3" s="1"/>
  <c r="F194" i="3"/>
  <c r="Y194" i="3" s="1"/>
  <c r="F202" i="3"/>
  <c r="Y202" i="3" s="1"/>
  <c r="F210" i="3"/>
  <c r="Y210" i="3" s="1"/>
  <c r="F218" i="3"/>
  <c r="Y218" i="3" s="1"/>
  <c r="F226" i="3"/>
  <c r="F234" i="3"/>
  <c r="Y234" i="3" s="1"/>
  <c r="F242" i="3"/>
  <c r="Y242" i="3" s="1"/>
  <c r="F250" i="3"/>
  <c r="F258" i="3"/>
  <c r="F274" i="3"/>
  <c r="Y274" i="3" s="1"/>
  <c r="F282" i="3"/>
  <c r="F290" i="3"/>
  <c r="F306" i="3"/>
  <c r="Y306" i="3" s="1"/>
  <c r="F314" i="3"/>
  <c r="Y314" i="3" s="1"/>
  <c r="F322" i="3"/>
  <c r="Y322" i="3" s="1"/>
  <c r="F338" i="3"/>
  <c r="Y338" i="3" s="1"/>
  <c r="F346" i="3"/>
  <c r="Y346" i="3" s="1"/>
  <c r="F354" i="3"/>
  <c r="Y354" i="3" s="1"/>
  <c r="F362" i="3"/>
  <c r="Y362" i="3" s="1"/>
  <c r="F370" i="3"/>
  <c r="Y370" i="3" s="1"/>
  <c r="F378" i="3"/>
  <c r="Y378" i="3" s="1"/>
  <c r="F386" i="3"/>
  <c r="Y386" i="3" s="1"/>
  <c r="F394" i="3"/>
  <c r="Y394" i="3" s="1"/>
  <c r="F418" i="3"/>
  <c r="Y418" i="3" s="1"/>
  <c r="F426" i="3"/>
  <c r="Y426" i="3" s="1"/>
  <c r="F434" i="3"/>
  <c r="Y434" i="3" s="1"/>
  <c r="F442" i="3"/>
  <c r="Y442" i="3" s="1"/>
  <c r="F450" i="3"/>
  <c r="Y450" i="3" s="1"/>
  <c r="F458" i="3"/>
  <c r="Y458" i="3" s="1"/>
  <c r="F474" i="3"/>
  <c r="Y474" i="3" s="1"/>
  <c r="F482" i="3"/>
  <c r="Y482" i="3" s="1"/>
  <c r="F490" i="3"/>
  <c r="Y490" i="3" s="1"/>
  <c r="F506" i="3"/>
  <c r="Y506" i="3" s="1"/>
  <c r="F522" i="3"/>
  <c r="Y522" i="3" s="1"/>
  <c r="F530" i="3"/>
  <c r="Y530" i="3" s="1"/>
  <c r="F538" i="3"/>
  <c r="Y538" i="3" s="1"/>
  <c r="F546" i="3"/>
  <c r="Y546" i="3" s="1"/>
  <c r="F554" i="3"/>
  <c r="Y554" i="3" s="1"/>
  <c r="F562" i="3"/>
  <c r="Y562" i="3" s="1"/>
  <c r="F570" i="3"/>
  <c r="Y570" i="3" s="1"/>
  <c r="F578" i="3"/>
  <c r="Y578" i="3" s="1"/>
  <c r="F586" i="3"/>
  <c r="Y586" i="3" s="1"/>
  <c r="F594" i="3"/>
  <c r="Y594" i="3" s="1"/>
  <c r="F602" i="3"/>
  <c r="Y602" i="3" s="1"/>
  <c r="F610" i="3"/>
  <c r="Y610" i="3" s="1"/>
  <c r="F618" i="3"/>
  <c r="Y618" i="3" s="1"/>
  <c r="F626" i="3"/>
  <c r="Y626" i="3" s="1"/>
  <c r="F634" i="3"/>
  <c r="Y634" i="3" s="1"/>
  <c r="F642" i="3"/>
  <c r="Y642" i="3" s="1"/>
  <c r="F658" i="3"/>
  <c r="Y658" i="3" s="1"/>
  <c r="F500" i="3"/>
  <c r="Y500" i="3" s="1"/>
  <c r="F520" i="3"/>
  <c r="Y520" i="3" s="1"/>
  <c r="F536" i="3"/>
  <c r="Y536" i="3" s="1"/>
  <c r="F556" i="3"/>
  <c r="Y556" i="3" s="1"/>
  <c r="F580" i="3"/>
  <c r="Y580" i="3" s="1"/>
  <c r="F616" i="3"/>
  <c r="Y616" i="3" s="1"/>
  <c r="F636" i="3"/>
  <c r="Y636" i="3" s="1"/>
  <c r="F7" i="3"/>
  <c r="Y7" i="3" s="1"/>
  <c r="F15" i="3"/>
  <c r="Y15" i="3" s="1"/>
  <c r="F23" i="3"/>
  <c r="Y23" i="3" s="1"/>
  <c r="F31" i="3"/>
  <c r="Y31" i="3" s="1"/>
  <c r="F39" i="3"/>
  <c r="Y39" i="3" s="1"/>
  <c r="F4" i="3"/>
  <c r="F12" i="3"/>
  <c r="Y12" i="3" s="1"/>
  <c r="F20" i="3"/>
  <c r="Y20" i="3" s="1"/>
  <c r="F36" i="3"/>
  <c r="F44" i="3"/>
  <c r="F17" i="3"/>
  <c r="Y17" i="3" s="1"/>
  <c r="F14" i="3"/>
  <c r="Y14" i="3" s="1"/>
  <c r="F22" i="3"/>
  <c r="Y22" i="3" s="1"/>
  <c r="F38" i="3"/>
  <c r="Y38" i="3" s="1"/>
  <c r="F54" i="3"/>
  <c r="Y54" i="3" s="1"/>
  <c r="F70" i="3"/>
  <c r="Y70" i="3" s="1"/>
  <c r="F86" i="3"/>
  <c r="Y86" i="3" s="1"/>
  <c r="F94" i="3"/>
  <c r="Y94" i="3" s="1"/>
  <c r="F102" i="3"/>
  <c r="Y102" i="3" s="1"/>
  <c r="F110" i="3"/>
  <c r="Y110" i="3" s="1"/>
  <c r="F118" i="3"/>
  <c r="Y118" i="3" s="1"/>
  <c r="F142" i="3"/>
  <c r="Y142" i="3" s="1"/>
  <c r="F150" i="3"/>
  <c r="Y150" i="3" s="1"/>
  <c r="F158" i="3"/>
  <c r="Y158" i="3" s="1"/>
  <c r="F166" i="3"/>
  <c r="F174" i="3"/>
  <c r="Y174" i="3" s="1"/>
  <c r="F182" i="3"/>
  <c r="F190" i="3"/>
  <c r="Y190" i="3" s="1"/>
  <c r="F198" i="3"/>
  <c r="F206" i="3"/>
  <c r="Y206" i="3" s="1"/>
  <c r="F214" i="3"/>
  <c r="F222" i="3"/>
  <c r="F230" i="3"/>
  <c r="F246" i="3"/>
  <c r="F262" i="3"/>
  <c r="F270" i="3"/>
  <c r="F278" i="3"/>
  <c r="F286" i="3"/>
  <c r="Y286" i="3" s="1"/>
  <c r="F294" i="3"/>
  <c r="Y294" i="3" s="1"/>
  <c r="F302" i="3"/>
  <c r="Y302" i="3" s="1"/>
  <c r="F310" i="3"/>
  <c r="Y310" i="3" s="1"/>
  <c r="F318" i="3"/>
  <c r="Y318" i="3" s="1"/>
  <c r="F326" i="3"/>
  <c r="Y326" i="3" s="1"/>
  <c r="F334" i="3"/>
  <c r="Y334" i="3" s="1"/>
  <c r="F342" i="3"/>
  <c r="Y342" i="3" s="1"/>
  <c r="F350" i="3"/>
  <c r="Y350" i="3" s="1"/>
  <c r="F366" i="3"/>
  <c r="Y366" i="3" s="1"/>
  <c r="F374" i="3"/>
  <c r="Y374" i="3" s="1"/>
  <c r="F382" i="3"/>
  <c r="Y382" i="3" s="1"/>
  <c r="F398" i="3"/>
  <c r="Y398" i="3" s="1"/>
  <c r="F406" i="3"/>
  <c r="Y406" i="3" s="1"/>
  <c r="F414" i="3"/>
  <c r="Y414" i="3" s="1"/>
  <c r="F422" i="3"/>
  <c r="Y422" i="3" s="1"/>
  <c r="F430" i="3"/>
  <c r="Y430" i="3" s="1"/>
  <c r="F438" i="3"/>
  <c r="Y438" i="3" s="1"/>
  <c r="F446" i="3"/>
  <c r="Y446" i="3" s="1"/>
  <c r="F462" i="3"/>
  <c r="Y462" i="3" s="1"/>
  <c r="F470" i="3"/>
  <c r="Y470" i="3" s="1"/>
  <c r="F478" i="3"/>
  <c r="Y478" i="3" s="1"/>
  <c r="F486" i="3"/>
  <c r="Y486" i="3" s="1"/>
  <c r="F494" i="3"/>
  <c r="Y494" i="3" s="1"/>
  <c r="F502" i="3"/>
  <c r="Y502" i="3" s="1"/>
  <c r="F518" i="3"/>
  <c r="Y518" i="3" s="1"/>
  <c r="F526" i="3"/>
  <c r="Y526" i="3" s="1"/>
  <c r="F534" i="3"/>
  <c r="Y534" i="3" s="1"/>
  <c r="F550" i="3"/>
  <c r="Y550" i="3" s="1"/>
  <c r="F558" i="3"/>
  <c r="Y558" i="3" s="1"/>
  <c r="F566" i="3"/>
  <c r="Y566" i="3" s="1"/>
  <c r="F574" i="3"/>
  <c r="Y574" i="3" s="1"/>
  <c r="F582" i="3"/>
  <c r="Y582" i="3" s="1"/>
  <c r="F590" i="3"/>
  <c r="Y590" i="3" s="1"/>
  <c r="F598" i="3"/>
  <c r="Y598" i="3" s="1"/>
  <c r="F606" i="3"/>
  <c r="Y606" i="3" s="1"/>
  <c r="F614" i="3"/>
  <c r="Y614" i="3" s="1"/>
  <c r="F622" i="3"/>
  <c r="Y622" i="3" s="1"/>
  <c r="F630" i="3"/>
  <c r="Y630" i="3" s="1"/>
  <c r="F638" i="3"/>
  <c r="Y638" i="3" s="1"/>
  <c r="F646" i="3"/>
  <c r="Y646" i="3" s="1"/>
  <c r="F654" i="3"/>
  <c r="Y654" i="3" s="1"/>
  <c r="F512" i="3"/>
  <c r="Y512" i="3" s="1"/>
  <c r="F568" i="3"/>
  <c r="Y568" i="3" s="1"/>
  <c r="F592" i="3"/>
  <c r="Y592" i="3" s="1"/>
  <c r="F644" i="3"/>
  <c r="Y644" i="3" s="1"/>
  <c r="F533" i="3"/>
  <c r="Y533" i="3" s="1"/>
  <c r="F597" i="3"/>
  <c r="F617" i="3"/>
  <c r="Y617" i="3" s="1"/>
  <c r="F637" i="3"/>
  <c r="Y637" i="3" s="1"/>
  <c r="F649" i="3"/>
  <c r="F52" i="3"/>
  <c r="F60" i="3"/>
  <c r="Y60" i="3" s="1"/>
  <c r="F68" i="3"/>
  <c r="Y68" i="3" s="1"/>
  <c r="F76" i="3"/>
  <c r="Y76" i="3" s="1"/>
  <c r="F84" i="3"/>
  <c r="F92" i="3"/>
  <c r="F100" i="3"/>
  <c r="F108" i="3"/>
  <c r="Y108" i="3" s="1"/>
  <c r="F116" i="3"/>
  <c r="Y116" i="3" s="1"/>
  <c r="F124" i="3"/>
  <c r="Y124" i="3" s="1"/>
  <c r="F132" i="3"/>
  <c r="F140" i="3"/>
  <c r="Y140" i="3" s="1"/>
  <c r="F148" i="3"/>
  <c r="Y148" i="3" s="1"/>
  <c r="F164" i="3"/>
  <c r="Y164" i="3" s="1"/>
  <c r="F172" i="3"/>
  <c r="F180" i="3"/>
  <c r="Y180" i="3" s="1"/>
  <c r="F188" i="3"/>
  <c r="Y188" i="3" s="1"/>
  <c r="F196" i="3"/>
  <c r="F204" i="3"/>
  <c r="Y204" i="3" s="1"/>
  <c r="F212" i="3"/>
  <c r="Y212" i="3" s="1"/>
  <c r="F220" i="3"/>
  <c r="Y220" i="3" s="1"/>
  <c r="F228" i="3"/>
  <c r="Y228" i="3" s="1"/>
  <c r="F236" i="3"/>
  <c r="Y236" i="3" s="1"/>
  <c r="F244" i="3"/>
  <c r="Y244" i="3" s="1"/>
  <c r="F252" i="3"/>
  <c r="Y252" i="3" s="1"/>
  <c r="F260" i="3"/>
  <c r="Y260" i="3" s="1"/>
  <c r="F268" i="3"/>
  <c r="Y268" i="3" s="1"/>
  <c r="F276" i="3"/>
  <c r="Y276" i="3" s="1"/>
  <c r="F284" i="3"/>
  <c r="Y284" i="3" s="1"/>
  <c r="F292" i="3"/>
  <c r="Y292" i="3" s="1"/>
  <c r="F300" i="3"/>
  <c r="Y300" i="3" s="1"/>
  <c r="F308" i="3"/>
  <c r="Y308" i="3" s="1"/>
  <c r="F316" i="3"/>
  <c r="Y316" i="3" s="1"/>
  <c r="F324" i="3"/>
  <c r="Y324" i="3" s="1"/>
  <c r="F332" i="3"/>
  <c r="Y332" i="3" s="1"/>
  <c r="F340" i="3"/>
  <c r="Y340" i="3" s="1"/>
  <c r="F348" i="3"/>
  <c r="Y348" i="3" s="1"/>
  <c r="F356" i="3"/>
  <c r="Y356" i="3" s="1"/>
  <c r="F364" i="3"/>
  <c r="Y364" i="3" s="1"/>
  <c r="F372" i="3"/>
  <c r="Y372" i="3" s="1"/>
  <c r="F380" i="3"/>
  <c r="Y380" i="3" s="1"/>
  <c r="F396" i="3"/>
  <c r="Y396" i="3" s="1"/>
  <c r="F404" i="3"/>
  <c r="Y404" i="3" s="1"/>
  <c r="F420" i="3"/>
  <c r="Y420" i="3" s="1"/>
  <c r="F428" i="3"/>
  <c r="Y428" i="3" s="1"/>
  <c r="F436" i="3"/>
  <c r="Y436" i="3" s="1"/>
  <c r="F452" i="3"/>
  <c r="Y452" i="3" s="1"/>
  <c r="F468" i="3"/>
  <c r="Y468" i="3" s="1"/>
  <c r="F484" i="3"/>
  <c r="Y484" i="3" s="1"/>
  <c r="F508" i="3"/>
  <c r="Y508" i="3" s="1"/>
  <c r="F560" i="3"/>
  <c r="Y560" i="3" s="1"/>
  <c r="F584" i="3"/>
  <c r="Y584" i="3" s="1"/>
  <c r="F624" i="3"/>
  <c r="Y624" i="3" s="1"/>
  <c r="F29" i="3"/>
  <c r="Y29" i="3" s="1"/>
  <c r="F77" i="3"/>
  <c r="Y77" i="3" s="1"/>
  <c r="F101" i="3"/>
  <c r="Y101" i="3" s="1"/>
  <c r="F141" i="3"/>
  <c r="Y141" i="3" s="1"/>
  <c r="F201" i="3"/>
  <c r="Y201" i="3" s="1"/>
  <c r="F253" i="3"/>
  <c r="Y253" i="3" s="1"/>
  <c r="F353" i="3"/>
  <c r="Y353" i="3" s="1"/>
  <c r="F409" i="3"/>
  <c r="F449" i="3"/>
  <c r="Y449" i="3" s="1"/>
  <c r="F493" i="3"/>
  <c r="Y493" i="3" s="1"/>
  <c r="F541" i="3"/>
  <c r="Y541" i="3" s="1"/>
  <c r="F573" i="3"/>
  <c r="F629" i="3"/>
  <c r="M649" i="3" l="1"/>
  <c r="Y649" i="3"/>
  <c r="M270" i="3"/>
  <c r="Y270" i="3"/>
  <c r="M222" i="3"/>
  <c r="Y222" i="3"/>
  <c r="M226" i="3"/>
  <c r="Y226" i="3"/>
  <c r="M88" i="3"/>
  <c r="Y88" i="3"/>
  <c r="M641" i="3"/>
  <c r="Y641" i="3"/>
  <c r="M341" i="3"/>
  <c r="Y341" i="3"/>
  <c r="S337" i="3"/>
  <c r="Y337" i="3"/>
  <c r="S172" i="3"/>
  <c r="Y172" i="3"/>
  <c r="M132" i="3"/>
  <c r="Y132" i="3"/>
  <c r="M100" i="3"/>
  <c r="Y100" i="3"/>
  <c r="M262" i="3"/>
  <c r="Y262" i="3"/>
  <c r="S214" i="3"/>
  <c r="Y214" i="3"/>
  <c r="M182" i="3"/>
  <c r="Y182" i="3"/>
  <c r="M290" i="3"/>
  <c r="Y290" i="3"/>
  <c r="S250" i="3"/>
  <c r="Y250" i="3"/>
  <c r="M64" i="3"/>
  <c r="Y64" i="3"/>
  <c r="M589" i="3"/>
  <c r="Y589" i="3"/>
  <c r="M601" i="3"/>
  <c r="Y601" i="3"/>
  <c r="M429" i="3"/>
  <c r="Y429" i="3"/>
  <c r="M401" i="3"/>
  <c r="Y401" i="3"/>
  <c r="M441" i="3"/>
  <c r="Y441" i="3"/>
  <c r="M317" i="3"/>
  <c r="Y317" i="3"/>
  <c r="M258" i="3"/>
  <c r="Y258" i="3"/>
  <c r="M40" i="3"/>
  <c r="Y40" i="3"/>
  <c r="M569" i="3"/>
  <c r="Y569" i="3"/>
  <c r="M629" i="3"/>
  <c r="Y629" i="3"/>
  <c r="M196" i="3"/>
  <c r="Y196" i="3"/>
  <c r="M92" i="3"/>
  <c r="Y92" i="3"/>
  <c r="M246" i="3"/>
  <c r="Y246" i="3"/>
  <c r="M44" i="3"/>
  <c r="Y44" i="3"/>
  <c r="S4" i="3"/>
  <c r="Y4" i="3"/>
  <c r="M282" i="3"/>
  <c r="Y282" i="3"/>
  <c r="M433" i="3"/>
  <c r="Y433" i="3"/>
  <c r="M385" i="3"/>
  <c r="Y385" i="3"/>
  <c r="M120" i="3"/>
  <c r="Y120" i="3"/>
  <c r="M585" i="3"/>
  <c r="Y585" i="3"/>
  <c r="M333" i="3"/>
  <c r="Y333" i="3"/>
  <c r="M329" i="3"/>
  <c r="Y329" i="3"/>
  <c r="S381" i="3"/>
  <c r="Y381" i="3"/>
  <c r="M80" i="3"/>
  <c r="Y80" i="3"/>
  <c r="M309" i="3"/>
  <c r="Y309" i="3"/>
  <c r="M301" i="3"/>
  <c r="Y301" i="3"/>
  <c r="M425" i="3"/>
  <c r="Y425" i="3"/>
  <c r="M145" i="3"/>
  <c r="Y145" i="3"/>
  <c r="M417" i="3"/>
  <c r="Y417" i="3"/>
  <c r="S389" i="3"/>
  <c r="Y389" i="3"/>
  <c r="M573" i="3"/>
  <c r="Y573" i="3"/>
  <c r="M409" i="3"/>
  <c r="Y409" i="3"/>
  <c r="S84" i="3"/>
  <c r="Y84" i="3"/>
  <c r="S52" i="3"/>
  <c r="Y52" i="3"/>
  <c r="M597" i="3"/>
  <c r="Y597" i="3"/>
  <c r="M278" i="3"/>
  <c r="Y278" i="3"/>
  <c r="M230" i="3"/>
  <c r="Y230" i="3"/>
  <c r="M198" i="3"/>
  <c r="Y198" i="3"/>
  <c r="M166" i="3"/>
  <c r="Y166" i="3"/>
  <c r="M36" i="3"/>
  <c r="Y36" i="3"/>
  <c r="M16" i="3"/>
  <c r="Y16" i="3"/>
  <c r="M593" i="3"/>
  <c r="Y593" i="3"/>
  <c r="M112" i="3"/>
  <c r="Y112" i="3"/>
  <c r="S421" i="3"/>
  <c r="Y421" i="3"/>
  <c r="S345" i="3"/>
  <c r="Y345" i="3"/>
  <c r="M96" i="3"/>
  <c r="Y96" i="3"/>
  <c r="M325" i="3"/>
  <c r="Y325" i="3"/>
  <c r="M621" i="3"/>
  <c r="Y621" i="3"/>
  <c r="M633" i="3"/>
  <c r="Y633" i="3"/>
  <c r="M357" i="3"/>
  <c r="Y357" i="3"/>
  <c r="S624" i="3"/>
  <c r="S316" i="3"/>
  <c r="S252" i="3"/>
  <c r="S188" i="3"/>
  <c r="S148" i="3"/>
  <c r="S116" i="3"/>
  <c r="S606" i="3"/>
  <c r="S534" i="3"/>
  <c r="S382" i="3"/>
  <c r="S342" i="3"/>
  <c r="S118" i="3"/>
  <c r="S556" i="3"/>
  <c r="S586" i="3"/>
  <c r="S554" i="3"/>
  <c r="S522" i="3"/>
  <c r="S354" i="3"/>
  <c r="S314" i="3"/>
  <c r="S234" i="3"/>
  <c r="S162" i="3"/>
  <c r="S130" i="3"/>
  <c r="S5" i="3"/>
  <c r="S408" i="3"/>
  <c r="S296" i="3"/>
  <c r="S200" i="3"/>
  <c r="S609" i="3"/>
  <c r="S181" i="3"/>
  <c r="S640" i="3"/>
  <c r="S239" i="3"/>
  <c r="S464" i="3"/>
  <c r="S360" i="3"/>
  <c r="S288" i="3"/>
  <c r="S192" i="3"/>
  <c r="S525" i="3"/>
  <c r="S25" i="3"/>
  <c r="S327" i="3"/>
  <c r="S151" i="3"/>
  <c r="S517" i="3"/>
  <c r="S57" i="3"/>
  <c r="S549" i="3"/>
  <c r="S361" i="3"/>
  <c r="S121" i="3"/>
  <c r="S37" i="3"/>
  <c r="S227" i="3"/>
  <c r="S195" i="3"/>
  <c r="S147" i="3"/>
  <c r="S107" i="3"/>
  <c r="S75" i="3"/>
  <c r="S501" i="3"/>
  <c r="S277" i="3"/>
  <c r="S141" i="3"/>
  <c r="S220" i="3"/>
  <c r="S541" i="3"/>
  <c r="S353" i="3"/>
  <c r="S468" i="3"/>
  <c r="S372" i="3"/>
  <c r="S244" i="3"/>
  <c r="S180" i="3"/>
  <c r="S140" i="3"/>
  <c r="S108" i="3"/>
  <c r="S76" i="3"/>
  <c r="S630" i="3"/>
  <c r="S598" i="3"/>
  <c r="S486" i="3"/>
  <c r="S446" i="3"/>
  <c r="S374" i="3"/>
  <c r="S334" i="3"/>
  <c r="S302" i="3"/>
  <c r="S190" i="3"/>
  <c r="S158" i="3"/>
  <c r="S110" i="3"/>
  <c r="S14" i="3"/>
  <c r="S31" i="3"/>
  <c r="S636" i="3"/>
  <c r="S506" i="3"/>
  <c r="S458" i="3"/>
  <c r="S346" i="3"/>
  <c r="S154" i="3"/>
  <c r="S122" i="3"/>
  <c r="S90" i="3"/>
  <c r="S8" i="3"/>
  <c r="S19" i="3"/>
  <c r="S352" i="3"/>
  <c r="S184" i="3"/>
  <c r="S149" i="3"/>
  <c r="S576" i="3"/>
  <c r="S199" i="3"/>
  <c r="S119" i="3"/>
  <c r="S448" i="3"/>
  <c r="S392" i="3"/>
  <c r="S56" i="3"/>
  <c r="S485" i="3"/>
  <c r="S197" i="3"/>
  <c r="S215" i="3"/>
  <c r="S657" i="3"/>
  <c r="S469" i="3"/>
  <c r="S600" i="3"/>
  <c r="S368" i="3"/>
  <c r="S496" i="3"/>
  <c r="S167" i="3"/>
  <c r="S69" i="3"/>
  <c r="S648" i="3"/>
  <c r="S564" i="3"/>
  <c r="S251" i="3"/>
  <c r="S219" i="3"/>
  <c r="S187" i="3"/>
  <c r="S99" i="3"/>
  <c r="S261" i="3"/>
  <c r="S185" i="3"/>
  <c r="S105" i="3"/>
  <c r="S560" i="3"/>
  <c r="S452" i="3"/>
  <c r="S404" i="3"/>
  <c r="S364" i="3"/>
  <c r="S332" i="3"/>
  <c r="S644" i="3"/>
  <c r="S558" i="3"/>
  <c r="S406" i="3"/>
  <c r="S366" i="3"/>
  <c r="S294" i="3"/>
  <c r="S17" i="3"/>
  <c r="S12" i="3"/>
  <c r="S570" i="3"/>
  <c r="S490" i="3"/>
  <c r="S370" i="3"/>
  <c r="S338" i="3"/>
  <c r="S218" i="3"/>
  <c r="S146" i="3"/>
  <c r="S32" i="3"/>
  <c r="S43" i="3"/>
  <c r="S11" i="3"/>
  <c r="S313" i="3"/>
  <c r="S71" i="3"/>
  <c r="S249" i="3"/>
  <c r="S384" i="3"/>
  <c r="S328" i="3"/>
  <c r="S248" i="3"/>
  <c r="S625" i="3"/>
  <c r="S161" i="3"/>
  <c r="S552" i="3"/>
  <c r="S279" i="3"/>
  <c r="S191" i="3"/>
  <c r="S111" i="3"/>
  <c r="S365" i="3"/>
  <c r="S133" i="3"/>
  <c r="S173" i="3"/>
  <c r="S480" i="3"/>
  <c r="S104" i="3"/>
  <c r="S303" i="3"/>
  <c r="S321" i="3"/>
  <c r="S632" i="3"/>
  <c r="S524" i="3"/>
  <c r="S179" i="3"/>
  <c r="S131" i="3"/>
  <c r="S91" i="3"/>
  <c r="S51" i="3"/>
  <c r="S553" i="3"/>
  <c r="S241" i="3"/>
  <c r="S29" i="3"/>
  <c r="S164" i="3"/>
  <c r="S124" i="3"/>
  <c r="S60" i="3"/>
  <c r="S617" i="3"/>
  <c r="S646" i="3"/>
  <c r="S582" i="3"/>
  <c r="S502" i="3"/>
  <c r="S470" i="3"/>
  <c r="S398" i="3"/>
  <c r="S350" i="3"/>
  <c r="S318" i="3"/>
  <c r="S286" i="3"/>
  <c r="S94" i="3"/>
  <c r="S580" i="3"/>
  <c r="S500" i="3"/>
  <c r="S594" i="3"/>
  <c r="S562" i="3"/>
  <c r="S530" i="3"/>
  <c r="S482" i="3"/>
  <c r="S242" i="3"/>
  <c r="S210" i="3"/>
  <c r="S170" i="3"/>
  <c r="S138" i="3"/>
  <c r="S106" i="3"/>
  <c r="S74" i="3"/>
  <c r="S34" i="3"/>
  <c r="S24" i="3"/>
  <c r="S35" i="3"/>
  <c r="S513" i="3"/>
  <c r="S224" i="3"/>
  <c r="S461" i="3"/>
  <c r="S45" i="3"/>
  <c r="S335" i="3"/>
  <c r="S159" i="3"/>
  <c r="S424" i="3"/>
  <c r="S304" i="3"/>
  <c r="S516" i="3"/>
  <c r="S255" i="3"/>
  <c r="S79" i="3"/>
  <c r="S561" i="3"/>
  <c r="S440" i="3"/>
  <c r="S109" i="3"/>
  <c r="S263" i="3"/>
  <c r="S137" i="3"/>
  <c r="S608" i="3"/>
  <c r="S235" i="3"/>
  <c r="S123" i="3"/>
  <c r="S653" i="3"/>
  <c r="S61" i="3"/>
  <c r="M201" i="3"/>
  <c r="S201" i="3"/>
  <c r="M493" i="3"/>
  <c r="S493" i="3"/>
  <c r="M253" i="3"/>
  <c r="S253" i="3"/>
  <c r="M77" i="3"/>
  <c r="S77" i="3"/>
  <c r="M300" i="3"/>
  <c r="S300" i="3"/>
  <c r="M268" i="3"/>
  <c r="S268" i="3"/>
  <c r="M236" i="3"/>
  <c r="S236" i="3"/>
  <c r="M204" i="3"/>
  <c r="S204" i="3"/>
  <c r="M68" i="3"/>
  <c r="S68" i="3"/>
  <c r="M637" i="3"/>
  <c r="S637" i="3"/>
  <c r="M654" i="3"/>
  <c r="S654" i="3"/>
  <c r="M622" i="3"/>
  <c r="S622" i="3"/>
  <c r="M590" i="3"/>
  <c r="S590" i="3"/>
  <c r="M518" i="3"/>
  <c r="S518" i="3"/>
  <c r="M478" i="3"/>
  <c r="S478" i="3"/>
  <c r="M438" i="3"/>
  <c r="S438" i="3"/>
  <c r="M326" i="3"/>
  <c r="S326" i="3"/>
  <c r="M150" i="3"/>
  <c r="S150" i="3"/>
  <c r="M102" i="3"/>
  <c r="S102" i="3"/>
  <c r="M54" i="3"/>
  <c r="S54" i="3"/>
  <c r="M23" i="3"/>
  <c r="S23" i="3"/>
  <c r="M616" i="3"/>
  <c r="S616" i="3"/>
  <c r="M520" i="3"/>
  <c r="S520" i="3"/>
  <c r="M634" i="3"/>
  <c r="S634" i="3"/>
  <c r="M602" i="3"/>
  <c r="S602" i="3"/>
  <c r="M538" i="3"/>
  <c r="S538" i="3"/>
  <c r="M450" i="3"/>
  <c r="S450" i="3"/>
  <c r="M418" i="3"/>
  <c r="S418" i="3"/>
  <c r="M186" i="3"/>
  <c r="S186" i="3"/>
  <c r="M114" i="3"/>
  <c r="S114" i="3"/>
  <c r="M82" i="3"/>
  <c r="S82" i="3"/>
  <c r="M50" i="3"/>
  <c r="S50" i="3"/>
  <c r="M10" i="3"/>
  <c r="S10" i="3"/>
  <c r="M537" i="3"/>
  <c r="S537" i="3"/>
  <c r="M453" i="3"/>
  <c r="S453" i="3"/>
  <c r="M336" i="3"/>
  <c r="S336" i="3"/>
  <c r="M240" i="3"/>
  <c r="S240" i="3"/>
  <c r="M152" i="3"/>
  <c r="S152" i="3"/>
  <c r="M505" i="3"/>
  <c r="S505" i="3"/>
  <c r="M85" i="3"/>
  <c r="S85" i="3"/>
  <c r="M532" i="3"/>
  <c r="S532" i="3"/>
  <c r="M271" i="3"/>
  <c r="S271" i="3"/>
  <c r="M183" i="3"/>
  <c r="S183" i="3"/>
  <c r="M473" i="3"/>
  <c r="S473" i="3"/>
  <c r="M488" i="3"/>
  <c r="S488" i="3"/>
  <c r="M432" i="3"/>
  <c r="S432" i="3"/>
  <c r="M160" i="3"/>
  <c r="S160" i="3"/>
  <c r="M369" i="3"/>
  <c r="S369" i="3"/>
  <c r="M320" i="3"/>
  <c r="S320" i="3"/>
  <c r="M217" i="3"/>
  <c r="S217" i="3"/>
  <c r="M127" i="3"/>
  <c r="S127" i="3"/>
  <c r="M397" i="3"/>
  <c r="S397" i="3"/>
  <c r="M245" i="3"/>
  <c r="S245" i="3"/>
  <c r="M169" i="3"/>
  <c r="S169" i="3"/>
  <c r="M73" i="3"/>
  <c r="S73" i="3"/>
  <c r="M323" i="3"/>
  <c r="S323" i="3"/>
  <c r="M275" i="3"/>
  <c r="S275" i="3"/>
  <c r="M243" i="3"/>
  <c r="S243" i="3"/>
  <c r="M211" i="3"/>
  <c r="S211" i="3"/>
  <c r="M165" i="3"/>
  <c r="S165" i="3"/>
  <c r="M81" i="3"/>
  <c r="S81" i="3"/>
  <c r="S16" i="3"/>
  <c r="S112" i="3"/>
  <c r="S258" i="3"/>
  <c r="S196" i="3"/>
  <c r="S329" i="3"/>
  <c r="S44" i="3"/>
  <c r="S278" i="3"/>
  <c r="S433" i="3"/>
  <c r="S629" i="3"/>
  <c r="S92" i="3"/>
  <c r="S120" i="3"/>
  <c r="S317" i="3"/>
  <c r="S585" i="3"/>
  <c r="S425" i="3"/>
  <c r="S621" i="3"/>
  <c r="M508" i="3"/>
  <c r="S508" i="3"/>
  <c r="M436" i="3"/>
  <c r="S436" i="3"/>
  <c r="M396" i="3"/>
  <c r="S396" i="3"/>
  <c r="M356" i="3"/>
  <c r="S356" i="3"/>
  <c r="M324" i="3"/>
  <c r="S324" i="3"/>
  <c r="M292" i="3"/>
  <c r="S292" i="3"/>
  <c r="M260" i="3"/>
  <c r="S260" i="3"/>
  <c r="M228" i="3"/>
  <c r="S228" i="3"/>
  <c r="M592" i="3"/>
  <c r="S592" i="3"/>
  <c r="M614" i="3"/>
  <c r="S614" i="3"/>
  <c r="M550" i="3"/>
  <c r="S550" i="3"/>
  <c r="M430" i="3"/>
  <c r="S430" i="3"/>
  <c r="M206" i="3"/>
  <c r="S206" i="3"/>
  <c r="M174" i="3"/>
  <c r="S174" i="3"/>
  <c r="M142" i="3"/>
  <c r="S142" i="3"/>
  <c r="M38" i="3"/>
  <c r="S38" i="3"/>
  <c r="M15" i="3"/>
  <c r="S15" i="3"/>
  <c r="M626" i="3"/>
  <c r="S626" i="3"/>
  <c r="M442" i="3"/>
  <c r="S442" i="3"/>
  <c r="M394" i="3"/>
  <c r="S394" i="3"/>
  <c r="M362" i="3"/>
  <c r="S362" i="3"/>
  <c r="M322" i="3"/>
  <c r="S322" i="3"/>
  <c r="M2" i="3"/>
  <c r="S2" i="3"/>
  <c r="M3" i="3"/>
  <c r="S3" i="3"/>
  <c r="M312" i="3"/>
  <c r="S312" i="3"/>
  <c r="M128" i="3"/>
  <c r="S128" i="3"/>
  <c r="M48" i="3"/>
  <c r="S48" i="3"/>
  <c r="M237" i="3"/>
  <c r="S237" i="3"/>
  <c r="M247" i="3"/>
  <c r="S247" i="3"/>
  <c r="M63" i="3"/>
  <c r="S63" i="3"/>
  <c r="M213" i="3"/>
  <c r="S213" i="3"/>
  <c r="M472" i="3"/>
  <c r="S472" i="3"/>
  <c r="M376" i="3"/>
  <c r="S376" i="3"/>
  <c r="M232" i="3"/>
  <c r="S232" i="3"/>
  <c r="M65" i="3"/>
  <c r="S65" i="3"/>
  <c r="M175" i="3"/>
  <c r="S175" i="3"/>
  <c r="M545" i="3"/>
  <c r="S545" i="3"/>
  <c r="M93" i="3"/>
  <c r="S93" i="3"/>
  <c r="M113" i="3"/>
  <c r="S113" i="3"/>
  <c r="M264" i="3"/>
  <c r="S264" i="3"/>
  <c r="M87" i="3"/>
  <c r="S87" i="3"/>
  <c r="M377" i="3"/>
  <c r="S377" i="3"/>
  <c r="M229" i="3"/>
  <c r="S229" i="3"/>
  <c r="M53" i="3"/>
  <c r="S53" i="3"/>
  <c r="M504" i="3"/>
  <c r="S504" i="3"/>
  <c r="M299" i="3"/>
  <c r="S299" i="3"/>
  <c r="M267" i="3"/>
  <c r="S267" i="3"/>
  <c r="M203" i="3"/>
  <c r="S203" i="3"/>
  <c r="M171" i="3"/>
  <c r="S171" i="3"/>
  <c r="M83" i="3"/>
  <c r="S83" i="3"/>
  <c r="M521" i="3"/>
  <c r="S521" i="3"/>
  <c r="M297" i="3"/>
  <c r="S297" i="3"/>
  <c r="M221" i="3"/>
  <c r="S221" i="3"/>
  <c r="S64" i="3"/>
  <c r="S132" i="3"/>
  <c r="S290" i="3"/>
  <c r="S301" i="3"/>
  <c r="S100" i="3"/>
  <c r="S230" i="3"/>
  <c r="S309" i="3"/>
  <c r="S385" i="3"/>
  <c r="S40" i="3"/>
  <c r="S282" i="3"/>
  <c r="S357" i="3"/>
  <c r="S601" i="3"/>
  <c r="S573" i="3"/>
  <c r="S270" i="3"/>
  <c r="M484" i="3"/>
  <c r="S484" i="3"/>
  <c r="M428" i="3"/>
  <c r="S428" i="3"/>
  <c r="M380" i="3"/>
  <c r="S380" i="3"/>
  <c r="M348" i="3"/>
  <c r="S348" i="3"/>
  <c r="M284" i="3"/>
  <c r="S284" i="3"/>
  <c r="M568" i="3"/>
  <c r="S568" i="3"/>
  <c r="M638" i="3"/>
  <c r="S638" i="3"/>
  <c r="M574" i="3"/>
  <c r="S574" i="3"/>
  <c r="M494" i="3"/>
  <c r="S494" i="3"/>
  <c r="M462" i="3"/>
  <c r="S462" i="3"/>
  <c r="M422" i="3"/>
  <c r="S422" i="3"/>
  <c r="M310" i="3"/>
  <c r="S310" i="3"/>
  <c r="M86" i="3"/>
  <c r="S86" i="3"/>
  <c r="M22" i="3"/>
  <c r="S22" i="3"/>
  <c r="M39" i="3"/>
  <c r="S39" i="3"/>
  <c r="M7" i="3"/>
  <c r="S7" i="3"/>
  <c r="M658" i="3"/>
  <c r="S658" i="3"/>
  <c r="M618" i="3"/>
  <c r="S618" i="3"/>
  <c r="M474" i="3"/>
  <c r="S474" i="3"/>
  <c r="M434" i="3"/>
  <c r="S434" i="3"/>
  <c r="M386" i="3"/>
  <c r="S386" i="3"/>
  <c r="M274" i="3"/>
  <c r="S274" i="3"/>
  <c r="M202" i="3"/>
  <c r="S202" i="3"/>
  <c r="M98" i="3"/>
  <c r="S98" i="3"/>
  <c r="M66" i="3"/>
  <c r="S66" i="3"/>
  <c r="M26" i="3"/>
  <c r="S26" i="3"/>
  <c r="M27" i="3"/>
  <c r="S27" i="3"/>
  <c r="M497" i="3"/>
  <c r="S497" i="3"/>
  <c r="M319" i="3"/>
  <c r="S319" i="3"/>
  <c r="M143" i="3"/>
  <c r="S143" i="3"/>
  <c r="M47" i="3"/>
  <c r="S47" i="3"/>
  <c r="M153" i="3"/>
  <c r="S153" i="3"/>
  <c r="M416" i="3"/>
  <c r="S416" i="3"/>
  <c r="M273" i="3"/>
  <c r="S273" i="3"/>
  <c r="M231" i="3"/>
  <c r="S231" i="3"/>
  <c r="M55" i="3"/>
  <c r="S55" i="3"/>
  <c r="M457" i="3"/>
  <c r="S457" i="3"/>
  <c r="M269" i="3"/>
  <c r="S269" i="3"/>
  <c r="M33" i="3"/>
  <c r="S33" i="3"/>
  <c r="M400" i="3"/>
  <c r="S400" i="3"/>
  <c r="M208" i="3"/>
  <c r="S208" i="3"/>
  <c r="M596" i="3"/>
  <c r="S596" i="3"/>
  <c r="M207" i="3"/>
  <c r="S207" i="3"/>
  <c r="M177" i="3"/>
  <c r="S177" i="3"/>
  <c r="M285" i="3"/>
  <c r="S285" i="3"/>
  <c r="M209" i="3"/>
  <c r="S209" i="3"/>
  <c r="M588" i="3"/>
  <c r="S588" i="3"/>
  <c r="M339" i="3"/>
  <c r="S339" i="3"/>
  <c r="M291" i="3"/>
  <c r="S291" i="3"/>
  <c r="M259" i="3"/>
  <c r="S259" i="3"/>
  <c r="M205" i="3"/>
  <c r="S205" i="3"/>
  <c r="M125" i="3"/>
  <c r="S125" i="3"/>
  <c r="M41" i="3"/>
  <c r="S41" i="3"/>
  <c r="S80" i="3"/>
  <c r="S166" i="3"/>
  <c r="S333" i="3"/>
  <c r="S593" i="3"/>
  <c r="S36" i="3"/>
  <c r="S145" i="3"/>
  <c r="S246" i="3"/>
  <c r="S341" i="3"/>
  <c r="S401" i="3"/>
  <c r="S198" i="3"/>
  <c r="S633" i="3"/>
  <c r="S589" i="3"/>
  <c r="S222" i="3"/>
  <c r="S325" i="3"/>
  <c r="M449" i="3"/>
  <c r="S449" i="3"/>
  <c r="M101" i="3"/>
  <c r="S101" i="3"/>
  <c r="M584" i="3"/>
  <c r="S584" i="3"/>
  <c r="M420" i="3"/>
  <c r="S420" i="3"/>
  <c r="M340" i="3"/>
  <c r="S340" i="3"/>
  <c r="M308" i="3"/>
  <c r="S308" i="3"/>
  <c r="M276" i="3"/>
  <c r="S276" i="3"/>
  <c r="M212" i="3"/>
  <c r="S212" i="3"/>
  <c r="M533" i="3"/>
  <c r="S533" i="3"/>
  <c r="M512" i="3"/>
  <c r="S512" i="3"/>
  <c r="M566" i="3"/>
  <c r="S566" i="3"/>
  <c r="M526" i="3"/>
  <c r="S526" i="3"/>
  <c r="M414" i="3"/>
  <c r="S414" i="3"/>
  <c r="M70" i="3"/>
  <c r="S70" i="3"/>
  <c r="M20" i="3"/>
  <c r="S20" i="3"/>
  <c r="M536" i="3"/>
  <c r="S536" i="3"/>
  <c r="M642" i="3"/>
  <c r="S642" i="3"/>
  <c r="M610" i="3"/>
  <c r="S610" i="3"/>
  <c r="M578" i="3"/>
  <c r="S578" i="3"/>
  <c r="M546" i="3"/>
  <c r="S546" i="3"/>
  <c r="M426" i="3"/>
  <c r="S426" i="3"/>
  <c r="M378" i="3"/>
  <c r="S378" i="3"/>
  <c r="M306" i="3"/>
  <c r="S306" i="3"/>
  <c r="M194" i="3"/>
  <c r="S194" i="3"/>
  <c r="M58" i="3"/>
  <c r="S58" i="3"/>
  <c r="M18" i="3"/>
  <c r="S18" i="3"/>
  <c r="M557" i="3"/>
  <c r="S557" i="3"/>
  <c r="M477" i="3"/>
  <c r="S477" i="3"/>
  <c r="M280" i="3"/>
  <c r="S280" i="3"/>
  <c r="M349" i="3"/>
  <c r="S349" i="3"/>
  <c r="M295" i="3"/>
  <c r="S295" i="3"/>
  <c r="M565" i="3"/>
  <c r="S565" i="3"/>
  <c r="M289" i="3"/>
  <c r="S289" i="3"/>
  <c r="M49" i="3"/>
  <c r="S49" i="3"/>
  <c r="M344" i="3"/>
  <c r="S344" i="3"/>
  <c r="M272" i="3"/>
  <c r="S272" i="3"/>
  <c r="M176" i="3"/>
  <c r="S176" i="3"/>
  <c r="M620" i="3"/>
  <c r="S620" i="3"/>
  <c r="M311" i="3"/>
  <c r="S311" i="3"/>
  <c r="M135" i="3"/>
  <c r="S135" i="3"/>
  <c r="M233" i="3"/>
  <c r="S233" i="3"/>
  <c r="M225" i="3"/>
  <c r="S225" i="3"/>
  <c r="M144" i="3"/>
  <c r="S144" i="3"/>
  <c r="M489" i="3"/>
  <c r="S489" i="3"/>
  <c r="M265" i="3"/>
  <c r="S265" i="3"/>
  <c r="M189" i="3"/>
  <c r="S189" i="3"/>
  <c r="M97" i="3"/>
  <c r="S97" i="3"/>
  <c r="M331" i="3"/>
  <c r="S331" i="3"/>
  <c r="M283" i="3"/>
  <c r="S283" i="3"/>
  <c r="M139" i="3"/>
  <c r="S139" i="3"/>
  <c r="M67" i="3"/>
  <c r="S67" i="3"/>
  <c r="M613" i="3"/>
  <c r="S613" i="3"/>
  <c r="M481" i="3"/>
  <c r="S481" i="3"/>
  <c r="M21" i="3"/>
  <c r="S21" i="3"/>
  <c r="S96" i="3"/>
  <c r="S226" i="3"/>
  <c r="S429" i="3"/>
  <c r="S641" i="3"/>
  <c r="S182" i="3"/>
  <c r="S262" i="3"/>
  <c r="S417" i="3"/>
  <c r="S597" i="3"/>
  <c r="S88" i="3"/>
  <c r="S569" i="3"/>
  <c r="S649" i="3"/>
  <c r="S409" i="3"/>
  <c r="S441" i="3"/>
  <c r="M452" i="3"/>
  <c r="M404" i="3"/>
  <c r="M364" i="3"/>
  <c r="M332" i="3"/>
  <c r="M172" i="3"/>
  <c r="M644" i="3"/>
  <c r="M558" i="3"/>
  <c r="M406" i="3"/>
  <c r="M366" i="3"/>
  <c r="M294" i="3"/>
  <c r="M214" i="3"/>
  <c r="M17" i="3"/>
  <c r="M12" i="3"/>
  <c r="M570" i="3"/>
  <c r="M490" i="3"/>
  <c r="M370" i="3"/>
  <c r="M338" i="3"/>
  <c r="M250" i="3"/>
  <c r="M218" i="3"/>
  <c r="M146" i="3"/>
  <c r="M32" i="3"/>
  <c r="M43" i="3"/>
  <c r="M11" i="3"/>
  <c r="M313" i="3"/>
  <c r="M71" i="3"/>
  <c r="M249" i="3"/>
  <c r="M384" i="3"/>
  <c r="M328" i="3"/>
  <c r="M248" i="3"/>
  <c r="M625" i="3"/>
  <c r="M161" i="3"/>
  <c r="M552" i="3"/>
  <c r="M279" i="3"/>
  <c r="M191" i="3"/>
  <c r="M111" i="3"/>
  <c r="M365" i="3"/>
  <c r="M133" i="3"/>
  <c r="M173" i="3"/>
  <c r="M480" i="3"/>
  <c r="M104" i="3"/>
  <c r="M303" i="3"/>
  <c r="M321" i="3"/>
  <c r="M632" i="3"/>
  <c r="M524" i="3"/>
  <c r="M179" i="3"/>
  <c r="M131" i="3"/>
  <c r="M91" i="3"/>
  <c r="M51" i="3"/>
  <c r="M553" i="3"/>
  <c r="M241" i="3"/>
  <c r="M164" i="3"/>
  <c r="M124" i="3"/>
  <c r="M60" i="3"/>
  <c r="M617" i="3"/>
  <c r="M646" i="3"/>
  <c r="M582" i="3"/>
  <c r="M502" i="3"/>
  <c r="M470" i="3"/>
  <c r="M398" i="3"/>
  <c r="M350" i="3"/>
  <c r="M318" i="3"/>
  <c r="M286" i="3"/>
  <c r="M94" i="3"/>
  <c r="M4" i="3"/>
  <c r="M580" i="3"/>
  <c r="M500" i="3"/>
  <c r="M594" i="3"/>
  <c r="M562" i="3"/>
  <c r="M530" i="3"/>
  <c r="M482" i="3"/>
  <c r="M242" i="3"/>
  <c r="M210" i="3"/>
  <c r="M170" i="3"/>
  <c r="M138" i="3"/>
  <c r="M106" i="3"/>
  <c r="M74" i="3"/>
  <c r="M34" i="3"/>
  <c r="M24" i="3"/>
  <c r="M35" i="3"/>
  <c r="M513" i="3"/>
  <c r="M224" i="3"/>
  <c r="M461" i="3"/>
  <c r="M45" i="3"/>
  <c r="M335" i="3"/>
  <c r="M159" i="3"/>
  <c r="M424" i="3"/>
  <c r="M304" i="3"/>
  <c r="M516" i="3"/>
  <c r="M255" i="3"/>
  <c r="M79" i="3"/>
  <c r="M561" i="3"/>
  <c r="M381" i="3"/>
  <c r="M440" i="3"/>
  <c r="M109" i="3"/>
  <c r="M263" i="3"/>
  <c r="M137" i="3"/>
  <c r="M608" i="3"/>
  <c r="M235" i="3"/>
  <c r="M123" i="3"/>
  <c r="M653" i="3"/>
  <c r="M61" i="3"/>
  <c r="M29" i="3"/>
  <c r="M141" i="3"/>
  <c r="M624" i="3"/>
  <c r="M316" i="3"/>
  <c r="M252" i="3"/>
  <c r="M220" i="3"/>
  <c r="M188" i="3"/>
  <c r="M148" i="3"/>
  <c r="M116" i="3"/>
  <c r="M84" i="3"/>
  <c r="M52" i="3"/>
  <c r="M606" i="3"/>
  <c r="M534" i="3"/>
  <c r="M382" i="3"/>
  <c r="M342" i="3"/>
  <c r="M118" i="3"/>
  <c r="M556" i="3"/>
  <c r="M586" i="3"/>
  <c r="M554" i="3"/>
  <c r="M522" i="3"/>
  <c r="M354" i="3"/>
  <c r="M314" i="3"/>
  <c r="M234" i="3"/>
  <c r="M162" i="3"/>
  <c r="M130" i="3"/>
  <c r="M5" i="3"/>
  <c r="M408" i="3"/>
  <c r="M296" i="3"/>
  <c r="M200" i="3"/>
  <c r="M609" i="3"/>
  <c r="M421" i="3"/>
  <c r="M181" i="3"/>
  <c r="M640" i="3"/>
  <c r="M239" i="3"/>
  <c r="M345" i="3"/>
  <c r="M464" i="3"/>
  <c r="M360" i="3"/>
  <c r="M288" i="3"/>
  <c r="M192" i="3"/>
  <c r="M525" i="3"/>
  <c r="M25" i="3"/>
  <c r="M327" i="3"/>
  <c r="M151" i="3"/>
  <c r="M517" i="3"/>
  <c r="M57" i="3"/>
  <c r="M549" i="3"/>
  <c r="M361" i="3"/>
  <c r="M121" i="3"/>
  <c r="M37" i="3"/>
  <c r="M227" i="3"/>
  <c r="M195" i="3"/>
  <c r="M147" i="3"/>
  <c r="M107" i="3"/>
  <c r="M75" i="3"/>
  <c r="M501" i="3"/>
  <c r="M277" i="3"/>
  <c r="M560" i="3"/>
  <c r="M541" i="3"/>
  <c r="M353" i="3"/>
  <c r="M468" i="3"/>
  <c r="M372" i="3"/>
  <c r="M244" i="3"/>
  <c r="M180" i="3"/>
  <c r="M140" i="3"/>
  <c r="M108" i="3"/>
  <c r="M76" i="3"/>
  <c r="M630" i="3"/>
  <c r="M598" i="3"/>
  <c r="M486" i="3"/>
  <c r="M446" i="3"/>
  <c r="M374" i="3"/>
  <c r="M334" i="3"/>
  <c r="M302" i="3"/>
  <c r="M190" i="3"/>
  <c r="M158" i="3"/>
  <c r="M110" i="3"/>
  <c r="M14" i="3"/>
  <c r="M31" i="3"/>
  <c r="M636" i="3"/>
  <c r="M506" i="3"/>
  <c r="M458" i="3"/>
  <c r="M346" i="3"/>
  <c r="M154" i="3"/>
  <c r="M122" i="3"/>
  <c r="M90" i="3"/>
  <c r="M8" i="3"/>
  <c r="M19" i="3"/>
  <c r="M352" i="3"/>
  <c r="M184" i="3"/>
  <c r="M149" i="3"/>
  <c r="M576" i="3"/>
  <c r="M199" i="3"/>
  <c r="M119" i="3"/>
  <c r="M448" i="3"/>
  <c r="M392" i="3"/>
  <c r="M56" i="3"/>
  <c r="M485" i="3"/>
  <c r="M197" i="3"/>
  <c r="M215" i="3"/>
  <c r="M657" i="3"/>
  <c r="M469" i="3"/>
  <c r="M600" i="3"/>
  <c r="M368" i="3"/>
  <c r="M389" i="3"/>
  <c r="M496" i="3"/>
  <c r="M167" i="3"/>
  <c r="M69" i="3"/>
  <c r="M648" i="3"/>
  <c r="M564" i="3"/>
  <c r="M251" i="3"/>
  <c r="M219" i="3"/>
  <c r="M187" i="3"/>
  <c r="M99" i="3"/>
  <c r="M337" i="3"/>
  <c r="M261" i="3"/>
  <c r="M185" i="3"/>
  <c r="M10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6FD894-CC58-4613-8647-7610B1351AD7}" keepAlive="1" name="Query - Table 0" description="Connection to the 'Table 0' query in the workbook." type="5" refreshedVersion="6" background="1">
    <dbPr connection="Provider=Microsoft.Mashup.OleDb.1;Data Source=$Workbook$;Location=Table 0;Extended Properties=&quot;&quot;" command="SELECT * FROM [Table 0]"/>
  </connection>
  <connection id="2" xr16:uid="{6AD38413-85B8-4304-8627-ED6B4202A819}" keepAlive="1" name="Query - Table 0 (2)" description="Connection to the 'Table 0 (2)' query in the workbook." type="5" refreshedVersion="6" background="1" saveData="1">
    <dbPr connection="Provider=Microsoft.Mashup.OleDb.1;Data Source=$Workbook$;Location=Table 0 (2);Extended Properties=&quot;&quot;" command="SELECT * FROM [Table 0 (2)]"/>
  </connection>
  <connection id="3" xr16:uid="{874E52EF-BF83-4B54-B363-26FC9791CA3A}" keepAlive="1" name="Query - Table 0 (3)" description="Connection to the 'Table 0 (3)' query in the workbook." type="5" refreshedVersion="6" background="1">
    <dbPr connection="Provider=Microsoft.Mashup.OleDb.1;Data Source=$Workbook$;Location=Table 0 (3);Extended Properties=&quot;&quot;" command="SELECT * FROM [Table 0 (3)]"/>
  </connection>
  <connection id="4" xr16:uid="{8AE1CE13-7019-429B-9D77-14587E83F6D8}" keepAlive="1" name="Query - Table 0 (4)" description="Connection to the 'Table 0 (4)' query in the workbook." type="5" refreshedVersion="6" background="1" saveData="1">
    <dbPr connection="Provider=Microsoft.Mashup.OleDb.1;Data Source=$Workbook$;Location=&quot;Table 0 (4)&quot;;Extended Properties=&quot;&quot;" command="SELECT * FROM [Table 0 (4)]"/>
  </connection>
</connections>
</file>

<file path=xl/sharedStrings.xml><?xml version="1.0" encoding="utf-8"?>
<sst xmlns="http://schemas.openxmlformats.org/spreadsheetml/2006/main" count="7770" uniqueCount="3822">
  <si>
    <t>Agripada</t>
  </si>
  <si>
    <t>Azad Nagar</t>
  </si>
  <si>
    <t>Bangur Nagar</t>
  </si>
  <si>
    <t>Charkop</t>
  </si>
  <si>
    <t>Churchgate</t>
  </si>
  <si>
    <t>Colaba</t>
  </si>
  <si>
    <t>Dadar</t>
  </si>
  <si>
    <t>Dahisar</t>
  </si>
  <si>
    <t>Daulat Nagar</t>
  </si>
  <si>
    <t>Girgaon</t>
  </si>
  <si>
    <t>Jacob Circle</t>
  </si>
  <si>
    <t>Juhu</t>
  </si>
  <si>
    <t>Ketkipada</t>
  </si>
  <si>
    <t>Liberty Garden</t>
  </si>
  <si>
    <t>Madh</t>
  </si>
  <si>
    <t>Malabar Hill</t>
  </si>
  <si>
    <t>Mazgaon</t>
  </si>
  <si>
    <t>Mumbai Central</t>
  </si>
  <si>
    <t>Orlem</t>
  </si>
  <si>
    <t>Oshiwara</t>
  </si>
  <si>
    <t>Parel</t>
  </si>
  <si>
    <t>Prabhadevi</t>
  </si>
  <si>
    <t>Sewri</t>
  </si>
  <si>
    <t>Shivaji Park</t>
  </si>
  <si>
    <t>Tardeo</t>
  </si>
  <si>
    <t>Vakola</t>
  </si>
  <si>
    <t>Wadala</t>
  </si>
  <si>
    <t>Worli</t>
  </si>
  <si>
    <t>Worli Naka</t>
  </si>
  <si>
    <t>Locality Name</t>
  </si>
  <si>
    <t>Buy Rates Q/Q</t>
  </si>
  <si>
    <t>Anand Nagar</t>
  </si>
  <si>
    <t>Rs.8,160 - 9,095/sq. ft.</t>
  </si>
  <si>
    <t>1%</t>
  </si>
  <si>
    <t>Rs.10,811 - 11,751</t>
  </si>
  <si>
    <t>Rs.17,000 - 18,700</t>
  </si>
  <si>
    <t>-</t>
  </si>
  <si>
    <t>Balkum</t>
  </si>
  <si>
    <t>Rs.8,628 - 9,775/sq. ft.</t>
  </si>
  <si>
    <t>3.4%</t>
  </si>
  <si>
    <t>Rs.10,353 - 13,459</t>
  </si>
  <si>
    <t>Brahmand</t>
  </si>
  <si>
    <t>Rs.8,245 - 8,968/sq. ft.</t>
  </si>
  <si>
    <t>2.54%</t>
  </si>
  <si>
    <t>Rs.11,016 - 11,934</t>
  </si>
  <si>
    <t>Rs.15,172 - 17,340</t>
  </si>
  <si>
    <t>Budhaji Nagar</t>
  </si>
  <si>
    <t>Rs.7,438 - 9,095/sq. ft.</t>
  </si>
  <si>
    <t>Rs.8,925 - 11,602</t>
  </si>
  <si>
    <t>Charai</t>
  </si>
  <si>
    <t>Rs.10,625 - 12,325/sq. ft.</t>
  </si>
  <si>
    <t>5.22%</t>
  </si>
  <si>
    <t>Rs.20,655 - 25,474</t>
  </si>
  <si>
    <t>Dhobi Ali</t>
  </si>
  <si>
    <t>Rs.10,328 - 10,922/sq. ft.</t>
  </si>
  <si>
    <t>5.93%</t>
  </si>
  <si>
    <t>Dhokali</t>
  </si>
  <si>
    <t>Rs.9,392 - 10,412/sq. ft.</t>
  </si>
  <si>
    <t>-0.43%</t>
  </si>
  <si>
    <t>Rs.12,750 - 14,280</t>
  </si>
  <si>
    <t>Rs.17,536 - 20,586</t>
  </si>
  <si>
    <t>Rs.20,107 - 26,456</t>
  </si>
  <si>
    <t>Diva Gaon</t>
  </si>
  <si>
    <t>Rs.2,380 - 2,762/sq. ft.</t>
  </si>
  <si>
    <t>Dokali Pada</t>
  </si>
  <si>
    <t>Rs.9,052 - 10,328/sq. ft.</t>
  </si>
  <si>
    <t>2.7%</t>
  </si>
  <si>
    <t>Rs.17,497 - 21,301</t>
  </si>
  <si>
    <t>Gawand Baug</t>
  </si>
  <si>
    <t>Rs.9,648 - 10,838/sq. ft.</t>
  </si>
  <si>
    <t>2.15%</t>
  </si>
  <si>
    <t>G B Road</t>
  </si>
  <si>
    <t>Rs.8,372 - 9,902/sq. ft.</t>
  </si>
  <si>
    <t>1.91%</t>
  </si>
  <si>
    <t>Ghodbunder Road</t>
  </si>
  <si>
    <t>Rs.8,500 - 10,412/sq. ft.</t>
  </si>
  <si>
    <t>0.46%</t>
  </si>
  <si>
    <t>Rs.11,613 - 14,642</t>
  </si>
  <si>
    <t>Rs.16,833 - 20,840</t>
  </si>
  <si>
    <t>Rs.25,787 - 31,648</t>
  </si>
  <si>
    <t>Hiranandani Estate</t>
  </si>
  <si>
    <t>Rs.11,348 - 13,218/sq. ft.</t>
  </si>
  <si>
    <t>-0.34%</t>
  </si>
  <si>
    <t>Rs.15,810 - 17,340</t>
  </si>
  <si>
    <t>Rs.21,619 - 24,021</t>
  </si>
  <si>
    <t>Rs.30,451 - 34,105</t>
  </si>
  <si>
    <t>Hiranandani Meadows</t>
  </si>
  <si>
    <t>Rs.14,620 - 17,000/sq. ft.</t>
  </si>
  <si>
    <t>-6.09%</t>
  </si>
  <si>
    <t>Rs.25,474 - 28,022</t>
  </si>
  <si>
    <t>Rs.33,048 - 37,944</t>
  </si>
  <si>
    <t>Kailash Nagar</t>
  </si>
  <si>
    <t>Rs.9,350 - 10,285/sq. ft.</t>
  </si>
  <si>
    <t>0%</t>
  </si>
  <si>
    <t>Kalher</t>
  </si>
  <si>
    <t>Rs.2,975 - 3,400/sq. ft.</t>
  </si>
  <si>
    <t>-12.5%</t>
  </si>
  <si>
    <t>Kalwa</t>
  </si>
  <si>
    <t>Rs.7,565 - 8,500/sq. ft.</t>
  </si>
  <si>
    <t>1.06%</t>
  </si>
  <si>
    <t>Rs.10,540 - 12,121</t>
  </si>
  <si>
    <t>Rs.13,424 - 15,793</t>
  </si>
  <si>
    <t>Kapurbawadi</t>
  </si>
  <si>
    <t>Rs.9,945 - 11,815/sq. ft.</t>
  </si>
  <si>
    <t>8.26%</t>
  </si>
  <si>
    <t>Rs.13,685 - 15,327</t>
  </si>
  <si>
    <t>Rs.19,380 - 21,802</t>
  </si>
  <si>
    <t>Rs.25,112 - 31,390</t>
  </si>
  <si>
    <t>Kasar Vadavali</t>
  </si>
  <si>
    <t>Rs.7,692 - 8,458/sq. ft.</t>
  </si>
  <si>
    <t>-0.52%</t>
  </si>
  <si>
    <t>Rs.9,775 - 11,241</t>
  </si>
  <si>
    <t>Rs.13,421 - 15,540</t>
  </si>
  <si>
    <t>Rs.18,727 - 21,848</t>
  </si>
  <si>
    <t>Kasheli</t>
  </si>
  <si>
    <t>Rs.3,272 - 4,378/sq. ft.</t>
  </si>
  <si>
    <t>-9%</t>
  </si>
  <si>
    <t>Kavesar</t>
  </si>
  <si>
    <t>Rs.8,712 - 9,605/sq. ft.</t>
  </si>
  <si>
    <t>1.9%</t>
  </si>
  <si>
    <t>Rs.11,832 - 12,818</t>
  </si>
  <si>
    <t>Rs.18,289 - 19,951</t>
  </si>
  <si>
    <t>Rs.22,950 - 26,392</t>
  </si>
  <si>
    <t>Khopat</t>
  </si>
  <si>
    <t>Rs.10,880 - 12,580/sq. ft.</t>
  </si>
  <si>
    <t>8.66%</t>
  </si>
  <si>
    <t>Rs.14,864 - 16,402</t>
  </si>
  <si>
    <t>Rs.20,196 - 23,188</t>
  </si>
  <si>
    <t>Kolshet Industrial Area</t>
  </si>
  <si>
    <t>Rs.8,458 - 9,860/sq. ft.</t>
  </si>
  <si>
    <t>Rs.18,360 - 22,440</t>
  </si>
  <si>
    <t>Kolshet Road</t>
  </si>
  <si>
    <t>Rs.9,138 - 10,115/sq. ft.</t>
  </si>
  <si>
    <t>1.35%</t>
  </si>
  <si>
    <t>Rs.13,294 - 14,450</t>
  </si>
  <si>
    <t>Rs.16,779 - 17,578</t>
  </si>
  <si>
    <t>Rs.21,250 - 25,500</t>
  </si>
  <si>
    <t>Kopri</t>
  </si>
  <si>
    <t>Rs.10,072 - 11,560/sq. ft.</t>
  </si>
  <si>
    <t>1.21%</t>
  </si>
  <si>
    <t>Rs.22,610 - 24,225</t>
  </si>
  <si>
    <t>Laxmi Nagar</t>
  </si>
  <si>
    <t>Rs.12,240 - 12,920/sq. ft.</t>
  </si>
  <si>
    <t>-0.67%</t>
  </si>
  <si>
    <t>Louis Wadi</t>
  </si>
  <si>
    <t>Rs.11,942 - 13,600/sq. ft.</t>
  </si>
  <si>
    <t>1.74%</t>
  </si>
  <si>
    <t>Rs.13,570 - 17,510</t>
  </si>
  <si>
    <t>Majiwada</t>
  </si>
  <si>
    <t>Rs.9,052 - 10,540/sq. ft.</t>
  </si>
  <si>
    <t>1.34%</t>
  </si>
  <si>
    <t>Rs.13,426 - 16,906</t>
  </si>
  <si>
    <t>Rs.19,859 - 22,568</t>
  </si>
  <si>
    <t>Rs.25,585 - 29,423</t>
  </si>
  <si>
    <t>Manisha Nagar</t>
  </si>
  <si>
    <t>Rs.6,758 - 8,500/sq. ft.</t>
  </si>
  <si>
    <t>-9.5%</t>
  </si>
  <si>
    <t>Rs.8,693 - 11,177</t>
  </si>
  <si>
    <t>Manpada</t>
  </si>
  <si>
    <t>Rs.9,818 - 10,965/sq. ft.</t>
  </si>
  <si>
    <t>0.41%</t>
  </si>
  <si>
    <t>Rs.14,174 - 15,151</t>
  </si>
  <si>
    <t>Rs.21,229 - 23,776</t>
  </si>
  <si>
    <t>Rs.25,245 - 29,835</t>
  </si>
  <si>
    <t>Naupada</t>
  </si>
  <si>
    <t>Rs.11,900 - 13,345/sq. ft.</t>
  </si>
  <si>
    <t>-5.36%</t>
  </si>
  <si>
    <t>Rs.16,320 - 18,360</t>
  </si>
  <si>
    <t>Rs.26,086 - 31,136</t>
  </si>
  <si>
    <t>Owale</t>
  </si>
  <si>
    <t>Rs.7,480 - 8,330/sq. ft.</t>
  </si>
  <si>
    <t>1.09%</t>
  </si>
  <si>
    <t>Rs.8,476 - 10,360</t>
  </si>
  <si>
    <t>Rs.11,603 - 15,016</t>
  </si>
  <si>
    <t>Panch Pakhadi</t>
  </si>
  <si>
    <t>Rs.12,028 - 13,472/sq. ft.</t>
  </si>
  <si>
    <t>-5.45%</t>
  </si>
  <si>
    <t>Rs.16,266 - 18,299</t>
  </si>
  <si>
    <t>Rs.22,610 - 26,648</t>
  </si>
  <si>
    <t>Parsik Nagar</t>
  </si>
  <si>
    <t>Rs.7,948 - 8,670/sq. ft.</t>
  </si>
  <si>
    <t>2.11%</t>
  </si>
  <si>
    <t>Rs.10,710 - 11,246</t>
  </si>
  <si>
    <t>Rs.13,728 - 16,150</t>
  </si>
  <si>
    <t>Patlipada</t>
  </si>
  <si>
    <t>Rs.9,478 - 11,815/sq. ft.</t>
  </si>
  <si>
    <t>-9.42%</t>
  </si>
  <si>
    <t>Rs.12,852 - 15,708</t>
  </si>
  <si>
    <t>Rs.18,062 - 20,952</t>
  </si>
  <si>
    <t>Rs.29,504 - 32,908</t>
  </si>
  <si>
    <t>Pokharan Road</t>
  </si>
  <si>
    <t>Rs.10,795 - 12,028/sq. ft.</t>
  </si>
  <si>
    <t>-1.49%</t>
  </si>
  <si>
    <t>Rs.18,514 - 22,539</t>
  </si>
  <si>
    <t>Pokhran-2</t>
  </si>
  <si>
    <t>Rs.10,838 - 12,070/sq. ft.</t>
  </si>
  <si>
    <t>1.13%</t>
  </si>
  <si>
    <t>Rs.14,356 - 15,792</t>
  </si>
  <si>
    <t>Rs.21,038 - 25,245</t>
  </si>
  <si>
    <t>Rs.28,050 - 31,556</t>
  </si>
  <si>
    <t>Sai Nagar</t>
  </si>
  <si>
    <t>Rs.8,118 - 9,052/sq. ft.</t>
  </si>
  <si>
    <t>1.52%</t>
  </si>
  <si>
    <t>Rs.10,622 - 13,036</t>
  </si>
  <si>
    <t>Rs.13,114 - 14,494</t>
  </si>
  <si>
    <t>Sainath Nagar</t>
  </si>
  <si>
    <t>Rs.9,945 - 10,965/sq. ft.</t>
  </si>
  <si>
    <t>2.07%</t>
  </si>
  <si>
    <t>Rs.14,756 - 16,660</t>
  </si>
  <si>
    <t>Rs.20,591 - 23,062</t>
  </si>
  <si>
    <t>Rs.28,050 - 31,875</t>
  </si>
  <si>
    <t>Samata Nagar</t>
  </si>
  <si>
    <t>Rs.12,155 - 12,708/sq. ft.</t>
  </si>
  <si>
    <t>5.76%</t>
  </si>
  <si>
    <t>Rs.15,664 - 17,046</t>
  </si>
  <si>
    <t>Rs.23,460 - 25,806</t>
  </si>
  <si>
    <t>Rs.28,846 - 31,936</t>
  </si>
  <si>
    <t>Shree Nagar</t>
  </si>
  <si>
    <t>Rs.10,370 - 12,665/sq. ft.</t>
  </si>
  <si>
    <t>Teen Haath Naka</t>
  </si>
  <si>
    <t>Rs.11,475 - 13,090/sq. ft.</t>
  </si>
  <si>
    <t>-8.04%</t>
  </si>
  <si>
    <t>Rs.14,178 - 16,541</t>
  </si>
  <si>
    <t>Rs.23,689 - 25,217</t>
  </si>
  <si>
    <t>Rs.42,595 - 43,926</t>
  </si>
  <si>
    <t>Thane (East)</t>
  </si>
  <si>
    <t>Rs.10,242 - 12,155/sq. ft.</t>
  </si>
  <si>
    <t>Rs.14,144 - 15,912</t>
  </si>
  <si>
    <t>Rs.20,230 - 24,565</t>
  </si>
  <si>
    <t>Thane West</t>
  </si>
  <si>
    <t>Rs.8,968 - 10,838/sq. ft.</t>
  </si>
  <si>
    <t>0.88%</t>
  </si>
  <si>
    <t>Rs.11,437 - 14,918</t>
  </si>
  <si>
    <t>Rs.17,634 - 21,642</t>
  </si>
  <si>
    <t>Rs.25,245 - 30,982</t>
  </si>
  <si>
    <t>Uthalsar</t>
  </si>
  <si>
    <t>Rs.9,648 - 11,900/sq. ft.</t>
  </si>
  <si>
    <t>-6.72%</t>
  </si>
  <si>
    <t>Vartak Nagar</t>
  </si>
  <si>
    <t>Rs.9,860 - 10,795/sq. ft.</t>
  </si>
  <si>
    <t>3.42%</t>
  </si>
  <si>
    <t>Rs.14,535 - 15,020</t>
  </si>
  <si>
    <t>Rs.17,660 - 18,921</t>
  </si>
  <si>
    <t>Vasant Vihar</t>
  </si>
  <si>
    <t>Rs.10,838 - 11,900/sq. ft.</t>
  </si>
  <si>
    <t>Rs.13,948 - 15,808</t>
  </si>
  <si>
    <t>Rs.22,015 - 24,374</t>
  </si>
  <si>
    <t>Rs.25,542 - 28,608</t>
  </si>
  <si>
    <t>Vijay Nagari</t>
  </si>
  <si>
    <t>Rs.8,330 - 9,010/sq. ft.</t>
  </si>
  <si>
    <t>-0.98%</t>
  </si>
  <si>
    <t>Rs.10,772 - 12,645</t>
  </si>
  <si>
    <t>Rs.16,830 - 19,125</t>
  </si>
  <si>
    <t>Vitawa</t>
  </si>
  <si>
    <t>Rs.5,015 - 5,695/sq. ft.</t>
  </si>
  <si>
    <t>Waghbil</t>
  </si>
  <si>
    <t>Rs.8,202 - 8,798/sq. ft.</t>
  </si>
  <si>
    <t>Rs.11,144 - 12,597</t>
  </si>
  <si>
    <t>Rs.14,793 - 17,908</t>
  </si>
  <si>
    <t>Wagle Estate</t>
  </si>
  <si>
    <t>Rs.14,282 - 16,585</t>
  </si>
  <si>
    <t>Adharwadi</t>
  </si>
  <si>
    <t>Rs.4,675 - 5,398/sq. ft.</t>
  </si>
  <si>
    <t>-7.26%</t>
  </si>
  <si>
    <t>Rs.5,142 - 6,078</t>
  </si>
  <si>
    <t>Rs.7,268 - 8,882</t>
  </si>
  <si>
    <t>Ambernath</t>
  </si>
  <si>
    <t>Rs.3,358 - 3,910/sq. ft.</t>
  </si>
  <si>
    <t>-2.3%</t>
  </si>
  <si>
    <t>Rs.4,141 - 5,176</t>
  </si>
  <si>
    <t>Rs.5,868 - 7,336</t>
  </si>
  <si>
    <t>Ambernath East</t>
  </si>
  <si>
    <t>Rs.3,400 - 4,165/sq. ft.</t>
  </si>
  <si>
    <t>-1.14%</t>
  </si>
  <si>
    <t>Rs.6,351 - 8,733</t>
  </si>
  <si>
    <t>Ambernath West</t>
  </si>
  <si>
    <t>Rs.3,400 - 4,122/sq. ft.</t>
  </si>
  <si>
    <t>Rs.4,114 - 5,142</t>
  </si>
  <si>
    <t>Rs.6,502 - 7,225</t>
  </si>
  <si>
    <t>Ambivli</t>
  </si>
  <si>
    <t>Rs.3,782 - 4,590/sq. ft.</t>
  </si>
  <si>
    <t>-3.03%</t>
  </si>
  <si>
    <t>Rs.2,601 - 3,468</t>
  </si>
  <si>
    <t>Amrut Nagar</t>
  </si>
  <si>
    <t>Rs.15,002 - 16,915/sq. ft.</t>
  </si>
  <si>
    <t>Rs.22,908 - 26,180</t>
  </si>
  <si>
    <t>Rs.5,100 - 5,950/sq. ft.</t>
  </si>
  <si>
    <t>Anjurdive</t>
  </si>
  <si>
    <t>Rs.6,885 - 7,438/sq. ft.</t>
  </si>
  <si>
    <t>12.08%</t>
  </si>
  <si>
    <t>Asangaon</t>
  </si>
  <si>
    <t>Rs.2,720 - 3,315/sq. ft.</t>
  </si>
  <si>
    <t>-1.43%</t>
  </si>
  <si>
    <t>Atgaon</t>
  </si>
  <si>
    <t>Rs.3,272 - 3,868/sq. ft.</t>
  </si>
  <si>
    <t>Badlapur</t>
  </si>
  <si>
    <t>Rs.3,060 - 3,570/sq. ft.</t>
  </si>
  <si>
    <t>-2.53%</t>
  </si>
  <si>
    <t>Rs.3,528 - 4,032</t>
  </si>
  <si>
    <t>Rs.4,360 - 5,814</t>
  </si>
  <si>
    <t>Badlapur (East)</t>
  </si>
  <si>
    <t>Rs.2,975 - 3,442/sq. ft.</t>
  </si>
  <si>
    <t>-1.32%</t>
  </si>
  <si>
    <t>Rs.2,830 - 3,774</t>
  </si>
  <si>
    <t>Rs.5,022 - 5,739</t>
  </si>
  <si>
    <t>Badlapur (West)</t>
  </si>
  <si>
    <t>Rs.3,018 - 3,485/sq. ft.</t>
  </si>
  <si>
    <t>-3.8%</t>
  </si>
  <si>
    <t>Rs.3,131 - 4,175</t>
  </si>
  <si>
    <t>Rs.4,529 - 6,038</t>
  </si>
  <si>
    <t>Belavali</t>
  </si>
  <si>
    <t>Rs.3,060 - 3,485/sq. ft.</t>
  </si>
  <si>
    <t>-4.88%</t>
  </si>
  <si>
    <t>Rs.3,213 - 4,284</t>
  </si>
  <si>
    <t>Bhivpuri</t>
  </si>
  <si>
    <t>Rs.2,168 - 2,678/sq. ft.</t>
  </si>
  <si>
    <t>Bhiwandi</t>
  </si>
  <si>
    <t>Rs.3,315 - 4,335/sq. ft.</t>
  </si>
  <si>
    <t>-3.26%</t>
  </si>
  <si>
    <t>Rs.4,483 - 5,479</t>
  </si>
  <si>
    <t>Rs.8,181 - 9,669</t>
  </si>
  <si>
    <t>Bhoiwada</t>
  </si>
  <si>
    <t>Rs.62,397 - 70,448</t>
  </si>
  <si>
    <t>Rs.91,910 - 1,00,266</t>
  </si>
  <si>
    <t>Chanakya Nagar</t>
  </si>
  <si>
    <t>Rs.4,972 - 5,568/sq. ft.</t>
  </si>
  <si>
    <t>5.88%</t>
  </si>
  <si>
    <t>Chikan Ghar</t>
  </si>
  <si>
    <t>Rs.5,865 - 6,715/sq. ft.</t>
  </si>
  <si>
    <t>-4.67%</t>
  </si>
  <si>
    <t>Rs.11,900 - 13,600</t>
  </si>
  <si>
    <t>Chikholi</t>
  </si>
  <si>
    <t>Rs.3,060 - 3,358/sq. ft.</t>
  </si>
  <si>
    <t>2.74%</t>
  </si>
  <si>
    <t>Rs.3,820 - 4,366</t>
  </si>
  <si>
    <t>Desale Pada</t>
  </si>
  <si>
    <t>Rs.3,485 - 4,378/sq. ft.</t>
  </si>
  <si>
    <t>-3.23%</t>
  </si>
  <si>
    <t>Devicha Pada</t>
  </si>
  <si>
    <t>Rs.5,058 - 5,610/sq. ft.</t>
  </si>
  <si>
    <t>-0.79%</t>
  </si>
  <si>
    <t>Diva</t>
  </si>
  <si>
    <t>Rs.3,699 - 5,086</t>
  </si>
  <si>
    <t>Dombivli (East)</t>
  </si>
  <si>
    <t>Rs.5,270 - 6,035/sq. ft.</t>
  </si>
  <si>
    <t>1.53%</t>
  </si>
  <si>
    <t>Rs.6,365 - 7,834</t>
  </si>
  <si>
    <t>Rs.9,381 - 10,825</t>
  </si>
  <si>
    <t>Rs.10,266 - 13,066</t>
  </si>
  <si>
    <t>Dombivli (West)</t>
  </si>
  <si>
    <t>Rs.5,185 - 5,950/sq. ft.</t>
  </si>
  <si>
    <t>Rs.7,684 - 9,989</t>
  </si>
  <si>
    <t>Gandhar Nagar</t>
  </si>
  <si>
    <t>Rs.5,780 - 6,460/sq. ft.</t>
  </si>
  <si>
    <t>Rs.7,140 - 8,160</t>
  </si>
  <si>
    <t>Rs.10,498 - 12,112</t>
  </si>
  <si>
    <t>Gauripada</t>
  </si>
  <si>
    <t>Rs.5,228 - 6,035/sq. ft.</t>
  </si>
  <si>
    <t>2.96%</t>
  </si>
  <si>
    <t>Gograswadi</t>
  </si>
  <si>
    <t>Rs.5,525 - 6,375/sq. ft.</t>
  </si>
  <si>
    <t>Hendre Pada</t>
  </si>
  <si>
    <t>Rs.3,485 - 3,868/sq. ft.</t>
  </si>
  <si>
    <t>Jadhav Colony</t>
  </si>
  <si>
    <t>Joveli Gaon</t>
  </si>
  <si>
    <t>Rs.2,635 - 2,635/sq. ft.</t>
  </si>
  <si>
    <t>Kalu Nagar</t>
  </si>
  <si>
    <t>Rs.5,142 - 6,078/sq. ft.</t>
  </si>
  <si>
    <t>Rs.6,800 - 7,862/sq. ft.</t>
  </si>
  <si>
    <t>7.32%</t>
  </si>
  <si>
    <t>Kalyan (East)</t>
  </si>
  <si>
    <t>Rs.4,590 - 5,695/sq. ft.</t>
  </si>
  <si>
    <t>-0.83%</t>
  </si>
  <si>
    <t>Kalyan (West)</t>
  </si>
  <si>
    <t>Rs.5,270 - 6,120/sq. ft.</t>
  </si>
  <si>
    <t>0.75%</t>
  </si>
  <si>
    <t>Rs.6,630 - 7,650</t>
  </si>
  <si>
    <t>Rs.10,663 - 12,304</t>
  </si>
  <si>
    <t>Karjat</t>
  </si>
  <si>
    <t>Rs.2,975 - 3,485/sq. ft.</t>
  </si>
  <si>
    <t>-5%</t>
  </si>
  <si>
    <t>Katemanivali</t>
  </si>
  <si>
    <t>Rs.4,250 - 5,015/sq. ft.</t>
  </si>
  <si>
    <t>0.93%</t>
  </si>
  <si>
    <t>Katrap</t>
  </si>
  <si>
    <t>Rs.3,272 - 3,825/sq. ft.</t>
  </si>
  <si>
    <t>Rs.5,319 - 6,079</t>
  </si>
  <si>
    <t>Khadakpada</t>
  </si>
  <si>
    <t>Rs.5,482 - 6,290/sq. ft.</t>
  </si>
  <si>
    <t>Rs.10,575 - 12,202</t>
  </si>
  <si>
    <t>Kharegaon</t>
  </si>
  <si>
    <t>Rs.6,035 - 7,990/sq. ft.</t>
  </si>
  <si>
    <t>3.13%</t>
  </si>
  <si>
    <t>Rs.9,775 - 10,752</t>
  </si>
  <si>
    <t>Kharvai</t>
  </si>
  <si>
    <t>Rs.3,102 - 3,740/sq. ft.</t>
  </si>
  <si>
    <t>9.59%</t>
  </si>
  <si>
    <t>Rs.2,805 - 3,272</t>
  </si>
  <si>
    <t>Khatiwali</t>
  </si>
  <si>
    <t>Rs.2,805 - 3,315/sq. ft.</t>
  </si>
  <si>
    <t>Khoni</t>
  </si>
  <si>
    <t>Rs.5,568 - 6,842/sq. ft.</t>
  </si>
  <si>
    <t>Khopoli</t>
  </si>
  <si>
    <t>Rs.3,230 - 3,528/sq. ft.</t>
  </si>
  <si>
    <t>3.9%</t>
  </si>
  <si>
    <t>Rs.4,437 - 5,423</t>
  </si>
  <si>
    <t>Kopargaon</t>
  </si>
  <si>
    <t>Rs.5,822 - 7,268/sq. ft.</t>
  </si>
  <si>
    <t>Kulgaon</t>
  </si>
  <si>
    <t>Rs.2,805 - 3,612/sq. ft.</t>
  </si>
  <si>
    <t>Rs.3,570 - 4,080</t>
  </si>
  <si>
    <t>Manda</t>
  </si>
  <si>
    <t>Rs.3,910 - 4,250/sq. ft.</t>
  </si>
  <si>
    <t>3.23%</t>
  </si>
  <si>
    <t>Rs.3,835 - 4,794</t>
  </si>
  <si>
    <t>Manjarli</t>
  </si>
  <si>
    <t>Rs.3,315 - 3,910/sq. ft.</t>
  </si>
  <si>
    <t>Morivali</t>
  </si>
  <si>
    <t>Rs.3,655 - 4,335/sq. ft.</t>
  </si>
  <si>
    <t>Mumbra</t>
  </si>
  <si>
    <t>Rs.2,805 - 3,655/sq. ft.</t>
  </si>
  <si>
    <t>Nandivali Panchanand</t>
  </si>
  <si>
    <t>Rs.4,250 - 5,652/sq. ft.</t>
  </si>
  <si>
    <t>Nandivli</t>
  </si>
  <si>
    <t>Rs.4,080 - 5,142/sq. ft.</t>
  </si>
  <si>
    <t>9%</t>
  </si>
  <si>
    <t>Neral</t>
  </si>
  <si>
    <t>Rs.2,720 - 3,188/sq. ft.</t>
  </si>
  <si>
    <t>2.94%</t>
  </si>
  <si>
    <t>Nilje Gaon</t>
  </si>
  <si>
    <t>Rs.5,270 - 5,738/sq. ft.</t>
  </si>
  <si>
    <t>1.57%</t>
  </si>
  <si>
    <t>Rs.7,012 - 7,480</t>
  </si>
  <si>
    <t>Rs.9,238 - 9,948</t>
  </si>
  <si>
    <t>Rs.10,302 - 11,160</t>
  </si>
  <si>
    <t>Pandurangwadi</t>
  </si>
  <si>
    <t>Rs.6,672 - 7,990/sq. ft.</t>
  </si>
  <si>
    <t>Pendse Nagar</t>
  </si>
  <si>
    <t>Rs.5,695 - 6,545/sq. ft.</t>
  </si>
  <si>
    <t>Radha Nagar</t>
  </si>
  <si>
    <t>Rambaug</t>
  </si>
  <si>
    <t>Rs.6,078 - 7,268/sq. ft.</t>
  </si>
  <si>
    <t>10.34%</t>
  </si>
  <si>
    <t>Rameshwadi</t>
  </si>
  <si>
    <t>Rs.3,188 - 3,782/sq. ft.</t>
  </si>
  <si>
    <t>3.8%</t>
  </si>
  <si>
    <t>Sagaon</t>
  </si>
  <si>
    <t>Rs.3,570 - 4,208/sq. ft.</t>
  </si>
  <si>
    <t>-4.26%</t>
  </si>
  <si>
    <t>Sangeeta Wadi</t>
  </si>
  <si>
    <t>Rs.6,248 - 7,948/sq. ft.</t>
  </si>
  <si>
    <t>Shahad</t>
  </si>
  <si>
    <t>Rs.4,718 - 5,482/sq. ft.</t>
  </si>
  <si>
    <t>-2.38%</t>
  </si>
  <si>
    <t>Shahpur</t>
  </si>
  <si>
    <t>Rs.2,465 - 2,932/sq. ft.</t>
  </si>
  <si>
    <t>1.64%</t>
  </si>
  <si>
    <t>Shastri Nagar</t>
  </si>
  <si>
    <t>Rs.5,568 - 6,332/sq. ft.</t>
  </si>
  <si>
    <t>Shirgaon</t>
  </si>
  <si>
    <t>Rs.3,060 - 3,528/sq. ft.</t>
  </si>
  <si>
    <t>Rs.3,510 - 4,012</t>
  </si>
  <si>
    <t>Rs.5,034 - 5,753</t>
  </si>
  <si>
    <t>Sunil Nagar</t>
  </si>
  <si>
    <t>Rs.6,630 - 7,395/sq. ft.</t>
  </si>
  <si>
    <t>-3.57%</t>
  </si>
  <si>
    <t>Thakurli</t>
  </si>
  <si>
    <t>Rs.6,078 - 6,502/sq. ft.</t>
  </si>
  <si>
    <t>3.47%</t>
  </si>
  <si>
    <t>Tilak Nagar</t>
  </si>
  <si>
    <t>Rs.6,502 - 7,608/sq. ft.</t>
  </si>
  <si>
    <t>Titwala</t>
  </si>
  <si>
    <t>3.41%</t>
  </si>
  <si>
    <t>Rs.3,951 - 4,938</t>
  </si>
  <si>
    <t>Rs.6,256 - 7,038</t>
  </si>
  <si>
    <t>Ulhasnagar</t>
  </si>
  <si>
    <t>Rs.3,358 - 4,335/sq. ft.</t>
  </si>
  <si>
    <t>Umesh Nagar</t>
  </si>
  <si>
    <t>Rs.5,015 - 5,100/sq. ft.</t>
  </si>
  <si>
    <t>Valivali Gaon</t>
  </si>
  <si>
    <t>4.17%</t>
  </si>
  <si>
    <t>Vangani</t>
  </si>
  <si>
    <t>Rs.2,550 - 3,018/sq. ft.</t>
  </si>
  <si>
    <t>Rs.2,570 - 2,999</t>
  </si>
  <si>
    <t>Vasind</t>
  </si>
  <si>
    <t>Rs.2,508 - 3,018/sq. ft.</t>
  </si>
  <si>
    <t>1.54%</t>
  </si>
  <si>
    <t>Rs.2,720 - 3,060</t>
  </si>
  <si>
    <t>Vishnunagar</t>
  </si>
  <si>
    <t>Rs.5,865 - 7,438/sq. ft.</t>
  </si>
  <si>
    <t>-7.78%</t>
  </si>
  <si>
    <t>Wayale Nagar</t>
  </si>
  <si>
    <t>Rs.5,312 - 6,078/sq. ft.</t>
  </si>
  <si>
    <t>-9.79%</t>
  </si>
  <si>
    <t>Wayle Nagar</t>
  </si>
  <si>
    <t>Rs.5,908 - 6,588/sq. ft.</t>
  </si>
  <si>
    <t>0.69%</t>
  </si>
  <si>
    <t>Rs.6,763 - 8,323</t>
  </si>
  <si>
    <t>Yogidham</t>
  </si>
  <si>
    <t>Rs.5,525 - 6,418/sq. ft.</t>
  </si>
  <si>
    <t>7.81%</t>
  </si>
  <si>
    <t>Rs.6,818 - 8,391</t>
  </si>
  <si>
    <t>Agashi</t>
  </si>
  <si>
    <t>Rs.3,698 - 4,760/sq. ft.</t>
  </si>
  <si>
    <t>Ambawadi</t>
  </si>
  <si>
    <t>Rs.3,825 - 4,930/sq. ft.</t>
  </si>
  <si>
    <t>Bevarly Park</t>
  </si>
  <si>
    <t>Rs.7,310 - 8,202/sq. ft.</t>
  </si>
  <si>
    <t>Rs.9,818 - 10,752</t>
  </si>
  <si>
    <t>Rs.13,243 - 15,334</t>
  </si>
  <si>
    <t>Bhayander (East)</t>
  </si>
  <si>
    <t>Rs.7,055 - 8,330/sq. ft.</t>
  </si>
  <si>
    <t>3.39%</t>
  </si>
  <si>
    <t>Rs.9,282 - 11,050</t>
  </si>
  <si>
    <t>Rs.12,971 - 14,268</t>
  </si>
  <si>
    <t>Bhayander (West)</t>
  </si>
  <si>
    <t>Rs.6,928 - 8,712/sq. ft.</t>
  </si>
  <si>
    <t>5.14%</t>
  </si>
  <si>
    <t>Boisar</t>
  </si>
  <si>
    <t>Rs.2,678 - 3,315/sq. ft.</t>
  </si>
  <si>
    <t>-2.9%</t>
  </si>
  <si>
    <t>Bolinj</t>
  </si>
  <si>
    <t>Rs.4,122 - 4,548/sq. ft.</t>
  </si>
  <si>
    <t>-1.94%</t>
  </si>
  <si>
    <t>Chandan Shanti</t>
  </si>
  <si>
    <t>Rs.7,225 - 7,778/sq. ft.</t>
  </si>
  <si>
    <t>-4.89%</t>
  </si>
  <si>
    <t>Chikhal Dongari</t>
  </si>
  <si>
    <t>Rs.4,080 - 4,675/sq. ft.</t>
  </si>
  <si>
    <t>2.97%</t>
  </si>
  <si>
    <t>Rs.4,530 - 5,890</t>
  </si>
  <si>
    <t>Rs.5,539 - 7,385</t>
  </si>
  <si>
    <t>Dongarpada</t>
  </si>
  <si>
    <t>Rs.3,740 - 4,930/sq. ft.</t>
  </si>
  <si>
    <t>Geeta Nagar</t>
  </si>
  <si>
    <t>Rs.6,758 - 8,118/sq. ft.</t>
  </si>
  <si>
    <t>-6.45%</t>
  </si>
  <si>
    <t>Ghodev</t>
  </si>
  <si>
    <t>Rs.7,098 - 7,948/sq. ft.</t>
  </si>
  <si>
    <t>4.19%</t>
  </si>
  <si>
    <t>Gokul Township</t>
  </si>
  <si>
    <t>Rs.4,760 - 5,228/sq. ft.</t>
  </si>
  <si>
    <t>Hatkesh Udhog Nagar</t>
  </si>
  <si>
    <t>Rs.7,012 - 7,778/sq. ft.</t>
  </si>
  <si>
    <t>2.35%</t>
  </si>
  <si>
    <t>Rs.9,139 - 10,445</t>
  </si>
  <si>
    <t>Rs.12,179 - 13,532</t>
  </si>
  <si>
    <t>Jesal Park</t>
  </si>
  <si>
    <t>Rs.8,160 - 9,690/sq. ft.</t>
  </si>
  <si>
    <t>Juchandra</t>
  </si>
  <si>
    <t>Rs.3,825 - 4,420/sq. ft.</t>
  </si>
  <si>
    <t>6.67%</t>
  </si>
  <si>
    <t>Kanakia Park</t>
  </si>
  <si>
    <t>Rs.7,310 - 8,160/sq. ft.</t>
  </si>
  <si>
    <t>Rs.8,925 - 10,710</t>
  </si>
  <si>
    <t>Rs.13,296 - 16,989</t>
  </si>
  <si>
    <t>Kashimira</t>
  </si>
  <si>
    <t>Rs.6,418 - 7,480/sq. ft.</t>
  </si>
  <si>
    <t>-1.23%</t>
  </si>
  <si>
    <t>Rs.11,465 - 13,614</t>
  </si>
  <si>
    <t>Lakshmiben Chedda Nagar</t>
  </si>
  <si>
    <t>Rs.4,462 - 5,015/sq. ft.</t>
  </si>
  <si>
    <t>-1.79%</t>
  </si>
  <si>
    <t>Medetiya Nagar</t>
  </si>
  <si>
    <t>Rs.7,098 - 8,585/sq. ft.</t>
  </si>
  <si>
    <t>-3.68%</t>
  </si>
  <si>
    <t>Mira Bhayandar</t>
  </si>
  <si>
    <t>Rs.7,438 - 8,372/sq. ft.</t>
  </si>
  <si>
    <t>0.54%</t>
  </si>
  <si>
    <t>Rs.10,192 - 11,581</t>
  </si>
  <si>
    <t>Rs.14,110 - 16,226</t>
  </si>
  <si>
    <t>Rs.18,700 - 21,505</t>
  </si>
  <si>
    <t>Mira Road</t>
  </si>
  <si>
    <t>Rs.7,480 - 8,500/sq. ft.</t>
  </si>
  <si>
    <t>0.53%</t>
  </si>
  <si>
    <t>Rs.9,818 - 11,220</t>
  </si>
  <si>
    <t>Rs.13,906 - 15,992</t>
  </si>
  <si>
    <t>Rs.17,813 - 20,626</t>
  </si>
  <si>
    <t>Mira Road East</t>
  </si>
  <si>
    <t>Rs.7,480 - 8,372/sq. ft.</t>
  </si>
  <si>
    <t>Rs.9,782 - 11,645</t>
  </si>
  <si>
    <t>Rs.13,485 - 16,324</t>
  </si>
  <si>
    <t>Rs.19,125 - 21,994</t>
  </si>
  <si>
    <t>Morya Nagar</t>
  </si>
  <si>
    <t>Rs.3,910 - 4,420/sq. ft.</t>
  </si>
  <si>
    <t>-3.96%</t>
  </si>
  <si>
    <t>Rs.4,122 - 4,947</t>
  </si>
  <si>
    <t>Rs.5,432 - 6,035</t>
  </si>
  <si>
    <t>Naigaon (East)</t>
  </si>
  <si>
    <t>Rs.3,868 - 4,250/sq. ft.</t>
  </si>
  <si>
    <t>-6.86%</t>
  </si>
  <si>
    <t>Rs.4,254 - 5,028</t>
  </si>
  <si>
    <t>Naigaon (West)</t>
  </si>
  <si>
    <t>-2.97%</t>
  </si>
  <si>
    <t>Nalasopara (West)</t>
  </si>
  <si>
    <t>Rs.3,825 - 4,378/sq. ft.</t>
  </si>
  <si>
    <t>-4%</t>
  </si>
  <si>
    <t>Rs.4,122 - 4,535</t>
  </si>
  <si>
    <t>Rs.5,470 - 6,685</t>
  </si>
  <si>
    <t>Nalasopara East</t>
  </si>
  <si>
    <t>Rs.3,910 - 4,505/sq. ft.</t>
  </si>
  <si>
    <t>-2%</t>
  </si>
  <si>
    <t>Rs.5,699 - 6,966</t>
  </si>
  <si>
    <t>Nallasopara</t>
  </si>
  <si>
    <t>Rs.3,868 - 4,462/sq. ft.</t>
  </si>
  <si>
    <t>-3%</t>
  </si>
  <si>
    <t>Rs.5,584 - 6,826</t>
  </si>
  <si>
    <t>Navghar Gaon</t>
  </si>
  <si>
    <t>Rs.7,055 - 7,778/sq. ft.</t>
  </si>
  <si>
    <t>Nilemore</t>
  </si>
  <si>
    <t>Rs.3,995 - 4,462/sq. ft.</t>
  </si>
  <si>
    <t>-1.96%</t>
  </si>
  <si>
    <t>Rs.5,508 - 6,120</t>
  </si>
  <si>
    <t>Poonam Gardens</t>
  </si>
  <si>
    <t>Rs.7,735 - 9,010/sq. ft.</t>
  </si>
  <si>
    <t>Poonam Nagar</t>
  </si>
  <si>
    <t>Rs.8,840 - 9,435/sq. ft.</t>
  </si>
  <si>
    <t>Poonam Sagar Complex</t>
  </si>
  <si>
    <t>Rs.8,500 - 9,180/sq. ft.</t>
  </si>
  <si>
    <t>-0.94%</t>
  </si>
  <si>
    <t>Ramdev Park</t>
  </si>
  <si>
    <t>Rs.7,352 - 7,905/sq. ft.</t>
  </si>
  <si>
    <t>3.43%</t>
  </si>
  <si>
    <t>Shanti Nagar</t>
  </si>
  <si>
    <t>Rs.7,480 - 8,585/sq. ft.</t>
  </si>
  <si>
    <t>Shanti Park</t>
  </si>
  <si>
    <t>Rs.7,990 - 9,010/sq. ft.</t>
  </si>
  <si>
    <t>4.76%</t>
  </si>
  <si>
    <t>Sheetal Nagar</t>
  </si>
  <si>
    <t>Rs.7,225 - 8,372/sq. ft.</t>
  </si>
  <si>
    <t>Sriprastha</t>
  </si>
  <si>
    <t>Rs.3,782 - 4,718/sq. ft.</t>
  </si>
  <si>
    <t>-5.61%</t>
  </si>
  <si>
    <t>Vasai</t>
  </si>
  <si>
    <t>1.71%</t>
  </si>
  <si>
    <t>Rs.6,210 - 7,166</t>
  </si>
  <si>
    <t>Rs.8,170 - 9,532</t>
  </si>
  <si>
    <t>Vasai East</t>
  </si>
  <si>
    <t>Rs.4,590 - 5,100/sq. ft.</t>
  </si>
  <si>
    <t>1.79%</t>
  </si>
  <si>
    <t>Vasai Road</t>
  </si>
  <si>
    <t>Rs.4,760 - 5,780/sq. ft.</t>
  </si>
  <si>
    <t>Vasai West</t>
  </si>
  <si>
    <t>-4.32%</t>
  </si>
  <si>
    <t>Rs.6,464 - 7,459</t>
  </si>
  <si>
    <t>Rs.8,895 - 9,580</t>
  </si>
  <si>
    <t>Vasant Nagari</t>
  </si>
  <si>
    <t>4.31%</t>
  </si>
  <si>
    <t>Vijay Park</t>
  </si>
  <si>
    <t>Rs.7,990 - 8,712/sq. ft.</t>
  </si>
  <si>
    <t>3.09%</t>
  </si>
  <si>
    <t>Vinay Nagar</t>
  </si>
  <si>
    <t>Rs.7,012 - 7,990/sq. ft.</t>
  </si>
  <si>
    <t>5.42%</t>
  </si>
  <si>
    <t>Virar</t>
  </si>
  <si>
    <t>Rs.4,080 - 4,718/sq. ft.</t>
  </si>
  <si>
    <t>5.05%</t>
  </si>
  <si>
    <t>Rs.4,684 - 5,620</t>
  </si>
  <si>
    <t>Rs.6,044 - 7,386</t>
  </si>
  <si>
    <t>Rs.6,916 - 8,644</t>
  </si>
  <si>
    <t>Virar East</t>
  </si>
  <si>
    <t>Rs.3,442 - 4,335/sq. ft.</t>
  </si>
  <si>
    <t>1.11%</t>
  </si>
  <si>
    <t>Rs.3,995 - 5,194</t>
  </si>
  <si>
    <t>Virar West</t>
  </si>
  <si>
    <t>Rs.4,165 - 4,760/sq. ft.</t>
  </si>
  <si>
    <t>5%</t>
  </si>
  <si>
    <t>Y K Nagar</t>
  </si>
  <si>
    <t>Rs.5,100 - 5,398/sq. ft.</t>
  </si>
  <si>
    <t>4 Bunglows</t>
  </si>
  <si>
    <t>Rs.18,828 - 20,825/sq. ft.</t>
  </si>
  <si>
    <t>-1.48%</t>
  </si>
  <si>
    <t>Rs.24,225 - 31,025</t>
  </si>
  <si>
    <t>Rs.43,350 - 48,450</t>
  </si>
  <si>
    <t>Rs.53,780 - 59,755</t>
  </si>
  <si>
    <t>Aarey Milk Colony</t>
  </si>
  <si>
    <t>Rs.7,225 - 7,862/sq. ft.</t>
  </si>
  <si>
    <t>4.71%</t>
  </si>
  <si>
    <t>Rs.16,371 - 20,464</t>
  </si>
  <si>
    <t>Rs.21,216 - 23,338</t>
  </si>
  <si>
    <t>Rs.23,899 - 29,330</t>
  </si>
  <si>
    <t>Akurli Nagar</t>
  </si>
  <si>
    <t>Rs.17,510 - 19,678/sq. ft.</t>
  </si>
  <si>
    <t>1.14%</t>
  </si>
  <si>
    <t>Alika Nagar</t>
  </si>
  <si>
    <t>Rs.13,558 - 15,342/sq. ft.</t>
  </si>
  <si>
    <t>3.95%</t>
  </si>
  <si>
    <t>Ambivali</t>
  </si>
  <si>
    <t>Rs.17,638 - 20,018/sq. ft.</t>
  </si>
  <si>
    <t>Amboli</t>
  </si>
  <si>
    <t>Rs.18,572 - 22,312/sq. ft.</t>
  </si>
  <si>
    <t>3.52%</t>
  </si>
  <si>
    <t>Rs.21,038 - 22,185</t>
  </si>
  <si>
    <t>Rs.36,902 - 43,680</t>
  </si>
  <si>
    <t>Rs.28,305 - 29,920/sq. ft.</t>
  </si>
  <si>
    <t>3.57%</t>
  </si>
  <si>
    <t>Rs.43,605 - 45,220</t>
  </si>
  <si>
    <t>Rs.96,968 - 1,05,453</t>
  </si>
  <si>
    <t>Andheri (East)</t>
  </si>
  <si>
    <t>Rs.15,470 - 18,148/sq. ft.</t>
  </si>
  <si>
    <t>4.5%</t>
  </si>
  <si>
    <t>Rs.23,842 - 27,115</t>
  </si>
  <si>
    <t>Rs.36,832 - 42,437</t>
  </si>
  <si>
    <t>Rs.50,517 - 59,303</t>
  </si>
  <si>
    <t>Andheri (West)</t>
  </si>
  <si>
    <t>Rs.18,785 - 23,332/sq. ft.</t>
  </si>
  <si>
    <t>Rs.22,440 - 28,985</t>
  </si>
  <si>
    <t>Rs.36,834 - 46,238</t>
  </si>
  <si>
    <t>Rs.58,393 - 73,885</t>
  </si>
  <si>
    <t>Andheri MIDC</t>
  </si>
  <si>
    <t>Rs.14,280 - 17,850</t>
  </si>
  <si>
    <t>Asara Colony</t>
  </si>
  <si>
    <t>Rs.14,280 - 16,362/sq. ft.</t>
  </si>
  <si>
    <t>Asha Nagar</t>
  </si>
  <si>
    <t>Rs.15,215 - 17,128/sq. ft.</t>
  </si>
  <si>
    <t>2.14%</t>
  </si>
  <si>
    <t>Rs.16,940 - 19,111</t>
  </si>
  <si>
    <t>Rs.23,264 - 25,923</t>
  </si>
  <si>
    <t>Rs.30,573 - 35,350</t>
  </si>
  <si>
    <t>Rs.16,745 - 18,998/sq. ft.</t>
  </si>
  <si>
    <t>-1.17%</t>
  </si>
  <si>
    <t>Rs.22,366 - 26,474</t>
  </si>
  <si>
    <t>Rs.38,312 - 42,388</t>
  </si>
  <si>
    <t>Rs.53,984 - 62,772</t>
  </si>
  <si>
    <t>Babhai</t>
  </si>
  <si>
    <t>Rs.16,065 - 17,680/sq. ft.</t>
  </si>
  <si>
    <t>-1.24%</t>
  </si>
  <si>
    <t>Rs.17,738 - 21,573</t>
  </si>
  <si>
    <t>Rs.30,842 - 34,604</t>
  </si>
  <si>
    <t>Bhagat Colony</t>
  </si>
  <si>
    <t>Rs.14,195 - 16,532/sq. ft.</t>
  </si>
  <si>
    <t>8.81%</t>
  </si>
  <si>
    <t>Borivali (East)</t>
  </si>
  <si>
    <t>Rs.14,662 - 16,702/sq. ft.</t>
  </si>
  <si>
    <t>0.27%</t>
  </si>
  <si>
    <t>Rs.14,941 - 18,017</t>
  </si>
  <si>
    <t>Rs.26,086 - 30,039</t>
  </si>
  <si>
    <t>Rs.38,208 - 44,370</t>
  </si>
  <si>
    <t>Borivali (West)</t>
  </si>
  <si>
    <t>Rs.15,598 - 18,232/sq. ft.</t>
  </si>
  <si>
    <t>1.27%</t>
  </si>
  <si>
    <t>Rs.15,262 - 18,314</t>
  </si>
  <si>
    <t>Rs.23,113 - 28,016</t>
  </si>
  <si>
    <t>Rs.34,193 - 37,301</t>
  </si>
  <si>
    <t>Cama Industrial Estate</t>
  </si>
  <si>
    <t>Rs.15,342 - 15,938/sq. ft.</t>
  </si>
  <si>
    <t>Chakala</t>
  </si>
  <si>
    <t>Rs.17,128 - 20,188/sq. ft.</t>
  </si>
  <si>
    <t>8.05%</t>
  </si>
  <si>
    <t>Rs.16,565 - 18,635</t>
  </si>
  <si>
    <t>Rs.39,100 - 46,138</t>
  </si>
  <si>
    <t>Rs.11,858 - 13,048/sq. ft.</t>
  </si>
  <si>
    <t>Rs.15,895 - 17,298</t>
  </si>
  <si>
    <t>Rs.20,301 - 22,477</t>
  </si>
  <si>
    <t>Chikuwadi</t>
  </si>
  <si>
    <t>Rs.15,045 - 17,128/sq. ft.</t>
  </si>
  <si>
    <t>-0.51%</t>
  </si>
  <si>
    <t>Rs.15,667 - 18,278</t>
  </si>
  <si>
    <t>Chincholi Bunder</t>
  </si>
  <si>
    <t>Rs.15,002 - 16,745/sq. ft.</t>
  </si>
  <si>
    <t>Rs.21,408 - 24,030</t>
  </si>
  <si>
    <t>Rs.26,596 - 29,763</t>
  </si>
  <si>
    <t>Churi Wadi</t>
  </si>
  <si>
    <t>Rs.14,705 - 15,725/sq. ft.</t>
  </si>
  <si>
    <t>Dahanukar Wadi</t>
  </si>
  <si>
    <t>Rs.14,280 - 16,745/sq. ft.</t>
  </si>
  <si>
    <t>-1.93%</t>
  </si>
  <si>
    <t>Rs.10,412 - 12,622/sq. ft.</t>
  </si>
  <si>
    <t>-0.37%</t>
  </si>
  <si>
    <t>Rs.13,064 - 14,866</t>
  </si>
  <si>
    <t>Rs.17,468 - 20,961</t>
  </si>
  <si>
    <t>Rs.25,296 - 26,350</t>
  </si>
  <si>
    <t>Dahisar (East)</t>
  </si>
  <si>
    <t>Rs.10,072 - 11,815/sq. ft.</t>
  </si>
  <si>
    <t>-1.55%</t>
  </si>
  <si>
    <t>Rs.12,566 - 13,913</t>
  </si>
  <si>
    <t>Rs.16,606 - 19,373</t>
  </si>
  <si>
    <t>Rs.25,255 - 26,308</t>
  </si>
  <si>
    <t>Dahisar (West)</t>
  </si>
  <si>
    <t>Rs.13,600 - 15,172/sq. ft.</t>
  </si>
  <si>
    <t>-2.31%</t>
  </si>
  <si>
    <t>Rs.14,866 - 16,218</t>
  </si>
  <si>
    <t>Rs.21,675 - 24,565</t>
  </si>
  <si>
    <t>Dattaguru Nagar</t>
  </si>
  <si>
    <t>Rs.40,759 - 45,005</t>
  </si>
  <si>
    <t>Dattapada</t>
  </si>
  <si>
    <t>Rs.15,598 - 17,722/sq. ft.</t>
  </si>
  <si>
    <t>4.47%</t>
  </si>
  <si>
    <t>Rs.15,172 - 16,915/sq. ft.</t>
  </si>
  <si>
    <t>Devipada</t>
  </si>
  <si>
    <t>Rs.14,068 - 15,215/sq. ft.</t>
  </si>
  <si>
    <t>Dindoshi</t>
  </si>
  <si>
    <t>Rs.14,365 - 16,872/sq. ft.</t>
  </si>
  <si>
    <t>12.01%</t>
  </si>
  <si>
    <t>Rs.19,354 - 21,879</t>
  </si>
  <si>
    <t>Rs.27,455 - 33,235</t>
  </si>
  <si>
    <t>Rs.49,966 - 54,509</t>
  </si>
  <si>
    <t>DN Nagar</t>
  </si>
  <si>
    <t>Rs.18,148 - 21,250/sq. ft.</t>
  </si>
  <si>
    <t>-1.91%</t>
  </si>
  <si>
    <t>Rs.36,125 - 43,350</t>
  </si>
  <si>
    <t>Rs.54,835 - 71,808</t>
  </si>
  <si>
    <t>Eksar</t>
  </si>
  <si>
    <t>Rs.15,640 - 17,510/sq. ft.</t>
  </si>
  <si>
    <t>Ekta Nagar</t>
  </si>
  <si>
    <t>Rs.9,478 - 10,795/sq. ft.</t>
  </si>
  <si>
    <t>12.26%</t>
  </si>
  <si>
    <t>Rs.12,342 - 14,212</t>
  </si>
  <si>
    <t>Evershine Nagar</t>
  </si>
  <si>
    <t>Rs.14,025 - 15,555/sq. ft.</t>
  </si>
  <si>
    <t>-2.25%</t>
  </si>
  <si>
    <t>Rs.15,580 - 17,978</t>
  </si>
  <si>
    <t>Rs.29,070 - 31,492</t>
  </si>
  <si>
    <t>Film City Road</t>
  </si>
  <si>
    <t>Rs.14,705 - 16,745/sq. ft.</t>
  </si>
  <si>
    <t>3.59%</t>
  </si>
  <si>
    <t>Rs.20,918 - 23,192</t>
  </si>
  <si>
    <t>Rs.33,017 - 37,250</t>
  </si>
  <si>
    <t>Rs.39,419 - 43,924</t>
  </si>
  <si>
    <t>Gokuldham</t>
  </si>
  <si>
    <t>Rs.14,280 - 15,640/sq. ft.</t>
  </si>
  <si>
    <t>-3.29%</t>
  </si>
  <si>
    <t>Rs.19,125 - 21,250</t>
  </si>
  <si>
    <t>Rs.36,168 - 40,078</t>
  </si>
  <si>
    <t>Rs.53,491 - 59,975</t>
  </si>
  <si>
    <t>Gorai</t>
  </si>
  <si>
    <t>Rs.14,578 - 17,892/sq. ft.</t>
  </si>
  <si>
    <t>13.54%</t>
  </si>
  <si>
    <t>Goregaon (East)</t>
  </si>
  <si>
    <t>Rs.15,088 - 18,232/sq. ft.</t>
  </si>
  <si>
    <t>-2.26%</t>
  </si>
  <si>
    <t>Rs.19,518 - 22,695</t>
  </si>
  <si>
    <t>Rs.33,150 - 38,250</t>
  </si>
  <si>
    <t>Rs.62,135 - 73,695</t>
  </si>
  <si>
    <t>Goregaon (West)</t>
  </si>
  <si>
    <t>Rs.15,682 - 18,360/sq. ft.</t>
  </si>
  <si>
    <t>Rs.20,102 - 23,842</t>
  </si>
  <si>
    <t>Rs.32,094 - 36,679</t>
  </si>
  <si>
    <t>Rs.48,319 - 56,185</t>
  </si>
  <si>
    <t>Hanuman Nagar</t>
  </si>
  <si>
    <t>Rs.11,432 - 13,642/sq. ft.</t>
  </si>
  <si>
    <t>6.81%</t>
  </si>
  <si>
    <t>Hemu Colony</t>
  </si>
  <si>
    <t>Rs.13,388 - 15,088/sq. ft.</t>
  </si>
  <si>
    <t>I C Colony</t>
  </si>
  <si>
    <t>Rs.14,832 - 16,872/sq. ft.</t>
  </si>
  <si>
    <t>Rs.14,198 - 15,973</t>
  </si>
  <si>
    <t>Rs.23,399 - 25,663</t>
  </si>
  <si>
    <t>Irani Wadi</t>
  </si>
  <si>
    <t>Rs.14,705 - 17,128/sq. ft.</t>
  </si>
  <si>
    <t>Jankalyan Nagar</t>
  </si>
  <si>
    <t>Rs.11,560 - 13,260/sq. ft.</t>
  </si>
  <si>
    <t>Rs.16,541 - 18,431</t>
  </si>
  <si>
    <t>Rs.22,924 - 25,981</t>
  </si>
  <si>
    <t>Jawahar Nagar</t>
  </si>
  <si>
    <t>Rs.15,130 - 17,680/sq. ft.</t>
  </si>
  <si>
    <t>7.08%</t>
  </si>
  <si>
    <t>Rs.16,906 - 21,675</t>
  </si>
  <si>
    <t>Rs.26,732 - 30,345</t>
  </si>
  <si>
    <t>Jay Prakash Nagar</t>
  </si>
  <si>
    <t>Rs.15,938 - 17,552/sq. ft.</t>
  </si>
  <si>
    <t>Rs.27,455 - 31,068</t>
  </si>
  <si>
    <t>J B Nagar</t>
  </si>
  <si>
    <t>Rs.17,085 - 19,338/sq. ft.</t>
  </si>
  <si>
    <t>Rs.24,544 - 26,775</t>
  </si>
  <si>
    <t>Rs.37,952 - 44,412</t>
  </si>
  <si>
    <t>Jogeshwari (East)</t>
  </si>
  <si>
    <t>Rs.17,765 - 22,950/sq. ft.</t>
  </si>
  <si>
    <t>Rs.22,908 - 26,648</t>
  </si>
  <si>
    <t>Rs.39,950 - 44,200</t>
  </si>
  <si>
    <t>Rs.58,851 - 65,390</t>
  </si>
  <si>
    <t>Jogeshwari (West)</t>
  </si>
  <si>
    <t>Rs.14,450 - 16,915/sq. ft.</t>
  </si>
  <si>
    <t>0.82%</t>
  </si>
  <si>
    <t>Rs.20,102 - 22,440</t>
  </si>
  <si>
    <t>Rs.32,300 - 41,182</t>
  </si>
  <si>
    <t>JVLR</t>
  </si>
  <si>
    <t>Rs.15,938 - 20,698/sq. ft.</t>
  </si>
  <si>
    <t>Rs.21,926 - 24,318</t>
  </si>
  <si>
    <t>Rs.39,950 - 45,050</t>
  </si>
  <si>
    <t>Kajupada</t>
  </si>
  <si>
    <t>Rs.10,285 - 11,092/sq. ft.</t>
  </si>
  <si>
    <t>-8.55%</t>
  </si>
  <si>
    <t>Kanchpada</t>
  </si>
  <si>
    <t>Rs.17,892 - 19,720/sq. ft.</t>
  </si>
  <si>
    <t>Rs.21,802 - 27,616</t>
  </si>
  <si>
    <t>Kandarpada</t>
  </si>
  <si>
    <t>Rs.12,665 - 14,918/sq. ft.</t>
  </si>
  <si>
    <t>-6.29%</t>
  </si>
  <si>
    <t>Rs.13,954 - 14,826</t>
  </si>
  <si>
    <t>Rs.20,018 - 22,686</t>
  </si>
  <si>
    <t>Kandivali (East)</t>
  </si>
  <si>
    <t>Rs.13,982 - 16,405/sq. ft.</t>
  </si>
  <si>
    <t>13.02%</t>
  </si>
  <si>
    <t>Rs.16,376 - 18,962</t>
  </si>
  <si>
    <t>Kandivali (West)</t>
  </si>
  <si>
    <t>Rs.13,090 - 16,575/sq. ft.</t>
  </si>
  <si>
    <t>0.29%</t>
  </si>
  <si>
    <t>Rs.15,976 - 18,714</t>
  </si>
  <si>
    <t>Rs.21,981 - 25,644</t>
  </si>
  <si>
    <t>Rs.38,097 - 42,330</t>
  </si>
  <si>
    <t>Kasam Baug</t>
  </si>
  <si>
    <t>Rs.34,850 - 39,950</t>
  </si>
  <si>
    <t>Rs.8,288 - 10,412/sq. ft.</t>
  </si>
  <si>
    <t>0.45%</t>
  </si>
  <si>
    <t>Rs.14,152 - 17,085/sq. ft.</t>
  </si>
  <si>
    <t>Rs.16,150 - 18,700</t>
  </si>
  <si>
    <t>Link Road</t>
  </si>
  <si>
    <t>Rs.30,600 - 35,955</t>
  </si>
  <si>
    <t>Lokhandwala Andheri West</t>
  </si>
  <si>
    <t>Rs.67,788 - 75,182</t>
  </si>
  <si>
    <t>Lokhandwala Kandivali East</t>
  </si>
  <si>
    <t>Rs.13,005 - 14,280/sq. ft.</t>
  </si>
  <si>
    <t>7.69%</t>
  </si>
  <si>
    <t>Rs.15,159 - 17,207</t>
  </si>
  <si>
    <t>Rs.24,216 - 26,559</t>
  </si>
  <si>
    <t>Rs.27,514 - 29,631</t>
  </si>
  <si>
    <t>Rs.14,748 - 17,298/sq. ft.</t>
  </si>
  <si>
    <t>Mahakali Caves</t>
  </si>
  <si>
    <t>Rs.15,980 - 18,572/sq. ft.</t>
  </si>
  <si>
    <t>-9.09%</t>
  </si>
  <si>
    <t>Rs.25,727 - 27,984</t>
  </si>
  <si>
    <t>Rs.32,360 - 36,674</t>
  </si>
  <si>
    <t>Maharashtra Nagar</t>
  </si>
  <si>
    <t>Rs.18,476 - 20,420</t>
  </si>
  <si>
    <t>Mahavir Nagar</t>
  </si>
  <si>
    <t>Rs.17,212 - 19,295/sq. ft.</t>
  </si>
  <si>
    <t>1.17%</t>
  </si>
  <si>
    <t>Rs.19,168 - 21,038</t>
  </si>
  <si>
    <t>Rs.28,530 - 31,791</t>
  </si>
  <si>
    <t>Malad (East)</t>
  </si>
  <si>
    <t>Rs.13,430 - 15,852/sq. ft.</t>
  </si>
  <si>
    <t>-2.79%</t>
  </si>
  <si>
    <t>Rs.18,742 - 22,312</t>
  </si>
  <si>
    <t>Rs.32,776 - 36,873</t>
  </si>
  <si>
    <t>Rs.46,294 - 51,299</t>
  </si>
  <si>
    <t>Malad (West)</t>
  </si>
  <si>
    <t>Rs.13,472 - 16,618/sq. ft.</t>
  </si>
  <si>
    <t>1.45%</t>
  </si>
  <si>
    <t>Rs.17,404 - 21,420</t>
  </si>
  <si>
    <t>Rs.28,305 - 33,660</t>
  </si>
  <si>
    <t>Rs.41,703 - 49,188</t>
  </si>
  <si>
    <t>Malvani</t>
  </si>
  <si>
    <t>Rs.7,905 - 10,200/sq. ft.</t>
  </si>
  <si>
    <t>11.28%</t>
  </si>
  <si>
    <t>Rs.13,780 - 17,225</t>
  </si>
  <si>
    <t>Rs.19,508 - 24,565</t>
  </si>
  <si>
    <t>Marol</t>
  </si>
  <si>
    <t>Rs.14,450 - 16,490/sq. ft.</t>
  </si>
  <si>
    <t>4.05%</t>
  </si>
  <si>
    <t>Rs.24,098 - 27,471</t>
  </si>
  <si>
    <t>Rs.35,904 - 41,616</t>
  </si>
  <si>
    <t>Rs.44,200 - 53,040</t>
  </si>
  <si>
    <t>Maruti Nagar</t>
  </si>
  <si>
    <t>Rs.13,977 - 15,422</t>
  </si>
  <si>
    <t>Mhatre Wadi</t>
  </si>
  <si>
    <t>Rs.13,685 - 14,960/sq. ft.</t>
  </si>
  <si>
    <t>Mindspace</t>
  </si>
  <si>
    <t>Rs.18,318 - 20,952/sq. ft.</t>
  </si>
  <si>
    <t>5.8%</t>
  </si>
  <si>
    <t>Rs.21,588 - 24,128</t>
  </si>
  <si>
    <t>Rs.34,745 - 41,851</t>
  </si>
  <si>
    <t>Rs.48,875 - 52,062</t>
  </si>
  <si>
    <t>Mitha Nagar</t>
  </si>
  <si>
    <t>Rs.22,908 - 25,245</t>
  </si>
  <si>
    <t>Motilal Nagar II</t>
  </si>
  <si>
    <t>Rs.14,832 - 16,320/sq. ft.</t>
  </si>
  <si>
    <t>3.14%</t>
  </si>
  <si>
    <t>Rs.23,491 - 24,929</t>
  </si>
  <si>
    <t>Rs.29,223 - 35,717</t>
  </si>
  <si>
    <t>Natwar Nagar</t>
  </si>
  <si>
    <t>Rs.17,298 - 18,912/sq. ft.</t>
  </si>
  <si>
    <t>Nensey Colony</t>
  </si>
  <si>
    <t>Rs.13,685 - 15,172/sq. ft.</t>
  </si>
  <si>
    <t>-3.49%</t>
  </si>
  <si>
    <t>Rs.13,597 - 15,790</t>
  </si>
  <si>
    <t>Rs.13,600 - 15,852/sq. ft.</t>
  </si>
  <si>
    <t>-11.83%</t>
  </si>
  <si>
    <t>Rs.19,242 - 21,075</t>
  </si>
  <si>
    <t>Rs.25,823 - 31,725</t>
  </si>
  <si>
    <t>Rs.23,460 - 29,814</t>
  </si>
  <si>
    <t>Rs.35,955 - 39,780</t>
  </si>
  <si>
    <t>Prem Nagar</t>
  </si>
  <si>
    <t>Rs.8,055 - 9,914</t>
  </si>
  <si>
    <t>Pushpa Park</t>
  </si>
  <si>
    <t>Rs.13,472 - 16,532/sq. ft.</t>
  </si>
  <si>
    <t>Rawalpada</t>
  </si>
  <si>
    <t>Rs.10,582 - 11,858/sq. ft.</t>
  </si>
  <si>
    <t>-3.01%</t>
  </si>
  <si>
    <t>Rs.12,376 - 13,702</t>
  </si>
  <si>
    <t>Safed Pul</t>
  </si>
  <si>
    <t>Rs.36,465 - 43,010</t>
  </si>
  <si>
    <t>Rs.56,330 - 58,726</t>
  </si>
  <si>
    <t>Sahayog Nagar</t>
  </si>
  <si>
    <t>Rs.19,465 - 20,910/sq. ft.</t>
  </si>
  <si>
    <t>Rs.53,550 - 55,930</t>
  </si>
  <si>
    <t>Saibaba Nagar</t>
  </si>
  <si>
    <t>Rs.15,852 - 17,255/sq. ft.</t>
  </si>
  <si>
    <t>1.03%</t>
  </si>
  <si>
    <t>Rs.15,351 - 17,105</t>
  </si>
  <si>
    <t>Sakinaka</t>
  </si>
  <si>
    <t>Rs.13,558 - 14,705/sq. ft.</t>
  </si>
  <si>
    <t>4.11%</t>
  </si>
  <si>
    <t>Rs.26,648 - 30,378</t>
  </si>
  <si>
    <t>Rs.37,101 - 41,317</t>
  </si>
  <si>
    <t>Rs.48,659 - 55,610</t>
  </si>
  <si>
    <t>Samta Nagar</t>
  </si>
  <si>
    <t>Rs.13,005 - 14,662/sq. ft.</t>
  </si>
  <si>
    <t>8.22%</t>
  </si>
  <si>
    <t>Rs.17,304 - 21,481</t>
  </si>
  <si>
    <t>Sankalp Colony</t>
  </si>
  <si>
    <t>Rs.17,680 - 18,148/sq. ft.</t>
  </si>
  <si>
    <t>Satya Nagar</t>
  </si>
  <si>
    <t>Rs.16,448 - 19,890/sq. ft.</t>
  </si>
  <si>
    <t>Rs.27,068 - 30,349</t>
  </si>
  <si>
    <t>Sector-8 Charkop</t>
  </si>
  <si>
    <t>Rs.11,518 - 12,665/sq. ft.</t>
  </si>
  <si>
    <t>0.71%</t>
  </si>
  <si>
    <t>Rs.16,097 - 17,991</t>
  </si>
  <si>
    <t>Rs.21,026 - 23,202</t>
  </si>
  <si>
    <t>Sector-9 Charkop</t>
  </si>
  <si>
    <t>Rs.11,390 - 12,368/sq. ft.</t>
  </si>
  <si>
    <t>Sector 1 Charkop</t>
  </si>
  <si>
    <t>Rs.13,175 - 15,002/sq. ft.</t>
  </si>
  <si>
    <t>Sector 2 Charkop</t>
  </si>
  <si>
    <t>Rs.12,538 - 13,642/sq. ft.</t>
  </si>
  <si>
    <t>1.68%</t>
  </si>
  <si>
    <t>Rs.18,945 - 20,975</t>
  </si>
  <si>
    <t>Sector 3 Charkop</t>
  </si>
  <si>
    <t>Rs.16,571 - 18,465</t>
  </si>
  <si>
    <t>Seven Bunglow</t>
  </si>
  <si>
    <t>Rs.18,275 - 22,738/sq. ft.</t>
  </si>
  <si>
    <t>-13.98%</t>
  </si>
  <si>
    <t>Rs.56,695 - 69,020</t>
  </si>
  <si>
    <t>Rs.23,502 - 26,690/sq. ft.</t>
  </si>
  <si>
    <t>6.4%</t>
  </si>
  <si>
    <t>Rs.33,724 - 38,122</t>
  </si>
  <si>
    <t>Rs.46,890 - 52,454</t>
  </si>
  <si>
    <t>Rs.67,215 - 86,238</t>
  </si>
  <si>
    <t>Sher E Punjab Colony</t>
  </si>
  <si>
    <t>Rs.13,855 - 15,002/sq. ft.</t>
  </si>
  <si>
    <t>Rs.22,822 - 24,648</t>
  </si>
  <si>
    <t>Rs.30,336 - 33,864</t>
  </si>
  <si>
    <t>Shimpoli</t>
  </si>
  <si>
    <t>Rs.15,598 - 18,402/sq. ft.</t>
  </si>
  <si>
    <t>-1.21%</t>
  </si>
  <si>
    <t>Shreyas Colony</t>
  </si>
  <si>
    <t>Rs.25,840 - 31,280</t>
  </si>
  <si>
    <t>Shyam Nagar</t>
  </si>
  <si>
    <t>Rs.44,506 - 50,575</t>
  </si>
  <si>
    <t>Rs.46,236 - 58,064</t>
  </si>
  <si>
    <t>Siddharth Nagar</t>
  </si>
  <si>
    <t>Rs.15,215 - 17,425/sq. ft.</t>
  </si>
  <si>
    <t>9.68%</t>
  </si>
  <si>
    <t>Rs.16,925 - 19,152</t>
  </si>
  <si>
    <t>Rs.25,288 - 28,900</t>
  </si>
  <si>
    <t>Subhash Nagar</t>
  </si>
  <si>
    <t>Rs.31,858 - 34,247</t>
  </si>
  <si>
    <t>Sunder Nagar</t>
  </si>
  <si>
    <t>Rs.15,810 - 16,830/sq. ft.</t>
  </si>
  <si>
    <t>-4.25%</t>
  </si>
  <si>
    <t>Rs.22,772 - 24,710</t>
  </si>
  <si>
    <t>Rs.30,703 - 34,447</t>
  </si>
  <si>
    <t>SV Patel Nagar</t>
  </si>
  <si>
    <t>Rs.18,488 - 20,655/sq. ft.</t>
  </si>
  <si>
    <t>0.89%</t>
  </si>
  <si>
    <t>Thakur Complex</t>
  </si>
  <si>
    <t>Rs.14,535 - 16,150/sq. ft.</t>
  </si>
  <si>
    <t>2.24%</t>
  </si>
  <si>
    <t>Rs.15,788 - 17,495</t>
  </si>
  <si>
    <t>Rs.25,288 - 26,732</t>
  </si>
  <si>
    <t>Rs.30,196 - 37,485</t>
  </si>
  <si>
    <t>Thakur Village</t>
  </si>
  <si>
    <t>Rs.15,810 - 17,935/sq. ft.</t>
  </si>
  <si>
    <t>-1.5%</t>
  </si>
  <si>
    <t>Rs.17,774 - 20,374</t>
  </si>
  <si>
    <t>Rs.24,692 - 28,220</t>
  </si>
  <si>
    <t>Rs.31,688 - 39,610</t>
  </si>
  <si>
    <t>Umershetpada</t>
  </si>
  <si>
    <t>Rs.15,810 - 17,468/sq. ft.</t>
  </si>
  <si>
    <t>8.15%</t>
  </si>
  <si>
    <t>Rs.23,375 - 25,712</t>
  </si>
  <si>
    <t>Upper Govind Nagar</t>
  </si>
  <si>
    <t>Rs.13,090 - 15,895/sq. ft.</t>
  </si>
  <si>
    <t>-6.74%</t>
  </si>
  <si>
    <t>Vaishali Nagar</t>
  </si>
  <si>
    <t>3.08%</t>
  </si>
  <si>
    <t>Veera Desai Road</t>
  </si>
  <si>
    <t>Rs.18,955 - 21,165/sq. ft.</t>
  </si>
  <si>
    <t>-0.64%</t>
  </si>
  <si>
    <t>Rs.26,414 - 29,776</t>
  </si>
  <si>
    <t>Rs.38,276 - 43,744</t>
  </si>
  <si>
    <t>Versova</t>
  </si>
  <si>
    <t>Rs.18,402 - 22,950/sq. ft.</t>
  </si>
  <si>
    <t>-4.35%</t>
  </si>
  <si>
    <t>Yari Road</t>
  </si>
  <si>
    <t>Rs.18,530 - 20,825/sq. ft.</t>
  </si>
  <si>
    <t>-1.69%</t>
  </si>
  <si>
    <t>Rs.26,775 - 31,025</t>
  </si>
  <si>
    <t>Rs.47,660 - 52,198</t>
  </si>
  <si>
    <t>Yashodham</t>
  </si>
  <si>
    <t>Yogi Nagar</t>
  </si>
  <si>
    <t>Rs.16,448 - 17,808/sq. ft.</t>
  </si>
  <si>
    <t>-0.48%</t>
  </si>
  <si>
    <t>Bandra (East)</t>
  </si>
  <si>
    <t>Rs.24,140 - 31,068/sq. ft.</t>
  </si>
  <si>
    <t>-2.22%</t>
  </si>
  <si>
    <t>Rs.57,800 - 67,150</t>
  </si>
  <si>
    <t>Bandra (West)</t>
  </si>
  <si>
    <t>Rs.34,000 - 40,800/sq. ft.</t>
  </si>
  <si>
    <t>-1.46%</t>
  </si>
  <si>
    <t>Rs.44,965 - 54,251</t>
  </si>
  <si>
    <t>Rs.72,004 - 87,911</t>
  </si>
  <si>
    <t>Rs.1,31,750 - 1,71,275</t>
  </si>
  <si>
    <t>Bandra Kurla Complex</t>
  </si>
  <si>
    <t>Rs.22,738 - 27,498/sq. ft.</t>
  </si>
  <si>
    <t>Band Stand</t>
  </si>
  <si>
    <t>Rs.55,080 - 59,160</t>
  </si>
  <si>
    <t>Chuim</t>
  </si>
  <si>
    <t>Rs.71,868 - 88,825</t>
  </si>
  <si>
    <t>Gandhi Nagar</t>
  </si>
  <si>
    <t>Rs.29,792 - 34,425/sq. ft.</t>
  </si>
  <si>
    <t>Rs.1,48,750 - 1,75,525</t>
  </si>
  <si>
    <t>Hill Road</t>
  </si>
  <si>
    <t>Rs.47,345 - 55,867</t>
  </si>
  <si>
    <t>Rs.31,875 - 39,610/sq. ft.</t>
  </si>
  <si>
    <t>0.12%</t>
  </si>
  <si>
    <t>Rs.32,120 - 37,873</t>
  </si>
  <si>
    <t>Rs.60,350 - 79,900</t>
  </si>
  <si>
    <t>Rs.1,31,782 - 1,58,435</t>
  </si>
  <si>
    <t>Juhu Scheme</t>
  </si>
  <si>
    <t>Rs.28,475 - 37,315/sq. ft.</t>
  </si>
  <si>
    <t>Rs.1,29,486 - 1,59,253</t>
  </si>
  <si>
    <t>JVPD</t>
  </si>
  <si>
    <t>Rs.35,700 - 43,052/sq. ft.</t>
  </si>
  <si>
    <t>4.25%</t>
  </si>
  <si>
    <t>Rs.1,40,828 - 1,63,064</t>
  </si>
  <si>
    <t>Kala Nagar</t>
  </si>
  <si>
    <t>Rs.1,20,870 - 1,52,296</t>
  </si>
  <si>
    <t>Kalina</t>
  </si>
  <si>
    <t>Rs.17,510 - 20,825/sq. ft.</t>
  </si>
  <si>
    <t>4.13%</t>
  </si>
  <si>
    <t>Rs.28,988 - 34,986</t>
  </si>
  <si>
    <t>Rs.40,185 - 49,283</t>
  </si>
  <si>
    <t>Rs.65,280 - 75,480</t>
  </si>
  <si>
    <t>Khar</t>
  </si>
  <si>
    <t>Rs.33,235 - 38,250/sq. ft.</t>
  </si>
  <si>
    <t>-0.82%</t>
  </si>
  <si>
    <t>Rs.38,802 - 46,750</t>
  </si>
  <si>
    <t>Rs.69,700 - 85,000</t>
  </si>
  <si>
    <t>Rs.1,03,144 - 1,29,241</t>
  </si>
  <si>
    <t>Khar West</t>
  </si>
  <si>
    <t>Rs.33,362 - 38,420/sq. ft.</t>
  </si>
  <si>
    <t>Rs.69,630 - 84,915</t>
  </si>
  <si>
    <t>Rs.1,03,426 - 1,29,594</t>
  </si>
  <si>
    <t>Linking Road</t>
  </si>
  <si>
    <t>Rs.34,850 - 42,798/sq. ft.</t>
  </si>
  <si>
    <t>Mahim (West)</t>
  </si>
  <si>
    <t>Rs.27,242 - 32,130/sq. ft.</t>
  </si>
  <si>
    <t>Rs.32,725 - 35,700</t>
  </si>
  <si>
    <t>Rs.52,764 - 65,752</t>
  </si>
  <si>
    <t>Mount Mary</t>
  </si>
  <si>
    <t>Rs.65,450 - 87,550</t>
  </si>
  <si>
    <t>Pali Hill</t>
  </si>
  <si>
    <t>Rs.34,935 - 43,605/sq. ft.</t>
  </si>
  <si>
    <t>-2.32%</t>
  </si>
  <si>
    <t>Rs.48,450 - 57,630</t>
  </si>
  <si>
    <t>Rs.74,800 - 90,100</t>
  </si>
  <si>
    <t>Rs.1,58,413 - 2,07,917</t>
  </si>
  <si>
    <t>Pali Village</t>
  </si>
  <si>
    <t>Rs.34,212 - 39,738/sq. ft.</t>
  </si>
  <si>
    <t>-6.52%</t>
  </si>
  <si>
    <t>Rs.71,540 - 86,156</t>
  </si>
  <si>
    <t>Santacruz (East)</t>
  </si>
  <si>
    <t>Rs.18,062 - 21,208/sq. ft.</t>
  </si>
  <si>
    <t>Rs.27,132 - 30,524</t>
  </si>
  <si>
    <t>Rs.40,185 - 47,008</t>
  </si>
  <si>
    <t>Rs.60,294 - 70,689</t>
  </si>
  <si>
    <t>Santacruz (West)</t>
  </si>
  <si>
    <t>Rs.29,750 - 36,125/sq. ft.</t>
  </si>
  <si>
    <t>-1.25%</t>
  </si>
  <si>
    <t>Rs.58,385 - 72,981</t>
  </si>
  <si>
    <t>Rs.93,266 - 1,16,280</t>
  </si>
  <si>
    <t>Union Park</t>
  </si>
  <si>
    <t>Rs.72,760 - 84,584</t>
  </si>
  <si>
    <t>Rs.17,638 - 19,508/sq. ft.</t>
  </si>
  <si>
    <t>-2.7%</t>
  </si>
  <si>
    <t>Rs.25,245 - 28,518</t>
  </si>
  <si>
    <t>Rs.38,189 - 44,064</t>
  </si>
  <si>
    <t>Rs.60,690 - 67,192</t>
  </si>
  <si>
    <t>Vidya Nagari</t>
  </si>
  <si>
    <t>Rs.36,210 - 39,270</t>
  </si>
  <si>
    <t>Rs.38,984 - 46,481</t>
  </si>
  <si>
    <t>Vile Parle (East)</t>
  </si>
  <si>
    <t>Rs.25,840 - 29,920/sq. ft.</t>
  </si>
  <si>
    <t>2.66%</t>
  </si>
  <si>
    <t>Rs.31,472 - 35,287</t>
  </si>
  <si>
    <t>Rs.47,685 - 52,742</t>
  </si>
  <si>
    <t>Rs.71,400 - 77,520</t>
  </si>
  <si>
    <t>Vile Parle (West)</t>
  </si>
  <si>
    <t>Rs.27,668 - 32,555/sq. ft.</t>
  </si>
  <si>
    <t>11.71%</t>
  </si>
  <si>
    <t>Rs.30,903 - 37,995</t>
  </si>
  <si>
    <t>Rs.54,713 - 63,072</t>
  </si>
  <si>
    <t>Yashwant Nagar</t>
  </si>
  <si>
    <t>Rs.25,712 - 29,452</t>
  </si>
  <si>
    <t>Ambedkar Nagar</t>
  </si>
  <si>
    <t>Rs.15,470 - 17,000/sq. ft.</t>
  </si>
  <si>
    <t>3.87%</t>
  </si>
  <si>
    <t>Rs.23,990 - 26,489</t>
  </si>
  <si>
    <t>Rs.36,550 - 40,800</t>
  </si>
  <si>
    <t>Rs.52,190 - 60,018</t>
  </si>
  <si>
    <t>Rs.14,578 - 18,020/sq. ft.</t>
  </si>
  <si>
    <t>Bhandup (East)</t>
  </si>
  <si>
    <t>Rs.12,198 - 14,492/sq. ft.</t>
  </si>
  <si>
    <t>1.29%</t>
  </si>
  <si>
    <t>Rs.17,298 - 20,570</t>
  </si>
  <si>
    <t>Rs.33,150 - 36,550</t>
  </si>
  <si>
    <t>Rs.54,300 - 58,477</t>
  </si>
  <si>
    <t>Bhandup (West)</t>
  </si>
  <si>
    <t>Rs.12,750 - 14,322/sq. ft.</t>
  </si>
  <si>
    <t>Rs.20,562 - 22,568</t>
  </si>
  <si>
    <t>Rs.29,304 - 33,490</t>
  </si>
  <si>
    <t>Rs.40,256 - 45,288</t>
  </si>
  <si>
    <t>Chandivali</t>
  </si>
  <si>
    <t>Rs.15,385 - 17,000/sq. ft.</t>
  </si>
  <si>
    <t>0.52%</t>
  </si>
  <si>
    <t>Rs.24,012 - 27,854</t>
  </si>
  <si>
    <t>Rs.39,100 - 42,500</t>
  </si>
  <si>
    <t>Rs.56,652 - 63,240</t>
  </si>
  <si>
    <t>Dina Bama Estate</t>
  </si>
  <si>
    <t>Rs.14,535 - 15,428/sq. ft.</t>
  </si>
  <si>
    <t>-0.57%</t>
  </si>
  <si>
    <t>Rs.22,440 - 24,480</t>
  </si>
  <si>
    <t>Rs.27,044 - 28,363</t>
  </si>
  <si>
    <t>Rs.40,358 - 45,403</t>
  </si>
  <si>
    <t>Friends Colony</t>
  </si>
  <si>
    <t>Rs.16,371 - 18,645</t>
  </si>
  <si>
    <t>Ganesh Nagar</t>
  </si>
  <si>
    <t>Rs.13,728 - 15,002/sq. ft.</t>
  </si>
  <si>
    <t>-1.15%</t>
  </si>
  <si>
    <t>Rs.29,338 - 33,099</t>
  </si>
  <si>
    <t>Rs.40,162 - 47,048</t>
  </si>
  <si>
    <t>Garodia Nagar</t>
  </si>
  <si>
    <t>Rs.18,360 - 20,868/sq. ft.</t>
  </si>
  <si>
    <t>Gavanpada</t>
  </si>
  <si>
    <t>Rs.14,705 - 16,235/sq. ft.</t>
  </si>
  <si>
    <t>Rs.14,884 - 19,699</t>
  </si>
  <si>
    <t>Ghatkopar (East)</t>
  </si>
  <si>
    <t>Rs.16,575 - 20,315/sq. ft.</t>
  </si>
  <si>
    <t>3.66%</t>
  </si>
  <si>
    <t>Rs.20,400 - 24,480</t>
  </si>
  <si>
    <t>Rs.31,365 - 38,250</t>
  </si>
  <si>
    <t>Rs.53,326 - 63,248</t>
  </si>
  <si>
    <t>Ghatkopar West</t>
  </si>
  <si>
    <t>-1.29%</t>
  </si>
  <si>
    <t>Rs.20,385 - 22,811</t>
  </si>
  <si>
    <t>Rs.37,141 - 41,268</t>
  </si>
  <si>
    <t>Rs.56,419 - 65,195</t>
  </si>
  <si>
    <t>Govind Nagar</t>
  </si>
  <si>
    <t>Rs.21,063 - 24,072</t>
  </si>
  <si>
    <t>Rs.27,081 - 28,586</t>
  </si>
  <si>
    <t>Hanuman Chowk</t>
  </si>
  <si>
    <t>Rs.17,425 - 19,550</t>
  </si>
  <si>
    <t>Hiranandani Gardens - Powai</t>
  </si>
  <si>
    <t>Rs.25,500 - 30,685/sq. ft.</t>
  </si>
  <si>
    <t>-1.19%</t>
  </si>
  <si>
    <t>Rs.29,325 - 34,212</t>
  </si>
  <si>
    <t>Rs.52,006 - 61,384</t>
  </si>
  <si>
    <t>Rs.89,972 - 1,09,692</t>
  </si>
  <si>
    <t>HMPL Surya Nagar</t>
  </si>
  <si>
    <t>Rs.38,208 - 40,500</t>
  </si>
  <si>
    <t>Jagdusha Nagar</t>
  </si>
  <si>
    <t>Rs.13,982 - 15,342/sq. ft.</t>
  </si>
  <si>
    <t>Rs.16,065 - 18,742</t>
  </si>
  <si>
    <t>Jaydev Singh Nagar</t>
  </si>
  <si>
    <t>Rs.22,652 - 24,310</t>
  </si>
  <si>
    <t>Kanjur Marg (East)</t>
  </si>
  <si>
    <t>Rs.12,070 - 14,535/sq. ft.</t>
  </si>
  <si>
    <t>1.3%</t>
  </si>
  <si>
    <t>Rs.19,635 - 22,440</t>
  </si>
  <si>
    <t>Rs.35,734 - 39,307</t>
  </si>
  <si>
    <t>Kanjur Marg (west)</t>
  </si>
  <si>
    <t>Rs.12,580 - 14,748/sq. ft.</t>
  </si>
  <si>
    <t>-5.34%</t>
  </si>
  <si>
    <t>Rs.23,371 - 26,354</t>
  </si>
  <si>
    <t>Kannamwar Nagar I</t>
  </si>
  <si>
    <t>Rs.10,795 - 13,302/sq. ft.</t>
  </si>
  <si>
    <t>Kannamwar Nagar II</t>
  </si>
  <si>
    <t>Rs.11,645 - 15,598/sq. ft.</t>
  </si>
  <si>
    <t>Rs.12,928 - 14,918</t>
  </si>
  <si>
    <t>Kurla (East)</t>
  </si>
  <si>
    <t>Rs.11,942 - 14,068/sq. ft.</t>
  </si>
  <si>
    <t>1.62%</t>
  </si>
  <si>
    <t>Rs.19,516 - 21,896</t>
  </si>
  <si>
    <t>Rs.27,802 - 31,559</t>
  </si>
  <si>
    <t>Kurla (west)</t>
  </si>
  <si>
    <t>Rs.13,090 - 15,852/sq. ft.</t>
  </si>
  <si>
    <t>-1.42%</t>
  </si>
  <si>
    <t>Rs.20,318 - 23,786</t>
  </si>
  <si>
    <t>Rs.37,952 - 45,220</t>
  </si>
  <si>
    <t>Rs.54,770 - 61,476</t>
  </si>
  <si>
    <t>LBS Marg</t>
  </si>
  <si>
    <t>Rs.14,068 - 16,150/sq. ft.</t>
  </si>
  <si>
    <t>Rs.21,930 - 23,970</t>
  </si>
  <si>
    <t>Rs.29,038 - 31,330</t>
  </si>
  <si>
    <t>Lok Milan Colony</t>
  </si>
  <si>
    <t>Rs.23,162 - 28,258</t>
  </si>
  <si>
    <t>Rs.44,200 - 48,450</t>
  </si>
  <si>
    <t>Rs.49,836 - 54,698</t>
  </si>
  <si>
    <t>Mhada Colony</t>
  </si>
  <si>
    <t>Rs.21,573 - 27,166</t>
  </si>
  <si>
    <t>Moti Nagar</t>
  </si>
  <si>
    <t>Rs.16,915 - 17,468/sq. ft.</t>
  </si>
  <si>
    <t>Mulund</t>
  </si>
  <si>
    <t>Rs.14,110 - 16,320/sq. ft.</t>
  </si>
  <si>
    <t>3.46%</t>
  </si>
  <si>
    <t>Rs.17,298 - 19,635</t>
  </si>
  <si>
    <t>Rs.28,560 - 31,824</t>
  </si>
  <si>
    <t>Rs.38,658 - 43,812</t>
  </si>
  <si>
    <t>Mulund (East)</t>
  </si>
  <si>
    <t>Rs.14,748 - 16,362/sq. ft.</t>
  </si>
  <si>
    <t>2.82%</t>
  </si>
  <si>
    <t>Rs.16,738 - 19,993</t>
  </si>
  <si>
    <t>Rs.27,102 - 29,425</t>
  </si>
  <si>
    <t>Mulund (West)</t>
  </si>
  <si>
    <t>Rs.14,025 - 16,320/sq. ft.</t>
  </si>
  <si>
    <t>2.29%</t>
  </si>
  <si>
    <t>Rs.17,298 - 20,102</t>
  </si>
  <si>
    <t>Rs.28,858 - 32,156</t>
  </si>
  <si>
    <t>Rs.39,780 - 45,084</t>
  </si>
  <si>
    <t>Mulund Colony</t>
  </si>
  <si>
    <t>Rs.14,748 - 17,212/sq. ft.</t>
  </si>
  <si>
    <t>7.87%</t>
  </si>
  <si>
    <t>Rs.26,388 - 30,158</t>
  </si>
  <si>
    <t>Nahur</t>
  </si>
  <si>
    <t>Rs.13,218 - 15,598/sq. ft.</t>
  </si>
  <si>
    <t>2.48%</t>
  </si>
  <si>
    <t>Rs.19,542 - 20,570</t>
  </si>
  <si>
    <t>Rs.29,878 - 36,338</t>
  </si>
  <si>
    <t>Nahur East</t>
  </si>
  <si>
    <t>Rs.15,341 - 18,217</t>
  </si>
  <si>
    <t>Nehru Nagar</t>
  </si>
  <si>
    <t>Rs.11,730 - 13,770/sq. ft.</t>
  </si>
  <si>
    <t>Rs.18,896 - 21,318</t>
  </si>
  <si>
    <t>Rs.25,172 - 29,614</t>
  </si>
  <si>
    <t>Nirmal Nagar</t>
  </si>
  <si>
    <t>Rs.13,260 - 16,065/sq. ft.</t>
  </si>
  <si>
    <t>-0.59%</t>
  </si>
  <si>
    <t>Rs.40,202 - 45,227</t>
  </si>
  <si>
    <t>Panchkutir Ganesh Nagar</t>
  </si>
  <si>
    <t>Rs.28,305 - 32,980/sq. ft.</t>
  </si>
  <si>
    <t>-4.79%</t>
  </si>
  <si>
    <t>Rs.63,250 - 68,116</t>
  </si>
  <si>
    <t>Pant Nagar</t>
  </si>
  <si>
    <t>Rs.14,875 - 18,318/sq. ft.</t>
  </si>
  <si>
    <t>7.82%</t>
  </si>
  <si>
    <t>Rs.19,201 - 21,552</t>
  </si>
  <si>
    <t>Rs.52,224 - 58,752</t>
  </si>
  <si>
    <t>Pestom Sagar Colony</t>
  </si>
  <si>
    <t>Rs.13,940 - 18,445/sq. ft.</t>
  </si>
  <si>
    <t>-7.46%</t>
  </si>
  <si>
    <t>Rs.18,870 - 24,480</t>
  </si>
  <si>
    <t>Rs.31,068 - 36,125</t>
  </si>
  <si>
    <t>Powai</t>
  </si>
  <si>
    <t>Rs.16,618 - 20,358/sq. ft.</t>
  </si>
  <si>
    <t>1.43%</t>
  </si>
  <si>
    <t>Rs.26,255 - 30,631</t>
  </si>
  <si>
    <t>Rs.41,862 - 50,235</t>
  </si>
  <si>
    <t>Raheja Vihar</t>
  </si>
  <si>
    <t>Rs.16,065 - 17,000/sq. ft.</t>
  </si>
  <si>
    <t>-2.99%</t>
  </si>
  <si>
    <t>Rs.26,163 - 29,070</t>
  </si>
  <si>
    <t>Rs.38,212 - 42,458</t>
  </si>
  <si>
    <t>Rs.53,550 - 58,650</t>
  </si>
  <si>
    <t>Rajiv Gandhi Nagar</t>
  </si>
  <si>
    <t>Rs.13,132 - 14,152/sq. ft.</t>
  </si>
  <si>
    <t>Rs.20,884 - 23,371</t>
  </si>
  <si>
    <t>Rs.26,732 - 31,790</t>
  </si>
  <si>
    <t>Sadan Wadi</t>
  </si>
  <si>
    <t>Rs.13,515 - 14,152/sq. ft.</t>
  </si>
  <si>
    <t>Sangharsh Nagar</t>
  </si>
  <si>
    <t>Rs.35,700 - 41,948</t>
  </si>
  <si>
    <t>Sarvodaya Nagar</t>
  </si>
  <si>
    <t>Rs.18,700 - 20,102</t>
  </si>
  <si>
    <t>Savarkar Nagar</t>
  </si>
  <si>
    <t>Rs.27,310 - 33,163</t>
  </si>
  <si>
    <t>Sion (East)</t>
  </si>
  <si>
    <t>Rs.20,612 - 25,330/sq. ft.</t>
  </si>
  <si>
    <t>-11.35%</t>
  </si>
  <si>
    <t>Tagore Nagar</t>
  </si>
  <si>
    <t>Rs.10,838 - 12,325/sq. ft.</t>
  </si>
  <si>
    <t>Tambe Nagar</t>
  </si>
  <si>
    <t>Rs.15,342 - 16,915/sq. ft.</t>
  </si>
  <si>
    <t>Rs.31,686 - 33,354</t>
  </si>
  <si>
    <t>Rs.36,992 - 39,168</t>
  </si>
  <si>
    <t>Rs.13,430 - 15,300/sq. ft.</t>
  </si>
  <si>
    <t>1.5%</t>
  </si>
  <si>
    <t>Rs.20,332 - 22,984</t>
  </si>
  <si>
    <t>Rs.32,306 - 36,246</t>
  </si>
  <si>
    <t>Tunga Village</t>
  </si>
  <si>
    <t>Rs.25,967 - 29,531</t>
  </si>
  <si>
    <t>Valmiki Nagar</t>
  </si>
  <si>
    <t>Rs.22,253 - 24,276</t>
  </si>
  <si>
    <t>Veena Nagar</t>
  </si>
  <si>
    <t>Rs.17,000 - 19,125</t>
  </si>
  <si>
    <t>Vidya Vihar West</t>
  </si>
  <si>
    <t>Rs.19,958 - 23,451</t>
  </si>
  <si>
    <t>Vikhroli (East)</t>
  </si>
  <si>
    <t>Rs.23,343 - 27,402</t>
  </si>
  <si>
    <t>Rs.48,241 - 55,388</t>
  </si>
  <si>
    <t>Rs.69,360 - 78,030</t>
  </si>
  <si>
    <t>Vikhroli (West)</t>
  </si>
  <si>
    <t>Rs.12,920 - 15,045/sq. ft.</t>
  </si>
  <si>
    <t>Rs.20,923 - 25,572</t>
  </si>
  <si>
    <t>Rs.36,307 - 40,629</t>
  </si>
  <si>
    <t>Adaigaon</t>
  </si>
  <si>
    <t>Rs.4,462 - 4,802/sq. ft.</t>
  </si>
  <si>
    <t>7.92%</t>
  </si>
  <si>
    <t>Airoli</t>
  </si>
  <si>
    <t>Rs.9,775 - 11,348/sq. ft.</t>
  </si>
  <si>
    <t>Rs.13,090 - 15,428</t>
  </si>
  <si>
    <t>Rs.20,655 - 24,480</t>
  </si>
  <si>
    <t>Rs.30,559 - 34,925</t>
  </si>
  <si>
    <t>Belapur</t>
  </si>
  <si>
    <t>Rs.8,882 - 10,838/sq. ft.</t>
  </si>
  <si>
    <t>Rs.10,032 - 12,898</t>
  </si>
  <si>
    <t>Rs.21,888 - 28,016</t>
  </si>
  <si>
    <t>Rs.38,097 - 49,385</t>
  </si>
  <si>
    <t>Belpada</t>
  </si>
  <si>
    <t>Rs.7,735 - 8,925/sq. ft.</t>
  </si>
  <si>
    <t>10.5%</t>
  </si>
  <si>
    <t>Rs.9,092 - 11,964</t>
  </si>
  <si>
    <t>Rs.14,994 - 18,326</t>
  </si>
  <si>
    <t>Bonkode</t>
  </si>
  <si>
    <t>Rs.10,200 - 12,325</t>
  </si>
  <si>
    <t>Rs.19,890 - 22,185</t>
  </si>
  <si>
    <t>Devad</t>
  </si>
  <si>
    <t>Rs.4,122 - 4,675/sq. ft.</t>
  </si>
  <si>
    <t>-0.97%</t>
  </si>
  <si>
    <t>Diva Gaothan</t>
  </si>
  <si>
    <t>Rs.9,313 - 10,582</t>
  </si>
  <si>
    <t>Dronagiri</t>
  </si>
  <si>
    <t>5.15%</t>
  </si>
  <si>
    <t>Gaothan</t>
  </si>
  <si>
    <t>Rs.8,350 - 9,668</t>
  </si>
  <si>
    <t>Ghansoli</t>
  </si>
  <si>
    <t>Rs.9,945 - 11,900/sq. ft.</t>
  </si>
  <si>
    <t>-2.27%</t>
  </si>
  <si>
    <t>Rs.11,302 - 13,185</t>
  </si>
  <si>
    <t>Rs.22,100 - 25,500</t>
  </si>
  <si>
    <t>Rs.31,280 - 37,536</t>
  </si>
  <si>
    <t>Jeejamata Nagar</t>
  </si>
  <si>
    <t>Rs.11,432 - 12,282/sq. ft.</t>
  </si>
  <si>
    <t>0.36%</t>
  </si>
  <si>
    <t>Rs.24,553 - 28,330</t>
  </si>
  <si>
    <t>Rs.32,531 - 35,034</t>
  </si>
  <si>
    <t>Jijamata Nagar</t>
  </si>
  <si>
    <t>Rs.11,178 - 12,410/sq. ft.</t>
  </si>
  <si>
    <t>-9.03%</t>
  </si>
  <si>
    <t>Rs.24,378 - 27,425</t>
  </si>
  <si>
    <t>Rs.34,595 - 45,602</t>
  </si>
  <si>
    <t>Jui Nagar</t>
  </si>
  <si>
    <t>5.12%</t>
  </si>
  <si>
    <t>Kalamboli</t>
  </si>
  <si>
    <t>Rs.6,035 - 6,672/sq. ft.</t>
  </si>
  <si>
    <t>1.36%</t>
  </si>
  <si>
    <t>Rs.7,556 - 9,176</t>
  </si>
  <si>
    <t>Rs.10,271 - 11,983</t>
  </si>
  <si>
    <t>Rs.11,516 - 13,435</t>
  </si>
  <si>
    <t>Kamothe</t>
  </si>
  <si>
    <t>Rs.6,375 - 7,140/sq. ft.</t>
  </si>
  <si>
    <t>1.28%</t>
  </si>
  <si>
    <t>Rs.7,599 - 8,612</t>
  </si>
  <si>
    <t>Rs.10,973 - 12,661</t>
  </si>
  <si>
    <t>Rs.13,709 - 15,994</t>
  </si>
  <si>
    <t>Karanjade</t>
  </si>
  <si>
    <t>Rs.4,972 - 5,610/sq. ft.</t>
  </si>
  <si>
    <t>Rs.4,406 - 5,386</t>
  </si>
  <si>
    <t>Karave Nagar</t>
  </si>
  <si>
    <t>Rs.11,985 - 14,492/sq. ft.</t>
  </si>
  <si>
    <t>-10.95%</t>
  </si>
  <si>
    <t>Rs.30,855 - 38,335</t>
  </si>
  <si>
    <t>Rs.38,786 - 47,404</t>
  </si>
  <si>
    <t>Khalapur</t>
  </si>
  <si>
    <t>Rs.6,758 - 8,075/sq. ft.</t>
  </si>
  <si>
    <t>-1.18%</t>
  </si>
  <si>
    <t>Rs.8,160 - 10,200</t>
  </si>
  <si>
    <t>Rs.15,123 - 17,959</t>
  </si>
  <si>
    <t>Rs.20,536 - 24,386</t>
  </si>
  <si>
    <t>Khanda Colony</t>
  </si>
  <si>
    <t>Rs.6,375 - 7,522/sq. ft.</t>
  </si>
  <si>
    <t>-0.61%</t>
  </si>
  <si>
    <t>Rs.11,475 - 13,005</t>
  </si>
  <si>
    <t>Khandeshwar</t>
  </si>
  <si>
    <t>Rs.7,522 - 8,032/sq. ft.</t>
  </si>
  <si>
    <t>-1.08%</t>
  </si>
  <si>
    <t>Rs.9,256 - 9,771</t>
  </si>
  <si>
    <t>Rs.12,431 - 13,260</t>
  </si>
  <si>
    <t>Kharghar</t>
  </si>
  <si>
    <t>Rs.7,565 - 8,840/sq. ft.</t>
  </si>
  <si>
    <t>Rs.7,929 - 10,407</t>
  </si>
  <si>
    <t>Rs.15,943 - 18,600</t>
  </si>
  <si>
    <t>Rs.20,952 - 25,882</t>
  </si>
  <si>
    <t>Kopara</t>
  </si>
  <si>
    <t>Rs.6,970 - 7,990/sq. ft.</t>
  </si>
  <si>
    <t>3.55%</t>
  </si>
  <si>
    <t>Rs.15,606 - 17,442</t>
  </si>
  <si>
    <t>Koperkhairane</t>
  </si>
  <si>
    <t>Rs.9,350 - 11,348/sq. ft.</t>
  </si>
  <si>
    <t>5.65%</t>
  </si>
  <si>
    <t>Rs.12,622 - 14,960</t>
  </si>
  <si>
    <t>Rs.20,188 - 24,225</t>
  </si>
  <si>
    <t>Kutak Bandhan</t>
  </si>
  <si>
    <t>Rs.7,012 - 7,905/sq. ft.</t>
  </si>
  <si>
    <t>2.31%</t>
  </si>
  <si>
    <t>Nerul</t>
  </si>
  <si>
    <t>Rs.11,050 - 13,472/sq. ft.</t>
  </si>
  <si>
    <t>0.35%</t>
  </si>
  <si>
    <t>Rs.11,688 - 14,025</t>
  </si>
  <si>
    <t>Rs.22,100 - 28,900</t>
  </si>
  <si>
    <t>Rs.40,395 - 50,819</t>
  </si>
  <si>
    <t>New Panvel</t>
  </si>
  <si>
    <t>Rs.5,695 - 7,140/sq. ft.</t>
  </si>
  <si>
    <t>2%</t>
  </si>
  <si>
    <t>Rs.7,166 - 8,599</t>
  </si>
  <si>
    <t>Rs.8,854 - 11,067</t>
  </si>
  <si>
    <t>New Sector-50 Nerul</t>
  </si>
  <si>
    <t>Rs.10,455 - 12,028/sq. ft.</t>
  </si>
  <si>
    <t>1.92%</t>
  </si>
  <si>
    <t>Rs.12,750 - 16,320</t>
  </si>
  <si>
    <t>Rs.21,611 - 28,527</t>
  </si>
  <si>
    <t>Old Panvel</t>
  </si>
  <si>
    <t>Rs.5,738 - 6,715/sq. ft.</t>
  </si>
  <si>
    <t>1.38%</t>
  </si>
  <si>
    <t>Rs.10,940 - 12,622</t>
  </si>
  <si>
    <t>Owe Village</t>
  </si>
  <si>
    <t>Rs.5,695 - 6,588/sq. ft.</t>
  </si>
  <si>
    <t>Palm Beach</t>
  </si>
  <si>
    <t>Rs.16,320 - 19,422/sq. ft.</t>
  </si>
  <si>
    <t>7.63%</t>
  </si>
  <si>
    <t>Rs.15,343 - 18,133</t>
  </si>
  <si>
    <t>Rs.28,179 - 37,866</t>
  </si>
  <si>
    <t>Rs.44,625 - 54,825</t>
  </si>
  <si>
    <t>Panvel</t>
  </si>
  <si>
    <t>Rs.5,950 - 6,885/sq. ft.</t>
  </si>
  <si>
    <t>2.03%</t>
  </si>
  <si>
    <t>Rs.7,021 - 8,526</t>
  </si>
  <si>
    <t>Rs.10,873 - 12,546</t>
  </si>
  <si>
    <t>Rs.13,658 - 17,072</t>
  </si>
  <si>
    <t>Petali</t>
  </si>
  <si>
    <t>Rs.4,590 - 5,440/sq. ft.</t>
  </si>
  <si>
    <t>-3.97%</t>
  </si>
  <si>
    <t>Rs.4,590 - 5,100</t>
  </si>
  <si>
    <t>Phase-1 Petali</t>
  </si>
  <si>
    <t>Rs.4,420 - 5,142/sq. ft.</t>
  </si>
  <si>
    <t>-6.56%</t>
  </si>
  <si>
    <t>Rs.4,720 - 4,720</t>
  </si>
  <si>
    <t>Rabale</t>
  </si>
  <si>
    <t>Rs.7,650 - 9,222/sq. ft.</t>
  </si>
  <si>
    <t>Rs.20,311 - 22,568</t>
  </si>
  <si>
    <t>Ranjanpada</t>
  </si>
  <si>
    <t>Rs.7,055 - 7,862/sq. ft.</t>
  </si>
  <si>
    <t>Rasayani</t>
  </si>
  <si>
    <t>Rs.3,060 - 3,782/sq. ft.</t>
  </si>
  <si>
    <t>13.7%</t>
  </si>
  <si>
    <t>Roadpali</t>
  </si>
  <si>
    <t>Rs.6,120 - 6,715/sq. ft.</t>
  </si>
  <si>
    <t>Rs.7,735 - 8,840</t>
  </si>
  <si>
    <t>Rs.10,710 - 11,602</t>
  </si>
  <si>
    <t>Sanpada</t>
  </si>
  <si>
    <t>Rs.12,282 - 14,280/sq. ft.</t>
  </si>
  <si>
    <t>-1.9%</t>
  </si>
  <si>
    <t>Rs.15,895 - 18,700</t>
  </si>
  <si>
    <t>Rs.25,032 - 30,685</t>
  </si>
  <si>
    <t>Rs.39,270 - 49,980</t>
  </si>
  <si>
    <t>Seawoods</t>
  </si>
  <si>
    <t>Rs.10,838 - 13,218/sq. ft.</t>
  </si>
  <si>
    <t>2.91%</t>
  </si>
  <si>
    <t>Rs.12,619 - 15,046</t>
  </si>
  <si>
    <t>Rs.23,317 - 31,090</t>
  </si>
  <si>
    <t>Rs.39,218 - 50,037</t>
  </si>
  <si>
    <t>Sector-1 Airoli</t>
  </si>
  <si>
    <t>Rs.8,840 - 11,050</t>
  </si>
  <si>
    <t>Rs.15,581 - 20,324</t>
  </si>
  <si>
    <t>Sector-2 Kopar Khairane</t>
  </si>
  <si>
    <t>Rs.14,790 - 18,360</t>
  </si>
  <si>
    <t>Sector-2A Kopar Khairane</t>
  </si>
  <si>
    <t>Rs.20,619 - 23,792</t>
  </si>
  <si>
    <t>Sector-3 Airoli</t>
  </si>
  <si>
    <t>Rs.21,174 - 24,825</t>
  </si>
  <si>
    <t>Sector-3 Belpada</t>
  </si>
  <si>
    <t>Rs.8,118 - 8,968/sq. ft.</t>
  </si>
  <si>
    <t>Rs.9,238 - 12,155</t>
  </si>
  <si>
    <t>Rs.15,827 - 19,159</t>
  </si>
  <si>
    <t>Sector-3 Ulwe</t>
  </si>
  <si>
    <t>Rs.6,375 - 7,438/sq. ft.</t>
  </si>
  <si>
    <t>7.28%</t>
  </si>
  <si>
    <t>Rs.4,628 - 5,657</t>
  </si>
  <si>
    <t>Sector-4 Airoli</t>
  </si>
  <si>
    <t>Rs.13,242 - 16,185</t>
  </si>
  <si>
    <t>Sector-4 Nerul</t>
  </si>
  <si>
    <t>Rs.16,618 - 19,465/sq. ft.</t>
  </si>
  <si>
    <t>2.4%</t>
  </si>
  <si>
    <t>Rs.40,509 - 46,742</t>
  </si>
  <si>
    <t>Rs.66,300 - 85,000</t>
  </si>
  <si>
    <t>Sector-4A Koparkhairane</t>
  </si>
  <si>
    <t>Rs.11,750 - 13,219</t>
  </si>
  <si>
    <t>Sector-5 Kamothe</t>
  </si>
  <si>
    <t>Rs.5,908 - 6,928/sq. ft.</t>
  </si>
  <si>
    <t>Sector-5 Kharghar</t>
  </si>
  <si>
    <t>Rs.9,052 - 10,115/sq. ft.</t>
  </si>
  <si>
    <t>-5.04%</t>
  </si>
  <si>
    <t>Rs.18,546 - 21,196</t>
  </si>
  <si>
    <t>Rs.20,502 - 25,058</t>
  </si>
  <si>
    <t>Sector-5 Kopar Khairane</t>
  </si>
  <si>
    <t>Rs.9,775 - 11,688/sq. ft.</t>
  </si>
  <si>
    <t>Rs.12,155 - 15,428</t>
  </si>
  <si>
    <t>Rs.18,360 - 22,185</t>
  </si>
  <si>
    <t>Sector-6 Airoli</t>
  </si>
  <si>
    <t>Rs.10,582 - 11,772/sq. ft.</t>
  </si>
  <si>
    <t>0.38%</t>
  </si>
  <si>
    <t>Rs.14,960 - 17,298</t>
  </si>
  <si>
    <t>Rs.21,326 - 24,608</t>
  </si>
  <si>
    <t>Sector-6 Ghansoli</t>
  </si>
  <si>
    <t>Rs.9,605 - 10,540/sq. ft.</t>
  </si>
  <si>
    <t>Rs.10,696 - 13,127</t>
  </si>
  <si>
    <t>Sector-6 Kharghar</t>
  </si>
  <si>
    <t>Rs.9,265 - 10,795/sq. ft.</t>
  </si>
  <si>
    <t>1.72%</t>
  </si>
  <si>
    <t>Rs.11,164 - 12,179</t>
  </si>
  <si>
    <t>Rs.27,956 - 34,034</t>
  </si>
  <si>
    <t>Sector-6 Kopar Khairane</t>
  </si>
  <si>
    <t>Rs.11,411 - 13,694</t>
  </si>
  <si>
    <t>Sector-6 Nerul</t>
  </si>
  <si>
    <t>Rs.7,507 - 8,915</t>
  </si>
  <si>
    <t>Rs.41,616 - 45,288</t>
  </si>
  <si>
    <t>Sector-6A Kamothe</t>
  </si>
  <si>
    <t>Rs.7,352 - 7,990/sq. ft.</t>
  </si>
  <si>
    <t>1.69%</t>
  </si>
  <si>
    <t>Sector-7 Ghansoli</t>
  </si>
  <si>
    <t>Rs.20,332 - 21,896</t>
  </si>
  <si>
    <t>Sector-7 Kamothe</t>
  </si>
  <si>
    <t>Rs.6,758 - 7,480/sq. ft.</t>
  </si>
  <si>
    <t>1.19%</t>
  </si>
  <si>
    <t>Sector-7 Kopar Khairane</t>
  </si>
  <si>
    <t>Rs.17,790 - 21,658</t>
  </si>
  <si>
    <t>Sector-8 Ghansoli</t>
  </si>
  <si>
    <t>Rs.11,348 - 13,048/sq. ft.</t>
  </si>
  <si>
    <t>-4.38%</t>
  </si>
  <si>
    <t>Rs.16,634 - 18,650</t>
  </si>
  <si>
    <t>Rs.23,664 - 25,242</t>
  </si>
  <si>
    <t>Sector-8 Kharghar</t>
  </si>
  <si>
    <t>Rs.8,798 - 9,902/sq. ft.</t>
  </si>
  <si>
    <t>-3.59%</t>
  </si>
  <si>
    <t>Rs.10,809 - 11,791</t>
  </si>
  <si>
    <t>Rs.17,391 - 20,869</t>
  </si>
  <si>
    <t>Rs.19,815 - 24,769</t>
  </si>
  <si>
    <t>Sector-8 Kopar Khairane</t>
  </si>
  <si>
    <t>Rs.13,749 - 16,498</t>
  </si>
  <si>
    <t>Rs.17,947 - 23,409</t>
  </si>
  <si>
    <t>Sector-8 Sanpada</t>
  </si>
  <si>
    <t>Rs.12,750 - 13,898/sq. ft.</t>
  </si>
  <si>
    <t>Sector-8 Ulwe</t>
  </si>
  <si>
    <t>Rs.6,460 - 7,225/sq. ft.</t>
  </si>
  <si>
    <t>4.46%</t>
  </si>
  <si>
    <t>Rs.4,216 - 5,270</t>
  </si>
  <si>
    <t>Rs.7,249 - 9,061</t>
  </si>
  <si>
    <t>Sector-8A Airoli</t>
  </si>
  <si>
    <t>Rs.9,860 - 11,390/sq. ft.</t>
  </si>
  <si>
    <t>1.65%</t>
  </si>
  <si>
    <t>Rs.14,408 - 16,328</t>
  </si>
  <si>
    <t>Rs.20,999 - 24,110</t>
  </si>
  <si>
    <t>Sector-9 Kamothe</t>
  </si>
  <si>
    <t>Rs.6,120 - 6,800/sq. ft.</t>
  </si>
  <si>
    <t>2.61%</t>
  </si>
  <si>
    <t>Sector-9 Sanpada</t>
  </si>
  <si>
    <t>Rs.12,878 - 15,300/sq. ft.</t>
  </si>
  <si>
    <t>-7.22%</t>
  </si>
  <si>
    <t>Rs.21,950 - 28,322</t>
  </si>
  <si>
    <t>Sector-9 Ulwe</t>
  </si>
  <si>
    <t>4.12%</t>
  </si>
  <si>
    <t>Rs.5,372 - 5,909</t>
  </si>
  <si>
    <t>Rs.12,856 - 14,025</t>
  </si>
  <si>
    <t>Sector-10 New Panvel</t>
  </si>
  <si>
    <t>Rs.6,630 - 7,514</t>
  </si>
  <si>
    <t>Sector-10/B Ulwe</t>
  </si>
  <si>
    <t>Rs.6,502 - 7,225/sq. ft.</t>
  </si>
  <si>
    <t>9.4%</t>
  </si>
  <si>
    <t>Sector-10A Airoli</t>
  </si>
  <si>
    <t>Rs.14,195 - 14,535/sq. ft.</t>
  </si>
  <si>
    <t>Sector-11 Taloja</t>
  </si>
  <si>
    <t>Rs.4,675 - 5,142/sq. ft.</t>
  </si>
  <si>
    <t>Sector-12 Kamothe</t>
  </si>
  <si>
    <t>Rs.5,695 - 6,672/sq. ft.</t>
  </si>
  <si>
    <t>Sector-12 Kopar Khairane</t>
  </si>
  <si>
    <t>Rs.8,628 - 10,625/sq. ft.</t>
  </si>
  <si>
    <t>11%</t>
  </si>
  <si>
    <t>Rs.11,539 - 13,846</t>
  </si>
  <si>
    <t>Rs.19,125 - 21,420</t>
  </si>
  <si>
    <t>Sector-13 Kharghar</t>
  </si>
  <si>
    <t>Rs.7,098 - 8,245/sq. ft.</t>
  </si>
  <si>
    <t>2.81%</t>
  </si>
  <si>
    <t>Rs.8,583 - 10,014</t>
  </si>
  <si>
    <t>Rs.14,226 - 16,893</t>
  </si>
  <si>
    <t>Rs.21,556 - 25,598</t>
  </si>
  <si>
    <t>Sector-14 Koparkhairane</t>
  </si>
  <si>
    <t>Rs.10,115 - 12,282/sq. ft.</t>
  </si>
  <si>
    <t>Rs.13,829 - 16,213</t>
  </si>
  <si>
    <t>Rs.21,420 - 23,715</t>
  </si>
  <si>
    <t>Sector-14 Sanpada</t>
  </si>
  <si>
    <t>Rs.12,708 - 13,218/sq. ft.</t>
  </si>
  <si>
    <t>-1.62%</t>
  </si>
  <si>
    <t>Rs.16,958 - 19,380</t>
  </si>
  <si>
    <t>Rs.23,715 - 30,600</t>
  </si>
  <si>
    <t>Rs.33,278 - 39,015</t>
  </si>
  <si>
    <t>Sector-14 Taloja</t>
  </si>
  <si>
    <t>Rs.5,185 - 6,035/sq. ft.</t>
  </si>
  <si>
    <t>Sector-15 Airoli</t>
  </si>
  <si>
    <t>Rs.13,894 - 18,946</t>
  </si>
  <si>
    <t>Sector-15 Ghansoli</t>
  </si>
  <si>
    <t>Rs.9,775 - 11,050/sq. ft.</t>
  </si>
  <si>
    <t>-9.47%</t>
  </si>
  <si>
    <t>Rs.12,689 - 14,275</t>
  </si>
  <si>
    <t>Rs.20,747 - 22,476</t>
  </si>
  <si>
    <t>Sector-15 Sanpada</t>
  </si>
  <si>
    <t>Rs.12,282 - 13,685/sq. ft.</t>
  </si>
  <si>
    <t>3.3%</t>
  </si>
  <si>
    <t>Rs.15,722 - 20,143</t>
  </si>
  <si>
    <t>Rs.27,251 - 30,365</t>
  </si>
  <si>
    <t>Sector-16 Kharghar</t>
  </si>
  <si>
    <t>Rs.6,970 - 7,650/sq. ft.</t>
  </si>
  <si>
    <t>Rs.7,752 - 8,721</t>
  </si>
  <si>
    <t>Sector-16 Koparkhairane</t>
  </si>
  <si>
    <t>Rs.9,308 - 10,200/sq. ft.</t>
  </si>
  <si>
    <t>Rs.17,707 - 21,396</t>
  </si>
  <si>
    <t>Sector-16 Sanpada</t>
  </si>
  <si>
    <t>Rs.13,515 - 14,960/sq. ft.</t>
  </si>
  <si>
    <t>-2.02%</t>
  </si>
  <si>
    <t>Rs.16,524 - 19,003</t>
  </si>
  <si>
    <t>Rs.24,544 - 26,031</t>
  </si>
  <si>
    <t>Sector-16 Taloja</t>
  </si>
  <si>
    <t>Rs.4,462 - 5,058/sq. ft.</t>
  </si>
  <si>
    <t>-6.84%</t>
  </si>
  <si>
    <t>Sector-16 Ulwe</t>
  </si>
  <si>
    <t>Rs.6,715 - 7,692/sq. ft.</t>
  </si>
  <si>
    <t>Sector-17 Kamothe</t>
  </si>
  <si>
    <t>Rs.6,290 - 7,225/sq. ft.</t>
  </si>
  <si>
    <t>3.25%</t>
  </si>
  <si>
    <t>Rs.7,357 - 8,338</t>
  </si>
  <si>
    <t>Rs.11,050 - 12,750</t>
  </si>
  <si>
    <t>Sector-17 Kopar Khairane</t>
  </si>
  <si>
    <t>Rs.8,628 - 9,392/sq. ft.</t>
  </si>
  <si>
    <t>-6.79%</t>
  </si>
  <si>
    <t>Rs.19,727 - 21,371</t>
  </si>
  <si>
    <t>Sector-18 Sanpada</t>
  </si>
  <si>
    <t>Rs.16,618 - 19,040/sq. ft.</t>
  </si>
  <si>
    <t>Rs.35,530 - 39,270</t>
  </si>
  <si>
    <t>Rs.51,404 - 56,419</t>
  </si>
  <si>
    <t>Sector-18 Ulwe</t>
  </si>
  <si>
    <t>Rs.6,800 - 7,395/sq. ft.</t>
  </si>
  <si>
    <t>Rs.7,826 - 8,696</t>
  </si>
  <si>
    <t>Sector-19 Airoli</t>
  </si>
  <si>
    <t>Rs.10,668 - 12,452/sq. ft.</t>
  </si>
  <si>
    <t>-4.15%</t>
  </si>
  <si>
    <t>Rs.13,558 - 15,895</t>
  </si>
  <si>
    <t>Rs.24,225 - 26,648</t>
  </si>
  <si>
    <t>Sector-19 Koper Khairane</t>
  </si>
  <si>
    <t>Rs.7,055 - 8,202/sq. ft.</t>
  </si>
  <si>
    <t>Rs.8,483 - 10,180</t>
  </si>
  <si>
    <t>Rs.14,025 - 15,938</t>
  </si>
  <si>
    <t>Sector-19 Taloja</t>
  </si>
  <si>
    <t>Rs.4,888 - 5,312/sq. ft.</t>
  </si>
  <si>
    <t>6.25%</t>
  </si>
  <si>
    <t>Sector-19A Kopar Khairane</t>
  </si>
  <si>
    <t>Rs.7,140 - 8,330/sq. ft.</t>
  </si>
  <si>
    <t>Sector-20 Koparkhairane</t>
  </si>
  <si>
    <t>Rs.9,775 - 11,305/sq. ft.</t>
  </si>
  <si>
    <t>-2.72%</t>
  </si>
  <si>
    <t>Rs.13,260 - 16,320</t>
  </si>
  <si>
    <t>Rs.22,950 - 26,350</t>
  </si>
  <si>
    <t>Sector-20 Nerul</t>
  </si>
  <si>
    <t>Rs.8,882 - 9,988/sq. ft.</t>
  </si>
  <si>
    <t>-0.44%</t>
  </si>
  <si>
    <t>Rs.9,443 - 12,590</t>
  </si>
  <si>
    <t>Rs.16,830 - 19,890</t>
  </si>
  <si>
    <t>Sector-20 Roadpali</t>
  </si>
  <si>
    <t>Rs.6,205 - 6,715/sq. ft.</t>
  </si>
  <si>
    <t>2.68%</t>
  </si>
  <si>
    <t>Rs.6,405 - 8,152</t>
  </si>
  <si>
    <t>Rs.10,248 - 13,042</t>
  </si>
  <si>
    <t>Sector-20 Taloja</t>
  </si>
  <si>
    <t>Rs.4,292 - 4,675/sq. ft.</t>
  </si>
  <si>
    <t>-1.89%</t>
  </si>
  <si>
    <t>Sector-20B Airoli</t>
  </si>
  <si>
    <t>Rs.9,562 - 10,880/sq. ft.</t>
  </si>
  <si>
    <t>-5.14%</t>
  </si>
  <si>
    <t>Rs.14,025 - 16,830</t>
  </si>
  <si>
    <t>Rs.22,950 - 26,010</t>
  </si>
  <si>
    <t>Sector-22 Kopar Khairane</t>
  </si>
  <si>
    <t>Rs.11,688 - 13,558</t>
  </si>
  <si>
    <t>Sector-23 Juinagar</t>
  </si>
  <si>
    <t>Rs.7,565 - 9,265/sq. ft.</t>
  </si>
  <si>
    <t>Sector-23 Kharghar</t>
  </si>
  <si>
    <t>Rs.9,732 - 10,200/sq. ft.</t>
  </si>
  <si>
    <t>-4.18%</t>
  </si>
  <si>
    <t>Sector-23 Taloja</t>
  </si>
  <si>
    <t>Rs.4,888 - 5,440/sq. ft.</t>
  </si>
  <si>
    <t>Sector-24 Kamothe</t>
  </si>
  <si>
    <t>Rs.7,055 - 7,650/sq. ft.</t>
  </si>
  <si>
    <t>8.07%</t>
  </si>
  <si>
    <t>Sector-25 Kamothe</t>
  </si>
  <si>
    <t>Rs.6,970 - 7,905/sq. ft.</t>
  </si>
  <si>
    <t>Rs.7,739 - 9,287</t>
  </si>
  <si>
    <t>Sector-25 Khandeshhwar</t>
  </si>
  <si>
    <t>Rs.7,650 - 8,118/sq. ft.</t>
  </si>
  <si>
    <t>-2.11%</t>
  </si>
  <si>
    <t>Rs.9,706 - 10,217</t>
  </si>
  <si>
    <t>Rs.13,260 - 13,260</t>
  </si>
  <si>
    <t>Sector-27 Kharghar</t>
  </si>
  <si>
    <t>Rs.7,055 - 8,712/sq. ft.</t>
  </si>
  <si>
    <t>-2.08%</t>
  </si>
  <si>
    <t>Rs.6,785 - 7,307</t>
  </si>
  <si>
    <t>Rs.16,356 - 19,082</t>
  </si>
  <si>
    <t>Rs.20,461 - 21,665</t>
  </si>
  <si>
    <t>Sector-27 Nerul</t>
  </si>
  <si>
    <t>Rs.11,475 - 12,495/sq. ft.</t>
  </si>
  <si>
    <t>-1.4%</t>
  </si>
  <si>
    <t>Rs.17,404 - 20,719</t>
  </si>
  <si>
    <t>Sector-28 Nerul</t>
  </si>
  <si>
    <t>Rs.12,920 - 17,170/sq. ft.</t>
  </si>
  <si>
    <t>-3.31%</t>
  </si>
  <si>
    <t>Rs.53,405 - 58,882</t>
  </si>
  <si>
    <t>Sector-29C Airoli</t>
  </si>
  <si>
    <t>Rs.8,628 - 10,752/sq. ft.</t>
  </si>
  <si>
    <t>5.99%</t>
  </si>
  <si>
    <t>Rs.12,990 - 15,395</t>
  </si>
  <si>
    <t>Rs.22,491 - 25,823</t>
  </si>
  <si>
    <t>Sector-30 Belapur</t>
  </si>
  <si>
    <t>Rs.9,902 - 10,838/sq. ft.</t>
  </si>
  <si>
    <t>2.1%</t>
  </si>
  <si>
    <t>Rs.25,372 - 28,417</t>
  </si>
  <si>
    <t>Sector-30 Ghansoli</t>
  </si>
  <si>
    <t>Rs.12,973 - 17,962</t>
  </si>
  <si>
    <t>Rs.24,786 - 25,612</t>
  </si>
  <si>
    <t>Sector-34 Kharghar</t>
  </si>
  <si>
    <t>Rs.6,375 - 6,885/sq. ft.</t>
  </si>
  <si>
    <t>-3.11%</t>
  </si>
  <si>
    <t>Rs.7,902 - 8,395</t>
  </si>
  <si>
    <t>Sector-34A Kharghar</t>
  </si>
  <si>
    <t>Rs.8,968 - 10,200/sq. ft.</t>
  </si>
  <si>
    <t>1.82%</t>
  </si>
  <si>
    <t>Rs.20,757 - 23,588</t>
  </si>
  <si>
    <t>Rs.28,792 - 30,163</t>
  </si>
  <si>
    <t>Sector-34B Kharghar</t>
  </si>
  <si>
    <t>Rs.6,205 - 6,885/sq. ft.</t>
  </si>
  <si>
    <t>-6.71%</t>
  </si>
  <si>
    <t>Rs.13,222 - 16,333</t>
  </si>
  <si>
    <t>Sector-35 Kamothe</t>
  </si>
  <si>
    <t>Rs.6,502 - 7,268/sq. ft.</t>
  </si>
  <si>
    <t>1.25%</t>
  </si>
  <si>
    <t>Rs.8,010 - 8,511</t>
  </si>
  <si>
    <t>Rs.10,387 - 11,985</t>
  </si>
  <si>
    <t>Sector-35D Kharghar</t>
  </si>
  <si>
    <t>Rs.7,182 - 7,905/sq. ft.</t>
  </si>
  <si>
    <t>Rs.8,418 - 9,471</t>
  </si>
  <si>
    <t>Rs.14,960 - 18,700</t>
  </si>
  <si>
    <t>Rs.19,720 - 24,650</t>
  </si>
  <si>
    <t>Sector-35E Kharghar</t>
  </si>
  <si>
    <t>Rs.6,800 - 8,118/sq. ft.</t>
  </si>
  <si>
    <t>-1.76%</t>
  </si>
  <si>
    <t>Rs.8,242 - 10,817</t>
  </si>
  <si>
    <t>Rs.15,150 - 17,991</t>
  </si>
  <si>
    <t>Sector-35G Kharghar</t>
  </si>
  <si>
    <t>Rs.7,990 - 8,840/sq. ft.</t>
  </si>
  <si>
    <t>Rs.10,924 - 11,965</t>
  </si>
  <si>
    <t>Rs.14,277 - 16,796</t>
  </si>
  <si>
    <t>Rs.18,958 - 22,513</t>
  </si>
  <si>
    <t>Sector-37 Taloja</t>
  </si>
  <si>
    <t>Rs.7,692 - 8,160/sq. ft.</t>
  </si>
  <si>
    <t>Sector-42A Seawoods</t>
  </si>
  <si>
    <t>Rs.10,285 - 11,390/sq. ft.</t>
  </si>
  <si>
    <t>Sector-44A Seawoods</t>
  </si>
  <si>
    <t>Rs.10,540 - 12,750/sq. ft.</t>
  </si>
  <si>
    <t>Rs.11,772 - 13,656</t>
  </si>
  <si>
    <t>Sector-46 Seawoods</t>
  </si>
  <si>
    <t>Rs.10,117 - 11,036</t>
  </si>
  <si>
    <t>Rs.32,640 - 36,720</t>
  </si>
  <si>
    <t>Rs.35,391 - 46,766</t>
  </si>
  <si>
    <t>Sector-48 Seawoods</t>
  </si>
  <si>
    <t>Rs.10,067 - 11,506</t>
  </si>
  <si>
    <t>Sector-50 Seawoods</t>
  </si>
  <si>
    <t>Rs.10,795 - 12,622/sq. ft.</t>
  </si>
  <si>
    <t>3.79%</t>
  </si>
  <si>
    <t>Rs.12,495 - 15,494</t>
  </si>
  <si>
    <t>Rs.34,731 - 43,993</t>
  </si>
  <si>
    <t>Sector-58 Seawoods</t>
  </si>
  <si>
    <t>Rs.16,532 - 18,445/sq. ft.</t>
  </si>
  <si>
    <t>Rs.51,232 - 56,771</t>
  </si>
  <si>
    <t>Sector-58A Seawoods</t>
  </si>
  <si>
    <t>Rs.46,803 - 56,656</t>
  </si>
  <si>
    <t>Sector 1 Kopar Khairane</t>
  </si>
  <si>
    <t>Rs.11,492 - 13,260</t>
  </si>
  <si>
    <t>Sector 1 Sanpada</t>
  </si>
  <si>
    <t>Rs.10,582 - 12,028/sq. ft.</t>
  </si>
  <si>
    <t>Rs.15,317 - 18,470</t>
  </si>
  <si>
    <t>Rs.20,658 - 22,872</t>
  </si>
  <si>
    <t>Sector 2 Kharghar</t>
  </si>
  <si>
    <t>Rs.9,180 - 10,540/sq. ft.</t>
  </si>
  <si>
    <t>Rs.17,000 - 20,400</t>
  </si>
  <si>
    <t>Rs.22,610 - 26,180</t>
  </si>
  <si>
    <t>Sector 2 Ulwe</t>
  </si>
  <si>
    <t>Rs.6,078 - 7,310/sq. ft.</t>
  </si>
  <si>
    <t>Rs.4,938 - 5,926</t>
  </si>
  <si>
    <t>Rs.7,788 - 8,653</t>
  </si>
  <si>
    <t>Sector 3 Kharghar</t>
  </si>
  <si>
    <t>Rs.10,710 - 11,730</t>
  </si>
  <si>
    <t>Rs.14,450 - 17,000</t>
  </si>
  <si>
    <t>Sector 4 Kharghar</t>
  </si>
  <si>
    <t>Rs.8,415 - 9,392/sq. ft.</t>
  </si>
  <si>
    <t>1.46%</t>
  </si>
  <si>
    <t>Rs.11,602 - 12,995</t>
  </si>
  <si>
    <t>Rs.15,342 - 18,572</t>
  </si>
  <si>
    <t>Rs.24,047 - 27,844</t>
  </si>
  <si>
    <t>Sector 5 Ghansoli</t>
  </si>
  <si>
    <t>-6.67%</t>
  </si>
  <si>
    <t>Sector 5 Ulwe</t>
  </si>
  <si>
    <t>Rs.6,672 - 7,608/sq. ft.</t>
  </si>
  <si>
    <t>7.55%</t>
  </si>
  <si>
    <t>Sector 6 Kamothe</t>
  </si>
  <si>
    <t>Rs.6,248 - 7,055/sq. ft.</t>
  </si>
  <si>
    <t>-3.05%</t>
  </si>
  <si>
    <t>Sector 7 Airoli</t>
  </si>
  <si>
    <t>Rs.15,776 - 17,748</t>
  </si>
  <si>
    <t>Rs.22,610 - 25,840</t>
  </si>
  <si>
    <t>Rs.30,409 - 33,788</t>
  </si>
  <si>
    <t>Sector 7 Kharghar</t>
  </si>
  <si>
    <t>Rs.9,648 - 10,625/sq. ft.</t>
  </si>
  <si>
    <t>2.13%</t>
  </si>
  <si>
    <t>Rs.21,134 - 23,890</t>
  </si>
  <si>
    <t>Rs.24,140 - 28,968</t>
  </si>
  <si>
    <t>Sector 8 Airoli</t>
  </si>
  <si>
    <t>Rs.10,795 - 12,070/sq. ft.</t>
  </si>
  <si>
    <t>-0.76%</t>
  </si>
  <si>
    <t>Rs.14,280 - 17,612</t>
  </si>
  <si>
    <t>Rs.19,426 - 24,656</t>
  </si>
  <si>
    <t>Sector 9 Airoli</t>
  </si>
  <si>
    <t>Rs.8,670 - 9,902/sq. ft.</t>
  </si>
  <si>
    <t>2.33%</t>
  </si>
  <si>
    <t>Rs.10,625 - 12,750</t>
  </si>
  <si>
    <t>Rs.16,618 - 20,230</t>
  </si>
  <si>
    <t>Sector 9 Nerul</t>
  </si>
  <si>
    <t>Rs.9,945 - 12,452/sq. ft.</t>
  </si>
  <si>
    <t>-4.24%</t>
  </si>
  <si>
    <t>Sector 10 Kamothe</t>
  </si>
  <si>
    <t>Rs.5,610 - 6,758/sq. ft.</t>
  </si>
  <si>
    <t>2.8%</t>
  </si>
  <si>
    <t>Sector 10 Kharghar</t>
  </si>
  <si>
    <t>Rs.7,820 - 8,882/sq. ft.</t>
  </si>
  <si>
    <t>0.51%</t>
  </si>
  <si>
    <t>Rs.9,642 - 10,656</t>
  </si>
  <si>
    <t>Rs.16,157 - 18,850</t>
  </si>
  <si>
    <t>Rs.21,458 - 27,770</t>
  </si>
  <si>
    <t>Sector 11 Belapur</t>
  </si>
  <si>
    <t>Rs.9,478 - 11,305/sq. ft.</t>
  </si>
  <si>
    <t>Rs.13,196 - 13,685</t>
  </si>
  <si>
    <t>Sector 11 Kamothe</t>
  </si>
  <si>
    <t>Rs.6,418 - 7,310/sq. ft.</t>
  </si>
  <si>
    <t>-4.14%</t>
  </si>
  <si>
    <t>Sector 11 Kharghar</t>
  </si>
  <si>
    <t>Rs.7,820 - 9,010/sq. ft.</t>
  </si>
  <si>
    <t>0.49%</t>
  </si>
  <si>
    <t>Rs.9,200 - 10,455</t>
  </si>
  <si>
    <t>Rs.14,535 - 18,360</t>
  </si>
  <si>
    <t>Sector 11 Koparkhairane</t>
  </si>
  <si>
    <t>Rs.11,135 - 13,005/sq. ft.</t>
  </si>
  <si>
    <t>11.11%</t>
  </si>
  <si>
    <t>Rs.13,540 - 15,797</t>
  </si>
  <si>
    <t>Rs.20,995 - 25,840</t>
  </si>
  <si>
    <t>Rs.28,688 - 37,868</t>
  </si>
  <si>
    <t>Sector 12 Kharghar</t>
  </si>
  <si>
    <t>Rs.8,372 - 9,648/sq. ft.</t>
  </si>
  <si>
    <t>0.95%</t>
  </si>
  <si>
    <t>Rs.9,877 - 12,346</t>
  </si>
  <si>
    <t>Rs.22,185 - 27,115</t>
  </si>
  <si>
    <t>Sector 12 Vashi</t>
  </si>
  <si>
    <t>Rs.14,790 - 17,850</t>
  </si>
  <si>
    <t>Rs.23,324 - 30,821</t>
  </si>
  <si>
    <t>Rs.38,569 - 42,075</t>
  </si>
  <si>
    <t>Sector 13 Sanpada</t>
  </si>
  <si>
    <t>Rs.11,475 - 13,048/sq. ft.</t>
  </si>
  <si>
    <t>Rs.13,260 - 15,470</t>
  </si>
  <si>
    <t>Sector 14 Kamothe</t>
  </si>
  <si>
    <t>Sector 14 Kharghar</t>
  </si>
  <si>
    <t>Rs.9,562 - 11,518/sq. ft.</t>
  </si>
  <si>
    <t>6.96%</t>
  </si>
  <si>
    <t>Rs.16,333 - 17,888</t>
  </si>
  <si>
    <t>Sector 14 Vashi</t>
  </si>
  <si>
    <t>Rs.14,620 - 18,572/sq. ft.</t>
  </si>
  <si>
    <t>4.09%</t>
  </si>
  <si>
    <t>Rs.30,464 - 40,256</t>
  </si>
  <si>
    <t>Sector 15 Belapur</t>
  </si>
  <si>
    <t>Rs.10,412 - 12,750/sq. ft.</t>
  </si>
  <si>
    <t>5.95%</t>
  </si>
  <si>
    <t>Rs.24,650 - 28,900</t>
  </si>
  <si>
    <t>Rs.44,217 - 54,534</t>
  </si>
  <si>
    <t>Sector 15 Kharghar</t>
  </si>
  <si>
    <t>Rs.8,882 - 9,520/sq. ft.</t>
  </si>
  <si>
    <t>-1.38%</t>
  </si>
  <si>
    <t>Rs.19,414 - 21,355</t>
  </si>
  <si>
    <t>Rs.22,063 - 25,740</t>
  </si>
  <si>
    <t>Sector 15 Kopar Khairane</t>
  </si>
  <si>
    <t>Rs.9,775 - 10,965/sq. ft.</t>
  </si>
  <si>
    <t>2.95%</t>
  </si>
  <si>
    <t>Rs.11,648 - 15,046</t>
  </si>
  <si>
    <t>Sector 16 Ghansoli</t>
  </si>
  <si>
    <t>Rs.12,177 - 13,114</t>
  </si>
  <si>
    <t>Rs.16,810 - 18,210</t>
  </si>
  <si>
    <t>Sector 16 Kamothe</t>
  </si>
  <si>
    <t>Rs.6,332 - 7,140/sq. ft.</t>
  </si>
  <si>
    <t>-6.51%</t>
  </si>
  <si>
    <t>Rs.11,080 - 11,818</t>
  </si>
  <si>
    <t>Sector 16 Vashi</t>
  </si>
  <si>
    <t>Rs.23,715 - 26,775</t>
  </si>
  <si>
    <t>Sector 16A Nerul</t>
  </si>
  <si>
    <t>Rs.53,465 - 54,910</t>
  </si>
  <si>
    <t>Sector 17 Ulwe</t>
  </si>
  <si>
    <t>Rs.4,529 - 5,535</t>
  </si>
  <si>
    <t>Rs.6,548 - 8,186</t>
  </si>
  <si>
    <t>Sector 17 Vashi</t>
  </si>
  <si>
    <t>Rs.13,642 - 16,320/sq. ft.</t>
  </si>
  <si>
    <t>Rs.17,340 - 20,910</t>
  </si>
  <si>
    <t>Rs.28,727 - 32,951</t>
  </si>
  <si>
    <t>Sector 18 Kamothe</t>
  </si>
  <si>
    <t>Rs.6,545 - 7,225/sq. ft.</t>
  </si>
  <si>
    <t>1.89%</t>
  </si>
  <si>
    <t>Rs.7,561 - 8,065</t>
  </si>
  <si>
    <t>Rs.10,752 - 11,579</t>
  </si>
  <si>
    <t>Sector 18 Kharghar</t>
  </si>
  <si>
    <t>Rs.7,480 - 8,542/sq. ft.</t>
  </si>
  <si>
    <t>-2.07%</t>
  </si>
  <si>
    <t>Rs.9,432 - 12,410</t>
  </si>
  <si>
    <t>Rs.14,520 - 16,133</t>
  </si>
  <si>
    <t>Rs.16,774 - 20,645</t>
  </si>
  <si>
    <t>Sector 19 Kamothe</t>
  </si>
  <si>
    <t>Rs.6,248 - 6,970/sq. ft.</t>
  </si>
  <si>
    <t>6.12%</t>
  </si>
  <si>
    <t>Rs.7,446 - 8,935</t>
  </si>
  <si>
    <t>Rs.11,050 - 11,900</t>
  </si>
  <si>
    <t>Sector 19 Kharghar</t>
  </si>
  <si>
    <t>Rs.7,735 - 8,882/sq. ft.</t>
  </si>
  <si>
    <t>-3.9%</t>
  </si>
  <si>
    <t>Rs.9,690 - 10,710</t>
  </si>
  <si>
    <t>Rs.15,592 - 18,343</t>
  </si>
  <si>
    <t>Rs.21,634 - 26,442</t>
  </si>
  <si>
    <t>Sector 19 Nerul</t>
  </si>
  <si>
    <t>Rs.11,135 - 12,240/sq. ft.</t>
  </si>
  <si>
    <t>-2.48%</t>
  </si>
  <si>
    <t>Rs.14,408 - 15,848</t>
  </si>
  <si>
    <t>Rs.19,380 - 22,610</t>
  </si>
  <si>
    <t>Rs.21,187 - 24,076</t>
  </si>
  <si>
    <t>Sector 19 Ulwe</t>
  </si>
  <si>
    <t>Rs.6,162 - 6,928/sq. ft.</t>
  </si>
  <si>
    <t>Rs.7,574 - 9,256</t>
  </si>
  <si>
    <t>Sector 19A Nerul</t>
  </si>
  <si>
    <t>Rs.12,878 - 14,280/sq. ft.</t>
  </si>
  <si>
    <t>4.26%</t>
  </si>
  <si>
    <t>Rs.14,816 - 16,297</t>
  </si>
  <si>
    <t>Rs.21,917 - 26,788</t>
  </si>
  <si>
    <t>Sector 20 Airoli</t>
  </si>
  <si>
    <t>Rs.9,265 - 10,455/sq. ft.</t>
  </si>
  <si>
    <t>2.19%</t>
  </si>
  <si>
    <t>Rs.12,622 - 14,492</t>
  </si>
  <si>
    <t>Rs.18,360 - 23,715</t>
  </si>
  <si>
    <t>Sector 20 Belapur</t>
  </si>
  <si>
    <t>Rs.7,480 - 8,798/sq. ft.</t>
  </si>
  <si>
    <t>-1.54%</t>
  </si>
  <si>
    <t>Rs.10,370 - 12,444</t>
  </si>
  <si>
    <t>Sector 20 Kamothe</t>
  </si>
  <si>
    <t>Rs.6,248 - 6,842/sq. ft.</t>
  </si>
  <si>
    <t>Rs.7,650 - 8,160</t>
  </si>
  <si>
    <t>Rs.10,037 - 10,873</t>
  </si>
  <si>
    <t>Sector 20 Kharghar</t>
  </si>
  <si>
    <t>Rs.7,862 - 8,968/sq. ft.</t>
  </si>
  <si>
    <t>Rs.9,945 - 10,940</t>
  </si>
  <si>
    <t>Rs.15,300 - 19,550</t>
  </si>
  <si>
    <t>Rs.22,139 - 24,599</t>
  </si>
  <si>
    <t>Sector 20 Ulwe</t>
  </si>
  <si>
    <t>Rs.6,588 - 7,565/sq. ft.</t>
  </si>
  <si>
    <t>4.35%</t>
  </si>
  <si>
    <t>Rs.5,296 - 6,355</t>
  </si>
  <si>
    <t>Rs.9,640 - 11,393</t>
  </si>
  <si>
    <t>Sector 21 Ghansoli</t>
  </si>
  <si>
    <t>Rs.8,160 - 9,010/sq. ft.</t>
  </si>
  <si>
    <t>7.57%</t>
  </si>
  <si>
    <t>Rs.10,285 - 11,688</t>
  </si>
  <si>
    <t>Rs.15,440 - 19,116</t>
  </si>
  <si>
    <t>Sector 21 Kamothe</t>
  </si>
  <si>
    <t>Rs.6,290 - 7,140/sq. ft.</t>
  </si>
  <si>
    <t>0.65%</t>
  </si>
  <si>
    <t>Rs.7,116 - 8,641</t>
  </si>
  <si>
    <t>Rs.14,851 - 15,994</t>
  </si>
  <si>
    <t>Sector 21 Kharghar</t>
  </si>
  <si>
    <t>Rs.7,990 - 9,308/sq. ft.</t>
  </si>
  <si>
    <t>-2.39%</t>
  </si>
  <si>
    <t>Rs.10,481 - 12,136</t>
  </si>
  <si>
    <t>Rs.15,927 - 18,582</t>
  </si>
  <si>
    <t>Sector 21 Nerul</t>
  </si>
  <si>
    <t>-2.17%</t>
  </si>
  <si>
    <t>Rs.14,025 - 15,895</t>
  </si>
  <si>
    <t>Rs.20,597 - 22,974</t>
  </si>
  <si>
    <t>Sector 21 Ulwe</t>
  </si>
  <si>
    <t>Rs.6,800 - 7,650/sq. ft.</t>
  </si>
  <si>
    <t>5.63%</t>
  </si>
  <si>
    <t>Rs.5,338 - 5,872</t>
  </si>
  <si>
    <t>Rs.7,941 - 10,588</t>
  </si>
  <si>
    <t>Rs.12,452 - 14,943</t>
  </si>
  <si>
    <t>Sector 22 Kamothe</t>
  </si>
  <si>
    <t>Rs.7,318 - 7,841</t>
  </si>
  <si>
    <t>Rs.14,749 - 15,978</t>
  </si>
  <si>
    <t>Sector 23 Ghansoli</t>
  </si>
  <si>
    <t>Rs.10,713 - 11,645</t>
  </si>
  <si>
    <t>Sector 23 Nerul</t>
  </si>
  <si>
    <t>Rs.10,965 - 12,452/sq. ft.</t>
  </si>
  <si>
    <t>5.36%</t>
  </si>
  <si>
    <t>Rs.12,622 - 13,558</t>
  </si>
  <si>
    <t>Rs.16,958 - 20,995</t>
  </si>
  <si>
    <t>Sector 23 Ulwe</t>
  </si>
  <si>
    <t>Rs.6,588 - 7,352/sq. ft.</t>
  </si>
  <si>
    <t>4.43%</t>
  </si>
  <si>
    <t>Sector 25 Nerul</t>
  </si>
  <si>
    <t>Rs.11,390 - 12,835/sq. ft.</t>
  </si>
  <si>
    <t>-7.28%</t>
  </si>
  <si>
    <t>Rs.23,541 - 25,976</t>
  </si>
  <si>
    <t>Sector 26 Vashi</t>
  </si>
  <si>
    <t>Rs.9,690 - 11,135/sq. ft.</t>
  </si>
  <si>
    <t>-2.81%</t>
  </si>
  <si>
    <t>Rs.13,614 - 16,045</t>
  </si>
  <si>
    <t>Rs.21,128 - 25,191</t>
  </si>
  <si>
    <t>Sector 28 Vashi</t>
  </si>
  <si>
    <t>Rs.9,690 - 11,772/sq. ft.</t>
  </si>
  <si>
    <t>Rs.15,708 - 18,326</t>
  </si>
  <si>
    <t>Rs.19,550 - 23,800</t>
  </si>
  <si>
    <t>Rs.29,804 - 34,772</t>
  </si>
  <si>
    <t>Sector 29 Vashi</t>
  </si>
  <si>
    <t>Rs.14,110 - 16,235/sq. ft.</t>
  </si>
  <si>
    <t>-7.75%</t>
  </si>
  <si>
    <t>Rs.23,837 - 27,946</t>
  </si>
  <si>
    <t>Sector 30 Kharghar</t>
  </si>
  <si>
    <t>Rs.5,780 - 6,715/sq. ft.</t>
  </si>
  <si>
    <t>Sector 34 Kamothe</t>
  </si>
  <si>
    <t>Rs.7,535 - 8,540</t>
  </si>
  <si>
    <t>Rs.12,928 - 16,376</t>
  </si>
  <si>
    <t>Sector 34C Kharghar</t>
  </si>
  <si>
    <t>Rs.6,800 - 7,990/sq. ft.</t>
  </si>
  <si>
    <t>14.1%</t>
  </si>
  <si>
    <t>Rs.13,090 - 15,895</t>
  </si>
  <si>
    <t>Sector 35I Kharghar</t>
  </si>
  <si>
    <t>Rs.7,055 - 7,948/sq. ft.</t>
  </si>
  <si>
    <t>Rs.9,486 - 10,540</t>
  </si>
  <si>
    <t>Rs.12,750 - 15,300</t>
  </si>
  <si>
    <t>Rs.16,934 - 20,562</t>
  </si>
  <si>
    <t>Sector 36 Kamothe</t>
  </si>
  <si>
    <t>Rs.6,672 - 7,395/sq. ft.</t>
  </si>
  <si>
    <t>2.45%</t>
  </si>
  <si>
    <t>Rs.10,608 - 12,240</t>
  </si>
  <si>
    <t>Sector 36 Kharghar</t>
  </si>
  <si>
    <t>Rs.6,630 - 7,352/sq. ft.</t>
  </si>
  <si>
    <t>-4.07%</t>
  </si>
  <si>
    <t>Rs.6,450 - 6,910</t>
  </si>
  <si>
    <t>Rs.13,426 - 15,216</t>
  </si>
  <si>
    <t>Rs.17,802 - 21,617</t>
  </si>
  <si>
    <t>Sector 36 Seawoods</t>
  </si>
  <si>
    <t>Rs.9,690 - 11,475/sq. ft.</t>
  </si>
  <si>
    <t>-4.37%</t>
  </si>
  <si>
    <t>Sector 40 Seawoods</t>
  </si>
  <si>
    <t>Rs.13,449 - 14,943</t>
  </si>
  <si>
    <t>Rs.20,804 - 24,132</t>
  </si>
  <si>
    <t>Sector 42 Seawoods</t>
  </si>
  <si>
    <t>Rs.11,348 - 13,302/sq. ft.</t>
  </si>
  <si>
    <t>Rs.14,586 - 15,558</t>
  </si>
  <si>
    <t>Sector 44 Seawoods</t>
  </si>
  <si>
    <t>Rs.12,266 - 15,096</t>
  </si>
  <si>
    <t>Rs.18,221 - 21,389</t>
  </si>
  <si>
    <t>Rs.34,904 - 40,922</t>
  </si>
  <si>
    <t>Shilphata</t>
  </si>
  <si>
    <t>Rs.5,312 - 6,162/sq. ft.</t>
  </si>
  <si>
    <t>8.8%</t>
  </si>
  <si>
    <t>Rs.7,069 - 8,583</t>
  </si>
  <si>
    <t>Rs.10,543 - 12,050</t>
  </si>
  <si>
    <t>Takka Colony</t>
  </si>
  <si>
    <t>Rs.6,800 - 7,692/sq. ft.</t>
  </si>
  <si>
    <t>5.49%</t>
  </si>
  <si>
    <t>Taloja</t>
  </si>
  <si>
    <t>Rs.4,420 - 5,100/sq. ft.</t>
  </si>
  <si>
    <t>Rs.4,582 - 5,092</t>
  </si>
  <si>
    <t>Rs.7,130 - 7,922</t>
  </si>
  <si>
    <t>Rs.16,575 - 17,850</t>
  </si>
  <si>
    <t>Taloja Panchanand</t>
  </si>
  <si>
    <t>Rs.4,675 - 5,440/sq. ft.</t>
  </si>
  <si>
    <t>Rs.5,194 - 6,232</t>
  </si>
  <si>
    <t>Rs.7,650 - 9,350</t>
  </si>
  <si>
    <t>Ulwe</t>
  </si>
  <si>
    <t>Rs.6,672 - 7,522/sq. ft.</t>
  </si>
  <si>
    <t>3.73%</t>
  </si>
  <si>
    <t>Rs.5,100 - 5,610</t>
  </si>
  <si>
    <t>Rs.7,619 - 9,313</t>
  </si>
  <si>
    <t>Rs.11,586 - 13,903</t>
  </si>
  <si>
    <t>Vashi</t>
  </si>
  <si>
    <t>Rs.11,560 - 14,875/sq. ft.</t>
  </si>
  <si>
    <t>Rs.15,045 - 19,057</t>
  </si>
  <si>
    <t>Rs.22,800 - 27,686</t>
  </si>
  <si>
    <t>Rs.33,320 - 41,650</t>
  </si>
  <si>
    <t>Vichumbe</t>
  </si>
  <si>
    <t>Rs.4,378 - 4,972/sq. ft.</t>
  </si>
  <si>
    <t>-0.9%</t>
  </si>
  <si>
    <t>Rs.5,844 - 5,844</t>
  </si>
  <si>
    <t>Rs.7,268 - 8,075</t>
  </si>
  <si>
    <t>Abhyudaya Nagar</t>
  </si>
  <si>
    <t>Rs.26,605 - 28,858/sq. ft.</t>
  </si>
  <si>
    <t>Rs.63,954 - 68,395</t>
  </si>
  <si>
    <t>Adarsh Nagar</t>
  </si>
  <si>
    <t>Rs.18,034 - 23,603</t>
  </si>
  <si>
    <t>Rs.3,20,790 - 3,64,140</t>
  </si>
  <si>
    <t>Altamount Road</t>
  </si>
  <si>
    <t>Rs.71,400 - 90,525</t>
  </si>
  <si>
    <t>Apollo Bandar</t>
  </si>
  <si>
    <t>Rs.54,060 - 58,650</t>
  </si>
  <si>
    <t>Breach Candy</t>
  </si>
  <si>
    <t>Rs.46,452 - 56,908/sq. ft.</t>
  </si>
  <si>
    <t>-7.87%</t>
  </si>
  <si>
    <t>Rs.73,480 - 90,643</t>
  </si>
  <si>
    <t>Rs.1,19,340 - 1,38,720</t>
  </si>
  <si>
    <t>Rs.2,02,618 - 2,32,269</t>
  </si>
  <si>
    <t>Century Bazaar</t>
  </si>
  <si>
    <t>Rs.62,345 - 80,416</t>
  </si>
  <si>
    <t>Chamundeshwari Nagar</t>
  </si>
  <si>
    <t>Rs.50,448 - 59,500/sq. ft.</t>
  </si>
  <si>
    <t>Rs.1,31,835 - 1,42,120</t>
  </si>
  <si>
    <t>Rs.1,85,426 - 2,01,824</t>
  </si>
  <si>
    <t>Chandrakant Dhuru Wadi</t>
  </si>
  <si>
    <t>Rs.1,58,253 - 1,71,896</t>
  </si>
  <si>
    <t>Rs.40,928 - 50,575/sq. ft.</t>
  </si>
  <si>
    <t>1.32%</t>
  </si>
  <si>
    <t>Rs.1,59,173 - 2,08,823</t>
  </si>
  <si>
    <t>Rs.36,720 - 45,688/sq. ft.</t>
  </si>
  <si>
    <t>Rs.50,490 - 56,100</t>
  </si>
  <si>
    <t>Rs.79,700 - 94,881</t>
  </si>
  <si>
    <t>Rs.1,60,380 - 1,90,281</t>
  </si>
  <si>
    <t>Cuffe Parade</t>
  </si>
  <si>
    <t>Rs.47,728 - 56,738/sq. ft.</t>
  </si>
  <si>
    <t>Rs.1,10,106 - 1,25,589</t>
  </si>
  <si>
    <t>Rs.1,67,290 - 2,00,483</t>
  </si>
  <si>
    <t>Cusrow Baug Colony</t>
  </si>
  <si>
    <t>Rs.51,000 - 57,630</t>
  </si>
  <si>
    <t>Rs.29,112 - 36,380/sq. ft.</t>
  </si>
  <si>
    <t>-0.92%</t>
  </si>
  <si>
    <t>Rs.27,399 - 32,416</t>
  </si>
  <si>
    <t>Rs.65,450 - 79,050</t>
  </si>
  <si>
    <t>Rs.1,32,567 - 1,72,479</t>
  </si>
  <si>
    <t>Dadar (East)</t>
  </si>
  <si>
    <t>Rs.25,458 - 28,772/sq. ft.</t>
  </si>
  <si>
    <t>Rs.35,182 - 37,592</t>
  </si>
  <si>
    <t>Rs.59,500 - 72,250</t>
  </si>
  <si>
    <t>Rs.1,22,464 - 1,39,753</t>
  </si>
  <si>
    <t>Dadar (West)</t>
  </si>
  <si>
    <t>Rs.31,152 - 37,230/sq. ft.</t>
  </si>
  <si>
    <t>-2.59%</t>
  </si>
  <si>
    <t>Rs.27,158 - 32,130</t>
  </si>
  <si>
    <t>Rs.65,450 - 80,750</t>
  </si>
  <si>
    <t>Rs.1,34,152 - 1,75,539</t>
  </si>
  <si>
    <t>Elphinestone Road</t>
  </si>
  <si>
    <t>Rs.28,948 - 32,164</t>
  </si>
  <si>
    <t>Gamdevi</t>
  </si>
  <si>
    <t>Rs.38,718 - 49,342/sq. ft.</t>
  </si>
  <si>
    <t>Gandhi Nagar Worli</t>
  </si>
  <si>
    <t>Rs.64,061 - 72,170</t>
  </si>
  <si>
    <t>Rs.27,540 - 32,725/sq. ft.</t>
  </si>
  <si>
    <t>Rs.34,128 - 40,588/sq. ft.</t>
  </si>
  <si>
    <t>4.85%</t>
  </si>
  <si>
    <t>Rs.1,73,442 - 2,18,492</t>
  </si>
  <si>
    <t>Hindu Colony</t>
  </si>
  <si>
    <t>Rs.31,238 - 34,170/sq. ft.</t>
  </si>
  <si>
    <t>Rs.41,140 - 47,642/sq. ft.</t>
  </si>
  <si>
    <t>Rs.1,23,831 - 1,39,182</t>
  </si>
  <si>
    <t>Rs.1,86,405 - 2,10,970</t>
  </si>
  <si>
    <t>Kemps Corner</t>
  </si>
  <si>
    <t>Rs.1,23,250 - 1,39,400</t>
  </si>
  <si>
    <t>Koliwada</t>
  </si>
  <si>
    <t>Rs.1,49,989 - 1,96,974</t>
  </si>
  <si>
    <t>Lower Parel</t>
  </si>
  <si>
    <t>Rs.26,392 - 31,918/sq. ft.</t>
  </si>
  <si>
    <t>-0.29%</t>
  </si>
  <si>
    <t>Rs.29,325 - 34,425</t>
  </si>
  <si>
    <t>Rs.71,536 - 89,420</t>
  </si>
  <si>
    <t>Rs.1,89,090 - 2,32,559</t>
  </si>
  <si>
    <t>Lower Parel East</t>
  </si>
  <si>
    <t>Rs.21,845 - 22,950/sq. ft.</t>
  </si>
  <si>
    <t>Rs.63,240 - 77,520</t>
  </si>
  <si>
    <t>Lower Parel West</t>
  </si>
  <si>
    <t>Rs.25,288 - 30,642/sq. ft.</t>
  </si>
  <si>
    <t>Rs.21,258 - 26,486</t>
  </si>
  <si>
    <t>Rs.71,400 - 79,900</t>
  </si>
  <si>
    <t>Rs.1,55,252 - 1,72,663</t>
  </si>
  <si>
    <t>Mahalaxmi</t>
  </si>
  <si>
    <t>Rs.28,602 - 32,300/sq. ft.</t>
  </si>
  <si>
    <t>-1.67%</t>
  </si>
  <si>
    <t>Rs.35,764 - 42,916</t>
  </si>
  <si>
    <t>Rs.1,17,443 - 1,28,775</t>
  </si>
  <si>
    <t>Rs.1,72,380 - 1,95,585</t>
  </si>
  <si>
    <t>Rs.52,105 - 64,048/sq. ft.</t>
  </si>
  <si>
    <t>7.88%</t>
  </si>
  <si>
    <t>Rs.62,730 - 69,870</t>
  </si>
  <si>
    <t>Rs.1,22,400 - 1,53,000</t>
  </si>
  <si>
    <t>Rs.2,02,130 - 2,50,920</t>
  </si>
  <si>
    <t>Marine Drive</t>
  </si>
  <si>
    <t>Rs.42,160 - 49,470/sq. ft.</t>
  </si>
  <si>
    <t>Matunga</t>
  </si>
  <si>
    <t>Rs.29,368 - 32,598/sq. ft.</t>
  </si>
  <si>
    <t>4.2%</t>
  </si>
  <si>
    <t>Rs.34,884 - 39,015</t>
  </si>
  <si>
    <t>Rs.49,946 - 63,777</t>
  </si>
  <si>
    <t>Matunga East</t>
  </si>
  <si>
    <t>Rs.28,135 - 30,600/sq. ft.</t>
  </si>
  <si>
    <t>9.38%</t>
  </si>
  <si>
    <t>Rs.36,465 - 41,140</t>
  </si>
  <si>
    <t>Rs.68,000 - 82,450</t>
  </si>
  <si>
    <t>Matunga West</t>
  </si>
  <si>
    <t>Rs.29,368 - 33,320/sq. ft.</t>
  </si>
  <si>
    <t>Rs.34,425 - 39,015</t>
  </si>
  <si>
    <t>Rs.48,344 - 58,756</t>
  </si>
  <si>
    <t>Rs.34,255 - 43,265/sq. ft.</t>
  </si>
  <si>
    <t>0.11%</t>
  </si>
  <si>
    <t>Napean Sea Road</t>
  </si>
  <si>
    <t>Rs.1,88,700 - 2,38,000</t>
  </si>
  <si>
    <t>Rs.23,588 - 29,538/sq. ft.</t>
  </si>
  <si>
    <t>8.47%</t>
  </si>
  <si>
    <t>Rs.28,532 - 34,494</t>
  </si>
  <si>
    <t>Rs.62,832 - 72,352</t>
  </si>
  <si>
    <t>Rs.87,210 - 1,07,559</t>
  </si>
  <si>
    <t>Parmanand Wadi</t>
  </si>
  <si>
    <t>Rs.22,780 - 24,182/sq. ft.</t>
  </si>
  <si>
    <t>0.37%</t>
  </si>
  <si>
    <t>Rs.62,944 - 69,620</t>
  </si>
  <si>
    <t>Rs.88,358 - 96,390</t>
  </si>
  <si>
    <t>Peddar Road</t>
  </si>
  <si>
    <t>Rs.46,070 - 54,018/sq. ft.</t>
  </si>
  <si>
    <t>3.27%</t>
  </si>
  <si>
    <t>Rs.93,745 - 1,06,189</t>
  </si>
  <si>
    <t>Rs.31,960 - 38,208/sq. ft.</t>
  </si>
  <si>
    <t>-3.91%</t>
  </si>
  <si>
    <t>Rs.26,334 - 31,295</t>
  </si>
  <si>
    <t>Rs.68,493 - 86,700</t>
  </si>
  <si>
    <t>Rs.1,35,830 - 1,76,290</t>
  </si>
  <si>
    <t>Rs.30,302 - 36,465/sq. ft.</t>
  </si>
  <si>
    <t>-0.26%</t>
  </si>
  <si>
    <t>Rs.38,743 - 41,896</t>
  </si>
  <si>
    <t>Rs.62,475 - 69,139</t>
  </si>
  <si>
    <t>Rs.38,632 - 49,258/sq. ft.</t>
  </si>
  <si>
    <t>Upper Worli</t>
  </si>
  <si>
    <t>Rs.31,578 - 34,595/sq. ft.</t>
  </si>
  <si>
    <t>-5.31%</t>
  </si>
  <si>
    <t>Rs.38,255 - 44,140</t>
  </si>
  <si>
    <t>Walkeshwar</t>
  </si>
  <si>
    <t>Rs.46,198 - 57,248/sq. ft.</t>
  </si>
  <si>
    <t>Rs.1,87,680 - 2,08,080</t>
  </si>
  <si>
    <t>Rs.32,852 - 38,462/sq. ft.</t>
  </si>
  <si>
    <t>Rs.26,392 - 34,808</t>
  </si>
  <si>
    <t>Rs.74,078 - 89,250</t>
  </si>
  <si>
    <t>Rs.1,54,460 - 1,95,769</t>
  </si>
  <si>
    <t>Worli Hill</t>
  </si>
  <si>
    <t>Rs.51,382 - 59,670</t>
  </si>
  <si>
    <t>Rs.79,050 - 87,550</t>
  </si>
  <si>
    <t>Rs.34,918 - 41,990</t>
  </si>
  <si>
    <t>Rs.68,133 - 72,558</t>
  </si>
  <si>
    <t>Worli Seaface</t>
  </si>
  <si>
    <t>Rs.70,543 - 84,109</t>
  </si>
  <si>
    <t>Rs.1,16,025 - 1,42,800</t>
  </si>
  <si>
    <t>Bhakti Park</t>
  </si>
  <si>
    <t>Rs.20,910 - 21,802/sq. ft.</t>
  </si>
  <si>
    <t>Rs.47,603 - 53,096</t>
  </si>
  <si>
    <t>Rs.70,991 - 78,543</t>
  </si>
  <si>
    <t>Byculla</t>
  </si>
  <si>
    <t>Rs.27,200 - 30,345/sq. ft.</t>
  </si>
  <si>
    <t>-2.8%</t>
  </si>
  <si>
    <t>Rs.24,072 - 26,520</t>
  </si>
  <si>
    <t>Byculla East</t>
  </si>
  <si>
    <t>Rs.29,452 - 30,345/sq. ft.</t>
  </si>
  <si>
    <t>Byculla West</t>
  </si>
  <si>
    <t>Rs.20,060 - 22,568/sq. ft.</t>
  </si>
  <si>
    <t>Rs.25,075 - 27,200</t>
  </si>
  <si>
    <t>Chembur</t>
  </si>
  <si>
    <t>Rs.15,725 - 18,615/sq. ft.</t>
  </si>
  <si>
    <t>Rs.23,371 - 27,349</t>
  </si>
  <si>
    <t>Rs.37,523 - 44,194</t>
  </si>
  <si>
    <t>Rs.54,305 - 62,944</t>
  </si>
  <si>
    <t>Chembur (East)</t>
  </si>
  <si>
    <t>Rs.15,725 - 18,402/sq. ft.</t>
  </si>
  <si>
    <t>0.25%</t>
  </si>
  <si>
    <t>Rs.25,075 - 28,586</t>
  </si>
  <si>
    <t>Rs.38,250 - 45,050</t>
  </si>
  <si>
    <t>Rs.54,342 - 62,988</t>
  </si>
  <si>
    <t>Chembur (West)</t>
  </si>
  <si>
    <t>Rs.13,472 - 16,065/sq. ft.</t>
  </si>
  <si>
    <t>1.7%</t>
  </si>
  <si>
    <t>Rs.20,026 - 22,529</t>
  </si>
  <si>
    <t>Rs.27,455 - 32,512</t>
  </si>
  <si>
    <t>Collectors Colony Chembur</t>
  </si>
  <si>
    <t>Rs.16,278 - 17,595/sq. ft.</t>
  </si>
  <si>
    <t>Rs.24,840 - 26,751</t>
  </si>
  <si>
    <t>Rs.31,633 - 35,850</t>
  </si>
  <si>
    <t>Deonar</t>
  </si>
  <si>
    <t>Rs.17,680 - 21,208/sq. ft.</t>
  </si>
  <si>
    <t>5.01%</t>
  </si>
  <si>
    <t>Rs.40,429 - 47,311</t>
  </si>
  <si>
    <t>Rs.60,792 - 73,457</t>
  </si>
  <si>
    <t>Govandi</t>
  </si>
  <si>
    <t>Rs.12,835 - 16,532/sq. ft.</t>
  </si>
  <si>
    <t>3.78%</t>
  </si>
  <si>
    <t>Govandi East</t>
  </si>
  <si>
    <t>Rs.24,778 - 28,985</t>
  </si>
  <si>
    <t>Lalbaug</t>
  </si>
  <si>
    <t>Rs.24,395 - 32,470/sq. ft.</t>
  </si>
  <si>
    <t>Rs.63,580 - 67,320</t>
  </si>
  <si>
    <t>Rs.1,07,273 - 1,11,452</t>
  </si>
  <si>
    <t>Mankhurd</t>
  </si>
  <si>
    <t>Rs.7,395 - 9,818/sq. ft.</t>
  </si>
  <si>
    <t>Rs.21,292 - 26,562/sq. ft.</t>
  </si>
  <si>
    <t>-2.43%</t>
  </si>
  <si>
    <t>Rs.31,714 - 36,244</t>
  </si>
  <si>
    <t>Rs.52,360 - 61,710</t>
  </si>
  <si>
    <t>Nagesh Patilwadi</t>
  </si>
  <si>
    <t>Rs.36,210 - 38,926</t>
  </si>
  <si>
    <t>Postal Colony</t>
  </si>
  <si>
    <t>Rs.38,174 - 42,415</t>
  </si>
  <si>
    <t>Rs.41,140 - 47,685</t>
  </si>
  <si>
    <t>RCF Colony Chembur</t>
  </si>
  <si>
    <t>Rs.16,022 - 18,360/sq. ft.</t>
  </si>
  <si>
    <t>-4.5%</t>
  </si>
  <si>
    <t>Rs.30,880 - 38,968</t>
  </si>
  <si>
    <t>Rs.25,882 - 29,538/sq. ft.</t>
  </si>
  <si>
    <t>5.57%</t>
  </si>
  <si>
    <t>Rs.24,055 - 26,942</t>
  </si>
  <si>
    <t>Rs.72,383 - 85,348</t>
  </si>
  <si>
    <t>Sindhi Society Chembur</t>
  </si>
  <si>
    <t>Rs.16,788 - 18,955/sq. ft.</t>
  </si>
  <si>
    <t>-0.96%</t>
  </si>
  <si>
    <t>Rs.26,444 - 29,438</t>
  </si>
  <si>
    <t>Rs.34,722 - 41,182</t>
  </si>
  <si>
    <t>Rs.50,490 - 55,080</t>
  </si>
  <si>
    <t>Swastik Park</t>
  </si>
  <si>
    <t>Rs.20,522 - 22,660</t>
  </si>
  <si>
    <t>Rs.35,666 - 41,908</t>
  </si>
  <si>
    <t>Rs.49,082 - 51,128</t>
  </si>
  <si>
    <t>Rs.14,238 - 15,895/sq. ft.</t>
  </si>
  <si>
    <t>0.57%</t>
  </si>
  <si>
    <t>Rs.21,613 - 23,912</t>
  </si>
  <si>
    <t>Rs.31,688 - 37,233</t>
  </si>
  <si>
    <t>Rs.40,800 - 42,840</t>
  </si>
  <si>
    <t>Tolaram Colony</t>
  </si>
  <si>
    <t>Rs.16,362 - 18,402/sq. ft.</t>
  </si>
  <si>
    <t>Rs.29,410 - 38,968</t>
  </si>
  <si>
    <t>Rs.36,152 - 42,792</t>
  </si>
  <si>
    <t>Rs.18,742 - 21,250/sq. ft.</t>
  </si>
  <si>
    <t>-1.68%</t>
  </si>
  <si>
    <t>Rs.31,640 - 34,517</t>
  </si>
  <si>
    <t>Rs.47,369 - 55,264</t>
  </si>
  <si>
    <t>Rs.59,900 - 67,886</t>
  </si>
  <si>
    <t>Wadala East</t>
  </si>
  <si>
    <t>Rs.19,040 - 21,080/sq. ft.</t>
  </si>
  <si>
    <t>Rs.29,060 - 31,261</t>
  </si>
  <si>
    <t>Rs.44,870 - 49,949</t>
  </si>
  <si>
    <t>Rs.61,883 - 69,782</t>
  </si>
  <si>
    <t>Wadala West</t>
  </si>
  <si>
    <t>Rs.22,440 - 25,288/sq. ft.</t>
  </si>
  <si>
    <t>Rs.39,046 - 42,299</t>
  </si>
  <si>
    <t>Rs.48,746 - 55,967</t>
  </si>
  <si>
    <t>buy_rate</t>
  </si>
  <si>
    <t>Rent_1B</t>
  </si>
  <si>
    <t>Rent_2B</t>
  </si>
  <si>
    <t>Rent_3B</t>
  </si>
  <si>
    <t>buy_rate_lower</t>
  </si>
  <si>
    <t>buy_rate_higher</t>
  </si>
  <si>
    <t>buy_rate_avg</t>
  </si>
  <si>
    <t>Rent_1B_Lower</t>
  </si>
  <si>
    <t>Rent_1B_Upper</t>
  </si>
  <si>
    <t>Rent_1B_avg</t>
  </si>
  <si>
    <t>Rent_1B_persqf</t>
  </si>
  <si>
    <t>buy_rate_trim</t>
  </si>
  <si>
    <t>Rent_1B_trim</t>
  </si>
  <si>
    <t>Rent_2B_trim</t>
  </si>
  <si>
    <t>Rent_2B_Lower</t>
  </si>
  <si>
    <t>Rent_2B_Upper</t>
  </si>
  <si>
    <t>Rent_2B_avg</t>
  </si>
  <si>
    <t>Rent_2B_persqf</t>
  </si>
  <si>
    <t>Rent_3B_trim</t>
  </si>
  <si>
    <t>Rent_3B_persqf</t>
  </si>
  <si>
    <t>Rent_3B_avg</t>
  </si>
  <si>
    <t>Rent_3B_Upper</t>
  </si>
  <si>
    <t>Rent_3B_Lower</t>
  </si>
  <si>
    <t>18,828 - 20,825</t>
  </si>
  <si>
    <t>24,225 - 31,025</t>
  </si>
  <si>
    <t>43,350 - 48,450</t>
  </si>
  <si>
    <t>53,780 - 59,755</t>
  </si>
  <si>
    <t>7,225 - 7,862</t>
  </si>
  <si>
    <t>16,371 - 20,464</t>
  </si>
  <si>
    <t>21,216 - 23,338</t>
  </si>
  <si>
    <t>23,899 - 29,330</t>
  </si>
  <si>
    <t>26,605 - 28,858</t>
  </si>
  <si>
    <t>63,954 - 68,395</t>
  </si>
  <si>
    <t>4,462 - 4,802</t>
  </si>
  <si>
    <t>4,675 - 5,398</t>
  </si>
  <si>
    <t>5,142 - 6,078</t>
  </si>
  <si>
    <t>7,268 - 8,882</t>
  </si>
  <si>
    <t>3,698 - 4,760</t>
  </si>
  <si>
    <t>9,775 - 11,348</t>
  </si>
  <si>
    <t>13,090 - 15,428</t>
  </si>
  <si>
    <t>20,655 - 24,480</t>
  </si>
  <si>
    <t>30,559 - 34,925</t>
  </si>
  <si>
    <t>17,510 - 19,678</t>
  </si>
  <si>
    <t>13,558 - 15,342</t>
  </si>
  <si>
    <t>3,825 - 4,930</t>
  </si>
  <si>
    <t>15,470 - 17,000</t>
  </si>
  <si>
    <t>23,990 - 26,489</t>
  </si>
  <si>
    <t>36,550 - 40,800</t>
  </si>
  <si>
    <t>52,190 - 60,018</t>
  </si>
  <si>
    <t>3,358 - 3,910</t>
  </si>
  <si>
    <t>4,141 - 5,176</t>
  </si>
  <si>
    <t>5,868 - 7,336</t>
  </si>
  <si>
    <t>3,400 - 4,165</t>
  </si>
  <si>
    <t>6,351 - 8,733</t>
  </si>
  <si>
    <t>3,400 - 4,122</t>
  </si>
  <si>
    <t>4,114 - 5,142</t>
  </si>
  <si>
    <t>6,502 - 7,225</t>
  </si>
  <si>
    <t>17,638 - 20,018</t>
  </si>
  <si>
    <t>3,782 - 4,590</t>
  </si>
  <si>
    <t>2,601 - 3,468</t>
  </si>
  <si>
    <t>18,572 - 22,312</t>
  </si>
  <si>
    <t>21,038 - 22,185</t>
  </si>
  <si>
    <t>36,902 - 43,680</t>
  </si>
  <si>
    <t>15,002 - 16,915</t>
  </si>
  <si>
    <t>22,908 - 26,180</t>
  </si>
  <si>
    <t>8,160 - 9,095</t>
  </si>
  <si>
    <t>10,811 - 11,751</t>
  </si>
  <si>
    <t>17,000 - 18,700</t>
  </si>
  <si>
    <t>5,100 - 5,950</t>
  </si>
  <si>
    <t>28,305 - 29,920</t>
  </si>
  <si>
    <t>43,605 - 45,220</t>
  </si>
  <si>
    <t>96,968 - 1,05,453</t>
  </si>
  <si>
    <t>15,470 - 18,148</t>
  </si>
  <si>
    <t>23,842 - 27,115</t>
  </si>
  <si>
    <t>36,832 - 42,437</t>
  </si>
  <si>
    <t>50,517 - 59,303</t>
  </si>
  <si>
    <t>18,785 - 23,332</t>
  </si>
  <si>
    <t>22,440 - 28,985</t>
  </si>
  <si>
    <t>36,834 - 46,238</t>
  </si>
  <si>
    <t>58,393 - 73,885</t>
  </si>
  <si>
    <t>6,885 - 7,438</t>
  </si>
  <si>
    <t>2,720 - 3,315</t>
  </si>
  <si>
    <t>14,280 - 16,362</t>
  </si>
  <si>
    <t>15,215 - 17,128</t>
  </si>
  <si>
    <t>16,940 - 19,111</t>
  </si>
  <si>
    <t>23,264 - 25,923</t>
  </si>
  <si>
    <t>30,573 - 35,350</t>
  </si>
  <si>
    <t>14,578 - 18,020</t>
  </si>
  <si>
    <t>3,272 - 3,868</t>
  </si>
  <si>
    <t>16,745 - 18,998</t>
  </si>
  <si>
    <t>22,366 - 26,474</t>
  </si>
  <si>
    <t>38,312 - 42,388</t>
  </si>
  <si>
    <t>53,984 - 62,772</t>
  </si>
  <si>
    <t>16,065 - 17,680</t>
  </si>
  <si>
    <t>3,060 - 3,570</t>
  </si>
  <si>
    <t>3,528 - 4,032</t>
  </si>
  <si>
    <t>4,360 - 5,814</t>
  </si>
  <si>
    <t>2,975 - 3,442</t>
  </si>
  <si>
    <t>2,830 - 3,774</t>
  </si>
  <si>
    <t>5,022 - 5,739</t>
  </si>
  <si>
    <t>3,018 - 3,485</t>
  </si>
  <si>
    <t>3,131 - 4,175</t>
  </si>
  <si>
    <t>4,529 - 6,038</t>
  </si>
  <si>
    <t>8,628 - 9,775</t>
  </si>
  <si>
    <t>10,353 - 13,459</t>
  </si>
  <si>
    <t>24,140 - 31,068</t>
  </si>
  <si>
    <t>57,800 - 67,150</t>
  </si>
  <si>
    <t>34,000 - 40,800</t>
  </si>
  <si>
    <t>44,965 - 54,251</t>
  </si>
  <si>
    <t>72,004 - 87,911</t>
  </si>
  <si>
    <t>1,31,750 - 1,71,275</t>
  </si>
  <si>
    <t>22,738 - 27,498</t>
  </si>
  <si>
    <t>8,882 - 10,838</t>
  </si>
  <si>
    <t>10,032 - 12,898</t>
  </si>
  <si>
    <t>21,888 - 28,016</t>
  </si>
  <si>
    <t>38,097 - 49,385</t>
  </si>
  <si>
    <t>3,060 - 3,485</t>
  </si>
  <si>
    <t>3,213 - 4,284</t>
  </si>
  <si>
    <t>7,735 - 8,925</t>
  </si>
  <si>
    <t>9,092 - 11,964</t>
  </si>
  <si>
    <t>14,994 - 18,326</t>
  </si>
  <si>
    <t>7,310 - 8,202</t>
  </si>
  <si>
    <t>9,818 - 10,752</t>
  </si>
  <si>
    <t>13,243 - 15,334</t>
  </si>
  <si>
    <t>14,195 - 16,532</t>
  </si>
  <si>
    <t>20,910 - 21,802</t>
  </si>
  <si>
    <t>47,603 - 53,096</t>
  </si>
  <si>
    <t>70,991 - 78,543</t>
  </si>
  <si>
    <t>12,198 - 14,492</t>
  </si>
  <si>
    <t>17,298 - 20,570</t>
  </si>
  <si>
    <t>33,150 - 36,550</t>
  </si>
  <si>
    <t>54,300 - 58,477</t>
  </si>
  <si>
    <t>12,750 - 14,322</t>
  </si>
  <si>
    <t>20,562 - 22,568</t>
  </si>
  <si>
    <t>29,304 - 33,490</t>
  </si>
  <si>
    <t>40,256 - 45,288</t>
  </si>
  <si>
    <t>7,055 - 8,330</t>
  </si>
  <si>
    <t>9,282 - 11,050</t>
  </si>
  <si>
    <t>12,971 - 14,268</t>
  </si>
  <si>
    <t>6,928 - 8,712</t>
  </si>
  <si>
    <t>2,168 - 2,678</t>
  </si>
  <si>
    <t>3,315 - 4,335</t>
  </si>
  <si>
    <t>4,483 - 5,479</t>
  </si>
  <si>
    <t>8,181 - 9,669</t>
  </si>
  <si>
    <t>2,678 - 3,315</t>
  </si>
  <si>
    <t>4,122 - 4,548</t>
  </si>
  <si>
    <t>14,662 - 16,702</t>
  </si>
  <si>
    <t>14,941 - 18,017</t>
  </si>
  <si>
    <t>26,086 - 30,039</t>
  </si>
  <si>
    <t>38,208 - 44,370</t>
  </si>
  <si>
    <t>15,598 - 18,232</t>
  </si>
  <si>
    <t>15,262 - 18,314</t>
  </si>
  <si>
    <t>23,113 - 28,016</t>
  </si>
  <si>
    <t>34,193 - 37,301</t>
  </si>
  <si>
    <t>8,245 - 8,968</t>
  </si>
  <si>
    <t>11,016 - 11,934</t>
  </si>
  <si>
    <t>15,172 - 17,340</t>
  </si>
  <si>
    <t>46,452 - 56,908</t>
  </si>
  <si>
    <t>73,480 - 90,643</t>
  </si>
  <si>
    <t>1,19,340 - 1,38,720</t>
  </si>
  <si>
    <t>2,02,618 - 2,32,269</t>
  </si>
  <si>
    <t>7,438 - 9,095</t>
  </si>
  <si>
    <t>8,925 - 11,602</t>
  </si>
  <si>
    <t>27,200 - 30,345</t>
  </si>
  <si>
    <t>24,072 - 26,520</t>
  </si>
  <si>
    <t>29,452 - 30,345</t>
  </si>
  <si>
    <t>20,060 - 22,568</t>
  </si>
  <si>
    <t>25,075 - 27,200</t>
  </si>
  <si>
    <t>15,342 - 15,938</t>
  </si>
  <si>
    <t>17,128 - 20,188</t>
  </si>
  <si>
    <t>16,565 - 18,635</t>
  </si>
  <si>
    <t>39,100 - 46,138</t>
  </si>
  <si>
    <t>50,448 - 59,500</t>
  </si>
  <si>
    <t>1,31,835 - 1,42,120</t>
  </si>
  <si>
    <t>1,85,426 - 2,01,824</t>
  </si>
  <si>
    <t>4,972 - 5,568</t>
  </si>
  <si>
    <t>7,225 - 7,778</t>
  </si>
  <si>
    <t>15,385 - 17,000</t>
  </si>
  <si>
    <t>24,012 - 27,854</t>
  </si>
  <si>
    <t>39,100 - 42,500</t>
  </si>
  <si>
    <t>56,652 - 63,240</t>
  </si>
  <si>
    <t>10,625 - 12,325</t>
  </si>
  <si>
    <t>20,655 - 25,474</t>
  </si>
  <si>
    <t>11,858 - 13,048</t>
  </si>
  <si>
    <t>15,895 - 17,298</t>
  </si>
  <si>
    <t>20,301 - 22,477</t>
  </si>
  <si>
    <t>15,725 - 18,615</t>
  </si>
  <si>
    <t>23,371 - 27,349</t>
  </si>
  <si>
    <t>37,523 - 44,194</t>
  </si>
  <si>
    <t>54,305 - 62,944</t>
  </si>
  <si>
    <t>15,725 - 18,402</t>
  </si>
  <si>
    <t>25,075 - 28,586</t>
  </si>
  <si>
    <t>38,250 - 45,050</t>
  </si>
  <si>
    <t>54,342 - 62,988</t>
  </si>
  <si>
    <t>13,472 - 16,065</t>
  </si>
  <si>
    <t>20,026 - 22,529</t>
  </si>
  <si>
    <t>27,455 - 32,512</t>
  </si>
  <si>
    <t>5,865 - 6,715</t>
  </si>
  <si>
    <t>11,900 - 13,600</t>
  </si>
  <si>
    <t>4,080 - 4,675</t>
  </si>
  <si>
    <t>4,530 - 5,890</t>
  </si>
  <si>
    <t>5,539 - 7,385</t>
  </si>
  <si>
    <t>3,060 - 3,358</t>
  </si>
  <si>
    <t>3,820 - 4,366</t>
  </si>
  <si>
    <t>15,045 - 17,128</t>
  </si>
  <si>
    <t>15,667 - 18,278</t>
  </si>
  <si>
    <t>15,002 - 16,745</t>
  </si>
  <si>
    <t>21,408 - 24,030</t>
  </si>
  <si>
    <t>26,596 - 29,763</t>
  </si>
  <si>
    <t>40,928 - 50,575</t>
  </si>
  <si>
    <t>1,59,173 - 2,08,823</t>
  </si>
  <si>
    <t>14,705 - 15,725</t>
  </si>
  <si>
    <t>36,720 - 45,688</t>
  </si>
  <si>
    <t>50,490 - 56,100</t>
  </si>
  <si>
    <t>79,700 - 94,881</t>
  </si>
  <si>
    <t>1,60,380 - 1,90,281</t>
  </si>
  <si>
    <t>16,278 - 17,595</t>
  </si>
  <si>
    <t>24,840 - 26,751</t>
  </si>
  <si>
    <t>31,633 - 35,850</t>
  </si>
  <si>
    <t>47,728 - 56,738</t>
  </si>
  <si>
    <t>1,10,106 - 1,25,589</t>
  </si>
  <si>
    <t>1,67,290 - 2,00,483</t>
  </si>
  <si>
    <t>29,112 - 36,380</t>
  </si>
  <si>
    <t>27,399 - 32,416</t>
  </si>
  <si>
    <t>65,450 - 79,050</t>
  </si>
  <si>
    <t>1,32,567 - 1,72,479</t>
  </si>
  <si>
    <t>25,458 - 28,772</t>
  </si>
  <si>
    <t>35,182 - 37,592</t>
  </si>
  <si>
    <t>59,500 - 72,250</t>
  </si>
  <si>
    <t>1,22,464 - 1,39,753</t>
  </si>
  <si>
    <t>31,152 - 37,230</t>
  </si>
  <si>
    <t>27,158 - 32,130</t>
  </si>
  <si>
    <t>65,450 - 80,750</t>
  </si>
  <si>
    <t>1,34,152 - 1,75,539</t>
  </si>
  <si>
    <t>14,280 - 16,745</t>
  </si>
  <si>
    <t>10,412 - 12,622</t>
  </si>
  <si>
    <t>13,064 - 14,866</t>
  </si>
  <si>
    <t>17,468 - 20,961</t>
  </si>
  <si>
    <t>25,296 - 26,350</t>
  </si>
  <si>
    <t>10,072 - 11,815</t>
  </si>
  <si>
    <t>12,566 - 13,913</t>
  </si>
  <si>
    <t>16,606 - 19,373</t>
  </si>
  <si>
    <t>25,255 - 26,308</t>
  </si>
  <si>
    <t>13,600 - 15,172</t>
  </si>
  <si>
    <t>14,866 - 16,218</t>
  </si>
  <si>
    <t>21,675 - 24,565</t>
  </si>
  <si>
    <t>15,598 - 17,722</t>
  </si>
  <si>
    <t>15,172 - 16,915</t>
  </si>
  <si>
    <t>17,680 - 21,208</t>
  </si>
  <si>
    <t>40,429 - 47,311</t>
  </si>
  <si>
    <t>60,792 - 73,457</t>
  </si>
  <si>
    <t>3,485 - 4,378</t>
  </si>
  <si>
    <t>4,122 - 4,675</t>
  </si>
  <si>
    <t>5,058 - 5,610</t>
  </si>
  <si>
    <t>14,068 - 15,215</t>
  </si>
  <si>
    <t>10,328 - 10,922</t>
  </si>
  <si>
    <t>9,392 - 10,412</t>
  </si>
  <si>
    <t>12,750 - 14,280</t>
  </si>
  <si>
    <t>17,536 - 20,586</t>
  </si>
  <si>
    <t>20,107 - 26,456</t>
  </si>
  <si>
    <t>14,535 - 15,428</t>
  </si>
  <si>
    <t>22,440 - 24,480</t>
  </si>
  <si>
    <t>27,044 - 28,363</t>
  </si>
  <si>
    <t>40,358 - 45,403</t>
  </si>
  <si>
    <t>14,365 - 16,872</t>
  </si>
  <si>
    <t>19,354 - 21,879</t>
  </si>
  <si>
    <t>27,455 - 33,235</t>
  </si>
  <si>
    <t>49,966 - 54,509</t>
  </si>
  <si>
    <t>2,380 - 2,762</t>
  </si>
  <si>
    <t>18,148 - 21,250</t>
  </si>
  <si>
    <t>36,125 - 43,350</t>
  </si>
  <si>
    <t>54,835 - 71,808</t>
  </si>
  <si>
    <t>9,052 - 10,328</t>
  </si>
  <si>
    <t>17,497 - 21,301</t>
  </si>
  <si>
    <t>5,270 - 6,035</t>
  </si>
  <si>
    <t>6,365 - 7,834</t>
  </si>
  <si>
    <t>9,381 - 10,825</t>
  </si>
  <si>
    <t>10,266 - 13,066</t>
  </si>
  <si>
    <t>5,185 - 5,950</t>
  </si>
  <si>
    <t>7,684 - 9,989</t>
  </si>
  <si>
    <t>3,740 - 4,930</t>
  </si>
  <si>
    <t>15,640 - 17,510</t>
  </si>
  <si>
    <t>9,478 - 10,795</t>
  </si>
  <si>
    <t>12,342 - 14,212</t>
  </si>
  <si>
    <t>14,025 - 15,555</t>
  </si>
  <si>
    <t>15,580 - 17,978</t>
  </si>
  <si>
    <t>29,070 - 31,492</t>
  </si>
  <si>
    <t>14,705 - 16,745</t>
  </si>
  <si>
    <t>20,918 - 23,192</t>
  </si>
  <si>
    <t>33,017 - 37,250</t>
  </si>
  <si>
    <t>39,419 - 43,924</t>
  </si>
  <si>
    <t>8,372 - 9,902</t>
  </si>
  <si>
    <t>38,718 - 49,342</t>
  </si>
  <si>
    <t>5,780 - 6,460</t>
  </si>
  <si>
    <t>7,140 - 8,160</t>
  </si>
  <si>
    <t>10,498 - 12,112</t>
  </si>
  <si>
    <t>29,792 - 34,425</t>
  </si>
  <si>
    <t>1,48,750 - 1,75,525</t>
  </si>
  <si>
    <t>13,728 - 15,002</t>
  </si>
  <si>
    <t>19,168 - 21,038</t>
  </si>
  <si>
    <t>29,338 - 33,099</t>
  </si>
  <si>
    <t>40,162 - 47,048</t>
  </si>
  <si>
    <t>18,360 - 20,868</t>
  </si>
  <si>
    <t>5,228 - 6,035</t>
  </si>
  <si>
    <t>14,705 - 16,235</t>
  </si>
  <si>
    <t>14,884 - 19,699</t>
  </si>
  <si>
    <t>9,648 - 10,838</t>
  </si>
  <si>
    <t>6,758 - 8,118</t>
  </si>
  <si>
    <t>9,945 - 11,900</t>
  </si>
  <si>
    <t>11,302 - 13,185</t>
  </si>
  <si>
    <t>22,100 - 25,500</t>
  </si>
  <si>
    <t>31,280 - 37,536</t>
  </si>
  <si>
    <t>16,575 - 20,315</t>
  </si>
  <si>
    <t>20,400 - 24,480</t>
  </si>
  <si>
    <t>31,365 - 38,250</t>
  </si>
  <si>
    <t>53,326 - 63,248</t>
  </si>
  <si>
    <t>20,385 - 22,811</t>
  </si>
  <si>
    <t>37,141 - 41,268</t>
  </si>
  <si>
    <t>56,419 - 65,195</t>
  </si>
  <si>
    <t>8,500 - 10,412</t>
  </si>
  <si>
    <t>11,613 - 14,642</t>
  </si>
  <si>
    <t>16,833 - 20,840</t>
  </si>
  <si>
    <t>25,787 - 31,648</t>
  </si>
  <si>
    <t>7,098 - 7,948</t>
  </si>
  <si>
    <t>27,540 - 32,725</t>
  </si>
  <si>
    <t>5,525 - 6,375</t>
  </si>
  <si>
    <t>4,760 - 5,228</t>
  </si>
  <si>
    <t>14,280 - 15,640</t>
  </si>
  <si>
    <t>19,125 - 21,250</t>
  </si>
  <si>
    <t>36,168 - 40,078</t>
  </si>
  <si>
    <t>53,491 - 59,975</t>
  </si>
  <si>
    <t>14,578 - 17,892</t>
  </si>
  <si>
    <t>15,088 - 18,232</t>
  </si>
  <si>
    <t>19,518 - 22,695</t>
  </si>
  <si>
    <t>33,150 - 38,250</t>
  </si>
  <si>
    <t>62,135 - 73,695</t>
  </si>
  <si>
    <t>15,682 - 18,360</t>
  </si>
  <si>
    <t>20,102 - 23,842</t>
  </si>
  <si>
    <t>32,094 - 36,679</t>
  </si>
  <si>
    <t>48,319 - 56,185</t>
  </si>
  <si>
    <t>12,835 - 16,532</t>
  </si>
  <si>
    <t>11,432 - 13,642</t>
  </si>
  <si>
    <t>34,128 - 40,588</t>
  </si>
  <si>
    <t>1,73,442 - 2,18,492</t>
  </si>
  <si>
    <t>7,012 - 7,778</t>
  </si>
  <si>
    <t>9,139 - 10,445</t>
  </si>
  <si>
    <t>12,179 - 13,532</t>
  </si>
  <si>
    <t>13,388 - 15,088</t>
  </si>
  <si>
    <t>3,485 - 3,868</t>
  </si>
  <si>
    <t>31,238 - 34,170</t>
  </si>
  <si>
    <t>11,348 - 13,218</t>
  </si>
  <si>
    <t>15,810 - 17,340</t>
  </si>
  <si>
    <t>21,619 - 24,021</t>
  </si>
  <si>
    <t>30,451 - 34,105</t>
  </si>
  <si>
    <t>25,500 - 30,685</t>
  </si>
  <si>
    <t>29,325 - 34,212</t>
  </si>
  <si>
    <t>52,006 - 61,384</t>
  </si>
  <si>
    <t>89,972 - 1,09,692</t>
  </si>
  <si>
    <t>14,620 - 17,000</t>
  </si>
  <si>
    <t>25,474 - 28,022</t>
  </si>
  <si>
    <t>33,048 - 37,944</t>
  </si>
  <si>
    <t>14,832 - 16,872</t>
  </si>
  <si>
    <t>14,198 - 15,973</t>
  </si>
  <si>
    <t>23,399 - 25,663</t>
  </si>
  <si>
    <t>14,705 - 17,128</t>
  </si>
  <si>
    <t>17,085 - 19,338</t>
  </si>
  <si>
    <t>24,544 - 26,775</t>
  </si>
  <si>
    <t>37,952 - 44,412</t>
  </si>
  <si>
    <t>41,140 - 47,642</t>
  </si>
  <si>
    <t>1,23,831 - 1,39,182</t>
  </si>
  <si>
    <t>1,86,405 - 2,10,970</t>
  </si>
  <si>
    <t>13,982 - 15,342</t>
  </si>
  <si>
    <t>16,065 - 18,742</t>
  </si>
  <si>
    <t>11,560 - 13,260</t>
  </si>
  <si>
    <t>16,541 - 18,431</t>
  </si>
  <si>
    <t>22,924 - 25,981</t>
  </si>
  <si>
    <t>15,130 - 17,680</t>
  </si>
  <si>
    <t>16,906 - 21,675</t>
  </si>
  <si>
    <t>26,732 - 30,345</t>
  </si>
  <si>
    <t>15,938 - 17,552</t>
  </si>
  <si>
    <t>18,700 - 21,505</t>
  </si>
  <si>
    <t>27,455 - 31,068</t>
  </si>
  <si>
    <t>11,432 - 12,282</t>
  </si>
  <si>
    <t>24,553 - 28,330</t>
  </si>
  <si>
    <t>32,531 - 35,034</t>
  </si>
  <si>
    <t>8,160 - 9,690</t>
  </si>
  <si>
    <t>11,178 - 12,410</t>
  </si>
  <si>
    <t>24,378 - 27,425</t>
  </si>
  <si>
    <t>34,595 - 45,602</t>
  </si>
  <si>
    <t>17,765 - 22,950</t>
  </si>
  <si>
    <t>22,908 - 26,648</t>
  </si>
  <si>
    <t>39,950 - 44,200</t>
  </si>
  <si>
    <t>58,851 - 65,390</t>
  </si>
  <si>
    <t>14,450 - 16,915</t>
  </si>
  <si>
    <t>20,102 - 22,440</t>
  </si>
  <si>
    <t>32,300 - 41,182</t>
  </si>
  <si>
    <t>2,635 - 2,635</t>
  </si>
  <si>
    <t>3,825 - 4,420</t>
  </si>
  <si>
    <t>31,875 - 39,610</t>
  </si>
  <si>
    <t>32,120 - 37,873</t>
  </si>
  <si>
    <t>60,350 - 79,900</t>
  </si>
  <si>
    <t>1,31,782 - 1,58,435</t>
  </si>
  <si>
    <t>28,475 - 37,315</t>
  </si>
  <si>
    <t>1,29,486 - 1,59,253</t>
  </si>
  <si>
    <t>8,288 - 10,412</t>
  </si>
  <si>
    <t>15,938 - 20,698</t>
  </si>
  <si>
    <t>21,926 - 24,318</t>
  </si>
  <si>
    <t>39,950 - 45,050</t>
  </si>
  <si>
    <t>35,700 - 43,052</t>
  </si>
  <si>
    <t>1,40,828 - 1,63,064</t>
  </si>
  <si>
    <t>9,350 - 10,285</t>
  </si>
  <si>
    <t>10,285 - 11,092</t>
  </si>
  <si>
    <t>6,035 - 6,672</t>
  </si>
  <si>
    <t>7,556 - 9,176</t>
  </si>
  <si>
    <t>10,271 - 11,983</t>
  </si>
  <si>
    <t>11,516 - 13,435</t>
  </si>
  <si>
    <t>2,975 - 3,400</t>
  </si>
  <si>
    <t>17,510 - 20,825</t>
  </si>
  <si>
    <t>28,988 - 34,986</t>
  </si>
  <si>
    <t>40,185 - 49,283</t>
  </si>
  <si>
    <t>65,280 - 75,480</t>
  </si>
  <si>
    <t>7,565 - 8,500</t>
  </si>
  <si>
    <t>10,540 - 12,121</t>
  </si>
  <si>
    <t>13,424 - 15,793</t>
  </si>
  <si>
    <t>6,800 - 7,862</t>
  </si>
  <si>
    <t>4,590 - 5,695</t>
  </si>
  <si>
    <t>5,270 - 6,120</t>
  </si>
  <si>
    <t>6,630 - 7,650</t>
  </si>
  <si>
    <t>10,663 - 12,304</t>
  </si>
  <si>
    <t>6,375 - 7,140</t>
  </si>
  <si>
    <t>7,599 - 8,612</t>
  </si>
  <si>
    <t>10,973 - 12,661</t>
  </si>
  <si>
    <t>13,709 - 15,994</t>
  </si>
  <si>
    <t>7,310 - 8,160</t>
  </si>
  <si>
    <t>8,925 - 10,710</t>
  </si>
  <si>
    <t>13,296 - 16,989</t>
  </si>
  <si>
    <t>17,892 - 19,720</t>
  </si>
  <si>
    <t>21,802 - 27,616</t>
  </si>
  <si>
    <t>12,665 - 14,918</t>
  </si>
  <si>
    <t>13,954 - 14,826</t>
  </si>
  <si>
    <t>20,018 - 22,686</t>
  </si>
  <si>
    <t>13,982 - 16,405</t>
  </si>
  <si>
    <t>16,376 - 18,962</t>
  </si>
  <si>
    <t>13,090 - 16,575</t>
  </si>
  <si>
    <t>15,976 - 18,714</t>
  </si>
  <si>
    <t>21,981 - 25,644</t>
  </si>
  <si>
    <t>38,097 - 42,330</t>
  </si>
  <si>
    <t>12,070 - 14,535</t>
  </si>
  <si>
    <t>19,635 - 22,440</t>
  </si>
  <si>
    <t>35,734 - 39,307</t>
  </si>
  <si>
    <t>12,580 - 14,748</t>
  </si>
  <si>
    <t>23,371 - 26,354</t>
  </si>
  <si>
    <t>10,795 - 13,302</t>
  </si>
  <si>
    <t>11,645 - 15,598</t>
  </si>
  <si>
    <t>12,928 - 14,918</t>
  </si>
  <si>
    <t>9,945 - 11,815</t>
  </si>
  <si>
    <t>13,685 - 15,327</t>
  </si>
  <si>
    <t>19,380 - 21,802</t>
  </si>
  <si>
    <t>25,112 - 31,390</t>
  </si>
  <si>
    <t>4,972 - 5,610</t>
  </si>
  <si>
    <t>4,406 - 5,386</t>
  </si>
  <si>
    <t>11,985 - 14,492</t>
  </si>
  <si>
    <t>30,855 - 38,335</t>
  </si>
  <si>
    <t>38,786 - 47,404</t>
  </si>
  <si>
    <t>2,975 - 3,485</t>
  </si>
  <si>
    <t>7,692 - 8,458</t>
  </si>
  <si>
    <t>9,775 - 11,241</t>
  </si>
  <si>
    <t>13,421 - 15,540</t>
  </si>
  <si>
    <t>18,727 - 21,848</t>
  </si>
  <si>
    <t>3,272 - 4,378</t>
  </si>
  <si>
    <t>6,418 - 7,480</t>
  </si>
  <si>
    <t>11,465 - 13,614</t>
  </si>
  <si>
    <t>4,250 - 5,015</t>
  </si>
  <si>
    <t>3,272 - 3,825</t>
  </si>
  <si>
    <t>5,319 - 6,079</t>
  </si>
  <si>
    <t>8,712 - 9,605</t>
  </si>
  <si>
    <t>11,832 - 12,818</t>
  </si>
  <si>
    <t>18,289 - 19,951</t>
  </si>
  <si>
    <t>22,950 - 26,392</t>
  </si>
  <si>
    <t>5,482 - 6,290</t>
  </si>
  <si>
    <t>10,575 - 12,202</t>
  </si>
  <si>
    <t>6,758 - 8,075</t>
  </si>
  <si>
    <t>8,160 - 10,200</t>
  </si>
  <si>
    <t>15,123 - 17,959</t>
  </si>
  <si>
    <t>20,536 - 24,386</t>
  </si>
  <si>
    <t>6,375 - 7,522</t>
  </si>
  <si>
    <t>11,475 - 13,005</t>
  </si>
  <si>
    <t>7,522 - 8,032</t>
  </si>
  <si>
    <t>9,256 - 9,771</t>
  </si>
  <si>
    <t>12,431 - 13,260</t>
  </si>
  <si>
    <t>33,235 - 38,250</t>
  </si>
  <si>
    <t>38,802 - 46,750</t>
  </si>
  <si>
    <t>69,700 - 85,000</t>
  </si>
  <si>
    <t>1,03,144 - 1,29,241</t>
  </si>
  <si>
    <t>33,362 - 38,420</t>
  </si>
  <si>
    <t>69,630 - 84,915</t>
  </si>
  <si>
    <t>1,03,426 - 1,29,594</t>
  </si>
  <si>
    <t>6,035 - 7,990</t>
  </si>
  <si>
    <t>9,775 - 10,752</t>
  </si>
  <si>
    <t>7,565 - 8,840</t>
  </si>
  <si>
    <t>7,929 - 10,407</t>
  </si>
  <si>
    <t>15,943 - 18,600</t>
  </si>
  <si>
    <t>20,952 - 25,882</t>
  </si>
  <si>
    <t>3,102 - 3,740</t>
  </si>
  <si>
    <t>2,805 - 3,272</t>
  </si>
  <si>
    <t>2,805 - 3,315</t>
  </si>
  <si>
    <t>5,568 - 6,842</t>
  </si>
  <si>
    <t>10,880 - 12,580</t>
  </si>
  <si>
    <t>14,864 - 16,402</t>
  </si>
  <si>
    <t>20,196 - 23,188</t>
  </si>
  <si>
    <t>3,230 - 3,528</t>
  </si>
  <si>
    <t>4,437 - 5,423</t>
  </si>
  <si>
    <t>8,458 - 9,860</t>
  </si>
  <si>
    <t>18,360 - 22,440</t>
  </si>
  <si>
    <t>9,138 - 10,115</t>
  </si>
  <si>
    <t>13,294 - 14,450</t>
  </si>
  <si>
    <t>16,779 - 17,578</t>
  </si>
  <si>
    <t>21,250 - 25,500</t>
  </si>
  <si>
    <t>6,970 - 7,990</t>
  </si>
  <si>
    <t>15,606 - 17,442</t>
  </si>
  <si>
    <t>5,822 - 7,268</t>
  </si>
  <si>
    <t>9,350 - 11,348</t>
  </si>
  <si>
    <t>12,622 - 14,960</t>
  </si>
  <si>
    <t>20,188 - 24,225</t>
  </si>
  <si>
    <t>10,072 - 11,560</t>
  </si>
  <si>
    <t>22,610 - 24,225</t>
  </si>
  <si>
    <t>2,805 - 3,612</t>
  </si>
  <si>
    <t>3,570 - 4,080</t>
  </si>
  <si>
    <t>11,942 - 14,068</t>
  </si>
  <si>
    <t>19,516 - 21,896</t>
  </si>
  <si>
    <t>27,802 - 31,559</t>
  </si>
  <si>
    <t>13,090 - 15,852</t>
  </si>
  <si>
    <t>20,318 - 23,786</t>
  </si>
  <si>
    <t>37,952 - 45,220</t>
  </si>
  <si>
    <t>54,770 - 61,476</t>
  </si>
  <si>
    <t>7,012 - 7,905</t>
  </si>
  <si>
    <t>4,462 - 5,015</t>
  </si>
  <si>
    <t>24,395 - 32,470</t>
  </si>
  <si>
    <t>63,580 - 67,320</t>
  </si>
  <si>
    <t>1,07,273 - 1,11,452</t>
  </si>
  <si>
    <t>12,240 - 12,920</t>
  </si>
  <si>
    <t>14,068 - 16,150</t>
  </si>
  <si>
    <t>21,930 - 23,970</t>
  </si>
  <si>
    <t>29,038 - 31,330</t>
  </si>
  <si>
    <t>14,152 - 17,085</t>
  </si>
  <si>
    <t>16,150 - 18,700</t>
  </si>
  <si>
    <t>34,850 - 42,798</t>
  </si>
  <si>
    <t>13,005 - 14,280</t>
  </si>
  <si>
    <t>15,159 - 17,207</t>
  </si>
  <si>
    <t>24,216 - 26,559</t>
  </si>
  <si>
    <t>27,514 - 29,631</t>
  </si>
  <si>
    <t>11,942 - 13,600</t>
  </si>
  <si>
    <t>13,570 - 17,510</t>
  </si>
  <si>
    <t>26,392 - 31,918</t>
  </si>
  <si>
    <t>29,325 - 34,425</t>
  </si>
  <si>
    <t>71,536 - 89,420</t>
  </si>
  <si>
    <t>1,89,090 - 2,32,559</t>
  </si>
  <si>
    <t>21,845 - 22,950</t>
  </si>
  <si>
    <t>63,240 - 77,520</t>
  </si>
  <si>
    <t>25,288 - 30,642</t>
  </si>
  <si>
    <t>21,258 - 26,486</t>
  </si>
  <si>
    <t>71,400 - 79,900</t>
  </si>
  <si>
    <t>1,55,252 - 1,72,663</t>
  </si>
  <si>
    <t>14,748 - 17,298</t>
  </si>
  <si>
    <t>15,980 - 18,572</t>
  </si>
  <si>
    <t>25,727 - 27,984</t>
  </si>
  <si>
    <t>32,360 - 36,674</t>
  </si>
  <si>
    <t>28,602 - 32,300</t>
  </si>
  <si>
    <t>35,764 - 42,916</t>
  </si>
  <si>
    <t>1,17,443 - 1,28,775</t>
  </si>
  <si>
    <t>1,72,380 - 1,95,585</t>
  </si>
  <si>
    <t>17,212 - 19,295</t>
  </si>
  <si>
    <t>28,530 - 31,791</t>
  </si>
  <si>
    <t>27,242 - 32,130</t>
  </si>
  <si>
    <t>32,725 - 35,700</t>
  </si>
  <si>
    <t>52,764 - 65,752</t>
  </si>
  <si>
    <t>9,052 - 10,540</t>
  </si>
  <si>
    <t>13,426 - 16,906</t>
  </si>
  <si>
    <t>19,859 - 22,568</t>
  </si>
  <si>
    <t>25,585 - 29,423</t>
  </si>
  <si>
    <t>52,105 - 64,048</t>
  </si>
  <si>
    <t>62,730 - 69,870</t>
  </si>
  <si>
    <t>1,22,400 - 1,53,000</t>
  </si>
  <si>
    <t>2,02,130 - 2,50,920</t>
  </si>
  <si>
    <t>13,430 - 15,852</t>
  </si>
  <si>
    <t>18,742 - 22,312</t>
  </si>
  <si>
    <t>32,776 - 36,873</t>
  </si>
  <si>
    <t>46,294 - 51,299</t>
  </si>
  <si>
    <t>13,472 - 16,618</t>
  </si>
  <si>
    <t>17,404 - 21,420</t>
  </si>
  <si>
    <t>28,305 - 33,660</t>
  </si>
  <si>
    <t>41,703 - 49,188</t>
  </si>
  <si>
    <t>7,905 - 10,200</t>
  </si>
  <si>
    <t>13,780 - 17,225</t>
  </si>
  <si>
    <t>19,508 - 24,565</t>
  </si>
  <si>
    <t>3,910 - 4,250</t>
  </si>
  <si>
    <t>3,835 - 4,794</t>
  </si>
  <si>
    <t>6,758 - 8,500</t>
  </si>
  <si>
    <t>8,693 - 11,177</t>
  </si>
  <si>
    <t>3,315 - 3,910</t>
  </si>
  <si>
    <t>7,395 - 9,818</t>
  </si>
  <si>
    <t>9,818 - 10,965</t>
  </si>
  <si>
    <t>14,174 - 15,151</t>
  </si>
  <si>
    <t>21,229 - 23,776</t>
  </si>
  <si>
    <t>25,245 - 29,835</t>
  </si>
  <si>
    <t>42,160 - 49,470</t>
  </si>
  <si>
    <t>14,450 - 16,490</t>
  </si>
  <si>
    <t>24,098 - 27,471</t>
  </si>
  <si>
    <t>35,904 - 41,616</t>
  </si>
  <si>
    <t>44,200 - 53,040</t>
  </si>
  <si>
    <t>29,368 - 32,598</t>
  </si>
  <si>
    <t>34,884 - 39,015</t>
  </si>
  <si>
    <t>49,946 - 63,777</t>
  </si>
  <si>
    <t>28,135 - 30,600</t>
  </si>
  <si>
    <t>36,465 - 41,140</t>
  </si>
  <si>
    <t>68,000 - 82,450</t>
  </si>
  <si>
    <t>29,368 - 33,320</t>
  </si>
  <si>
    <t>34,425 - 39,015</t>
  </si>
  <si>
    <t>48,344 - 58,756</t>
  </si>
  <si>
    <t>21,292 - 26,562</t>
  </si>
  <si>
    <t>31,714 - 36,244</t>
  </si>
  <si>
    <t>52,360 - 61,710</t>
  </si>
  <si>
    <t>7,098 - 8,585</t>
  </si>
  <si>
    <t>13,685 - 14,960</t>
  </si>
  <si>
    <t>18,318 - 20,952</t>
  </si>
  <si>
    <t>21,588 - 24,128</t>
  </si>
  <si>
    <t>34,745 - 41,851</t>
  </si>
  <si>
    <t>48,875 - 52,062</t>
  </si>
  <si>
    <t>7,438 - 8,372</t>
  </si>
  <si>
    <t>10,192 - 11,581</t>
  </si>
  <si>
    <t>14,110 - 16,226</t>
  </si>
  <si>
    <t>7,480 - 8,500</t>
  </si>
  <si>
    <t>9,818 - 11,220</t>
  </si>
  <si>
    <t>13,906 - 15,992</t>
  </si>
  <si>
    <t>17,813 - 20,626</t>
  </si>
  <si>
    <t>7,480 - 8,372</t>
  </si>
  <si>
    <t>9,782 - 11,645</t>
  </si>
  <si>
    <t>13,485 - 16,324</t>
  </si>
  <si>
    <t>19,125 - 21,994</t>
  </si>
  <si>
    <t>3,655 - 4,335</t>
  </si>
  <si>
    <t>3,910 - 4,420</t>
  </si>
  <si>
    <t>4,122 - 4,947</t>
  </si>
  <si>
    <t>5,432 - 6,035</t>
  </si>
  <si>
    <t>16,915 - 17,468</t>
  </si>
  <si>
    <t>14,832 - 16,320</t>
  </si>
  <si>
    <t>23,491 - 24,929</t>
  </si>
  <si>
    <t>29,223 - 35,717</t>
  </si>
  <si>
    <t>14,110 - 16,320</t>
  </si>
  <si>
    <t>17,298 - 19,635</t>
  </si>
  <si>
    <t>28,560 - 31,824</t>
  </si>
  <si>
    <t>38,658 - 43,812</t>
  </si>
  <si>
    <t>14,748 - 16,362</t>
  </si>
  <si>
    <t>16,738 - 19,993</t>
  </si>
  <si>
    <t>27,102 - 29,425</t>
  </si>
  <si>
    <t>14,025 - 16,320</t>
  </si>
  <si>
    <t>17,298 - 20,102</t>
  </si>
  <si>
    <t>28,858 - 32,156</t>
  </si>
  <si>
    <t>39,780 - 45,084</t>
  </si>
  <si>
    <t>14,748 - 17,212</t>
  </si>
  <si>
    <t>26,388 - 30,158</t>
  </si>
  <si>
    <t>34,255 - 43,265</t>
  </si>
  <si>
    <t>2,805 - 3,655</t>
  </si>
  <si>
    <t>13,218 - 15,598</t>
  </si>
  <si>
    <t>19,542 - 20,570</t>
  </si>
  <si>
    <t>29,878 - 36,338</t>
  </si>
  <si>
    <t>3,868 - 4,250</t>
  </si>
  <si>
    <t>4,254 - 5,028</t>
  </si>
  <si>
    <t>3,825 - 4,378</t>
  </si>
  <si>
    <t>4,122 - 4,535</t>
  </si>
  <si>
    <t>5,470 - 6,685</t>
  </si>
  <si>
    <t>3,910 - 4,505</t>
  </si>
  <si>
    <t>5,699 - 6,966</t>
  </si>
  <si>
    <t>3,868 - 4,462</t>
  </si>
  <si>
    <t>5,584 - 6,826</t>
  </si>
  <si>
    <t>4,250 - 5,652</t>
  </si>
  <si>
    <t>4,080 - 5,142</t>
  </si>
  <si>
    <t>17,298 - 18,912</t>
  </si>
  <si>
    <t>11,900 - 13,345</t>
  </si>
  <si>
    <t>16,320 - 18,360</t>
  </si>
  <si>
    <t>26,086 - 31,136</t>
  </si>
  <si>
    <t>7,055 - 7,778</t>
  </si>
  <si>
    <t>11,730 - 13,770</t>
  </si>
  <si>
    <t>18,896 - 21,318</t>
  </si>
  <si>
    <t>25,172 - 29,614</t>
  </si>
  <si>
    <t>13,685 - 15,172</t>
  </si>
  <si>
    <t>13,597 - 15,790</t>
  </si>
  <si>
    <t>2,720 - 3,188</t>
  </si>
  <si>
    <t>11,050 - 13,472</t>
  </si>
  <si>
    <t>11,688 - 14,025</t>
  </si>
  <si>
    <t>22,100 - 28,900</t>
  </si>
  <si>
    <t>40,395 - 50,819</t>
  </si>
  <si>
    <t>5,695 - 7,140</t>
  </si>
  <si>
    <t>7,166 - 8,599</t>
  </si>
  <si>
    <t>8,854 - 11,067</t>
  </si>
  <si>
    <t>10,455 - 12,028</t>
  </si>
  <si>
    <t>12,750 - 16,320</t>
  </si>
  <si>
    <t>21,611 - 28,527</t>
  </si>
  <si>
    <t>3,995 - 4,462</t>
  </si>
  <si>
    <t>5,508 - 6,120</t>
  </si>
  <si>
    <t>5,270 - 5,738</t>
  </si>
  <si>
    <t>7,012 - 7,480</t>
  </si>
  <si>
    <t>9,238 - 9,948</t>
  </si>
  <si>
    <t>10,302 - 11,160</t>
  </si>
  <si>
    <t>13,260 - 16,065</t>
  </si>
  <si>
    <t>40,202 - 45,227</t>
  </si>
  <si>
    <t>5,738 - 6,715</t>
  </si>
  <si>
    <t>10,940 - 12,622</t>
  </si>
  <si>
    <t>13,600 - 15,852</t>
  </si>
  <si>
    <t>19,242 - 21,075</t>
  </si>
  <si>
    <t>25,823 - 31,725</t>
  </si>
  <si>
    <t>7,480 - 8,330</t>
  </si>
  <si>
    <t>8,476 - 10,360</t>
  </si>
  <si>
    <t>11,603 - 15,016</t>
  </si>
  <si>
    <t>5,695 - 6,588</t>
  </si>
  <si>
    <t>34,935 - 43,605</t>
  </si>
  <si>
    <t>48,450 - 57,630</t>
  </si>
  <si>
    <t>74,800 - 90,100</t>
  </si>
  <si>
    <t>1,58,413 - 2,07,917</t>
  </si>
  <si>
    <t>34,212 - 39,738</t>
  </si>
  <si>
    <t>71,540 - 86,156</t>
  </si>
  <si>
    <t>16,320 - 19,422</t>
  </si>
  <si>
    <t>15,343 - 18,133</t>
  </si>
  <si>
    <t>28,179 - 37,866</t>
  </si>
  <si>
    <t>44,625 - 54,825</t>
  </si>
  <si>
    <t>12,028 - 13,472</t>
  </si>
  <si>
    <t>16,266 - 18,299</t>
  </si>
  <si>
    <t>22,610 - 26,648</t>
  </si>
  <si>
    <t>28,305 - 32,980</t>
  </si>
  <si>
    <t>63,250 - 68,116</t>
  </si>
  <si>
    <t>6,672 - 7,990</t>
  </si>
  <si>
    <t>14,875 - 18,318</t>
  </si>
  <si>
    <t>19,201 - 21,552</t>
  </si>
  <si>
    <t>52,224 - 58,752</t>
  </si>
  <si>
    <t>5,950 - 6,885</t>
  </si>
  <si>
    <t>7,021 - 8,526</t>
  </si>
  <si>
    <t>10,873 - 12,546</t>
  </si>
  <si>
    <t>13,658 - 17,072</t>
  </si>
  <si>
    <t>23,588 - 29,538</t>
  </si>
  <si>
    <t>28,532 - 34,494</t>
  </si>
  <si>
    <t>62,832 - 72,352</t>
  </si>
  <si>
    <t>87,210 - 1,07,559</t>
  </si>
  <si>
    <t>22,780 - 24,182</t>
  </si>
  <si>
    <t>62,944 - 69,620</t>
  </si>
  <si>
    <t>88,358 - 96,390</t>
  </si>
  <si>
    <t>7,948 - 8,670</t>
  </si>
  <si>
    <t>10,710 - 11,246</t>
  </si>
  <si>
    <t>13,728 - 16,150</t>
  </si>
  <si>
    <t>9,478 - 11,815</t>
  </si>
  <si>
    <t>12,852 - 15,708</t>
  </si>
  <si>
    <t>18,062 - 20,952</t>
  </si>
  <si>
    <t>29,504 - 32,908</t>
  </si>
  <si>
    <t>46,070 - 54,018</t>
  </si>
  <si>
    <t>93,745 - 1,06,189</t>
  </si>
  <si>
    <t>5,695 - 6,545</t>
  </si>
  <si>
    <t>13,940 - 18,445</t>
  </si>
  <si>
    <t>18,870 - 24,480</t>
  </si>
  <si>
    <t>31,068 - 36,125</t>
  </si>
  <si>
    <t>4,590 - 5,440</t>
  </si>
  <si>
    <t>4,590 - 5,100</t>
  </si>
  <si>
    <t>4,420 - 5,142</t>
  </si>
  <si>
    <t>4,720 - 4,720</t>
  </si>
  <si>
    <t>10,795 - 12,028</t>
  </si>
  <si>
    <t>18,514 - 22,539</t>
  </si>
  <si>
    <t>10,838 - 12,070</t>
  </si>
  <si>
    <t>14,356 - 15,792</t>
  </si>
  <si>
    <t>21,038 - 25,245</t>
  </si>
  <si>
    <t>28,050 - 31,556</t>
  </si>
  <si>
    <t>7,735 - 9,010</t>
  </si>
  <si>
    <t>8,840 - 9,435</t>
  </si>
  <si>
    <t>8,500 - 9,180</t>
  </si>
  <si>
    <t>16,618 - 20,358</t>
  </si>
  <si>
    <t>26,255 - 30,631</t>
  </si>
  <si>
    <t>41,862 - 50,235</t>
  </si>
  <si>
    <t>31,960 - 38,208</t>
  </si>
  <si>
    <t>26,334 - 31,295</t>
  </si>
  <si>
    <t>68,493 - 86,700</t>
  </si>
  <si>
    <t>1,35,830 - 1,76,290</t>
  </si>
  <si>
    <t>13,472 - 16,532</t>
  </si>
  <si>
    <t>7,650 - 9,222</t>
  </si>
  <si>
    <t>20,311 - 22,568</t>
  </si>
  <si>
    <t>16,065 - 17,000</t>
  </si>
  <si>
    <t>26,163 - 29,070</t>
  </si>
  <si>
    <t>38,212 - 42,458</t>
  </si>
  <si>
    <t>53,550 - 58,650</t>
  </si>
  <si>
    <t>13,132 - 14,152</t>
  </si>
  <si>
    <t>20,884 - 23,371</t>
  </si>
  <si>
    <t>26,732 - 31,790</t>
  </si>
  <si>
    <t>6,078 - 7,268</t>
  </si>
  <si>
    <t>7,352 - 7,905</t>
  </si>
  <si>
    <t>3,188 - 3,782</t>
  </si>
  <si>
    <t>7,055 - 7,862</t>
  </si>
  <si>
    <t>3,060 - 3,782</t>
  </si>
  <si>
    <t>10,582 - 11,858</t>
  </si>
  <si>
    <t>12,376 - 13,702</t>
  </si>
  <si>
    <t>16,022 - 18,360</t>
  </si>
  <si>
    <t>30,880 - 38,968</t>
  </si>
  <si>
    <t>6,120 - 6,715</t>
  </si>
  <si>
    <t>7,735 - 8,840</t>
  </si>
  <si>
    <t>10,710 - 11,602</t>
  </si>
  <si>
    <t>13,515 - 14,152</t>
  </si>
  <si>
    <t>36,465 - 43,010</t>
  </si>
  <si>
    <t>3,570 - 4,208</t>
  </si>
  <si>
    <t>19,465 - 20,910</t>
  </si>
  <si>
    <t>53,550 - 55,930</t>
  </si>
  <si>
    <t>8,118 - 9,052</t>
  </si>
  <si>
    <t>10,622 - 13,036</t>
  </si>
  <si>
    <t>13,114 - 14,494</t>
  </si>
  <si>
    <t>15,852 - 17,255</t>
  </si>
  <si>
    <t>15,351 - 17,105</t>
  </si>
  <si>
    <t>9,945 - 10,965</t>
  </si>
  <si>
    <t>14,756 - 16,660</t>
  </si>
  <si>
    <t>20,591 - 23,062</t>
  </si>
  <si>
    <t>28,050 - 31,875</t>
  </si>
  <si>
    <t>13,558 - 14,705</t>
  </si>
  <si>
    <t>26,648 - 30,378</t>
  </si>
  <si>
    <t>37,101 - 41,317</t>
  </si>
  <si>
    <t>48,659 - 55,610</t>
  </si>
  <si>
    <t>12,155 - 12,708</t>
  </si>
  <si>
    <t>15,664 - 17,046</t>
  </si>
  <si>
    <t>23,460 - 25,806</t>
  </si>
  <si>
    <t>28,846 - 31,936</t>
  </si>
  <si>
    <t>13,005 - 14,662</t>
  </si>
  <si>
    <t>17,304 - 21,481</t>
  </si>
  <si>
    <t>6,248 - 7,948</t>
  </si>
  <si>
    <t>17,680 - 18,148</t>
  </si>
  <si>
    <t>12,282 - 14,280</t>
  </si>
  <si>
    <t>15,895 - 18,700</t>
  </si>
  <si>
    <t>25,032 - 30,685</t>
  </si>
  <si>
    <t>39,270 - 49,980</t>
  </si>
  <si>
    <t>18,062 - 21,208</t>
  </si>
  <si>
    <t>27,132 - 30,524</t>
  </si>
  <si>
    <t>40,185 - 47,008</t>
  </si>
  <si>
    <t>60,294 - 70,689</t>
  </si>
  <si>
    <t>29,750 - 36,125</t>
  </si>
  <si>
    <t>58,385 - 72,981</t>
  </si>
  <si>
    <t>93,266 - 1,16,280</t>
  </si>
  <si>
    <t>16,448 - 19,890</t>
  </si>
  <si>
    <t>27,068 - 30,349</t>
  </si>
  <si>
    <t>10,838 - 13,218</t>
  </si>
  <si>
    <t>12,619 - 15,046</t>
  </si>
  <si>
    <t>23,317 - 31,090</t>
  </si>
  <si>
    <t>39,218 - 50,037</t>
  </si>
  <si>
    <t>13,175 - 15,002</t>
  </si>
  <si>
    <t>10,582 - 12,028</t>
  </si>
  <si>
    <t>15,317 - 18,470</t>
  </si>
  <si>
    <t>20,658 - 22,872</t>
  </si>
  <si>
    <t>5,610 - 6,758</t>
  </si>
  <si>
    <t>7,820 - 8,882</t>
  </si>
  <si>
    <t>9,642 - 10,656</t>
  </si>
  <si>
    <t>16,157 - 18,850</t>
  </si>
  <si>
    <t>21,458 - 27,770</t>
  </si>
  <si>
    <t>9,478 - 11,305</t>
  </si>
  <si>
    <t>13,196 - 13,685</t>
  </si>
  <si>
    <t>6,418 - 7,310</t>
  </si>
  <si>
    <t>7,820 - 9,010</t>
  </si>
  <si>
    <t>9,200 - 10,455</t>
  </si>
  <si>
    <t>14,535 - 18,360</t>
  </si>
  <si>
    <t>11,135 - 13,005</t>
  </si>
  <si>
    <t>13,540 - 15,797</t>
  </si>
  <si>
    <t>20,995 - 25,840</t>
  </si>
  <si>
    <t>28,688 - 37,868</t>
  </si>
  <si>
    <t>8,372 - 9,648</t>
  </si>
  <si>
    <t>9,877 - 12,346</t>
  </si>
  <si>
    <t>22,185 - 27,115</t>
  </si>
  <si>
    <t>11,475 - 13,048</t>
  </si>
  <si>
    <t>13,260 - 15,470</t>
  </si>
  <si>
    <t>9,562 - 11,518</t>
  </si>
  <si>
    <t>16,333 - 17,888</t>
  </si>
  <si>
    <t>14,620 - 18,572</t>
  </si>
  <si>
    <t>30,464 - 40,256</t>
  </si>
  <si>
    <t>10,412 - 12,750</t>
  </si>
  <si>
    <t>24,650 - 28,900</t>
  </si>
  <si>
    <t>44,217 - 54,534</t>
  </si>
  <si>
    <t>8,882 - 9,520</t>
  </si>
  <si>
    <t>19,414 - 21,355</t>
  </si>
  <si>
    <t>22,063 - 25,740</t>
  </si>
  <si>
    <t>9,775 - 10,965</t>
  </si>
  <si>
    <t>11,648 - 15,046</t>
  </si>
  <si>
    <t>6,332 - 7,140</t>
  </si>
  <si>
    <t>11,080 - 11,818</t>
  </si>
  <si>
    <t>6,502 - 7,268</t>
  </si>
  <si>
    <t>4,529 - 5,535</t>
  </si>
  <si>
    <t>6,548 - 8,186</t>
  </si>
  <si>
    <t>13,642 - 16,320</t>
  </si>
  <si>
    <t>17,340 - 20,910</t>
  </si>
  <si>
    <t>28,727 - 32,951</t>
  </si>
  <si>
    <t>6,545 - 7,225</t>
  </si>
  <si>
    <t>7,561 - 8,065</t>
  </si>
  <si>
    <t>10,752 - 11,579</t>
  </si>
  <si>
    <t>7,480 - 8,542</t>
  </si>
  <si>
    <t>9,432 - 12,410</t>
  </si>
  <si>
    <t>14,520 - 16,133</t>
  </si>
  <si>
    <t>16,774 - 20,645</t>
  </si>
  <si>
    <t>6,248 - 6,970</t>
  </si>
  <si>
    <t>7,446 - 8,935</t>
  </si>
  <si>
    <t>11,050 - 11,900</t>
  </si>
  <si>
    <t>7,735 - 8,882</t>
  </si>
  <si>
    <t>9,690 - 10,710</t>
  </si>
  <si>
    <t>15,592 - 18,343</t>
  </si>
  <si>
    <t>21,634 - 26,442</t>
  </si>
  <si>
    <t>11,135 - 12,240</t>
  </si>
  <si>
    <t>14,408 - 15,848</t>
  </si>
  <si>
    <t>19,380 - 22,610</t>
  </si>
  <si>
    <t>21,187 - 24,076</t>
  </si>
  <si>
    <t>6,162 - 6,928</t>
  </si>
  <si>
    <t>7,574 - 9,256</t>
  </si>
  <si>
    <t>12,878 - 14,280</t>
  </si>
  <si>
    <t>14,816 - 16,297</t>
  </si>
  <si>
    <t>21,917 - 26,788</t>
  </si>
  <si>
    <t>12,538 - 13,642</t>
  </si>
  <si>
    <t>18,945 - 20,975</t>
  </si>
  <si>
    <t>9,180 - 10,540</t>
  </si>
  <si>
    <t>17,000 - 20,400</t>
  </si>
  <si>
    <t>22,610 - 26,180</t>
  </si>
  <si>
    <t>6,078 - 7,310</t>
  </si>
  <si>
    <t>4,938 - 5,926</t>
  </si>
  <si>
    <t>7,788 - 8,653</t>
  </si>
  <si>
    <t>9,265 - 10,455</t>
  </si>
  <si>
    <t>12,622 - 14,492</t>
  </si>
  <si>
    <t>18,360 - 23,715</t>
  </si>
  <si>
    <t>7,480 - 8,798</t>
  </si>
  <si>
    <t>10,370 - 12,444</t>
  </si>
  <si>
    <t>6,248 - 6,842</t>
  </si>
  <si>
    <t>7,650 - 8,160</t>
  </si>
  <si>
    <t>10,037 - 10,873</t>
  </si>
  <si>
    <t>7,862 - 8,968</t>
  </si>
  <si>
    <t>9,945 - 10,940</t>
  </si>
  <si>
    <t>15,300 - 19,550</t>
  </si>
  <si>
    <t>22,139 - 24,599</t>
  </si>
  <si>
    <t>6,588 - 7,565</t>
  </si>
  <si>
    <t>5,296 - 6,355</t>
  </si>
  <si>
    <t>9,640 - 11,393</t>
  </si>
  <si>
    <t>8,160 - 9,010</t>
  </si>
  <si>
    <t>10,285 - 11,688</t>
  </si>
  <si>
    <t>15,440 - 19,116</t>
  </si>
  <si>
    <t>6,290 - 7,140</t>
  </si>
  <si>
    <t>7,116 - 8,641</t>
  </si>
  <si>
    <t>14,851 - 15,994</t>
  </si>
  <si>
    <t>7,990 - 9,308</t>
  </si>
  <si>
    <t>10,481 - 12,136</t>
  </si>
  <si>
    <t>15,927 - 18,582</t>
  </si>
  <si>
    <t>10,668 - 12,452</t>
  </si>
  <si>
    <t>14,025 - 15,895</t>
  </si>
  <si>
    <t>20,597 - 22,974</t>
  </si>
  <si>
    <t>6,800 - 7,650</t>
  </si>
  <si>
    <t>5,338 - 5,872</t>
  </si>
  <si>
    <t>7,941 - 10,588</t>
  </si>
  <si>
    <t>12,452 - 14,943</t>
  </si>
  <si>
    <t>6,120 - 6,800</t>
  </si>
  <si>
    <t>7,318 - 7,841</t>
  </si>
  <si>
    <t>14,749 - 15,978</t>
  </si>
  <si>
    <t>10,965 - 12,452</t>
  </si>
  <si>
    <t>12,622 - 13,558</t>
  </si>
  <si>
    <t>16,958 - 20,995</t>
  </si>
  <si>
    <t>6,588 - 7,352</t>
  </si>
  <si>
    <t>11,390 - 12,835</t>
  </si>
  <si>
    <t>23,541 - 25,976</t>
  </si>
  <si>
    <t>9,690 - 11,135</t>
  </si>
  <si>
    <t>13,614 - 16,045</t>
  </si>
  <si>
    <t>21,128 - 25,191</t>
  </si>
  <si>
    <t>9,690 - 11,772</t>
  </si>
  <si>
    <t>15,708 - 18,326</t>
  </si>
  <si>
    <t>19,550 - 23,800</t>
  </si>
  <si>
    <t>29,804 - 34,772</t>
  </si>
  <si>
    <t>14,110 - 16,235</t>
  </si>
  <si>
    <t>23,837 - 27,946</t>
  </si>
  <si>
    <t>5,780 - 6,715</t>
  </si>
  <si>
    <t>7,535 - 8,540</t>
  </si>
  <si>
    <t>12,928 - 16,376</t>
  </si>
  <si>
    <t>6,800 - 7,990</t>
  </si>
  <si>
    <t>13,090 - 15,895</t>
  </si>
  <si>
    <t>7,055 - 7,948</t>
  </si>
  <si>
    <t>9,486 - 10,540</t>
  </si>
  <si>
    <t>12,750 - 15,300</t>
  </si>
  <si>
    <t>16,934 - 20,562</t>
  </si>
  <si>
    <t>6,672 - 7,395</t>
  </si>
  <si>
    <t>10,608 - 12,240</t>
  </si>
  <si>
    <t>6,630 - 7,352</t>
  </si>
  <si>
    <t>6,450 - 6,910</t>
  </si>
  <si>
    <t>13,426 - 15,216</t>
  </si>
  <si>
    <t>17,802 - 21,617</t>
  </si>
  <si>
    <t>9,690 - 11,475</t>
  </si>
  <si>
    <t>8,415 - 9,392</t>
  </si>
  <si>
    <t>11,602 - 12,995</t>
  </si>
  <si>
    <t>15,342 - 18,572</t>
  </si>
  <si>
    <t>24,047 - 27,844</t>
  </si>
  <si>
    <t>11,348 - 13,302</t>
  </si>
  <si>
    <t>14,586 - 15,558</t>
  </si>
  <si>
    <t>6,672 - 7,608</t>
  </si>
  <si>
    <t>6,248 - 7,055</t>
  </si>
  <si>
    <t>9,648 - 10,625</t>
  </si>
  <si>
    <t>21,134 - 23,890</t>
  </si>
  <si>
    <t>24,140 - 28,968</t>
  </si>
  <si>
    <t>10,795 - 12,070</t>
  </si>
  <si>
    <t>14,280 - 17,612</t>
  </si>
  <si>
    <t>19,426 - 24,656</t>
  </si>
  <si>
    <t>8,670 - 9,902</t>
  </si>
  <si>
    <t>10,625 - 12,750</t>
  </si>
  <si>
    <t>16,618 - 20,230</t>
  </si>
  <si>
    <t>9,945 - 12,452</t>
  </si>
  <si>
    <t>14,195 - 14,535</t>
  </si>
  <si>
    <t>4,675 - 5,142</t>
  </si>
  <si>
    <t>5,695 - 6,672</t>
  </si>
  <si>
    <t>8,628 - 10,625</t>
  </si>
  <si>
    <t>11,539 - 13,846</t>
  </si>
  <si>
    <t>19,125 - 21,420</t>
  </si>
  <si>
    <t>7,098 - 8,245</t>
  </si>
  <si>
    <t>8,583 - 10,014</t>
  </si>
  <si>
    <t>14,226 - 16,893</t>
  </si>
  <si>
    <t>21,556 - 25,598</t>
  </si>
  <si>
    <t>10,115 - 12,282</t>
  </si>
  <si>
    <t>13,829 - 16,213</t>
  </si>
  <si>
    <t>21,420 - 23,715</t>
  </si>
  <si>
    <t>12,708 - 13,218</t>
  </si>
  <si>
    <t>16,958 - 19,380</t>
  </si>
  <si>
    <t>23,715 - 30,600</t>
  </si>
  <si>
    <t>33,278 - 39,015</t>
  </si>
  <si>
    <t>5,185 - 6,035</t>
  </si>
  <si>
    <t>9,775 - 11,050</t>
  </si>
  <si>
    <t>12,689 - 14,275</t>
  </si>
  <si>
    <t>20,747 - 22,476</t>
  </si>
  <si>
    <t>12,282 - 13,685</t>
  </si>
  <si>
    <t>15,722 - 20,143</t>
  </si>
  <si>
    <t>27,251 - 30,365</t>
  </si>
  <si>
    <t>6,970 - 7,650</t>
  </si>
  <si>
    <t>7,752 - 8,721</t>
  </si>
  <si>
    <t>9,308 - 10,200</t>
  </si>
  <si>
    <t>17,707 - 21,396</t>
  </si>
  <si>
    <t>13,515 - 14,960</t>
  </si>
  <si>
    <t>16,524 - 19,003</t>
  </si>
  <si>
    <t>24,544 - 26,031</t>
  </si>
  <si>
    <t>4,462 - 5,058</t>
  </si>
  <si>
    <t>6,715 - 7,692</t>
  </si>
  <si>
    <t>6,290 - 7,225</t>
  </si>
  <si>
    <t>7,357 - 8,338</t>
  </si>
  <si>
    <t>11,050 - 12,750</t>
  </si>
  <si>
    <t>8,628 - 9,392</t>
  </si>
  <si>
    <t>19,727 - 21,371</t>
  </si>
  <si>
    <t>16,618 - 19,040</t>
  </si>
  <si>
    <t>35,530 - 39,270</t>
  </si>
  <si>
    <t>51,404 - 56,419</t>
  </si>
  <si>
    <t>6,800 - 7,395</t>
  </si>
  <si>
    <t>7,826 - 8,696</t>
  </si>
  <si>
    <t>13,558 - 15,895</t>
  </si>
  <si>
    <t>24,225 - 26,648</t>
  </si>
  <si>
    <t>7,055 - 8,202</t>
  </si>
  <si>
    <t>8,483 - 10,180</t>
  </si>
  <si>
    <t>14,025 - 15,938</t>
  </si>
  <si>
    <t>4,888 - 5,312</t>
  </si>
  <si>
    <t>7,140 - 8,330</t>
  </si>
  <si>
    <t>9,775 - 11,305</t>
  </si>
  <si>
    <t>13,260 - 16,320</t>
  </si>
  <si>
    <t>22,950 - 26,350</t>
  </si>
  <si>
    <t>8,882 - 9,988</t>
  </si>
  <si>
    <t>9,443 - 12,590</t>
  </si>
  <si>
    <t>16,830 - 19,890</t>
  </si>
  <si>
    <t>6,205 - 6,715</t>
  </si>
  <si>
    <t>6,405 - 8,152</t>
  </si>
  <si>
    <t>10,248 - 13,042</t>
  </si>
  <si>
    <t>4,292 - 4,675</t>
  </si>
  <si>
    <t>9,562 - 10,880</t>
  </si>
  <si>
    <t>14,025 - 16,830</t>
  </si>
  <si>
    <t>22,950 - 26,010</t>
  </si>
  <si>
    <t>7,565 - 9,265</t>
  </si>
  <si>
    <t>9,732 - 10,200</t>
  </si>
  <si>
    <t>4,888 - 5,440</t>
  </si>
  <si>
    <t>7,055 - 7,650</t>
  </si>
  <si>
    <t>6,970 - 7,905</t>
  </si>
  <si>
    <t>7,739 - 9,287</t>
  </si>
  <si>
    <t>7,650 - 8,118</t>
  </si>
  <si>
    <t>9,706 - 10,217</t>
  </si>
  <si>
    <t>13,260 - 13,260</t>
  </si>
  <si>
    <t>7,055 - 8,712</t>
  </si>
  <si>
    <t>6,785 - 7,307</t>
  </si>
  <si>
    <t>16,356 - 19,082</t>
  </si>
  <si>
    <t>20,461 - 21,665</t>
  </si>
  <si>
    <t>11,475 - 12,495</t>
  </si>
  <si>
    <t>17,404 - 20,719</t>
  </si>
  <si>
    <t>12,920 - 17,170</t>
  </si>
  <si>
    <t>53,405 - 58,882</t>
  </si>
  <si>
    <t>8,628 - 10,752</t>
  </si>
  <si>
    <t>12,990 - 15,395</t>
  </si>
  <si>
    <t>22,491 - 25,823</t>
  </si>
  <si>
    <t>8,118 - 8,968</t>
  </si>
  <si>
    <t>9,238 - 12,155</t>
  </si>
  <si>
    <t>15,827 - 19,159</t>
  </si>
  <si>
    <t>6,375 - 7,438</t>
  </si>
  <si>
    <t>4,628 - 5,657</t>
  </si>
  <si>
    <t>9,902 - 10,838</t>
  </si>
  <si>
    <t>25,372 - 28,417</t>
  </si>
  <si>
    <t>6,375 - 6,885</t>
  </si>
  <si>
    <t>7,902 - 8,395</t>
  </si>
  <si>
    <t>8,968 - 10,200</t>
  </si>
  <si>
    <t>20,757 - 23,588</t>
  </si>
  <si>
    <t>28,792 - 30,163</t>
  </si>
  <si>
    <t>6,205 - 6,885</t>
  </si>
  <si>
    <t>13,222 - 16,333</t>
  </si>
  <si>
    <t>8,010 - 8,511</t>
  </si>
  <si>
    <t>10,387 - 11,985</t>
  </si>
  <si>
    <t>7,182 - 7,905</t>
  </si>
  <si>
    <t>8,418 - 9,471</t>
  </si>
  <si>
    <t>14,960 - 18,700</t>
  </si>
  <si>
    <t>19,720 - 24,650</t>
  </si>
  <si>
    <t>6,800 - 8,118</t>
  </si>
  <si>
    <t>8,242 - 10,817</t>
  </si>
  <si>
    <t>15,150 - 17,991</t>
  </si>
  <si>
    <t>7,990 - 8,840</t>
  </si>
  <si>
    <t>10,924 - 11,965</t>
  </si>
  <si>
    <t>14,277 - 16,796</t>
  </si>
  <si>
    <t>18,958 - 22,513</t>
  </si>
  <si>
    <t>7,692 - 8,160</t>
  </si>
  <si>
    <t>16,618 - 19,465</t>
  </si>
  <si>
    <t>40,509 - 46,742</t>
  </si>
  <si>
    <t>66,300 - 85,000</t>
  </si>
  <si>
    <t>10,285 - 11,390</t>
  </si>
  <si>
    <t>10,540 - 12,750</t>
  </si>
  <si>
    <t>11,772 - 13,656</t>
  </si>
  <si>
    <t>5,908 - 6,928</t>
  </si>
  <si>
    <t>9,052 - 10,115</t>
  </si>
  <si>
    <t>18,546 - 21,196</t>
  </si>
  <si>
    <t>20,502 - 25,058</t>
  </si>
  <si>
    <t>9,775 - 11,688</t>
  </si>
  <si>
    <t>12,155 - 15,428</t>
  </si>
  <si>
    <t>18,360 - 22,185</t>
  </si>
  <si>
    <t>10,795 - 12,622</t>
  </si>
  <si>
    <t>12,495 - 15,494</t>
  </si>
  <si>
    <t>34,731 - 43,993</t>
  </si>
  <si>
    <t>16,532 - 18,445</t>
  </si>
  <si>
    <t>51,232 - 56,771</t>
  </si>
  <si>
    <t>10,582 - 11,772</t>
  </si>
  <si>
    <t>14,960 - 17,298</t>
  </si>
  <si>
    <t>21,326 - 24,608</t>
  </si>
  <si>
    <t>9,605 - 10,540</t>
  </si>
  <si>
    <t>10,696 - 13,127</t>
  </si>
  <si>
    <t>9,265 - 10,795</t>
  </si>
  <si>
    <t>11,164 - 12,179</t>
  </si>
  <si>
    <t>27,956 - 34,034</t>
  </si>
  <si>
    <t>7,352 - 7,990</t>
  </si>
  <si>
    <t>6,758 - 7,480</t>
  </si>
  <si>
    <t>11,518 - 12,665</t>
  </si>
  <si>
    <t>16,097 - 17,991</t>
  </si>
  <si>
    <t>21,026 - 23,202</t>
  </si>
  <si>
    <t>11,348 - 13,048</t>
  </si>
  <si>
    <t>16,634 - 18,650</t>
  </si>
  <si>
    <t>23,664 - 25,242</t>
  </si>
  <si>
    <t>8,798 - 9,902</t>
  </si>
  <si>
    <t>10,809 - 11,791</t>
  </si>
  <si>
    <t>17,391 - 20,869</t>
  </si>
  <si>
    <t>19,815 - 24,769</t>
  </si>
  <si>
    <t>12,750 - 13,898</t>
  </si>
  <si>
    <t>6,460 - 7,225</t>
  </si>
  <si>
    <t>4,216 - 5,270</t>
  </si>
  <si>
    <t>7,249 - 9,061</t>
  </si>
  <si>
    <t>9,860 - 11,390</t>
  </si>
  <si>
    <t>14,408 - 16,328</t>
  </si>
  <si>
    <t>20,999 - 24,110</t>
  </si>
  <si>
    <t>11,390 - 12,368</t>
  </si>
  <si>
    <t>12,878 - 15,300</t>
  </si>
  <si>
    <t>21,950 - 28,322</t>
  </si>
  <si>
    <t>5,372 - 5,909</t>
  </si>
  <si>
    <t>12,856 - 14,025</t>
  </si>
  <si>
    <t>18,275 - 22,738</t>
  </si>
  <si>
    <t>56,695 - 69,020</t>
  </si>
  <si>
    <t>25,882 - 29,538</t>
  </si>
  <si>
    <t>24,055 - 26,942</t>
  </si>
  <si>
    <t>72,383 - 85,348</t>
  </si>
  <si>
    <t>4,718 - 5,482</t>
  </si>
  <si>
    <t>2,465 - 2,932</t>
  </si>
  <si>
    <t>7,480 - 8,585</t>
  </si>
  <si>
    <t>7,990 - 9,010</t>
  </si>
  <si>
    <t>5,568 - 6,332</t>
  </si>
  <si>
    <t>23,502 - 26,690</t>
  </si>
  <si>
    <t>33,724 - 38,122</t>
  </si>
  <si>
    <t>46,890 - 52,454</t>
  </si>
  <si>
    <t>67,215 - 86,238</t>
  </si>
  <si>
    <t>7,225 - 8,372</t>
  </si>
  <si>
    <t>13,855 - 15,002</t>
  </si>
  <si>
    <t>22,822 - 24,648</t>
  </si>
  <si>
    <t>30,336 - 33,864</t>
  </si>
  <si>
    <t>5,312 - 6,162</t>
  </si>
  <si>
    <t>7,069 - 8,583</t>
  </si>
  <si>
    <t>10,543 - 12,050</t>
  </si>
  <si>
    <t>15,598 - 18,402</t>
  </si>
  <si>
    <t>3,060 - 3,528</t>
  </si>
  <si>
    <t>3,510 - 4,012</t>
  </si>
  <si>
    <t>5,034 - 5,753</t>
  </si>
  <si>
    <t>30,302 - 36,465</t>
  </si>
  <si>
    <t>38,743 - 41,896</t>
  </si>
  <si>
    <t>62,475 - 69,139</t>
  </si>
  <si>
    <t>10,370 - 12,665</t>
  </si>
  <si>
    <t>15,215 - 17,425</t>
  </si>
  <si>
    <t>16,925 - 19,152</t>
  </si>
  <si>
    <t>25,288 - 28,900</t>
  </si>
  <si>
    <t>16,788 - 18,955</t>
  </si>
  <si>
    <t>26,444 - 29,438</t>
  </si>
  <si>
    <t>34,722 - 41,182</t>
  </si>
  <si>
    <t>50,490 - 55,080</t>
  </si>
  <si>
    <t>20,612 - 25,330</t>
  </si>
  <si>
    <t>3,782 - 4,718</t>
  </si>
  <si>
    <t>15,810 - 16,830</t>
  </si>
  <si>
    <t>22,772 - 24,710</t>
  </si>
  <si>
    <t>30,703 - 34,447</t>
  </si>
  <si>
    <t>6,630 - 7,395</t>
  </si>
  <si>
    <t>18,488 - 20,655</t>
  </si>
  <si>
    <t>10,838 - 12,325</t>
  </si>
  <si>
    <t>6,800 - 7,692</t>
  </si>
  <si>
    <t>4,420 - 5,100</t>
  </si>
  <si>
    <t>4,582 - 5,092</t>
  </si>
  <si>
    <t>7,130 - 7,922</t>
  </si>
  <si>
    <t>16,575 - 17,850</t>
  </si>
  <si>
    <t>4,675 - 5,440</t>
  </si>
  <si>
    <t>5,194 - 6,232</t>
  </si>
  <si>
    <t>7,650 - 9,350</t>
  </si>
  <si>
    <t>15,342 - 16,915</t>
  </si>
  <si>
    <t>31,686 - 33,354</t>
  </si>
  <si>
    <t>36,992 - 39,168</t>
  </si>
  <si>
    <t>38,632 - 49,258</t>
  </si>
  <si>
    <t>11,475 - 13,090</t>
  </si>
  <si>
    <t>14,178 - 16,541</t>
  </si>
  <si>
    <t>23,689 - 25,217</t>
  </si>
  <si>
    <t>42,595 - 43,926</t>
  </si>
  <si>
    <t>14,535 - 16,150</t>
  </si>
  <si>
    <t>15,788 - 17,495</t>
  </si>
  <si>
    <t>25,288 - 26,732</t>
  </si>
  <si>
    <t>30,196 - 37,485</t>
  </si>
  <si>
    <t>15,810 - 17,935</t>
  </si>
  <si>
    <t>17,774 - 20,374</t>
  </si>
  <si>
    <t>24,692 - 28,220</t>
  </si>
  <si>
    <t>31,688 - 39,610</t>
  </si>
  <si>
    <t>6,078 - 6,502</t>
  </si>
  <si>
    <t>10,242 - 12,155</t>
  </si>
  <si>
    <t>14,144 - 15,912</t>
  </si>
  <si>
    <t>20,230 - 24,565</t>
  </si>
  <si>
    <t>8,968 - 10,838</t>
  </si>
  <si>
    <t>11,437 - 14,918</t>
  </si>
  <si>
    <t>17,634 - 21,642</t>
  </si>
  <si>
    <t>25,245 - 30,982</t>
  </si>
  <si>
    <t>6,502 - 7,608</t>
  </si>
  <si>
    <t>13,430 - 15,300</t>
  </si>
  <si>
    <t>20,332 - 22,984</t>
  </si>
  <si>
    <t>32,306 - 36,246</t>
  </si>
  <si>
    <t>14,238 - 15,895</t>
  </si>
  <si>
    <t>21,613 - 23,912</t>
  </si>
  <si>
    <t>31,688 - 37,233</t>
  </si>
  <si>
    <t>40,800 - 42,840</t>
  </si>
  <si>
    <t>3,951 - 4,938</t>
  </si>
  <si>
    <t>6,256 - 7,038</t>
  </si>
  <si>
    <t>16,362 - 18,402</t>
  </si>
  <si>
    <t>29,410 - 38,968</t>
  </si>
  <si>
    <t>3,358 - 4,335</t>
  </si>
  <si>
    <t>6,672 - 7,522</t>
  </si>
  <si>
    <t>5,100 - 5,610</t>
  </si>
  <si>
    <t>7,619 - 9,313</t>
  </si>
  <si>
    <t>11,586 - 13,903</t>
  </si>
  <si>
    <t>15,810 - 17,468</t>
  </si>
  <si>
    <t>23,375 - 25,712</t>
  </si>
  <si>
    <t>5,015 - 5,100</t>
  </si>
  <si>
    <t>31,578 - 34,595</t>
  </si>
  <si>
    <t>38,255 - 44,140</t>
  </si>
  <si>
    <t>9,648 - 11,900</t>
  </si>
  <si>
    <t>17,638 - 19,508</t>
  </si>
  <si>
    <t>25,245 - 28,518</t>
  </si>
  <si>
    <t>38,189 - 44,064</t>
  </si>
  <si>
    <t>60,690 - 67,192</t>
  </si>
  <si>
    <t>2,550 - 3,018</t>
  </si>
  <si>
    <t>2,570 - 2,999</t>
  </si>
  <si>
    <t>9,860 - 10,795</t>
  </si>
  <si>
    <t>14,535 - 15,020</t>
  </si>
  <si>
    <t>17,660 - 18,921</t>
  </si>
  <si>
    <t>6,210 - 7,166</t>
  </si>
  <si>
    <t>8,170 - 9,532</t>
  </si>
  <si>
    <t>4,760 - 5,780</t>
  </si>
  <si>
    <t>6,464 - 7,459</t>
  </si>
  <si>
    <t>8,895 - 9,580</t>
  </si>
  <si>
    <t>10,838 - 11,900</t>
  </si>
  <si>
    <t>13,948 - 15,808</t>
  </si>
  <si>
    <t>22,015 - 24,374</t>
  </si>
  <si>
    <t>25,542 - 28,608</t>
  </si>
  <si>
    <t>11,560 - 14,875</t>
  </si>
  <si>
    <t>15,045 - 19,057</t>
  </si>
  <si>
    <t>22,800 - 27,686</t>
  </si>
  <si>
    <t>33,320 - 41,650</t>
  </si>
  <si>
    <t>2,508 - 3,018</t>
  </si>
  <si>
    <t>2,720 - 3,060</t>
  </si>
  <si>
    <t>18,955 - 21,165</t>
  </si>
  <si>
    <t>26,414 - 29,776</t>
  </si>
  <si>
    <t>38,276 - 43,744</t>
  </si>
  <si>
    <t>18,402 - 22,950</t>
  </si>
  <si>
    <t>4,378 - 4,972</t>
  </si>
  <si>
    <t>5,844 - 5,844</t>
  </si>
  <si>
    <t>7,268 - 8,075</t>
  </si>
  <si>
    <t>8,330 - 9,010</t>
  </si>
  <si>
    <t>10,772 - 12,645</t>
  </si>
  <si>
    <t>16,830 - 19,125</t>
  </si>
  <si>
    <t>7,990 - 8,712</t>
  </si>
  <si>
    <t>12,920 - 15,045</t>
  </si>
  <si>
    <t>20,923 - 25,572</t>
  </si>
  <si>
    <t>36,307 - 40,629</t>
  </si>
  <si>
    <t>25,840 - 29,920</t>
  </si>
  <si>
    <t>31,472 - 35,287</t>
  </si>
  <si>
    <t>47,685 - 52,742</t>
  </si>
  <si>
    <t>71,400 - 77,520</t>
  </si>
  <si>
    <t>27,668 - 32,555</t>
  </si>
  <si>
    <t>30,903 - 37,995</t>
  </si>
  <si>
    <t>54,713 - 63,072</t>
  </si>
  <si>
    <t>7,012 - 7,990</t>
  </si>
  <si>
    <t>4,080 - 4,718</t>
  </si>
  <si>
    <t>4,684 - 5,620</t>
  </si>
  <si>
    <t>6,044 - 7,386</t>
  </si>
  <si>
    <t>6,916 - 8,644</t>
  </si>
  <si>
    <t>3,442 - 4,335</t>
  </si>
  <si>
    <t>3,995 - 5,194</t>
  </si>
  <si>
    <t>4,165 - 4,760</t>
  </si>
  <si>
    <t>5,865 - 7,438</t>
  </si>
  <si>
    <t>5,015 - 5,695</t>
  </si>
  <si>
    <t>18,742 - 21,250</t>
  </si>
  <si>
    <t>31,640 - 34,517</t>
  </si>
  <si>
    <t>47,369 - 55,264</t>
  </si>
  <si>
    <t>59,900 - 67,886</t>
  </si>
  <si>
    <t>19,040 - 21,080</t>
  </si>
  <si>
    <t>29,060 - 31,261</t>
  </si>
  <si>
    <t>44,870 - 49,949</t>
  </si>
  <si>
    <t>61,883 - 69,782</t>
  </si>
  <si>
    <t>22,440 - 25,288</t>
  </si>
  <si>
    <t>39,046 - 42,299</t>
  </si>
  <si>
    <t>48,746 - 55,967</t>
  </si>
  <si>
    <t>8,202 - 8,798</t>
  </si>
  <si>
    <t>11,144 - 12,597</t>
  </si>
  <si>
    <t>14,793 - 17,908</t>
  </si>
  <si>
    <t>46,198 - 57,248</t>
  </si>
  <si>
    <t>1,87,680 - 2,08,080</t>
  </si>
  <si>
    <t>5,312 - 6,078</t>
  </si>
  <si>
    <t>5,908 - 6,588</t>
  </si>
  <si>
    <t>6,763 - 8,323</t>
  </si>
  <si>
    <t>32,852 - 38,462</t>
  </si>
  <si>
    <t>26,392 - 34,808</t>
  </si>
  <si>
    <t>74,078 - 89,250</t>
  </si>
  <si>
    <t>1,54,460 - 1,95,769</t>
  </si>
  <si>
    <t>5,100 - 5,398</t>
  </si>
  <si>
    <t>18,530 - 20,825</t>
  </si>
  <si>
    <t>26,775 - 31,025</t>
  </si>
  <si>
    <t>47,660 - 52,198</t>
  </si>
  <si>
    <t>16,448 - 17,808</t>
  </si>
  <si>
    <t>5,525 - 6,418</t>
  </si>
  <si>
    <t>6,818 - 8,391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</si>
</sst>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73"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902A5FE-9A36-4768-949B-4687A0D86CC1}" autoFormatId="16" applyNumberFormats="0" applyBorderFormats="0" applyFontFormats="0" applyPatternFormats="0" applyAlignmentFormats="0" applyWidthHeightFormats="0">
  <queryTableRefresh nextId="32" unboundColumnsRight="5">
    <queryTableFields count="25">
      <queryTableField id="1" name="Locality Name" tableColumnId="1"/>
      <queryTableField id="2" name="Buy Rates Price Range (Rs. per sq. ft.)" tableColumnId="2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3" name="Buy Rates Q/Q" tableColumnId="3"/>
      <queryTableField id="5" name="Rental Rates 1 Bedroom" tableColumnId="5"/>
      <queryTableField id="19" dataBound="0" tableColumnId="19"/>
      <queryTableField id="17" dataBound="0" tableColumnId="17"/>
      <queryTableField id="16" dataBound="0" tableColumnId="16"/>
      <queryTableField id="15" dataBound="0" tableColumnId="15"/>
      <queryTableField id="18" dataBound="0" tableColumnId="18"/>
      <queryTableField id="6" name="Rental Rates 2 Bedroom" tableColumnId="6"/>
      <queryTableField id="25" dataBound="0" tableColumnId="21"/>
      <queryTableField id="24" dataBound="0" tableColumnId="22"/>
      <queryTableField id="23" dataBound="0" tableColumnId="23"/>
      <queryTableField id="22" dataBound="0" tableColumnId="24"/>
      <queryTableField id="21" dataBound="0" tableColumnId="25"/>
      <queryTableField id="7" name="Rental Rates 3 Bedroom" tableColumnId="7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</queryTableFields>
    <queryTableDeletedFields count="1">
      <deletedField name="Buy Rates Trend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5EFA225-2E23-4196-B260-3218EFE07AFA}" autoFormatId="16" applyNumberFormats="0" applyBorderFormats="0" applyFontFormats="0" applyPatternFormats="0" applyAlignmentFormats="0" applyWidthHeightFormats="0">
  <queryTableRefresh nextId="32" unboundColumnsRight="5">
    <queryTableFields count="25">
      <queryTableField id="1" name="Locality Name" tableColumnId="1"/>
      <queryTableField id="2" name="Buy Rates Price Range (Rs. per sq. ft.)" tableColumnId="2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3" name="Buy Rates Q/Q" tableColumnId="3"/>
      <queryTableField id="5" name="Rental Rates 1 Bedroom" tableColumnId="5"/>
      <queryTableField id="19" dataBound="0" tableColumnId="19"/>
      <queryTableField id="17" dataBound="0" tableColumnId="17"/>
      <queryTableField id="16" dataBound="0" tableColumnId="16"/>
      <queryTableField id="15" dataBound="0" tableColumnId="15"/>
      <queryTableField id="18" dataBound="0" tableColumnId="18"/>
      <queryTableField id="6" name="Rental Rates 2 Bedroom" tableColumnId="6"/>
      <queryTableField id="25" dataBound="0" tableColumnId="21"/>
      <queryTableField id="24" dataBound="0" tableColumnId="22"/>
      <queryTableField id="23" dataBound="0" tableColumnId="23"/>
      <queryTableField id="22" dataBound="0" tableColumnId="24"/>
      <queryTableField id="21" dataBound="0" tableColumnId="25"/>
      <queryTableField id="7" name="Rental Rates 3 Bedroom" tableColumnId="7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</queryTableFields>
    <queryTableDeletedFields count="1">
      <deletedField name="Buy Rates Trend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7E5F24-189B-44B0-B73C-98005151DFB9}" name="property_rates" displayName="property_rates" ref="A1:Y658" tableType="queryTable" totalsRowShown="0">
  <autoFilter ref="A1:Y658" xr:uid="{EE301CD5-166F-4A6D-801F-01ED223429C4}"/>
  <sortState ref="A2:T658">
    <sortCondition ref="A1:A658"/>
  </sortState>
  <tableColumns count="25">
    <tableColumn id="1" xr3:uid="{2E6C4C04-B525-463B-B29C-97727B928556}" uniqueName="1" name="Locality Name" queryTableFieldId="1" dataDxfId="72"/>
    <tableColumn id="2" xr3:uid="{359B737E-60EB-4997-B2A5-5403D769A65B}" uniqueName="2" name="buy_rate" queryTableFieldId="2" dataDxfId="71"/>
    <tableColumn id="11" xr3:uid="{E56CED55-1444-4F8B-A48E-D6DDF013B2AC}" uniqueName="11" name="buy_rate_trim" queryTableFieldId="11" dataDxfId="66">
      <calculatedColumnFormula>MID(property_rates[[#This Row],[buy_rate]],FIND("Rs.",property_rates[[#This Row],[buy_rate]])+3,FIND("/sq",property_rates[[#This Row],[buy_rate]])-4)</calculatedColumnFormula>
    </tableColumn>
    <tableColumn id="12" xr3:uid="{E931FC87-44B1-4944-AA99-5A611D227529}" uniqueName="12" name="buy_rate_lower" queryTableFieldId="12" dataDxfId="65">
      <calculatedColumnFormula>_xlfn.NUMBERVALUE(LEFT(property_rates[[#This Row],[buy_rate_trim]],FIND("-",property_rates[[#This Row],[buy_rate_trim]])-1))</calculatedColumnFormula>
    </tableColumn>
    <tableColumn id="13" xr3:uid="{C090E15B-83EE-46D4-A3CB-3A081B36EA9C}" uniqueName="13" name="buy_rate_higher" queryTableFieldId="13" dataDxfId="64">
      <calculatedColumnFormula>_xlfn.NUMBERVALUE(RIGHT(property_rates[[#This Row],[buy_rate_trim]],LEN(property_rates[[#This Row],[buy_rate_trim]])-FIND("-",property_rates[[#This Row],[buy_rate_trim]])))</calculatedColumnFormula>
    </tableColumn>
    <tableColumn id="14" xr3:uid="{6BA37D7E-1A38-4ED3-A73E-991D3F888AE7}" uniqueName="14" name="buy_rate_avg" queryTableFieldId="14" dataDxfId="63">
      <calculatedColumnFormula>AVERAGE(property_rates[[#This Row],[buy_rate_lower]:[buy_rate_higher]])</calculatedColumnFormula>
    </tableColumn>
    <tableColumn id="3" xr3:uid="{4C65CCFF-AECD-412D-8E99-4992AE4573D8}" uniqueName="3" name="Buy Rates Q/Q" queryTableFieldId="3" dataDxfId="70"/>
    <tableColumn id="5" xr3:uid="{B1CC9B35-D841-4E94-A0EE-A5F119481117}" uniqueName="5" name="Rent_1B" queryTableFieldId="5" dataDxfId="69"/>
    <tableColumn id="19" xr3:uid="{68266EE3-EA8F-47AD-97DB-1086C054728F}" uniqueName="19" name="Rent_1B_trim" queryTableFieldId="19" dataDxfId="62">
      <calculatedColumnFormula>MID(property_rates[[#This Row],[Rent_1B]],FIND("Rs.",property_rates[[#This Row],[Rent_1B]])+3,LEN(property_rates[[#This Row],[Rent_1B]]))</calculatedColumnFormula>
    </tableColumn>
    <tableColumn id="17" xr3:uid="{DA17CBAB-0658-45C6-BF99-1191637C2BA4}" uniqueName="17" name="Rent_1B_Lower" queryTableFieldId="17" dataDxfId="61">
      <calculatedColumnFormula>_xlfn.NUMBERVALUE(LEFT(property_rates[[#This Row],[Rent_1B_trim]],FIND("-",property_rates[[#This Row],[Rent_1B_trim]])-1))</calculatedColumnFormula>
    </tableColumn>
    <tableColumn id="16" xr3:uid="{CBD054AC-BF58-4725-80D7-776BD55D8E5A}" uniqueName="16" name="Rent_1B_Upper" queryTableFieldId="16" dataDxfId="60">
      <calculatedColumnFormula>_xlfn.NUMBERVALUE(RIGHT(property_rates[[#This Row],[Rent_1B]],LEN(property_rates[[#This Row],[Rent_1B]])-FIND("-",property_rates[[#This Row],[Rent_1B]])))</calculatedColumnFormula>
    </tableColumn>
    <tableColumn id="15" xr3:uid="{0BF21BD0-6735-4BE5-B5D9-4914ABE24F21}" uniqueName="15" name="Rent_1B_avg" queryTableFieldId="15" dataDxfId="59">
      <calculatedColumnFormula>AVERAGE(property_rates[[#This Row],[Rent_1B_Lower]:[Rent_1B_Upper]])</calculatedColumnFormula>
    </tableColumn>
    <tableColumn id="18" xr3:uid="{EDBB15A8-46BB-4E25-A59D-5101ECE5DD02}" uniqueName="18" name="Rent_1B_persqf" queryTableFieldId="18" dataCellStyle="Percent">
      <calculatedColumnFormula>property_rates[[#This Row],[Rent_1B_avg]]/property_rates[[#This Row],[buy_rate_avg]]</calculatedColumnFormula>
    </tableColumn>
    <tableColumn id="6" xr3:uid="{3423CAB0-A5E2-4FCA-8DF3-9CCDA5CFBE5C}" uniqueName="6" name="Rent_2B" queryTableFieldId="6" dataDxfId="68"/>
    <tableColumn id="21" xr3:uid="{C702A9CB-D1BE-4870-92E5-9B13B6DBC027}" uniqueName="21" name="Rent_2B_trim" queryTableFieldId="25" dataDxfId="58">
      <calculatedColumnFormula>MID(property_rates[[#This Row],[Rent_1B]],FIND("Rs.",property_rates[[#This Row],[Rent_1B]])+3,LEN(property_rates[[#This Row],[Rent_1B]]))</calculatedColumnFormula>
    </tableColumn>
    <tableColumn id="22" xr3:uid="{E4B87A6B-4C7A-4DD3-B133-D87E51C12C40}" uniqueName="22" name="Rent_2B_Lower" queryTableFieldId="24" dataDxfId="57">
      <calculatedColumnFormula>_xlfn.NUMBERVALUE(LEFT(property_rates[[#This Row],[Rent_1B_trim]],FIND("-",property_rates[[#This Row],[Rent_1B_trim]])-1))</calculatedColumnFormula>
    </tableColumn>
    <tableColumn id="23" xr3:uid="{7F8857C7-0542-4CD0-B1BD-3FBC57867CC6}" uniqueName="23" name="Rent_2B_Upper" queryTableFieldId="23" dataDxfId="56">
      <calculatedColumnFormula>_xlfn.NUMBERVALUE(RIGHT(property_rates[[#This Row],[Rent_1B]],LEN(property_rates[[#This Row],[Rent_1B]])-FIND("-",property_rates[[#This Row],[Rent_1B]])))</calculatedColumnFormula>
    </tableColumn>
    <tableColumn id="24" xr3:uid="{C31DDEB3-AA6B-493D-8047-ACE4F8D89209}" uniqueName="24" name="Rent_2B_avg" queryTableFieldId="22" dataDxfId="55">
      <calculatedColumnFormula>AVERAGE(property_rates[[#This Row],[Rent_1B_Lower]:[Rent_1B_Upper]])</calculatedColumnFormula>
    </tableColumn>
    <tableColumn id="25" xr3:uid="{7C875B3C-D513-461F-ABA5-9248E514CB6D}" uniqueName="25" name="Rent_2B_persqf" queryTableFieldId="21" dataDxfId="54">
      <calculatedColumnFormula>property_rates[[#This Row],[Rent_1B_avg]]/property_rates[[#This Row],[buy_rate_avg]]</calculatedColumnFormula>
    </tableColumn>
    <tableColumn id="7" xr3:uid="{4867DF75-0FD2-49BF-B80C-55BDF64348EE}" uniqueName="7" name="Rent_3B" queryTableFieldId="7" dataDxfId="67"/>
    <tableColumn id="27" xr3:uid="{900FCD5E-9F9A-4988-9068-4E0A7C6A4C18}" uniqueName="27" name="Rent_3B_trim" queryTableFieldId="27" dataDxfId="53">
      <calculatedColumnFormula>MID(property_rates[[#This Row],[Rent_2B]],FIND("Rs.",property_rates[[#This Row],[Rent_2B]])+3,LEN(property_rates[[#This Row],[Rent_2B]]))</calculatedColumnFormula>
    </tableColumn>
    <tableColumn id="28" xr3:uid="{EABE4D41-0E1D-4233-8FC5-B241FFD6E3DA}" uniqueName="28" name="Rent_3B_Lower" queryTableFieldId="28" dataDxfId="52">
      <calculatedColumnFormula>_xlfn.NUMBERVALUE(LEFT(property_rates[[#This Row],[Rent_2B_trim]],FIND("-",property_rates[[#This Row],[Rent_2B_trim]])-1))</calculatedColumnFormula>
    </tableColumn>
    <tableColumn id="29" xr3:uid="{575BE1B0-50AB-40B3-B304-B09098AECA4B}" uniqueName="29" name="Rent_3B_Upper" queryTableFieldId="29" dataDxfId="51">
      <calculatedColumnFormula>_xlfn.NUMBERVALUE(RIGHT(property_rates[[#This Row],[Rent_2B]],LEN(property_rates[[#This Row],[Rent_2B]])-FIND("-",property_rates[[#This Row],[Rent_2B]])))</calculatedColumnFormula>
    </tableColumn>
    <tableColumn id="30" xr3:uid="{F0016B0A-0F17-4082-8F33-DB12E77414B5}" uniqueName="30" name="Rent_3B_avg" queryTableFieldId="30" dataDxfId="50">
      <calculatedColumnFormula>AVERAGE(property_rates[[#This Row],[Rent_2B_Lower]:[Rent_2B_Upper]])</calculatedColumnFormula>
    </tableColumn>
    <tableColumn id="31" xr3:uid="{742CA612-53D6-42ED-83D8-F7F42F2CA395}" uniqueName="31" name="Rent_3B_persqf" queryTableFieldId="31" dataDxfId="49">
      <calculatedColumnFormula>property_rates[[#This Row],[Rent_2B_avg]]/property_rates[[#This Row],[buy_rate_avg]]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A47D61-6C61-42C6-A6A5-6DDCBC598F4F}" name="property_rates5" displayName="property_rates5" ref="A1:Y564" tableType="queryTable" totalsRowCount="1">
  <autoFilter ref="A1:Y563" xr:uid="{AD99AED1-6EB9-470A-B2BE-79ED45D6EC9D}"/>
  <sortState ref="A2:T563">
    <sortCondition ref="A1:A563"/>
  </sortState>
  <tableColumns count="25">
    <tableColumn id="1" xr3:uid="{B7523DC9-5BF6-4631-B0B1-CCEA5854B121}" uniqueName="1" name="Locality Name" queryTableFieldId="1" dataDxfId="48" totalsRowDxfId="24"/>
    <tableColumn id="2" xr3:uid="{F8A683BB-EC04-42F8-BE7D-A50C9DFC135D}" uniqueName="2" name="buy_rate" queryTableFieldId="2" dataDxfId="47" totalsRowDxfId="23"/>
    <tableColumn id="11" xr3:uid="{7768F375-34B7-4203-979B-80E6585ECC90}" uniqueName="11" name="buy_rate_trim" queryTableFieldId="11" dataDxfId="46" totalsRowDxfId="22"/>
    <tableColumn id="12" xr3:uid="{4D6B3D66-DF0C-4260-BC8E-2DF1C08881BF}" uniqueName="12" name="buy_rate_lower" queryTableFieldId="12" dataDxfId="45" totalsRowDxfId="21"/>
    <tableColumn id="13" xr3:uid="{3BCBA1F0-82A4-4493-9448-1F3B3E6706D4}" uniqueName="13" name="buy_rate_higher" queryTableFieldId="13" dataDxfId="44" totalsRowDxfId="20"/>
    <tableColumn id="14" xr3:uid="{A28786C6-A540-4BF0-888C-13BA669FCEB5}" uniqueName="14" name="buy_rate_avg" queryTableFieldId="14" dataDxfId="43" totalsRowDxfId="19"/>
    <tableColumn id="3" xr3:uid="{A95C6485-1E03-4503-8D7A-D3AF5252B628}" uniqueName="3" name="Buy Rates Q/Q" queryTableFieldId="3" dataDxfId="42" totalsRowDxfId="18"/>
    <tableColumn id="5" xr3:uid="{D33E4571-34D1-466C-9D01-89E0E71866C3}" uniqueName="5" name="Rent_1B" queryTableFieldId="5" dataDxfId="41" totalsRowDxfId="17"/>
    <tableColumn id="19" xr3:uid="{991D847E-ED0F-47EA-AB38-DAE615003094}" uniqueName="19" name="Rent_1B_trim" queryTableFieldId="19" dataDxfId="40" totalsRowDxfId="16"/>
    <tableColumn id="17" xr3:uid="{8A14F63C-B529-4A1B-87F5-E778DCF2D2E4}" uniqueName="17" name="Rent_1B_Lower" queryTableFieldId="17" dataDxfId="39" totalsRowDxfId="15"/>
    <tableColumn id="16" xr3:uid="{E21784C4-71A6-4BCE-862A-84FBD7DF2CB5}" uniqueName="16" name="Rent_1B_Upper" queryTableFieldId="16" dataDxfId="38" totalsRowDxfId="14"/>
    <tableColumn id="15" xr3:uid="{1DF4B214-3B1C-459C-8A85-345CA462F902}" uniqueName="15" name="Rent_1B_avg" queryTableFieldId="15" dataDxfId="37" totalsRowDxfId="13"/>
    <tableColumn id="18" xr3:uid="{C6F44CF3-B62A-4389-A725-4E402ED9ACEB}" uniqueName="18" name="Rent_1B_persqf" queryTableFieldId="18" totalsRowDxfId="12" dataCellStyle="Percent" totalsRowCellStyle="Percent"/>
    <tableColumn id="6" xr3:uid="{989EAF46-EE0C-481B-84A1-272817ED3789}" uniqueName="6" name="Rent_2B" queryTableFieldId="6" dataDxfId="36" totalsRowDxfId="11"/>
    <tableColumn id="21" xr3:uid="{0CAB7CFF-8D83-4F97-8798-70389A989F8D}" uniqueName="21" name="Rent_2B_trim" queryTableFieldId="25" dataDxfId="35" totalsRowDxfId="10"/>
    <tableColumn id="22" xr3:uid="{88D52FC5-04BD-4D76-8221-1356ADBFAC99}" uniqueName="22" name="Rent_2B_Lower" queryTableFieldId="24" dataDxfId="34" totalsRowDxfId="9"/>
    <tableColumn id="23" xr3:uid="{DBAB0FB3-8313-47AA-8967-12A15A7B0BAB}" uniqueName="23" name="Rent_2B_Upper" queryTableFieldId="23" dataDxfId="33" totalsRowDxfId="8"/>
    <tableColumn id="24" xr3:uid="{6C73C55B-950E-4A92-8548-BF9AE25A5149}" uniqueName="24" name="Rent_2B_avg" queryTableFieldId="22" dataDxfId="32" totalsRowDxfId="7"/>
    <tableColumn id="25" xr3:uid="{9BA72778-B31E-4E30-967D-10AD58680292}" uniqueName="25" name="Rent_2B_persqf" queryTableFieldId="21" dataDxfId="31" totalsRowDxfId="6"/>
    <tableColumn id="7" xr3:uid="{662F3B7D-5DCF-4971-AACE-D02618622A4D}" uniqueName="7" name="Rent_3B" queryTableFieldId="7" dataDxfId="30" totalsRowDxfId="5"/>
    <tableColumn id="27" xr3:uid="{D409D372-4ECB-4351-BB72-7F9877241EF4}" uniqueName="27" name="Rent_3B_trim" queryTableFieldId="27" dataDxfId="29" totalsRowDxfId="4"/>
    <tableColumn id="28" xr3:uid="{96B0A0BD-5F9B-4A22-A941-84259B482A04}" uniqueName="28" name="Rent_3B_Lower" queryTableFieldId="28" dataDxfId="28" totalsRowDxfId="3"/>
    <tableColumn id="29" xr3:uid="{D92CFD99-AD67-49E2-91FA-8CF822EDE2AF}" uniqueName="29" name="Rent_3B_Upper" queryTableFieldId="29" dataDxfId="27" totalsRowDxfId="2"/>
    <tableColumn id="30" xr3:uid="{D8685D99-FA9F-4FB1-BD02-F66ED80A75A4}" uniqueName="30" name="Rent_3B_avg" queryTableFieldId="30" dataDxfId="26" totalsRowDxfId="1"/>
    <tableColumn id="31" xr3:uid="{7B6BE39D-9D82-4C33-B144-8CCBEE0C2A39}" uniqueName="31" name="Rent_3B_persqf" queryTableFieldId="31" dataDxfId="25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8388-7358-4D9D-8D33-C810046D517C}">
  <dimension ref="A1:Y658"/>
  <sheetViews>
    <sheetView topLeftCell="Q639" workbookViewId="0">
      <selection sqref="A1:Y658"/>
    </sheetView>
  </sheetViews>
  <sheetFormatPr defaultRowHeight="15" x14ac:dyDescent="0.25"/>
  <cols>
    <col min="1" max="1" width="27" bestFit="1" customWidth="1"/>
    <col min="2" max="2" width="36.7109375" bestFit="1" customWidth="1"/>
    <col min="3" max="3" width="26.42578125" customWidth="1"/>
    <col min="4" max="6" width="18.85546875" customWidth="1"/>
    <col min="7" max="7" width="23.5703125" bestFit="1" customWidth="1"/>
    <col min="8" max="8" width="24.7109375" bestFit="1" customWidth="1"/>
    <col min="9" max="13" width="24.7109375" customWidth="1"/>
    <col min="14" max="14" width="24.7109375" bestFit="1" customWidth="1"/>
    <col min="15" max="19" width="24.7109375" customWidth="1"/>
    <col min="20" max="20" width="24.7109375" bestFit="1" customWidth="1"/>
  </cols>
  <sheetData>
    <row r="1" spans="1:25" x14ac:dyDescent="0.25">
      <c r="A1" t="s">
        <v>29</v>
      </c>
      <c r="B1" t="s">
        <v>2477</v>
      </c>
      <c r="C1" t="s">
        <v>2488</v>
      </c>
      <c r="D1" t="s">
        <v>2481</v>
      </c>
      <c r="E1" t="s">
        <v>2482</v>
      </c>
      <c r="F1" t="s">
        <v>2483</v>
      </c>
      <c r="G1" t="s">
        <v>30</v>
      </c>
      <c r="H1" t="s">
        <v>2478</v>
      </c>
      <c r="I1" t="s">
        <v>2489</v>
      </c>
      <c r="J1" t="s">
        <v>2484</v>
      </c>
      <c r="K1" t="s">
        <v>2485</v>
      </c>
      <c r="L1" t="s">
        <v>2486</v>
      </c>
      <c r="M1" t="s">
        <v>2487</v>
      </c>
      <c r="N1" t="s">
        <v>2479</v>
      </c>
      <c r="O1" t="s">
        <v>2490</v>
      </c>
      <c r="P1" t="s">
        <v>2491</v>
      </c>
      <c r="Q1" t="s">
        <v>2492</v>
      </c>
      <c r="R1" t="s">
        <v>2493</v>
      </c>
      <c r="S1" t="s">
        <v>2494</v>
      </c>
      <c r="T1" t="s">
        <v>2480</v>
      </c>
      <c r="U1" t="s">
        <v>2495</v>
      </c>
      <c r="V1" t="s">
        <v>2499</v>
      </c>
      <c r="W1" t="s">
        <v>2498</v>
      </c>
      <c r="X1" t="s">
        <v>2497</v>
      </c>
      <c r="Y1" t="s">
        <v>2496</v>
      </c>
    </row>
    <row r="2" spans="1:25" x14ac:dyDescent="0.25">
      <c r="A2" s="1" t="s">
        <v>669</v>
      </c>
      <c r="B2" s="1" t="s">
        <v>670</v>
      </c>
      <c r="C2" s="1" t="str">
        <f>MID(property_rates[[#This Row],[buy_rate]],FIND("Rs.",property_rates[[#This Row],[buy_rate]])+3,FIND("/sq",property_rates[[#This Row],[buy_rate]])-4)</f>
        <v>18,828 - 20,825</v>
      </c>
      <c r="D2" s="1">
        <f>_xlfn.NUMBERVALUE(LEFT(property_rates[[#This Row],[buy_rate_trim]],FIND("-",property_rates[[#This Row],[buy_rate_trim]])-1))</f>
        <v>18828</v>
      </c>
      <c r="E2" s="1">
        <f>_xlfn.NUMBERVALUE(RIGHT(property_rates[[#This Row],[buy_rate_trim]],LEN(property_rates[[#This Row],[buy_rate_trim]])-FIND("-",property_rates[[#This Row],[buy_rate_trim]])))</f>
        <v>20825</v>
      </c>
      <c r="F2" s="1">
        <f>AVERAGE(property_rates[[#This Row],[buy_rate_lower]:[buy_rate_higher]])</f>
        <v>19826.5</v>
      </c>
      <c r="G2" s="1" t="s">
        <v>671</v>
      </c>
      <c r="H2" s="1" t="s">
        <v>672</v>
      </c>
      <c r="I2" s="1" t="str">
        <f>MID(property_rates[[#This Row],[Rent_1B]],FIND("Rs.",property_rates[[#This Row],[Rent_1B]])+3,LEN(property_rates[[#This Row],[Rent_1B]]))</f>
        <v>24,225 - 31,025</v>
      </c>
      <c r="J2" s="1">
        <f>_xlfn.NUMBERVALUE(LEFT(property_rates[[#This Row],[Rent_1B_trim]],FIND("-",property_rates[[#This Row],[Rent_1B_trim]])-1))</f>
        <v>24225</v>
      </c>
      <c r="K2" s="1">
        <f>_xlfn.NUMBERVALUE(RIGHT(property_rates[[#This Row],[Rent_1B]],LEN(property_rates[[#This Row],[Rent_1B]])-FIND("-",property_rates[[#This Row],[Rent_1B]])))</f>
        <v>31025</v>
      </c>
      <c r="L2" s="1">
        <f>AVERAGE(property_rates[[#This Row],[Rent_1B_Lower]:[Rent_1B_Upper]])</f>
        <v>27625</v>
      </c>
      <c r="M2" s="2">
        <f>property_rates[[#This Row],[Rent_1B_avg]]/property_rates[[#This Row],[buy_rate_avg]]</f>
        <v>1.3933372002118376</v>
      </c>
      <c r="N2" s="1" t="s">
        <v>673</v>
      </c>
      <c r="O2" s="1" t="str">
        <f>MID(property_rates[[#This Row],[Rent_2B]],FIND("Rs.",property_rates[[#This Row],[Rent_2B]])+3,LEN(property_rates[[#This Row],[Rent_2B]]))</f>
        <v>43,350 - 48,450</v>
      </c>
      <c r="P2" s="1">
        <f>_xlfn.NUMBERVALUE(LEFT(property_rates[[#This Row],[Rent_2B_trim]],FIND("-",property_rates[[#This Row],[Rent_2B_trim]])-1))</f>
        <v>43350</v>
      </c>
      <c r="Q2" s="1">
        <f>_xlfn.NUMBERVALUE(RIGHT(property_rates[[#This Row],[Rent_2B]],LEN(property_rates[[#This Row],[Rent_2B]])-FIND("-",property_rates[[#This Row],[Rent_2B]])))</f>
        <v>48450</v>
      </c>
      <c r="R2" s="1">
        <f>AVERAGE(property_rates[[#This Row],[Rent_2B_Lower]:[Rent_2B_Upper]])</f>
        <v>45900</v>
      </c>
      <c r="S2" s="2">
        <f>property_rates[[#This Row],[Rent_2B_avg]]/property_rates[[#This Row],[buy_rate_avg]]</f>
        <v>2.3150833480442841</v>
      </c>
      <c r="T2" s="1" t="s">
        <v>674</v>
      </c>
      <c r="U2" s="1" t="str">
        <f>MID(property_rates[[#This Row],[Rent_3B]],FIND("Rs.",property_rates[[#This Row],[Rent_3B]])+3,LEN(property_rates[[#This Row],[Rent_3B]]))</f>
        <v>53,780 - 59,755</v>
      </c>
      <c r="V2" s="1">
        <f>_xlfn.NUMBERVALUE(LEFT(property_rates[[#This Row],[Rent_3B_trim]],FIND("-",property_rates[[#This Row],[Rent_3B_trim]])-1))</f>
        <v>53780</v>
      </c>
      <c r="W2" s="1">
        <f>_xlfn.NUMBERVALUE(RIGHT(property_rates[[#This Row],[Rent_3B]],LEN(property_rates[[#This Row],[Rent_3B]])-FIND("-",property_rates[[#This Row],[Rent_3B]])))</f>
        <v>59755</v>
      </c>
      <c r="X2" s="1">
        <f>AVERAGE(property_rates[[#This Row],[Rent_3B_Lower]:[Rent_3B_Upper]])</f>
        <v>56767.5</v>
      </c>
      <c r="Y2" s="2">
        <f>property_rates[[#This Row],[Rent_3B_avg]]/property_rates[[#This Row],[buy_rate_avg]]</f>
        <v>2.8632133760371219</v>
      </c>
    </row>
    <row r="3" spans="1:25" x14ac:dyDescent="0.25">
      <c r="A3" s="1" t="s">
        <v>675</v>
      </c>
      <c r="B3" s="1" t="s">
        <v>676</v>
      </c>
      <c r="C3" s="1" t="str">
        <f>MID(property_rates[[#This Row],[buy_rate]],FIND("Rs.",property_rates[[#This Row],[buy_rate]])+3,FIND("/sq",property_rates[[#This Row],[buy_rate]])-4)</f>
        <v>7,225 - 7,862</v>
      </c>
      <c r="D3" s="1">
        <f>_xlfn.NUMBERVALUE(LEFT(property_rates[[#This Row],[buy_rate_trim]],FIND("-",property_rates[[#This Row],[buy_rate_trim]])-1))</f>
        <v>7225</v>
      </c>
      <c r="E3" s="1">
        <f>_xlfn.NUMBERVALUE(RIGHT(property_rates[[#This Row],[buy_rate_trim]],LEN(property_rates[[#This Row],[buy_rate_trim]])-FIND("-",property_rates[[#This Row],[buy_rate_trim]])))</f>
        <v>7862</v>
      </c>
      <c r="F3" s="1">
        <f>AVERAGE(property_rates[[#This Row],[buy_rate_lower]:[buy_rate_higher]])</f>
        <v>7543.5</v>
      </c>
      <c r="G3" s="1" t="s">
        <v>677</v>
      </c>
      <c r="H3" s="1" t="s">
        <v>678</v>
      </c>
      <c r="I3" s="1" t="str">
        <f>MID(property_rates[[#This Row],[Rent_1B]],FIND("Rs.",property_rates[[#This Row],[Rent_1B]])+3,LEN(property_rates[[#This Row],[Rent_1B]]))</f>
        <v>16,371 - 20,464</v>
      </c>
      <c r="J3" s="1">
        <f>_xlfn.NUMBERVALUE(LEFT(property_rates[[#This Row],[Rent_1B_trim]],FIND("-",property_rates[[#This Row],[Rent_1B_trim]])-1))</f>
        <v>16371</v>
      </c>
      <c r="K3" s="1">
        <f>_xlfn.NUMBERVALUE(RIGHT(property_rates[[#This Row],[Rent_1B]],LEN(property_rates[[#This Row],[Rent_1B]])-FIND("-",property_rates[[#This Row],[Rent_1B]])))</f>
        <v>20464</v>
      </c>
      <c r="L3" s="1">
        <f>AVERAGE(property_rates[[#This Row],[Rent_1B_Lower]:[Rent_1B_Upper]])</f>
        <v>18417.5</v>
      </c>
      <c r="M3" s="2">
        <f>property_rates[[#This Row],[Rent_1B_avg]]/property_rates[[#This Row],[buy_rate_avg]]</f>
        <v>2.4415059322595614</v>
      </c>
      <c r="N3" s="1" t="s">
        <v>679</v>
      </c>
      <c r="O3" s="1" t="str">
        <f>MID(property_rates[[#This Row],[Rent_2B]],FIND("Rs.",property_rates[[#This Row],[Rent_2B]])+3,LEN(property_rates[[#This Row],[Rent_2B]]))</f>
        <v>21,216 - 23,338</v>
      </c>
      <c r="P3" s="1">
        <f>_xlfn.NUMBERVALUE(LEFT(property_rates[[#This Row],[Rent_2B_trim]],FIND("-",property_rates[[#This Row],[Rent_2B_trim]])-1))</f>
        <v>21216</v>
      </c>
      <c r="Q3" s="1">
        <f>_xlfn.NUMBERVALUE(RIGHT(property_rates[[#This Row],[Rent_2B]],LEN(property_rates[[#This Row],[Rent_2B]])-FIND("-",property_rates[[#This Row],[Rent_2B]])))</f>
        <v>23338</v>
      </c>
      <c r="R3" s="1">
        <f>AVERAGE(property_rates[[#This Row],[Rent_2B_Lower]:[Rent_2B_Upper]])</f>
        <v>22277</v>
      </c>
      <c r="S3" s="3">
        <f>property_rates[[#This Row],[Rent_2B_avg]]/property_rates[[#This Row],[buy_rate_avg]]</f>
        <v>2.9531384635779148</v>
      </c>
      <c r="T3" s="1" t="s">
        <v>680</v>
      </c>
      <c r="U3" s="1" t="str">
        <f>MID(property_rates[[#This Row],[Rent_3B]],FIND("Rs.",property_rates[[#This Row],[Rent_3B]])+3,LEN(property_rates[[#This Row],[Rent_3B]]))</f>
        <v>23,899 - 29,330</v>
      </c>
      <c r="V3" s="1">
        <f>_xlfn.NUMBERVALUE(LEFT(property_rates[[#This Row],[Rent_3B_trim]],FIND("-",property_rates[[#This Row],[Rent_3B_trim]])-1))</f>
        <v>23899</v>
      </c>
      <c r="W3" s="1">
        <f>_xlfn.NUMBERVALUE(RIGHT(property_rates[[#This Row],[Rent_3B]],LEN(property_rates[[#This Row],[Rent_3B]])-FIND("-",property_rates[[#This Row],[Rent_3B]])))</f>
        <v>29330</v>
      </c>
      <c r="X3" s="1">
        <f>AVERAGE(property_rates[[#This Row],[Rent_3B_Lower]:[Rent_3B_Upper]])</f>
        <v>26614.5</v>
      </c>
      <c r="Y3" s="3">
        <f>property_rates[[#This Row],[Rent_3B_avg]]/property_rates[[#This Row],[buy_rate_avg]]</f>
        <v>3.5281368065221712</v>
      </c>
    </row>
    <row r="4" spans="1:25" x14ac:dyDescent="0.25">
      <c r="A4" s="1" t="s">
        <v>2218</v>
      </c>
      <c r="B4" s="1" t="s">
        <v>2219</v>
      </c>
      <c r="C4" s="1" t="str">
        <f>MID(property_rates[[#This Row],[buy_rate]],FIND("Rs.",property_rates[[#This Row],[buy_rate]])+3,FIND("/sq",property_rates[[#This Row],[buy_rate]])-4)</f>
        <v>26,605 - 28,858</v>
      </c>
      <c r="D4" s="1">
        <f>_xlfn.NUMBERVALUE(LEFT(property_rates[[#This Row],[buy_rate_trim]],FIND("-",property_rates[[#This Row],[buy_rate_trim]])-1))</f>
        <v>26605</v>
      </c>
      <c r="E4" s="1">
        <f>_xlfn.NUMBERVALUE(RIGHT(property_rates[[#This Row],[buy_rate_trim]],LEN(property_rates[[#This Row],[buy_rate_trim]])-FIND("-",property_rates[[#This Row],[buy_rate_trim]])))</f>
        <v>28858</v>
      </c>
      <c r="F4" s="1">
        <f>AVERAGE(property_rates[[#This Row],[buy_rate_lower]:[buy_rate_higher]])</f>
        <v>27731.5</v>
      </c>
      <c r="G4" s="1" t="s">
        <v>36</v>
      </c>
      <c r="H4" s="1" t="s">
        <v>36</v>
      </c>
      <c r="I4" s="1" t="e">
        <f>MID(property_rates[[#This Row],[Rent_1B]],FIND("Rs.",property_rates[[#This Row],[Rent_1B]])+3,LEN(property_rates[[#This Row],[Rent_1B]]))</f>
        <v>#VALUE!</v>
      </c>
      <c r="J4" s="1" t="e">
        <f>_xlfn.NUMBERVALUE(LEFT(property_rates[[#This Row],[Rent_1B_trim]],FIND("-",property_rates[[#This Row],[Rent_1B_trim]])-1))</f>
        <v>#VALUE!</v>
      </c>
      <c r="K4" s="1">
        <f>_xlfn.NUMBERVALUE(RIGHT(property_rates[[#This Row],[Rent_1B]],LEN(property_rates[[#This Row],[Rent_1B]])-FIND("-",property_rates[[#This Row],[Rent_1B]])))</f>
        <v>0</v>
      </c>
      <c r="L4" s="1" t="e">
        <f>AVERAGE(property_rates[[#This Row],[Rent_1B_Lower]:[Rent_1B_Upper]])</f>
        <v>#VALUE!</v>
      </c>
      <c r="M4" s="2" t="e">
        <f>property_rates[[#This Row],[Rent_1B_avg]]/property_rates[[#This Row],[buy_rate_avg]]</f>
        <v>#VALUE!</v>
      </c>
      <c r="N4" s="1" t="s">
        <v>2220</v>
      </c>
      <c r="O4" s="1" t="str">
        <f>MID(property_rates[[#This Row],[Rent_2B]],FIND("Rs.",property_rates[[#This Row],[Rent_2B]])+3,LEN(property_rates[[#This Row],[Rent_2B]]))</f>
        <v>63,954 - 68,395</v>
      </c>
      <c r="P4" s="1">
        <f>_xlfn.NUMBERVALUE(LEFT(property_rates[[#This Row],[Rent_2B_trim]],FIND("-",property_rates[[#This Row],[Rent_2B_trim]])-1))</f>
        <v>63954</v>
      </c>
      <c r="Q4" s="1">
        <f>_xlfn.NUMBERVALUE(RIGHT(property_rates[[#This Row],[Rent_2B]],LEN(property_rates[[#This Row],[Rent_2B]])-FIND("-",property_rates[[#This Row],[Rent_2B]])))</f>
        <v>68395</v>
      </c>
      <c r="R4" s="1">
        <f>AVERAGE(property_rates[[#This Row],[Rent_2B_Lower]:[Rent_2B_Upper]])</f>
        <v>66174.5</v>
      </c>
      <c r="S4" s="3">
        <f>property_rates[[#This Row],[Rent_2B_avg]]/property_rates[[#This Row],[buy_rate_avg]]</f>
        <v>2.3862575050033357</v>
      </c>
      <c r="T4" s="1" t="s">
        <v>36</v>
      </c>
      <c r="U4" s="1" t="e">
        <f>MID(property_rates[[#This Row],[Rent_3B]],FIND("Rs.",property_rates[[#This Row],[Rent_3B]])+3,LEN(property_rates[[#This Row],[Rent_3B]]))</f>
        <v>#VALUE!</v>
      </c>
      <c r="V4" s="1" t="e">
        <f>_xlfn.NUMBERVALUE(LEFT(property_rates[[#This Row],[Rent_3B_trim]],FIND("-",property_rates[[#This Row],[Rent_3B_trim]])-1))</f>
        <v>#VALUE!</v>
      </c>
      <c r="W4" s="1">
        <f>_xlfn.NUMBERVALUE(RIGHT(property_rates[[#This Row],[Rent_3B]],LEN(property_rates[[#This Row],[Rent_3B]])-FIND("-",property_rates[[#This Row],[Rent_3B]])))</f>
        <v>0</v>
      </c>
      <c r="X4" s="1" t="e">
        <f>AVERAGE(property_rates[[#This Row],[Rent_3B_Lower]:[Rent_3B_Upper]])</f>
        <v>#VALUE!</v>
      </c>
      <c r="Y4" s="3" t="e">
        <f>property_rates[[#This Row],[Rent_3B_avg]]/property_rates[[#This Row],[buy_rate_avg]]</f>
        <v>#VALUE!</v>
      </c>
    </row>
    <row r="5" spans="1:25" x14ac:dyDescent="0.25">
      <c r="A5" s="1" t="s">
        <v>1416</v>
      </c>
      <c r="B5" s="1" t="s">
        <v>1417</v>
      </c>
      <c r="C5" s="1" t="str">
        <f>MID(property_rates[[#This Row],[buy_rate]],FIND("Rs.",property_rates[[#This Row],[buy_rate]])+3,FIND("/sq",property_rates[[#This Row],[buy_rate]])-4)</f>
        <v>4,462 - 4,802</v>
      </c>
      <c r="D5" s="1">
        <f>_xlfn.NUMBERVALUE(LEFT(property_rates[[#This Row],[buy_rate_trim]],FIND("-",property_rates[[#This Row],[buy_rate_trim]])-1))</f>
        <v>4462</v>
      </c>
      <c r="E5" s="1">
        <f>_xlfn.NUMBERVALUE(RIGHT(property_rates[[#This Row],[buy_rate_trim]],LEN(property_rates[[#This Row],[buy_rate_trim]])-FIND("-",property_rates[[#This Row],[buy_rate_trim]])))</f>
        <v>4802</v>
      </c>
      <c r="F5" s="1">
        <f>AVERAGE(property_rates[[#This Row],[buy_rate_lower]:[buy_rate_higher]])</f>
        <v>4632</v>
      </c>
      <c r="G5" s="1" t="s">
        <v>1418</v>
      </c>
      <c r="H5" s="1" t="s">
        <v>36</v>
      </c>
      <c r="I5" s="1" t="e">
        <f>MID(property_rates[[#This Row],[Rent_1B]],FIND("Rs.",property_rates[[#This Row],[Rent_1B]])+3,LEN(property_rates[[#This Row],[Rent_1B]]))</f>
        <v>#VALUE!</v>
      </c>
      <c r="J5" s="1" t="e">
        <f>_xlfn.NUMBERVALUE(LEFT(property_rates[[#This Row],[Rent_1B_trim]],FIND("-",property_rates[[#This Row],[Rent_1B_trim]])-1))</f>
        <v>#VALUE!</v>
      </c>
      <c r="K5" s="1">
        <f>_xlfn.NUMBERVALUE(RIGHT(property_rates[[#This Row],[Rent_1B]],LEN(property_rates[[#This Row],[Rent_1B]])-FIND("-",property_rates[[#This Row],[Rent_1B]])))</f>
        <v>0</v>
      </c>
      <c r="L5" s="1" t="e">
        <f>AVERAGE(property_rates[[#This Row],[Rent_1B_Lower]:[Rent_1B_Upper]])</f>
        <v>#VALUE!</v>
      </c>
      <c r="M5" s="2" t="e">
        <f>property_rates[[#This Row],[Rent_1B_avg]]/property_rates[[#This Row],[buy_rate_avg]]</f>
        <v>#VALUE!</v>
      </c>
      <c r="N5" s="1" t="s">
        <v>36</v>
      </c>
      <c r="O5" s="1" t="e">
        <f>MID(property_rates[[#This Row],[Rent_2B]],FIND("Rs.",property_rates[[#This Row],[Rent_2B]])+3,LEN(property_rates[[#This Row],[Rent_2B]]))</f>
        <v>#VALUE!</v>
      </c>
      <c r="P5" s="1" t="e">
        <f>_xlfn.NUMBERVALUE(LEFT(property_rates[[#This Row],[Rent_2B_trim]],FIND("-",property_rates[[#This Row],[Rent_2B_trim]])-1))</f>
        <v>#VALUE!</v>
      </c>
      <c r="Q5" s="1">
        <f>_xlfn.NUMBERVALUE(RIGHT(property_rates[[#This Row],[Rent_2B]],LEN(property_rates[[#This Row],[Rent_2B]])-FIND("-",property_rates[[#This Row],[Rent_2B]])))</f>
        <v>0</v>
      </c>
      <c r="R5" s="1" t="e">
        <f>AVERAGE(property_rates[[#This Row],[Rent_2B_Lower]:[Rent_2B_Upper]])</f>
        <v>#VALUE!</v>
      </c>
      <c r="S5" s="3" t="e">
        <f>property_rates[[#This Row],[Rent_2B_avg]]/property_rates[[#This Row],[buy_rate_avg]]</f>
        <v>#VALUE!</v>
      </c>
      <c r="T5" s="1" t="s">
        <v>36</v>
      </c>
      <c r="U5" s="1" t="e">
        <f>MID(property_rates[[#This Row],[Rent_3B]],FIND("Rs.",property_rates[[#This Row],[Rent_3B]])+3,LEN(property_rates[[#This Row],[Rent_3B]]))</f>
        <v>#VALUE!</v>
      </c>
      <c r="V5" s="1" t="e">
        <f>_xlfn.NUMBERVALUE(LEFT(property_rates[[#This Row],[Rent_3B_trim]],FIND("-",property_rates[[#This Row],[Rent_3B_trim]])-1))</f>
        <v>#VALUE!</v>
      </c>
      <c r="W5" s="1">
        <f>_xlfn.NUMBERVALUE(RIGHT(property_rates[[#This Row],[Rent_3B]],LEN(property_rates[[#This Row],[Rent_3B]])-FIND("-",property_rates[[#This Row],[Rent_3B]])))</f>
        <v>0</v>
      </c>
      <c r="X5" s="1" t="e">
        <f>AVERAGE(property_rates[[#This Row],[Rent_3B_Lower]:[Rent_3B_Upper]])</f>
        <v>#VALUE!</v>
      </c>
      <c r="Y5" s="3" t="e">
        <f>property_rates[[#This Row],[Rent_3B_avg]]/property_rates[[#This Row],[buy_rate_avg]]</f>
        <v>#VALUE!</v>
      </c>
    </row>
    <row r="6" spans="1:25" x14ac:dyDescent="0.25">
      <c r="A6" s="1" t="s">
        <v>2221</v>
      </c>
      <c r="B6" s="1" t="s">
        <v>36</v>
      </c>
      <c r="C6" s="1" t="e">
        <f>MID(property_rates[[#This Row],[buy_rate]],FIND("Rs.",property_rates[[#This Row],[buy_rate]])+3,FIND("/sq",property_rates[[#This Row],[buy_rate]])-4)</f>
        <v>#VALUE!</v>
      </c>
      <c r="D6" s="1" t="e">
        <f>_xlfn.NUMBERVALUE(LEFT(property_rates[[#This Row],[buy_rate_trim]],FIND("-",property_rates[[#This Row],[buy_rate_trim]])-1))</f>
        <v>#VALUE!</v>
      </c>
      <c r="E6" s="1" t="e">
        <f>_xlfn.NUMBERVALUE(RIGHT(property_rates[[#This Row],[buy_rate_trim]],LEN(property_rates[[#This Row],[buy_rate_trim]])-FIND("-",property_rates[[#This Row],[buy_rate_trim]])))</f>
        <v>#VALUE!</v>
      </c>
      <c r="F6" s="1" t="e">
        <f>AVERAGE(property_rates[[#This Row],[buy_rate_lower]:[buy_rate_higher]])</f>
        <v>#VALUE!</v>
      </c>
      <c r="G6" s="1" t="s">
        <v>36</v>
      </c>
      <c r="H6" s="1" t="s">
        <v>2222</v>
      </c>
      <c r="I6" s="1" t="str">
        <f>MID(property_rates[[#This Row],[Rent_1B]],FIND("Rs.",property_rates[[#This Row],[Rent_1B]])+3,LEN(property_rates[[#This Row],[Rent_1B]]))</f>
        <v>18,034 - 23,603</v>
      </c>
      <c r="J6" s="1">
        <f>_xlfn.NUMBERVALUE(LEFT(property_rates[[#This Row],[Rent_1B_trim]],FIND("-",property_rates[[#This Row],[Rent_1B_trim]])-1))</f>
        <v>18034</v>
      </c>
      <c r="K6" s="1">
        <f>_xlfn.NUMBERVALUE(RIGHT(property_rates[[#This Row],[Rent_1B]],LEN(property_rates[[#This Row],[Rent_1B]])-FIND("-",property_rates[[#This Row],[Rent_1B]])))</f>
        <v>23603</v>
      </c>
      <c r="L6" s="1">
        <f>AVERAGE(property_rates[[#This Row],[Rent_1B_Lower]:[Rent_1B_Upper]])</f>
        <v>20818.5</v>
      </c>
      <c r="M6" s="2" t="e">
        <f>property_rates[[#This Row],[Rent_1B_avg]]/property_rates[[#This Row],[buy_rate_avg]]</f>
        <v>#VALUE!</v>
      </c>
      <c r="N6" s="1" t="s">
        <v>36</v>
      </c>
      <c r="O6" s="1" t="e">
        <f>MID(property_rates[[#This Row],[Rent_2B]],FIND("Rs.",property_rates[[#This Row],[Rent_2B]])+3,LEN(property_rates[[#This Row],[Rent_2B]]))</f>
        <v>#VALUE!</v>
      </c>
      <c r="P6" s="1" t="e">
        <f>_xlfn.NUMBERVALUE(LEFT(property_rates[[#This Row],[Rent_2B_trim]],FIND("-",property_rates[[#This Row],[Rent_2B_trim]])-1))</f>
        <v>#VALUE!</v>
      </c>
      <c r="Q6" s="1">
        <f>_xlfn.NUMBERVALUE(RIGHT(property_rates[[#This Row],[Rent_2B]],LEN(property_rates[[#This Row],[Rent_2B]])-FIND("-",property_rates[[#This Row],[Rent_2B]])))</f>
        <v>0</v>
      </c>
      <c r="R6" s="1" t="e">
        <f>AVERAGE(property_rates[[#This Row],[Rent_2B_Lower]:[Rent_2B_Upper]])</f>
        <v>#VALUE!</v>
      </c>
      <c r="S6" s="3" t="e">
        <f>property_rates[[#This Row],[Rent_2B_avg]]/property_rates[[#This Row],[buy_rate_avg]]</f>
        <v>#VALUE!</v>
      </c>
      <c r="T6" s="1" t="s">
        <v>36</v>
      </c>
      <c r="U6" s="1" t="e">
        <f>MID(property_rates[[#This Row],[Rent_3B]],FIND("Rs.",property_rates[[#This Row],[Rent_3B]])+3,LEN(property_rates[[#This Row],[Rent_3B]]))</f>
        <v>#VALUE!</v>
      </c>
      <c r="V6" s="1" t="e">
        <f>_xlfn.NUMBERVALUE(LEFT(property_rates[[#This Row],[Rent_3B_trim]],FIND("-",property_rates[[#This Row],[Rent_3B_trim]])-1))</f>
        <v>#VALUE!</v>
      </c>
      <c r="W6" s="1">
        <f>_xlfn.NUMBERVALUE(RIGHT(property_rates[[#This Row],[Rent_3B]],LEN(property_rates[[#This Row],[Rent_3B]])-FIND("-",property_rates[[#This Row],[Rent_3B]])))</f>
        <v>0</v>
      </c>
      <c r="X6" s="1" t="e">
        <f>AVERAGE(property_rates[[#This Row],[Rent_3B_Lower]:[Rent_3B_Upper]])</f>
        <v>#VALUE!</v>
      </c>
      <c r="Y6" s="3" t="e">
        <f>property_rates[[#This Row],[Rent_3B_avg]]/property_rates[[#This Row],[buy_rate_avg]]</f>
        <v>#VALUE!</v>
      </c>
    </row>
    <row r="7" spans="1:25" x14ac:dyDescent="0.25">
      <c r="A7" s="1" t="s">
        <v>261</v>
      </c>
      <c r="B7" s="1" t="s">
        <v>262</v>
      </c>
      <c r="C7" s="1" t="str">
        <f>MID(property_rates[[#This Row],[buy_rate]],FIND("Rs.",property_rates[[#This Row],[buy_rate]])+3,FIND("/sq",property_rates[[#This Row],[buy_rate]])-4)</f>
        <v>4,675 - 5,398</v>
      </c>
      <c r="D7" s="1">
        <f>_xlfn.NUMBERVALUE(LEFT(property_rates[[#This Row],[buy_rate_trim]],FIND("-",property_rates[[#This Row],[buy_rate_trim]])-1))</f>
        <v>4675</v>
      </c>
      <c r="E7" s="1">
        <f>_xlfn.NUMBERVALUE(RIGHT(property_rates[[#This Row],[buy_rate_trim]],LEN(property_rates[[#This Row],[buy_rate_trim]])-FIND("-",property_rates[[#This Row],[buy_rate_trim]])))</f>
        <v>5398</v>
      </c>
      <c r="F7" s="1">
        <f>AVERAGE(property_rates[[#This Row],[buy_rate_lower]:[buy_rate_higher]])</f>
        <v>5036.5</v>
      </c>
      <c r="G7" s="1" t="s">
        <v>263</v>
      </c>
      <c r="H7" s="1" t="s">
        <v>264</v>
      </c>
      <c r="I7" s="1" t="str">
        <f>MID(property_rates[[#This Row],[Rent_1B]],FIND("Rs.",property_rates[[#This Row],[Rent_1B]])+3,LEN(property_rates[[#This Row],[Rent_1B]]))</f>
        <v>5,142 - 6,078</v>
      </c>
      <c r="J7" s="1">
        <f>_xlfn.NUMBERVALUE(LEFT(property_rates[[#This Row],[Rent_1B_trim]],FIND("-",property_rates[[#This Row],[Rent_1B_trim]])-1))</f>
        <v>5142</v>
      </c>
      <c r="K7" s="1">
        <f>_xlfn.NUMBERVALUE(RIGHT(property_rates[[#This Row],[Rent_1B]],LEN(property_rates[[#This Row],[Rent_1B]])-FIND("-",property_rates[[#This Row],[Rent_1B]])))</f>
        <v>6078</v>
      </c>
      <c r="L7" s="1">
        <f>AVERAGE(property_rates[[#This Row],[Rent_1B_Lower]:[Rent_1B_Upper]])</f>
        <v>5610</v>
      </c>
      <c r="M7" s="2">
        <f>property_rates[[#This Row],[Rent_1B_avg]]/property_rates[[#This Row],[buy_rate_avg]]</f>
        <v>1.1138687580661173</v>
      </c>
      <c r="N7" s="1" t="s">
        <v>265</v>
      </c>
      <c r="O7" s="1" t="str">
        <f>MID(property_rates[[#This Row],[Rent_2B]],FIND("Rs.",property_rates[[#This Row],[Rent_2B]])+3,LEN(property_rates[[#This Row],[Rent_2B]]))</f>
        <v>7,268 - 8,882</v>
      </c>
      <c r="P7" s="1">
        <f>_xlfn.NUMBERVALUE(LEFT(property_rates[[#This Row],[Rent_2B_trim]],FIND("-",property_rates[[#This Row],[Rent_2B_trim]])-1))</f>
        <v>7268</v>
      </c>
      <c r="Q7" s="1">
        <f>_xlfn.NUMBERVALUE(RIGHT(property_rates[[#This Row],[Rent_2B]],LEN(property_rates[[#This Row],[Rent_2B]])-FIND("-",property_rates[[#This Row],[Rent_2B]])))</f>
        <v>8882</v>
      </c>
      <c r="R7" s="1">
        <f>AVERAGE(property_rates[[#This Row],[Rent_2B_Lower]:[Rent_2B_Upper]])</f>
        <v>8075</v>
      </c>
      <c r="S7" s="3">
        <f>property_rates[[#This Row],[Rent_2B_avg]]/property_rates[[#This Row],[buy_rate_avg]]</f>
        <v>1.6032959396406234</v>
      </c>
      <c r="T7" s="1" t="s">
        <v>36</v>
      </c>
      <c r="U7" s="1" t="e">
        <f>MID(property_rates[[#This Row],[Rent_3B]],FIND("Rs.",property_rates[[#This Row],[Rent_3B]])+3,LEN(property_rates[[#This Row],[Rent_3B]]))</f>
        <v>#VALUE!</v>
      </c>
      <c r="V7" s="1" t="e">
        <f>_xlfn.NUMBERVALUE(LEFT(property_rates[[#This Row],[Rent_3B_trim]],FIND("-",property_rates[[#This Row],[Rent_3B_trim]])-1))</f>
        <v>#VALUE!</v>
      </c>
      <c r="W7" s="1">
        <f>_xlfn.NUMBERVALUE(RIGHT(property_rates[[#This Row],[Rent_3B]],LEN(property_rates[[#This Row],[Rent_3B]])-FIND("-",property_rates[[#This Row],[Rent_3B]])))</f>
        <v>0</v>
      </c>
      <c r="X7" s="1" t="e">
        <f>AVERAGE(property_rates[[#This Row],[Rent_3B_Lower]:[Rent_3B_Upper]])</f>
        <v>#VALUE!</v>
      </c>
      <c r="Y7" s="3" t="e">
        <f>property_rates[[#This Row],[Rent_3B_avg]]/property_rates[[#This Row],[buy_rate_avg]]</f>
        <v>#VALUE!</v>
      </c>
    </row>
    <row r="8" spans="1:25" x14ac:dyDescent="0.25">
      <c r="A8" s="1" t="s">
        <v>502</v>
      </c>
      <c r="B8" s="1" t="s">
        <v>503</v>
      </c>
      <c r="C8" s="1" t="str">
        <f>MID(property_rates[[#This Row],[buy_rate]],FIND("Rs.",property_rates[[#This Row],[buy_rate]])+3,FIND("/sq",property_rates[[#This Row],[buy_rate]])-4)</f>
        <v>3,698 - 4,760</v>
      </c>
      <c r="D8" s="1">
        <f>_xlfn.NUMBERVALUE(LEFT(property_rates[[#This Row],[buy_rate_trim]],FIND("-",property_rates[[#This Row],[buy_rate_trim]])-1))</f>
        <v>3698</v>
      </c>
      <c r="E8" s="1">
        <f>_xlfn.NUMBERVALUE(RIGHT(property_rates[[#This Row],[buy_rate_trim]],LEN(property_rates[[#This Row],[buy_rate_trim]])-FIND("-",property_rates[[#This Row],[buy_rate_trim]])))</f>
        <v>4760</v>
      </c>
      <c r="F8" s="1">
        <f>AVERAGE(property_rates[[#This Row],[buy_rate_lower]:[buy_rate_higher]])</f>
        <v>4229</v>
      </c>
      <c r="G8" s="1" t="s">
        <v>36</v>
      </c>
      <c r="H8" s="1" t="s">
        <v>36</v>
      </c>
      <c r="I8" s="1" t="e">
        <f>MID(property_rates[[#This Row],[Rent_1B]],FIND("Rs.",property_rates[[#This Row],[Rent_1B]])+3,LEN(property_rates[[#This Row],[Rent_1B]]))</f>
        <v>#VALUE!</v>
      </c>
      <c r="J8" s="1" t="e">
        <f>_xlfn.NUMBERVALUE(LEFT(property_rates[[#This Row],[Rent_1B_trim]],FIND("-",property_rates[[#This Row],[Rent_1B_trim]])-1))</f>
        <v>#VALUE!</v>
      </c>
      <c r="K8" s="1">
        <f>_xlfn.NUMBERVALUE(RIGHT(property_rates[[#This Row],[Rent_1B]],LEN(property_rates[[#This Row],[Rent_1B]])-FIND("-",property_rates[[#This Row],[Rent_1B]])))</f>
        <v>0</v>
      </c>
      <c r="L8" s="1" t="e">
        <f>AVERAGE(property_rates[[#This Row],[Rent_1B_Lower]:[Rent_1B_Upper]])</f>
        <v>#VALUE!</v>
      </c>
      <c r="M8" s="2" t="e">
        <f>property_rates[[#This Row],[Rent_1B_avg]]/property_rates[[#This Row],[buy_rate_avg]]</f>
        <v>#VALUE!</v>
      </c>
      <c r="N8" s="1" t="s">
        <v>36</v>
      </c>
      <c r="O8" s="1" t="e">
        <f>MID(property_rates[[#This Row],[Rent_2B]],FIND("Rs.",property_rates[[#This Row],[Rent_2B]])+3,LEN(property_rates[[#This Row],[Rent_2B]]))</f>
        <v>#VALUE!</v>
      </c>
      <c r="P8" s="1" t="e">
        <f>_xlfn.NUMBERVALUE(LEFT(property_rates[[#This Row],[Rent_2B_trim]],FIND("-",property_rates[[#This Row],[Rent_2B_trim]])-1))</f>
        <v>#VALUE!</v>
      </c>
      <c r="Q8" s="1">
        <f>_xlfn.NUMBERVALUE(RIGHT(property_rates[[#This Row],[Rent_2B]],LEN(property_rates[[#This Row],[Rent_2B]])-FIND("-",property_rates[[#This Row],[Rent_2B]])))</f>
        <v>0</v>
      </c>
      <c r="R8" s="1" t="e">
        <f>AVERAGE(property_rates[[#This Row],[Rent_2B_Lower]:[Rent_2B_Upper]])</f>
        <v>#VALUE!</v>
      </c>
      <c r="S8" s="3" t="e">
        <f>property_rates[[#This Row],[Rent_2B_avg]]/property_rates[[#This Row],[buy_rate_avg]]</f>
        <v>#VALUE!</v>
      </c>
      <c r="T8" s="1" t="s">
        <v>36</v>
      </c>
      <c r="U8" s="1" t="e">
        <f>MID(property_rates[[#This Row],[Rent_3B]],FIND("Rs.",property_rates[[#This Row],[Rent_3B]])+3,LEN(property_rates[[#This Row],[Rent_3B]]))</f>
        <v>#VALUE!</v>
      </c>
      <c r="V8" s="1" t="e">
        <f>_xlfn.NUMBERVALUE(LEFT(property_rates[[#This Row],[Rent_3B_trim]],FIND("-",property_rates[[#This Row],[Rent_3B_trim]])-1))</f>
        <v>#VALUE!</v>
      </c>
      <c r="W8" s="1">
        <f>_xlfn.NUMBERVALUE(RIGHT(property_rates[[#This Row],[Rent_3B]],LEN(property_rates[[#This Row],[Rent_3B]])-FIND("-",property_rates[[#This Row],[Rent_3B]])))</f>
        <v>0</v>
      </c>
      <c r="X8" s="1" t="e">
        <f>AVERAGE(property_rates[[#This Row],[Rent_3B_Lower]:[Rent_3B_Upper]])</f>
        <v>#VALUE!</v>
      </c>
      <c r="Y8" s="3" t="e">
        <f>property_rates[[#This Row],[Rent_3B_avg]]/property_rates[[#This Row],[buy_rate_avg]]</f>
        <v>#VALUE!</v>
      </c>
    </row>
    <row r="9" spans="1:25" x14ac:dyDescent="0.25">
      <c r="A9" s="1" t="s">
        <v>0</v>
      </c>
      <c r="B9" s="1" t="s">
        <v>36</v>
      </c>
      <c r="C9" s="1" t="e">
        <f>MID(property_rates[[#This Row],[buy_rate]],FIND("Rs.",property_rates[[#This Row],[buy_rate]])+3,FIND("/sq",property_rates[[#This Row],[buy_rate]])-4)</f>
        <v>#VALUE!</v>
      </c>
      <c r="D9" s="1" t="e">
        <f>_xlfn.NUMBERVALUE(LEFT(property_rates[[#This Row],[buy_rate_trim]],FIND("-",property_rates[[#This Row],[buy_rate_trim]])-1))</f>
        <v>#VALUE!</v>
      </c>
      <c r="E9" s="1" t="e">
        <f>_xlfn.NUMBERVALUE(RIGHT(property_rates[[#This Row],[buy_rate_trim]],LEN(property_rates[[#This Row],[buy_rate_trim]])-FIND("-",property_rates[[#This Row],[buy_rate_trim]])))</f>
        <v>#VALUE!</v>
      </c>
      <c r="F9" s="1" t="e">
        <f>AVERAGE(property_rates[[#This Row],[buy_rate_lower]:[buy_rate_higher]])</f>
        <v>#VALUE!</v>
      </c>
      <c r="G9" s="1" t="s">
        <v>36</v>
      </c>
      <c r="H9" s="1" t="s">
        <v>36</v>
      </c>
      <c r="I9" s="1" t="e">
        <f>MID(property_rates[[#This Row],[Rent_1B]],FIND("Rs.",property_rates[[#This Row],[Rent_1B]])+3,LEN(property_rates[[#This Row],[Rent_1B]]))</f>
        <v>#VALUE!</v>
      </c>
      <c r="J9" s="1" t="e">
        <f>_xlfn.NUMBERVALUE(LEFT(property_rates[[#This Row],[Rent_1B_trim]],FIND("-",property_rates[[#This Row],[Rent_1B_trim]])-1))</f>
        <v>#VALUE!</v>
      </c>
      <c r="K9" s="1">
        <f>_xlfn.NUMBERVALUE(RIGHT(property_rates[[#This Row],[Rent_1B]],LEN(property_rates[[#This Row],[Rent_1B]])-FIND("-",property_rates[[#This Row],[Rent_1B]])))</f>
        <v>0</v>
      </c>
      <c r="L9" s="1" t="e">
        <f>AVERAGE(property_rates[[#This Row],[Rent_1B_Lower]:[Rent_1B_Upper]])</f>
        <v>#VALUE!</v>
      </c>
      <c r="M9" s="2" t="e">
        <f>property_rates[[#This Row],[Rent_1B_avg]]/property_rates[[#This Row],[buy_rate_avg]]</f>
        <v>#VALUE!</v>
      </c>
      <c r="N9" s="1" t="s">
        <v>36</v>
      </c>
      <c r="O9" s="1" t="e">
        <f>MID(property_rates[[#This Row],[Rent_2B]],FIND("Rs.",property_rates[[#This Row],[Rent_2B]])+3,LEN(property_rates[[#This Row],[Rent_2B]]))</f>
        <v>#VALUE!</v>
      </c>
      <c r="P9" s="1" t="e">
        <f>_xlfn.NUMBERVALUE(LEFT(property_rates[[#This Row],[Rent_2B_trim]],FIND("-",property_rates[[#This Row],[Rent_2B_trim]])-1))</f>
        <v>#VALUE!</v>
      </c>
      <c r="Q9" s="1">
        <f>_xlfn.NUMBERVALUE(RIGHT(property_rates[[#This Row],[Rent_2B]],LEN(property_rates[[#This Row],[Rent_2B]])-FIND("-",property_rates[[#This Row],[Rent_2B]])))</f>
        <v>0</v>
      </c>
      <c r="R9" s="1" t="e">
        <f>AVERAGE(property_rates[[#This Row],[Rent_2B_Lower]:[Rent_2B_Upper]])</f>
        <v>#VALUE!</v>
      </c>
      <c r="S9" s="3" t="e">
        <f>property_rates[[#This Row],[Rent_2B_avg]]/property_rates[[#This Row],[buy_rate_avg]]</f>
        <v>#VALUE!</v>
      </c>
      <c r="T9" s="1" t="s">
        <v>2223</v>
      </c>
      <c r="U9" s="1" t="str">
        <f>MID(property_rates[[#This Row],[Rent_3B]],FIND("Rs.",property_rates[[#This Row],[Rent_3B]])+3,LEN(property_rates[[#This Row],[Rent_3B]]))</f>
        <v>3,20,790 - 3,64,140</v>
      </c>
      <c r="V9" s="1">
        <f>_xlfn.NUMBERVALUE(LEFT(property_rates[[#This Row],[Rent_3B_trim]],FIND("-",property_rates[[#This Row],[Rent_3B_trim]])-1))</f>
        <v>320790</v>
      </c>
      <c r="W9" s="1">
        <f>_xlfn.NUMBERVALUE(RIGHT(property_rates[[#This Row],[Rent_3B]],LEN(property_rates[[#This Row],[Rent_3B]])-FIND("-",property_rates[[#This Row],[Rent_3B]])))</f>
        <v>364140</v>
      </c>
      <c r="X9" s="1">
        <f>AVERAGE(property_rates[[#This Row],[Rent_3B_Lower]:[Rent_3B_Upper]])</f>
        <v>342465</v>
      </c>
      <c r="Y9" s="3" t="e">
        <f>property_rates[[#This Row],[Rent_3B_avg]]/property_rates[[#This Row],[buy_rate_avg]]</f>
        <v>#VALUE!</v>
      </c>
    </row>
    <row r="10" spans="1:25" x14ac:dyDescent="0.25">
      <c r="A10" s="1" t="s">
        <v>1419</v>
      </c>
      <c r="B10" s="1" t="s">
        <v>1420</v>
      </c>
      <c r="C10" s="1" t="str">
        <f>MID(property_rates[[#This Row],[buy_rate]],FIND("Rs.",property_rates[[#This Row],[buy_rate]])+3,FIND("/sq",property_rates[[#This Row],[buy_rate]])-4)</f>
        <v>9,775 - 11,348</v>
      </c>
      <c r="D10" s="1">
        <f>_xlfn.NUMBERVALUE(LEFT(property_rates[[#This Row],[buy_rate_trim]],FIND("-",property_rates[[#This Row],[buy_rate_trim]])-1))</f>
        <v>9775</v>
      </c>
      <c r="E10" s="1">
        <f>_xlfn.NUMBERVALUE(RIGHT(property_rates[[#This Row],[buy_rate_trim]],LEN(property_rates[[#This Row],[buy_rate_trim]])-FIND("-",property_rates[[#This Row],[buy_rate_trim]])))</f>
        <v>11348</v>
      </c>
      <c r="F10" s="1">
        <f>AVERAGE(property_rates[[#This Row],[buy_rate_lower]:[buy_rate_higher]])</f>
        <v>10561.5</v>
      </c>
      <c r="G10" s="1" t="s">
        <v>1337</v>
      </c>
      <c r="H10" s="1" t="s">
        <v>1421</v>
      </c>
      <c r="I10" s="1" t="str">
        <f>MID(property_rates[[#This Row],[Rent_1B]],FIND("Rs.",property_rates[[#This Row],[Rent_1B]])+3,LEN(property_rates[[#This Row],[Rent_1B]]))</f>
        <v>13,090 - 15,428</v>
      </c>
      <c r="J10" s="1">
        <f>_xlfn.NUMBERVALUE(LEFT(property_rates[[#This Row],[Rent_1B_trim]],FIND("-",property_rates[[#This Row],[Rent_1B_trim]])-1))</f>
        <v>13090</v>
      </c>
      <c r="K10" s="1">
        <f>_xlfn.NUMBERVALUE(RIGHT(property_rates[[#This Row],[Rent_1B]],LEN(property_rates[[#This Row],[Rent_1B]])-FIND("-",property_rates[[#This Row],[Rent_1B]])))</f>
        <v>15428</v>
      </c>
      <c r="L10" s="1">
        <f>AVERAGE(property_rates[[#This Row],[Rent_1B_Lower]:[Rent_1B_Upper]])</f>
        <v>14259</v>
      </c>
      <c r="M10" s="2">
        <f>property_rates[[#This Row],[Rent_1B_avg]]/property_rates[[#This Row],[buy_rate_avg]]</f>
        <v>1.3500923164323249</v>
      </c>
      <c r="N10" s="1" t="s">
        <v>1422</v>
      </c>
      <c r="O10" s="1" t="str">
        <f>MID(property_rates[[#This Row],[Rent_2B]],FIND("Rs.",property_rates[[#This Row],[Rent_2B]])+3,LEN(property_rates[[#This Row],[Rent_2B]]))</f>
        <v>20,655 - 24,480</v>
      </c>
      <c r="P10" s="1">
        <f>_xlfn.NUMBERVALUE(LEFT(property_rates[[#This Row],[Rent_2B_trim]],FIND("-",property_rates[[#This Row],[Rent_2B_trim]])-1))</f>
        <v>20655</v>
      </c>
      <c r="Q10" s="1">
        <f>_xlfn.NUMBERVALUE(RIGHT(property_rates[[#This Row],[Rent_2B]],LEN(property_rates[[#This Row],[Rent_2B]])-FIND("-",property_rates[[#This Row],[Rent_2B]])))</f>
        <v>24480</v>
      </c>
      <c r="R10" s="1">
        <f>AVERAGE(property_rates[[#This Row],[Rent_2B_Lower]:[Rent_2B_Upper]])</f>
        <v>22567.5</v>
      </c>
      <c r="S10" s="3">
        <f>property_rates[[#This Row],[Rent_2B_avg]]/property_rates[[#This Row],[buy_rate_avg]]</f>
        <v>2.1367703451214317</v>
      </c>
      <c r="T10" s="1" t="s">
        <v>1423</v>
      </c>
      <c r="U10" s="1" t="str">
        <f>MID(property_rates[[#This Row],[Rent_3B]],FIND("Rs.",property_rates[[#This Row],[Rent_3B]])+3,LEN(property_rates[[#This Row],[Rent_3B]]))</f>
        <v>30,559 - 34,925</v>
      </c>
      <c r="V10" s="1">
        <f>_xlfn.NUMBERVALUE(LEFT(property_rates[[#This Row],[Rent_3B_trim]],FIND("-",property_rates[[#This Row],[Rent_3B_trim]])-1))</f>
        <v>30559</v>
      </c>
      <c r="W10" s="1">
        <f>_xlfn.NUMBERVALUE(RIGHT(property_rates[[#This Row],[Rent_3B]],LEN(property_rates[[#This Row],[Rent_3B]])-FIND("-",property_rates[[#This Row],[Rent_3B]])))</f>
        <v>34925</v>
      </c>
      <c r="X10" s="1">
        <f>AVERAGE(property_rates[[#This Row],[Rent_3B_Lower]:[Rent_3B_Upper]])</f>
        <v>32742</v>
      </c>
      <c r="Y10" s="3">
        <f>property_rates[[#This Row],[Rent_3B_avg]]/property_rates[[#This Row],[buy_rate_avg]]</f>
        <v>3.1001278227524498</v>
      </c>
    </row>
    <row r="11" spans="1:25" x14ac:dyDescent="0.25">
      <c r="A11" s="1" t="s">
        <v>681</v>
      </c>
      <c r="B11" s="1" t="s">
        <v>682</v>
      </c>
      <c r="C11" s="1" t="str">
        <f>MID(property_rates[[#This Row],[buy_rate]],FIND("Rs.",property_rates[[#This Row],[buy_rate]])+3,FIND("/sq",property_rates[[#This Row],[buy_rate]])-4)</f>
        <v>17,510 - 19,678</v>
      </c>
      <c r="D11" s="1">
        <f>_xlfn.NUMBERVALUE(LEFT(property_rates[[#This Row],[buy_rate_trim]],FIND("-",property_rates[[#This Row],[buy_rate_trim]])-1))</f>
        <v>17510</v>
      </c>
      <c r="E11" s="1">
        <f>_xlfn.NUMBERVALUE(RIGHT(property_rates[[#This Row],[buy_rate_trim]],LEN(property_rates[[#This Row],[buy_rate_trim]])-FIND("-",property_rates[[#This Row],[buy_rate_trim]])))</f>
        <v>19678</v>
      </c>
      <c r="F11" s="1">
        <f>AVERAGE(property_rates[[#This Row],[buy_rate_lower]:[buy_rate_higher]])</f>
        <v>18594</v>
      </c>
      <c r="G11" s="1" t="s">
        <v>683</v>
      </c>
      <c r="H11" s="1" t="s">
        <v>36</v>
      </c>
      <c r="I11" s="1" t="e">
        <f>MID(property_rates[[#This Row],[Rent_1B]],FIND("Rs.",property_rates[[#This Row],[Rent_1B]])+3,LEN(property_rates[[#This Row],[Rent_1B]]))</f>
        <v>#VALUE!</v>
      </c>
      <c r="J11" s="1" t="e">
        <f>_xlfn.NUMBERVALUE(LEFT(property_rates[[#This Row],[Rent_1B_trim]],FIND("-",property_rates[[#This Row],[Rent_1B_trim]])-1))</f>
        <v>#VALUE!</v>
      </c>
      <c r="K11" s="1">
        <f>_xlfn.NUMBERVALUE(RIGHT(property_rates[[#This Row],[Rent_1B]],LEN(property_rates[[#This Row],[Rent_1B]])-FIND("-",property_rates[[#This Row],[Rent_1B]])))</f>
        <v>0</v>
      </c>
      <c r="L11" s="1" t="e">
        <f>AVERAGE(property_rates[[#This Row],[Rent_1B_Lower]:[Rent_1B_Upper]])</f>
        <v>#VALUE!</v>
      </c>
      <c r="M11" s="2" t="e">
        <f>property_rates[[#This Row],[Rent_1B_avg]]/property_rates[[#This Row],[buy_rate_avg]]</f>
        <v>#VALUE!</v>
      </c>
      <c r="N11" s="1" t="s">
        <v>36</v>
      </c>
      <c r="O11" s="1" t="e">
        <f>MID(property_rates[[#This Row],[Rent_2B]],FIND("Rs.",property_rates[[#This Row],[Rent_2B]])+3,LEN(property_rates[[#This Row],[Rent_2B]]))</f>
        <v>#VALUE!</v>
      </c>
      <c r="P11" s="1" t="e">
        <f>_xlfn.NUMBERVALUE(LEFT(property_rates[[#This Row],[Rent_2B_trim]],FIND("-",property_rates[[#This Row],[Rent_2B_trim]])-1))</f>
        <v>#VALUE!</v>
      </c>
      <c r="Q11" s="1">
        <f>_xlfn.NUMBERVALUE(RIGHT(property_rates[[#This Row],[Rent_2B]],LEN(property_rates[[#This Row],[Rent_2B]])-FIND("-",property_rates[[#This Row],[Rent_2B]])))</f>
        <v>0</v>
      </c>
      <c r="R11" s="1" t="e">
        <f>AVERAGE(property_rates[[#This Row],[Rent_2B_Lower]:[Rent_2B_Upper]])</f>
        <v>#VALUE!</v>
      </c>
      <c r="S11" s="3" t="e">
        <f>property_rates[[#This Row],[Rent_2B_avg]]/property_rates[[#This Row],[buy_rate_avg]]</f>
        <v>#VALUE!</v>
      </c>
      <c r="T11" s="1" t="s">
        <v>36</v>
      </c>
      <c r="U11" s="1" t="e">
        <f>MID(property_rates[[#This Row],[Rent_3B]],FIND("Rs.",property_rates[[#This Row],[Rent_3B]])+3,LEN(property_rates[[#This Row],[Rent_3B]]))</f>
        <v>#VALUE!</v>
      </c>
      <c r="V11" s="1" t="e">
        <f>_xlfn.NUMBERVALUE(LEFT(property_rates[[#This Row],[Rent_3B_trim]],FIND("-",property_rates[[#This Row],[Rent_3B_trim]])-1))</f>
        <v>#VALUE!</v>
      </c>
      <c r="W11" s="1">
        <f>_xlfn.NUMBERVALUE(RIGHT(property_rates[[#This Row],[Rent_3B]],LEN(property_rates[[#This Row],[Rent_3B]])-FIND("-",property_rates[[#This Row],[Rent_3B]])))</f>
        <v>0</v>
      </c>
      <c r="X11" s="1" t="e">
        <f>AVERAGE(property_rates[[#This Row],[Rent_3B_Lower]:[Rent_3B_Upper]])</f>
        <v>#VALUE!</v>
      </c>
      <c r="Y11" s="3" t="e">
        <f>property_rates[[#This Row],[Rent_3B_avg]]/property_rates[[#This Row],[buy_rate_avg]]</f>
        <v>#VALUE!</v>
      </c>
    </row>
    <row r="12" spans="1:25" x14ac:dyDescent="0.25">
      <c r="A12" s="1" t="s">
        <v>684</v>
      </c>
      <c r="B12" s="1" t="s">
        <v>685</v>
      </c>
      <c r="C12" s="1" t="str">
        <f>MID(property_rates[[#This Row],[buy_rate]],FIND("Rs.",property_rates[[#This Row],[buy_rate]])+3,FIND("/sq",property_rates[[#This Row],[buy_rate]])-4)</f>
        <v>13,558 - 15,342</v>
      </c>
      <c r="D12" s="1">
        <f>_xlfn.NUMBERVALUE(LEFT(property_rates[[#This Row],[buy_rate_trim]],FIND("-",property_rates[[#This Row],[buy_rate_trim]])-1))</f>
        <v>13558</v>
      </c>
      <c r="E12" s="1">
        <f>_xlfn.NUMBERVALUE(RIGHT(property_rates[[#This Row],[buy_rate_trim]],LEN(property_rates[[#This Row],[buy_rate_trim]])-FIND("-",property_rates[[#This Row],[buy_rate_trim]])))</f>
        <v>15342</v>
      </c>
      <c r="F12" s="1">
        <f>AVERAGE(property_rates[[#This Row],[buy_rate_lower]:[buy_rate_higher]])</f>
        <v>14450</v>
      </c>
      <c r="G12" s="1" t="s">
        <v>686</v>
      </c>
      <c r="H12" s="1" t="s">
        <v>36</v>
      </c>
      <c r="I12" s="1" t="e">
        <f>MID(property_rates[[#This Row],[Rent_1B]],FIND("Rs.",property_rates[[#This Row],[Rent_1B]])+3,LEN(property_rates[[#This Row],[Rent_1B]]))</f>
        <v>#VALUE!</v>
      </c>
      <c r="J12" s="1" t="e">
        <f>_xlfn.NUMBERVALUE(LEFT(property_rates[[#This Row],[Rent_1B_trim]],FIND("-",property_rates[[#This Row],[Rent_1B_trim]])-1))</f>
        <v>#VALUE!</v>
      </c>
      <c r="K12" s="1">
        <f>_xlfn.NUMBERVALUE(RIGHT(property_rates[[#This Row],[Rent_1B]],LEN(property_rates[[#This Row],[Rent_1B]])-FIND("-",property_rates[[#This Row],[Rent_1B]])))</f>
        <v>0</v>
      </c>
      <c r="L12" s="1" t="e">
        <f>AVERAGE(property_rates[[#This Row],[Rent_1B_Lower]:[Rent_1B_Upper]])</f>
        <v>#VALUE!</v>
      </c>
      <c r="M12" s="2" t="e">
        <f>property_rates[[#This Row],[Rent_1B_avg]]/property_rates[[#This Row],[buy_rate_avg]]</f>
        <v>#VALUE!</v>
      </c>
      <c r="N12" s="1" t="s">
        <v>36</v>
      </c>
      <c r="O12" s="1" t="e">
        <f>MID(property_rates[[#This Row],[Rent_2B]],FIND("Rs.",property_rates[[#This Row],[Rent_2B]])+3,LEN(property_rates[[#This Row],[Rent_2B]]))</f>
        <v>#VALUE!</v>
      </c>
      <c r="P12" s="1" t="e">
        <f>_xlfn.NUMBERVALUE(LEFT(property_rates[[#This Row],[Rent_2B_trim]],FIND("-",property_rates[[#This Row],[Rent_2B_trim]])-1))</f>
        <v>#VALUE!</v>
      </c>
      <c r="Q12" s="1">
        <f>_xlfn.NUMBERVALUE(RIGHT(property_rates[[#This Row],[Rent_2B]],LEN(property_rates[[#This Row],[Rent_2B]])-FIND("-",property_rates[[#This Row],[Rent_2B]])))</f>
        <v>0</v>
      </c>
      <c r="R12" s="1" t="e">
        <f>AVERAGE(property_rates[[#This Row],[Rent_2B_Lower]:[Rent_2B_Upper]])</f>
        <v>#VALUE!</v>
      </c>
      <c r="S12" s="3" t="e">
        <f>property_rates[[#This Row],[Rent_2B_avg]]/property_rates[[#This Row],[buy_rate_avg]]</f>
        <v>#VALUE!</v>
      </c>
      <c r="T12" s="1" t="s">
        <v>36</v>
      </c>
      <c r="U12" s="1" t="e">
        <f>MID(property_rates[[#This Row],[Rent_3B]],FIND("Rs.",property_rates[[#This Row],[Rent_3B]])+3,LEN(property_rates[[#This Row],[Rent_3B]]))</f>
        <v>#VALUE!</v>
      </c>
      <c r="V12" s="1" t="e">
        <f>_xlfn.NUMBERVALUE(LEFT(property_rates[[#This Row],[Rent_3B_trim]],FIND("-",property_rates[[#This Row],[Rent_3B_trim]])-1))</f>
        <v>#VALUE!</v>
      </c>
      <c r="W12" s="1">
        <f>_xlfn.NUMBERVALUE(RIGHT(property_rates[[#This Row],[Rent_3B]],LEN(property_rates[[#This Row],[Rent_3B]])-FIND("-",property_rates[[#This Row],[Rent_3B]])))</f>
        <v>0</v>
      </c>
      <c r="X12" s="1" t="e">
        <f>AVERAGE(property_rates[[#This Row],[Rent_3B_Lower]:[Rent_3B_Upper]])</f>
        <v>#VALUE!</v>
      </c>
      <c r="Y12" s="3" t="e">
        <f>property_rates[[#This Row],[Rent_3B_avg]]/property_rates[[#This Row],[buy_rate_avg]]</f>
        <v>#VALUE!</v>
      </c>
    </row>
    <row r="13" spans="1:25" x14ac:dyDescent="0.25">
      <c r="A13" s="1" t="s">
        <v>2224</v>
      </c>
      <c r="B13" s="1" t="s">
        <v>36</v>
      </c>
      <c r="C13" s="1" t="e">
        <f>MID(property_rates[[#This Row],[buy_rate]],FIND("Rs.",property_rates[[#This Row],[buy_rate]])+3,FIND("/sq",property_rates[[#This Row],[buy_rate]])-4)</f>
        <v>#VALUE!</v>
      </c>
      <c r="D13" s="1" t="e">
        <f>_xlfn.NUMBERVALUE(LEFT(property_rates[[#This Row],[buy_rate_trim]],FIND("-",property_rates[[#This Row],[buy_rate_trim]])-1))</f>
        <v>#VALUE!</v>
      </c>
      <c r="E13" s="1" t="e">
        <f>_xlfn.NUMBERVALUE(RIGHT(property_rates[[#This Row],[buy_rate_trim]],LEN(property_rates[[#This Row],[buy_rate_trim]])-FIND("-",property_rates[[#This Row],[buy_rate_trim]])))</f>
        <v>#VALUE!</v>
      </c>
      <c r="F13" s="1" t="e">
        <f>AVERAGE(property_rates[[#This Row],[buy_rate_lower]:[buy_rate_higher]])</f>
        <v>#VALUE!</v>
      </c>
      <c r="G13" s="1" t="s">
        <v>36</v>
      </c>
      <c r="H13" s="1" t="s">
        <v>2225</v>
      </c>
      <c r="I13" s="1" t="str">
        <f>MID(property_rates[[#This Row],[Rent_1B]],FIND("Rs.",property_rates[[#This Row],[Rent_1B]])+3,LEN(property_rates[[#This Row],[Rent_1B]]))</f>
        <v>71,400 - 90,525</v>
      </c>
      <c r="J13" s="1">
        <f>_xlfn.NUMBERVALUE(LEFT(property_rates[[#This Row],[Rent_1B_trim]],FIND("-",property_rates[[#This Row],[Rent_1B_trim]])-1))</f>
        <v>71400</v>
      </c>
      <c r="K13" s="1">
        <f>_xlfn.NUMBERVALUE(RIGHT(property_rates[[#This Row],[Rent_1B]],LEN(property_rates[[#This Row],[Rent_1B]])-FIND("-",property_rates[[#This Row],[Rent_1B]])))</f>
        <v>90525</v>
      </c>
      <c r="L13" s="1">
        <f>AVERAGE(property_rates[[#This Row],[Rent_1B_Lower]:[Rent_1B_Upper]])</f>
        <v>80962.5</v>
      </c>
      <c r="M13" s="2" t="e">
        <f>property_rates[[#This Row],[Rent_1B_avg]]/property_rates[[#This Row],[buy_rate_avg]]</f>
        <v>#VALUE!</v>
      </c>
      <c r="N13" s="1" t="s">
        <v>36</v>
      </c>
      <c r="O13" s="1" t="e">
        <f>MID(property_rates[[#This Row],[Rent_2B]],FIND("Rs.",property_rates[[#This Row],[Rent_2B]])+3,LEN(property_rates[[#This Row],[Rent_2B]]))</f>
        <v>#VALUE!</v>
      </c>
      <c r="P13" s="1" t="e">
        <f>_xlfn.NUMBERVALUE(LEFT(property_rates[[#This Row],[Rent_2B_trim]],FIND("-",property_rates[[#This Row],[Rent_2B_trim]])-1))</f>
        <v>#VALUE!</v>
      </c>
      <c r="Q13" s="1">
        <f>_xlfn.NUMBERVALUE(RIGHT(property_rates[[#This Row],[Rent_2B]],LEN(property_rates[[#This Row],[Rent_2B]])-FIND("-",property_rates[[#This Row],[Rent_2B]])))</f>
        <v>0</v>
      </c>
      <c r="R13" s="1" t="e">
        <f>AVERAGE(property_rates[[#This Row],[Rent_2B_Lower]:[Rent_2B_Upper]])</f>
        <v>#VALUE!</v>
      </c>
      <c r="S13" s="3" t="e">
        <f>property_rates[[#This Row],[Rent_2B_avg]]/property_rates[[#This Row],[buy_rate_avg]]</f>
        <v>#VALUE!</v>
      </c>
      <c r="T13" s="1" t="s">
        <v>36</v>
      </c>
      <c r="U13" s="1" t="e">
        <f>MID(property_rates[[#This Row],[Rent_3B]],FIND("Rs.",property_rates[[#This Row],[Rent_3B]])+3,LEN(property_rates[[#This Row],[Rent_3B]]))</f>
        <v>#VALUE!</v>
      </c>
      <c r="V13" s="1" t="e">
        <f>_xlfn.NUMBERVALUE(LEFT(property_rates[[#This Row],[Rent_3B_trim]],FIND("-",property_rates[[#This Row],[Rent_3B_trim]])-1))</f>
        <v>#VALUE!</v>
      </c>
      <c r="W13" s="1">
        <f>_xlfn.NUMBERVALUE(RIGHT(property_rates[[#This Row],[Rent_3B]],LEN(property_rates[[#This Row],[Rent_3B]])-FIND("-",property_rates[[#This Row],[Rent_3B]])))</f>
        <v>0</v>
      </c>
      <c r="X13" s="1" t="e">
        <f>AVERAGE(property_rates[[#This Row],[Rent_3B_Lower]:[Rent_3B_Upper]])</f>
        <v>#VALUE!</v>
      </c>
      <c r="Y13" s="3" t="e">
        <f>property_rates[[#This Row],[Rent_3B_avg]]/property_rates[[#This Row],[buy_rate_avg]]</f>
        <v>#VALUE!</v>
      </c>
    </row>
    <row r="14" spans="1:25" x14ac:dyDescent="0.25">
      <c r="A14" s="1" t="s">
        <v>504</v>
      </c>
      <c r="B14" s="1" t="s">
        <v>505</v>
      </c>
      <c r="C14" s="1" t="str">
        <f>MID(property_rates[[#This Row],[buy_rate]],FIND("Rs.",property_rates[[#This Row],[buy_rate]])+3,FIND("/sq",property_rates[[#This Row],[buy_rate]])-4)</f>
        <v>3,825 - 4,930</v>
      </c>
      <c r="D14" s="1">
        <f>_xlfn.NUMBERVALUE(LEFT(property_rates[[#This Row],[buy_rate_trim]],FIND("-",property_rates[[#This Row],[buy_rate_trim]])-1))</f>
        <v>3825</v>
      </c>
      <c r="E14" s="1">
        <f>_xlfn.NUMBERVALUE(RIGHT(property_rates[[#This Row],[buy_rate_trim]],LEN(property_rates[[#This Row],[buy_rate_trim]])-FIND("-",property_rates[[#This Row],[buy_rate_trim]])))</f>
        <v>4930</v>
      </c>
      <c r="F14" s="1">
        <f>AVERAGE(property_rates[[#This Row],[buy_rate_lower]:[buy_rate_higher]])</f>
        <v>4377.5</v>
      </c>
      <c r="G14" s="1" t="s">
        <v>36</v>
      </c>
      <c r="H14" s="1" t="s">
        <v>36</v>
      </c>
      <c r="I14" s="1" t="e">
        <f>MID(property_rates[[#This Row],[Rent_1B]],FIND("Rs.",property_rates[[#This Row],[Rent_1B]])+3,LEN(property_rates[[#This Row],[Rent_1B]]))</f>
        <v>#VALUE!</v>
      </c>
      <c r="J14" s="1" t="e">
        <f>_xlfn.NUMBERVALUE(LEFT(property_rates[[#This Row],[Rent_1B_trim]],FIND("-",property_rates[[#This Row],[Rent_1B_trim]])-1))</f>
        <v>#VALUE!</v>
      </c>
      <c r="K14" s="1">
        <f>_xlfn.NUMBERVALUE(RIGHT(property_rates[[#This Row],[Rent_1B]],LEN(property_rates[[#This Row],[Rent_1B]])-FIND("-",property_rates[[#This Row],[Rent_1B]])))</f>
        <v>0</v>
      </c>
      <c r="L14" s="1" t="e">
        <f>AVERAGE(property_rates[[#This Row],[Rent_1B_Lower]:[Rent_1B_Upper]])</f>
        <v>#VALUE!</v>
      </c>
      <c r="M14" s="2" t="e">
        <f>property_rates[[#This Row],[Rent_1B_avg]]/property_rates[[#This Row],[buy_rate_avg]]</f>
        <v>#VALUE!</v>
      </c>
      <c r="N14" s="1" t="s">
        <v>36</v>
      </c>
      <c r="O14" s="1" t="e">
        <f>MID(property_rates[[#This Row],[Rent_2B]],FIND("Rs.",property_rates[[#This Row],[Rent_2B]])+3,LEN(property_rates[[#This Row],[Rent_2B]]))</f>
        <v>#VALUE!</v>
      </c>
      <c r="P14" s="1" t="e">
        <f>_xlfn.NUMBERVALUE(LEFT(property_rates[[#This Row],[Rent_2B_trim]],FIND("-",property_rates[[#This Row],[Rent_2B_trim]])-1))</f>
        <v>#VALUE!</v>
      </c>
      <c r="Q14" s="1">
        <f>_xlfn.NUMBERVALUE(RIGHT(property_rates[[#This Row],[Rent_2B]],LEN(property_rates[[#This Row],[Rent_2B]])-FIND("-",property_rates[[#This Row],[Rent_2B]])))</f>
        <v>0</v>
      </c>
      <c r="R14" s="1" t="e">
        <f>AVERAGE(property_rates[[#This Row],[Rent_2B_Lower]:[Rent_2B_Upper]])</f>
        <v>#VALUE!</v>
      </c>
      <c r="S14" s="3" t="e">
        <f>property_rates[[#This Row],[Rent_2B_avg]]/property_rates[[#This Row],[buy_rate_avg]]</f>
        <v>#VALUE!</v>
      </c>
      <c r="T14" s="1" t="s">
        <v>36</v>
      </c>
      <c r="U14" s="1" t="e">
        <f>MID(property_rates[[#This Row],[Rent_3B]],FIND("Rs.",property_rates[[#This Row],[Rent_3B]])+3,LEN(property_rates[[#This Row],[Rent_3B]]))</f>
        <v>#VALUE!</v>
      </c>
      <c r="V14" s="1" t="e">
        <f>_xlfn.NUMBERVALUE(LEFT(property_rates[[#This Row],[Rent_3B_trim]],FIND("-",property_rates[[#This Row],[Rent_3B_trim]])-1))</f>
        <v>#VALUE!</v>
      </c>
      <c r="W14" s="1">
        <f>_xlfn.NUMBERVALUE(RIGHT(property_rates[[#This Row],[Rent_3B]],LEN(property_rates[[#This Row],[Rent_3B]])-FIND("-",property_rates[[#This Row],[Rent_3B]])))</f>
        <v>0</v>
      </c>
      <c r="X14" s="1" t="e">
        <f>AVERAGE(property_rates[[#This Row],[Rent_3B_Lower]:[Rent_3B_Upper]])</f>
        <v>#VALUE!</v>
      </c>
      <c r="Y14" s="3" t="e">
        <f>property_rates[[#This Row],[Rent_3B_avg]]/property_rates[[#This Row],[buy_rate_avg]]</f>
        <v>#VALUE!</v>
      </c>
    </row>
    <row r="15" spans="1:25" x14ac:dyDescent="0.25">
      <c r="A15" s="1" t="s">
        <v>1206</v>
      </c>
      <c r="B15" s="1" t="s">
        <v>1207</v>
      </c>
      <c r="C15" s="1" t="str">
        <f>MID(property_rates[[#This Row],[buy_rate]],FIND("Rs.",property_rates[[#This Row],[buy_rate]])+3,FIND("/sq",property_rates[[#This Row],[buy_rate]])-4)</f>
        <v>15,470 - 17,000</v>
      </c>
      <c r="D15" s="1">
        <f>_xlfn.NUMBERVALUE(LEFT(property_rates[[#This Row],[buy_rate_trim]],FIND("-",property_rates[[#This Row],[buy_rate_trim]])-1))</f>
        <v>15470</v>
      </c>
      <c r="E15" s="1">
        <f>_xlfn.NUMBERVALUE(RIGHT(property_rates[[#This Row],[buy_rate_trim]],LEN(property_rates[[#This Row],[buy_rate_trim]])-FIND("-",property_rates[[#This Row],[buy_rate_trim]])))</f>
        <v>17000</v>
      </c>
      <c r="F15" s="1">
        <f>AVERAGE(property_rates[[#This Row],[buy_rate_lower]:[buy_rate_higher]])</f>
        <v>16235</v>
      </c>
      <c r="G15" s="1" t="s">
        <v>1208</v>
      </c>
      <c r="H15" s="1" t="s">
        <v>1209</v>
      </c>
      <c r="I15" s="1" t="str">
        <f>MID(property_rates[[#This Row],[Rent_1B]],FIND("Rs.",property_rates[[#This Row],[Rent_1B]])+3,LEN(property_rates[[#This Row],[Rent_1B]]))</f>
        <v>23,990 - 26,489</v>
      </c>
      <c r="J15" s="1">
        <f>_xlfn.NUMBERVALUE(LEFT(property_rates[[#This Row],[Rent_1B_trim]],FIND("-",property_rates[[#This Row],[Rent_1B_trim]])-1))</f>
        <v>23990</v>
      </c>
      <c r="K15" s="1">
        <f>_xlfn.NUMBERVALUE(RIGHT(property_rates[[#This Row],[Rent_1B]],LEN(property_rates[[#This Row],[Rent_1B]])-FIND("-",property_rates[[#This Row],[Rent_1B]])))</f>
        <v>26489</v>
      </c>
      <c r="L15" s="1">
        <f>AVERAGE(property_rates[[#This Row],[Rent_1B_Lower]:[Rent_1B_Upper]])</f>
        <v>25239.5</v>
      </c>
      <c r="M15" s="2">
        <f>property_rates[[#This Row],[Rent_1B_avg]]/property_rates[[#This Row],[buy_rate_avg]]</f>
        <v>1.554635047736372</v>
      </c>
      <c r="N15" s="1" t="s">
        <v>1210</v>
      </c>
      <c r="O15" s="1" t="str">
        <f>MID(property_rates[[#This Row],[Rent_2B]],FIND("Rs.",property_rates[[#This Row],[Rent_2B]])+3,LEN(property_rates[[#This Row],[Rent_2B]]))</f>
        <v>36,550 - 40,800</v>
      </c>
      <c r="P15" s="1">
        <f>_xlfn.NUMBERVALUE(LEFT(property_rates[[#This Row],[Rent_2B_trim]],FIND("-",property_rates[[#This Row],[Rent_2B_trim]])-1))</f>
        <v>36550</v>
      </c>
      <c r="Q15" s="1">
        <f>_xlfn.NUMBERVALUE(RIGHT(property_rates[[#This Row],[Rent_2B]],LEN(property_rates[[#This Row],[Rent_2B]])-FIND("-",property_rates[[#This Row],[Rent_2B]])))</f>
        <v>40800</v>
      </c>
      <c r="R15" s="1">
        <f>AVERAGE(property_rates[[#This Row],[Rent_2B_Lower]:[Rent_2B_Upper]])</f>
        <v>38675</v>
      </c>
      <c r="S15" s="3">
        <f>property_rates[[#This Row],[Rent_2B_avg]]/property_rates[[#This Row],[buy_rate_avg]]</f>
        <v>2.3821989528795813</v>
      </c>
      <c r="T15" s="1" t="s">
        <v>1211</v>
      </c>
      <c r="U15" s="1" t="str">
        <f>MID(property_rates[[#This Row],[Rent_3B]],FIND("Rs.",property_rates[[#This Row],[Rent_3B]])+3,LEN(property_rates[[#This Row],[Rent_3B]]))</f>
        <v>52,190 - 60,018</v>
      </c>
      <c r="V15" s="1">
        <f>_xlfn.NUMBERVALUE(LEFT(property_rates[[#This Row],[Rent_3B_trim]],FIND("-",property_rates[[#This Row],[Rent_3B_trim]])-1))</f>
        <v>52190</v>
      </c>
      <c r="W15" s="1">
        <f>_xlfn.NUMBERVALUE(RIGHT(property_rates[[#This Row],[Rent_3B]],LEN(property_rates[[#This Row],[Rent_3B]])-FIND("-",property_rates[[#This Row],[Rent_3B]])))</f>
        <v>60018</v>
      </c>
      <c r="X15" s="1">
        <f>AVERAGE(property_rates[[#This Row],[Rent_3B_Lower]:[Rent_3B_Upper]])</f>
        <v>56104</v>
      </c>
      <c r="Y15" s="3">
        <f>property_rates[[#This Row],[Rent_3B_avg]]/property_rates[[#This Row],[buy_rate_avg]]</f>
        <v>3.455743763473976</v>
      </c>
    </row>
    <row r="16" spans="1:25" x14ac:dyDescent="0.25">
      <c r="A16" s="1" t="s">
        <v>266</v>
      </c>
      <c r="B16" s="1" t="s">
        <v>267</v>
      </c>
      <c r="C16" s="1" t="str">
        <f>MID(property_rates[[#This Row],[buy_rate]],FIND("Rs.",property_rates[[#This Row],[buy_rate]])+3,FIND("/sq",property_rates[[#This Row],[buy_rate]])-4)</f>
        <v>3,358 - 3,910</v>
      </c>
      <c r="D16" s="1">
        <f>_xlfn.NUMBERVALUE(LEFT(property_rates[[#This Row],[buy_rate_trim]],FIND("-",property_rates[[#This Row],[buy_rate_trim]])-1))</f>
        <v>3358</v>
      </c>
      <c r="E16" s="1">
        <f>_xlfn.NUMBERVALUE(RIGHT(property_rates[[#This Row],[buy_rate_trim]],LEN(property_rates[[#This Row],[buy_rate_trim]])-FIND("-",property_rates[[#This Row],[buy_rate_trim]])))</f>
        <v>3910</v>
      </c>
      <c r="F16" s="1">
        <f>AVERAGE(property_rates[[#This Row],[buy_rate_lower]:[buy_rate_higher]])</f>
        <v>3634</v>
      </c>
      <c r="G16" s="1" t="s">
        <v>268</v>
      </c>
      <c r="H16" s="1" t="s">
        <v>269</v>
      </c>
      <c r="I16" s="1" t="str">
        <f>MID(property_rates[[#This Row],[Rent_1B]],FIND("Rs.",property_rates[[#This Row],[Rent_1B]])+3,LEN(property_rates[[#This Row],[Rent_1B]]))</f>
        <v>4,141 - 5,176</v>
      </c>
      <c r="J16" s="1">
        <f>_xlfn.NUMBERVALUE(LEFT(property_rates[[#This Row],[Rent_1B_trim]],FIND("-",property_rates[[#This Row],[Rent_1B_trim]])-1))</f>
        <v>4141</v>
      </c>
      <c r="K16" s="1">
        <f>_xlfn.NUMBERVALUE(RIGHT(property_rates[[#This Row],[Rent_1B]],LEN(property_rates[[#This Row],[Rent_1B]])-FIND("-",property_rates[[#This Row],[Rent_1B]])))</f>
        <v>5176</v>
      </c>
      <c r="L16" s="1">
        <f>AVERAGE(property_rates[[#This Row],[Rent_1B_Lower]:[Rent_1B_Upper]])</f>
        <v>4658.5</v>
      </c>
      <c r="M16" s="2">
        <f>property_rates[[#This Row],[Rent_1B_avg]]/property_rates[[#This Row],[buy_rate_avg]]</f>
        <v>1.2819207484865163</v>
      </c>
      <c r="N16" s="1" t="s">
        <v>270</v>
      </c>
      <c r="O16" s="1" t="str">
        <f>MID(property_rates[[#This Row],[Rent_2B]],FIND("Rs.",property_rates[[#This Row],[Rent_2B]])+3,LEN(property_rates[[#This Row],[Rent_2B]]))</f>
        <v>5,868 - 7,336</v>
      </c>
      <c r="P16" s="1">
        <f>_xlfn.NUMBERVALUE(LEFT(property_rates[[#This Row],[Rent_2B_trim]],FIND("-",property_rates[[#This Row],[Rent_2B_trim]])-1))</f>
        <v>5868</v>
      </c>
      <c r="Q16" s="1">
        <f>_xlfn.NUMBERVALUE(RIGHT(property_rates[[#This Row],[Rent_2B]],LEN(property_rates[[#This Row],[Rent_2B]])-FIND("-",property_rates[[#This Row],[Rent_2B]])))</f>
        <v>7336</v>
      </c>
      <c r="R16" s="1">
        <f>AVERAGE(property_rates[[#This Row],[Rent_2B_Lower]:[Rent_2B_Upper]])</f>
        <v>6602</v>
      </c>
      <c r="S16" s="3">
        <f>property_rates[[#This Row],[Rent_2B_avg]]/property_rates[[#This Row],[buy_rate_avg]]</f>
        <v>1.8167308750687947</v>
      </c>
      <c r="T16" s="1" t="s">
        <v>36</v>
      </c>
      <c r="U16" s="1" t="e">
        <f>MID(property_rates[[#This Row],[Rent_3B]],FIND("Rs.",property_rates[[#This Row],[Rent_3B]])+3,LEN(property_rates[[#This Row],[Rent_3B]]))</f>
        <v>#VALUE!</v>
      </c>
      <c r="V16" s="1" t="e">
        <f>_xlfn.NUMBERVALUE(LEFT(property_rates[[#This Row],[Rent_3B_trim]],FIND("-",property_rates[[#This Row],[Rent_3B_trim]])-1))</f>
        <v>#VALUE!</v>
      </c>
      <c r="W16" s="1">
        <f>_xlfn.NUMBERVALUE(RIGHT(property_rates[[#This Row],[Rent_3B]],LEN(property_rates[[#This Row],[Rent_3B]])-FIND("-",property_rates[[#This Row],[Rent_3B]])))</f>
        <v>0</v>
      </c>
      <c r="X16" s="1" t="e">
        <f>AVERAGE(property_rates[[#This Row],[Rent_3B_Lower]:[Rent_3B_Upper]])</f>
        <v>#VALUE!</v>
      </c>
      <c r="Y16" s="3" t="e">
        <f>property_rates[[#This Row],[Rent_3B_avg]]/property_rates[[#This Row],[buy_rate_avg]]</f>
        <v>#VALUE!</v>
      </c>
    </row>
    <row r="17" spans="1:25" x14ac:dyDescent="0.25">
      <c r="A17" s="1" t="s">
        <v>271</v>
      </c>
      <c r="B17" s="1" t="s">
        <v>272</v>
      </c>
      <c r="C17" s="1" t="str">
        <f>MID(property_rates[[#This Row],[buy_rate]],FIND("Rs.",property_rates[[#This Row],[buy_rate]])+3,FIND("/sq",property_rates[[#This Row],[buy_rate]])-4)</f>
        <v>3,400 - 4,165</v>
      </c>
      <c r="D17" s="1">
        <f>_xlfn.NUMBERVALUE(LEFT(property_rates[[#This Row],[buy_rate_trim]],FIND("-",property_rates[[#This Row],[buy_rate_trim]])-1))</f>
        <v>3400</v>
      </c>
      <c r="E17" s="1">
        <f>_xlfn.NUMBERVALUE(RIGHT(property_rates[[#This Row],[buy_rate_trim]],LEN(property_rates[[#This Row],[buy_rate_trim]])-FIND("-",property_rates[[#This Row],[buy_rate_trim]])))</f>
        <v>4165</v>
      </c>
      <c r="F17" s="1">
        <f>AVERAGE(property_rates[[#This Row],[buy_rate_lower]:[buy_rate_higher]])</f>
        <v>3782.5</v>
      </c>
      <c r="G17" s="1" t="s">
        <v>273</v>
      </c>
      <c r="H17" s="1" t="s">
        <v>36</v>
      </c>
      <c r="I17" s="1" t="e">
        <f>MID(property_rates[[#This Row],[Rent_1B]],FIND("Rs.",property_rates[[#This Row],[Rent_1B]])+3,LEN(property_rates[[#This Row],[Rent_1B]]))</f>
        <v>#VALUE!</v>
      </c>
      <c r="J17" s="1" t="e">
        <f>_xlfn.NUMBERVALUE(LEFT(property_rates[[#This Row],[Rent_1B_trim]],FIND("-",property_rates[[#This Row],[Rent_1B_trim]])-1))</f>
        <v>#VALUE!</v>
      </c>
      <c r="K17" s="1">
        <f>_xlfn.NUMBERVALUE(RIGHT(property_rates[[#This Row],[Rent_1B]],LEN(property_rates[[#This Row],[Rent_1B]])-FIND("-",property_rates[[#This Row],[Rent_1B]])))</f>
        <v>0</v>
      </c>
      <c r="L17" s="1" t="e">
        <f>AVERAGE(property_rates[[#This Row],[Rent_1B_Lower]:[Rent_1B_Upper]])</f>
        <v>#VALUE!</v>
      </c>
      <c r="M17" s="2" t="e">
        <f>property_rates[[#This Row],[Rent_1B_avg]]/property_rates[[#This Row],[buy_rate_avg]]</f>
        <v>#VALUE!</v>
      </c>
      <c r="N17" s="1" t="s">
        <v>274</v>
      </c>
      <c r="O17" s="1" t="str">
        <f>MID(property_rates[[#This Row],[Rent_2B]],FIND("Rs.",property_rates[[#This Row],[Rent_2B]])+3,LEN(property_rates[[#This Row],[Rent_2B]]))</f>
        <v>6,351 - 8,733</v>
      </c>
      <c r="P17" s="1">
        <f>_xlfn.NUMBERVALUE(LEFT(property_rates[[#This Row],[Rent_2B_trim]],FIND("-",property_rates[[#This Row],[Rent_2B_trim]])-1))</f>
        <v>6351</v>
      </c>
      <c r="Q17" s="1">
        <f>_xlfn.NUMBERVALUE(RIGHT(property_rates[[#This Row],[Rent_2B]],LEN(property_rates[[#This Row],[Rent_2B]])-FIND("-",property_rates[[#This Row],[Rent_2B]])))</f>
        <v>8733</v>
      </c>
      <c r="R17" s="1">
        <f>AVERAGE(property_rates[[#This Row],[Rent_2B_Lower]:[Rent_2B_Upper]])</f>
        <v>7542</v>
      </c>
      <c r="S17" s="3">
        <f>property_rates[[#This Row],[Rent_2B_avg]]/property_rates[[#This Row],[buy_rate_avg]]</f>
        <v>1.9939193654990086</v>
      </c>
      <c r="T17" s="1" t="s">
        <v>36</v>
      </c>
      <c r="U17" s="1" t="e">
        <f>MID(property_rates[[#This Row],[Rent_3B]],FIND("Rs.",property_rates[[#This Row],[Rent_3B]])+3,LEN(property_rates[[#This Row],[Rent_3B]]))</f>
        <v>#VALUE!</v>
      </c>
      <c r="V17" s="1" t="e">
        <f>_xlfn.NUMBERVALUE(LEFT(property_rates[[#This Row],[Rent_3B_trim]],FIND("-",property_rates[[#This Row],[Rent_3B_trim]])-1))</f>
        <v>#VALUE!</v>
      </c>
      <c r="W17" s="1">
        <f>_xlfn.NUMBERVALUE(RIGHT(property_rates[[#This Row],[Rent_3B]],LEN(property_rates[[#This Row],[Rent_3B]])-FIND("-",property_rates[[#This Row],[Rent_3B]])))</f>
        <v>0</v>
      </c>
      <c r="X17" s="1" t="e">
        <f>AVERAGE(property_rates[[#This Row],[Rent_3B_Lower]:[Rent_3B_Upper]])</f>
        <v>#VALUE!</v>
      </c>
      <c r="Y17" s="3" t="e">
        <f>property_rates[[#This Row],[Rent_3B_avg]]/property_rates[[#This Row],[buy_rate_avg]]</f>
        <v>#VALUE!</v>
      </c>
    </row>
    <row r="18" spans="1:25" x14ac:dyDescent="0.25">
      <c r="A18" s="1" t="s">
        <v>275</v>
      </c>
      <c r="B18" s="1" t="s">
        <v>276</v>
      </c>
      <c r="C18" s="1" t="str">
        <f>MID(property_rates[[#This Row],[buy_rate]],FIND("Rs.",property_rates[[#This Row],[buy_rate]])+3,FIND("/sq",property_rates[[#This Row],[buy_rate]])-4)</f>
        <v>3,400 - 4,122</v>
      </c>
      <c r="D18" s="1">
        <f>_xlfn.NUMBERVALUE(LEFT(property_rates[[#This Row],[buy_rate_trim]],FIND("-",property_rates[[#This Row],[buy_rate_trim]])-1))</f>
        <v>3400</v>
      </c>
      <c r="E18" s="1">
        <f>_xlfn.NUMBERVALUE(RIGHT(property_rates[[#This Row],[buy_rate_trim]],LEN(property_rates[[#This Row],[buy_rate_trim]])-FIND("-",property_rates[[#This Row],[buy_rate_trim]])))</f>
        <v>4122</v>
      </c>
      <c r="F18" s="1">
        <f>AVERAGE(property_rates[[#This Row],[buy_rate_lower]:[buy_rate_higher]])</f>
        <v>3761</v>
      </c>
      <c r="G18" s="1" t="s">
        <v>93</v>
      </c>
      <c r="H18" s="1" t="s">
        <v>277</v>
      </c>
      <c r="I18" s="1" t="str">
        <f>MID(property_rates[[#This Row],[Rent_1B]],FIND("Rs.",property_rates[[#This Row],[Rent_1B]])+3,LEN(property_rates[[#This Row],[Rent_1B]]))</f>
        <v>4,114 - 5,142</v>
      </c>
      <c r="J18" s="1">
        <f>_xlfn.NUMBERVALUE(LEFT(property_rates[[#This Row],[Rent_1B_trim]],FIND("-",property_rates[[#This Row],[Rent_1B_trim]])-1))</f>
        <v>4114</v>
      </c>
      <c r="K18" s="1">
        <f>_xlfn.NUMBERVALUE(RIGHT(property_rates[[#This Row],[Rent_1B]],LEN(property_rates[[#This Row],[Rent_1B]])-FIND("-",property_rates[[#This Row],[Rent_1B]])))</f>
        <v>5142</v>
      </c>
      <c r="L18" s="1">
        <f>AVERAGE(property_rates[[#This Row],[Rent_1B_Lower]:[Rent_1B_Upper]])</f>
        <v>4628</v>
      </c>
      <c r="M18" s="2">
        <f>property_rates[[#This Row],[Rent_1B_avg]]/property_rates[[#This Row],[buy_rate_avg]]</f>
        <v>1.2305237968625367</v>
      </c>
      <c r="N18" s="1" t="s">
        <v>278</v>
      </c>
      <c r="O18" s="1" t="str">
        <f>MID(property_rates[[#This Row],[Rent_2B]],FIND("Rs.",property_rates[[#This Row],[Rent_2B]])+3,LEN(property_rates[[#This Row],[Rent_2B]]))</f>
        <v>6,502 - 7,225</v>
      </c>
      <c r="P18" s="1">
        <f>_xlfn.NUMBERVALUE(LEFT(property_rates[[#This Row],[Rent_2B_trim]],FIND("-",property_rates[[#This Row],[Rent_2B_trim]])-1))</f>
        <v>6502</v>
      </c>
      <c r="Q18" s="1">
        <f>_xlfn.NUMBERVALUE(RIGHT(property_rates[[#This Row],[Rent_2B]],LEN(property_rates[[#This Row],[Rent_2B]])-FIND("-",property_rates[[#This Row],[Rent_2B]])))</f>
        <v>7225</v>
      </c>
      <c r="R18" s="1">
        <f>AVERAGE(property_rates[[#This Row],[Rent_2B_Lower]:[Rent_2B_Upper]])</f>
        <v>6863.5</v>
      </c>
      <c r="S18" s="3">
        <f>property_rates[[#This Row],[Rent_2B_avg]]/property_rates[[#This Row],[buy_rate_avg]]</f>
        <v>1.8249135868120181</v>
      </c>
      <c r="T18" s="1" t="s">
        <v>36</v>
      </c>
      <c r="U18" s="1" t="e">
        <f>MID(property_rates[[#This Row],[Rent_3B]],FIND("Rs.",property_rates[[#This Row],[Rent_3B]])+3,LEN(property_rates[[#This Row],[Rent_3B]]))</f>
        <v>#VALUE!</v>
      </c>
      <c r="V18" s="1" t="e">
        <f>_xlfn.NUMBERVALUE(LEFT(property_rates[[#This Row],[Rent_3B_trim]],FIND("-",property_rates[[#This Row],[Rent_3B_trim]])-1))</f>
        <v>#VALUE!</v>
      </c>
      <c r="W18" s="1">
        <f>_xlfn.NUMBERVALUE(RIGHT(property_rates[[#This Row],[Rent_3B]],LEN(property_rates[[#This Row],[Rent_3B]])-FIND("-",property_rates[[#This Row],[Rent_3B]])))</f>
        <v>0</v>
      </c>
      <c r="X18" s="1" t="e">
        <f>AVERAGE(property_rates[[#This Row],[Rent_3B_Lower]:[Rent_3B_Upper]])</f>
        <v>#VALUE!</v>
      </c>
      <c r="Y18" s="3" t="e">
        <f>property_rates[[#This Row],[Rent_3B_avg]]/property_rates[[#This Row],[buy_rate_avg]]</f>
        <v>#VALUE!</v>
      </c>
    </row>
    <row r="19" spans="1:25" x14ac:dyDescent="0.25">
      <c r="A19" s="1" t="s">
        <v>687</v>
      </c>
      <c r="B19" s="1" t="s">
        <v>688</v>
      </c>
      <c r="C19" s="1" t="str">
        <f>MID(property_rates[[#This Row],[buy_rate]],FIND("Rs.",property_rates[[#This Row],[buy_rate]])+3,FIND("/sq",property_rates[[#This Row],[buy_rate]])-4)</f>
        <v>17,638 - 20,018</v>
      </c>
      <c r="D19" s="1">
        <f>_xlfn.NUMBERVALUE(LEFT(property_rates[[#This Row],[buy_rate_trim]],FIND("-",property_rates[[#This Row],[buy_rate_trim]])-1))</f>
        <v>17638</v>
      </c>
      <c r="E19" s="1">
        <f>_xlfn.NUMBERVALUE(RIGHT(property_rates[[#This Row],[buy_rate_trim]],LEN(property_rates[[#This Row],[buy_rate_trim]])-FIND("-",property_rates[[#This Row],[buy_rate_trim]])))</f>
        <v>20018</v>
      </c>
      <c r="F19" s="1">
        <f>AVERAGE(property_rates[[#This Row],[buy_rate_lower]:[buy_rate_higher]])</f>
        <v>18828</v>
      </c>
      <c r="G19" s="1" t="s">
        <v>36</v>
      </c>
      <c r="H19" s="1" t="s">
        <v>36</v>
      </c>
      <c r="I19" s="1" t="e">
        <f>MID(property_rates[[#This Row],[Rent_1B]],FIND("Rs.",property_rates[[#This Row],[Rent_1B]])+3,LEN(property_rates[[#This Row],[Rent_1B]]))</f>
        <v>#VALUE!</v>
      </c>
      <c r="J19" s="1" t="e">
        <f>_xlfn.NUMBERVALUE(LEFT(property_rates[[#This Row],[Rent_1B_trim]],FIND("-",property_rates[[#This Row],[Rent_1B_trim]])-1))</f>
        <v>#VALUE!</v>
      </c>
      <c r="K19" s="1">
        <f>_xlfn.NUMBERVALUE(RIGHT(property_rates[[#This Row],[Rent_1B]],LEN(property_rates[[#This Row],[Rent_1B]])-FIND("-",property_rates[[#This Row],[Rent_1B]])))</f>
        <v>0</v>
      </c>
      <c r="L19" s="1" t="e">
        <f>AVERAGE(property_rates[[#This Row],[Rent_1B_Lower]:[Rent_1B_Upper]])</f>
        <v>#VALUE!</v>
      </c>
      <c r="M19" s="2" t="e">
        <f>property_rates[[#This Row],[Rent_1B_avg]]/property_rates[[#This Row],[buy_rate_avg]]</f>
        <v>#VALUE!</v>
      </c>
      <c r="N19" s="1" t="s">
        <v>36</v>
      </c>
      <c r="O19" s="1" t="e">
        <f>MID(property_rates[[#This Row],[Rent_2B]],FIND("Rs.",property_rates[[#This Row],[Rent_2B]])+3,LEN(property_rates[[#This Row],[Rent_2B]]))</f>
        <v>#VALUE!</v>
      </c>
      <c r="P19" s="1" t="e">
        <f>_xlfn.NUMBERVALUE(LEFT(property_rates[[#This Row],[Rent_2B_trim]],FIND("-",property_rates[[#This Row],[Rent_2B_trim]])-1))</f>
        <v>#VALUE!</v>
      </c>
      <c r="Q19" s="1">
        <f>_xlfn.NUMBERVALUE(RIGHT(property_rates[[#This Row],[Rent_2B]],LEN(property_rates[[#This Row],[Rent_2B]])-FIND("-",property_rates[[#This Row],[Rent_2B]])))</f>
        <v>0</v>
      </c>
      <c r="R19" s="1" t="e">
        <f>AVERAGE(property_rates[[#This Row],[Rent_2B_Lower]:[Rent_2B_Upper]])</f>
        <v>#VALUE!</v>
      </c>
      <c r="S19" s="3" t="e">
        <f>property_rates[[#This Row],[Rent_2B_avg]]/property_rates[[#This Row],[buy_rate_avg]]</f>
        <v>#VALUE!</v>
      </c>
      <c r="T19" s="1" t="s">
        <v>36</v>
      </c>
      <c r="U19" s="1" t="e">
        <f>MID(property_rates[[#This Row],[Rent_3B]],FIND("Rs.",property_rates[[#This Row],[Rent_3B]])+3,LEN(property_rates[[#This Row],[Rent_3B]]))</f>
        <v>#VALUE!</v>
      </c>
      <c r="V19" s="1" t="e">
        <f>_xlfn.NUMBERVALUE(LEFT(property_rates[[#This Row],[Rent_3B_trim]],FIND("-",property_rates[[#This Row],[Rent_3B_trim]])-1))</f>
        <v>#VALUE!</v>
      </c>
      <c r="W19" s="1">
        <f>_xlfn.NUMBERVALUE(RIGHT(property_rates[[#This Row],[Rent_3B]],LEN(property_rates[[#This Row],[Rent_3B]])-FIND("-",property_rates[[#This Row],[Rent_3B]])))</f>
        <v>0</v>
      </c>
      <c r="X19" s="1" t="e">
        <f>AVERAGE(property_rates[[#This Row],[Rent_3B_Lower]:[Rent_3B_Upper]])</f>
        <v>#VALUE!</v>
      </c>
      <c r="Y19" s="3" t="e">
        <f>property_rates[[#This Row],[Rent_3B_avg]]/property_rates[[#This Row],[buy_rate_avg]]</f>
        <v>#VALUE!</v>
      </c>
    </row>
    <row r="20" spans="1:25" x14ac:dyDescent="0.25">
      <c r="A20" s="1" t="s">
        <v>279</v>
      </c>
      <c r="B20" s="1" t="s">
        <v>280</v>
      </c>
      <c r="C20" s="1" t="str">
        <f>MID(property_rates[[#This Row],[buy_rate]],FIND("Rs.",property_rates[[#This Row],[buy_rate]])+3,FIND("/sq",property_rates[[#This Row],[buy_rate]])-4)</f>
        <v>3,782 - 4,590</v>
      </c>
      <c r="D20" s="1">
        <f>_xlfn.NUMBERVALUE(LEFT(property_rates[[#This Row],[buy_rate_trim]],FIND("-",property_rates[[#This Row],[buy_rate_trim]])-1))</f>
        <v>3782</v>
      </c>
      <c r="E20" s="1">
        <f>_xlfn.NUMBERVALUE(RIGHT(property_rates[[#This Row],[buy_rate_trim]],LEN(property_rates[[#This Row],[buy_rate_trim]])-FIND("-",property_rates[[#This Row],[buy_rate_trim]])))</f>
        <v>4590</v>
      </c>
      <c r="F20" s="1">
        <f>AVERAGE(property_rates[[#This Row],[buy_rate_lower]:[buy_rate_higher]])</f>
        <v>4186</v>
      </c>
      <c r="G20" s="1" t="s">
        <v>281</v>
      </c>
      <c r="H20" s="1" t="s">
        <v>282</v>
      </c>
      <c r="I20" s="1" t="str">
        <f>MID(property_rates[[#This Row],[Rent_1B]],FIND("Rs.",property_rates[[#This Row],[Rent_1B]])+3,LEN(property_rates[[#This Row],[Rent_1B]]))</f>
        <v>2,601 - 3,468</v>
      </c>
      <c r="J20" s="1">
        <f>_xlfn.NUMBERVALUE(LEFT(property_rates[[#This Row],[Rent_1B_trim]],FIND("-",property_rates[[#This Row],[Rent_1B_trim]])-1))</f>
        <v>2601</v>
      </c>
      <c r="K20" s="1">
        <f>_xlfn.NUMBERVALUE(RIGHT(property_rates[[#This Row],[Rent_1B]],LEN(property_rates[[#This Row],[Rent_1B]])-FIND("-",property_rates[[#This Row],[Rent_1B]])))</f>
        <v>3468</v>
      </c>
      <c r="L20" s="1">
        <f>AVERAGE(property_rates[[#This Row],[Rent_1B_Lower]:[Rent_1B_Upper]])</f>
        <v>3034.5</v>
      </c>
      <c r="M20" s="2">
        <f>property_rates[[#This Row],[Rent_1B_avg]]/property_rates[[#This Row],[buy_rate_avg]]</f>
        <v>0.72491638795986624</v>
      </c>
      <c r="N20" s="1" t="s">
        <v>36</v>
      </c>
      <c r="O20" s="1" t="e">
        <f>MID(property_rates[[#This Row],[Rent_2B]],FIND("Rs.",property_rates[[#This Row],[Rent_2B]])+3,LEN(property_rates[[#This Row],[Rent_2B]]))</f>
        <v>#VALUE!</v>
      </c>
      <c r="P20" s="1" t="e">
        <f>_xlfn.NUMBERVALUE(LEFT(property_rates[[#This Row],[Rent_2B_trim]],FIND("-",property_rates[[#This Row],[Rent_2B_trim]])-1))</f>
        <v>#VALUE!</v>
      </c>
      <c r="Q20" s="1">
        <f>_xlfn.NUMBERVALUE(RIGHT(property_rates[[#This Row],[Rent_2B]],LEN(property_rates[[#This Row],[Rent_2B]])-FIND("-",property_rates[[#This Row],[Rent_2B]])))</f>
        <v>0</v>
      </c>
      <c r="R20" s="1" t="e">
        <f>AVERAGE(property_rates[[#This Row],[Rent_2B_Lower]:[Rent_2B_Upper]])</f>
        <v>#VALUE!</v>
      </c>
      <c r="S20" s="3" t="e">
        <f>property_rates[[#This Row],[Rent_2B_avg]]/property_rates[[#This Row],[buy_rate_avg]]</f>
        <v>#VALUE!</v>
      </c>
      <c r="T20" s="1" t="s">
        <v>36</v>
      </c>
      <c r="U20" s="1" t="e">
        <f>MID(property_rates[[#This Row],[Rent_3B]],FIND("Rs.",property_rates[[#This Row],[Rent_3B]])+3,LEN(property_rates[[#This Row],[Rent_3B]]))</f>
        <v>#VALUE!</v>
      </c>
      <c r="V20" s="1" t="e">
        <f>_xlfn.NUMBERVALUE(LEFT(property_rates[[#This Row],[Rent_3B_trim]],FIND("-",property_rates[[#This Row],[Rent_3B_trim]])-1))</f>
        <v>#VALUE!</v>
      </c>
      <c r="W20" s="1">
        <f>_xlfn.NUMBERVALUE(RIGHT(property_rates[[#This Row],[Rent_3B]],LEN(property_rates[[#This Row],[Rent_3B]])-FIND("-",property_rates[[#This Row],[Rent_3B]])))</f>
        <v>0</v>
      </c>
      <c r="X20" s="1" t="e">
        <f>AVERAGE(property_rates[[#This Row],[Rent_3B_Lower]:[Rent_3B_Upper]])</f>
        <v>#VALUE!</v>
      </c>
      <c r="Y20" s="3" t="e">
        <f>property_rates[[#This Row],[Rent_3B_avg]]/property_rates[[#This Row],[buy_rate_avg]]</f>
        <v>#VALUE!</v>
      </c>
    </row>
    <row r="21" spans="1:25" x14ac:dyDescent="0.25">
      <c r="A21" s="1" t="s">
        <v>689</v>
      </c>
      <c r="B21" s="1" t="s">
        <v>690</v>
      </c>
      <c r="C21" s="1" t="str">
        <f>MID(property_rates[[#This Row],[buy_rate]],FIND("Rs.",property_rates[[#This Row],[buy_rate]])+3,FIND("/sq",property_rates[[#This Row],[buy_rate]])-4)</f>
        <v>18,572 - 22,312</v>
      </c>
      <c r="D21" s="1">
        <f>_xlfn.NUMBERVALUE(LEFT(property_rates[[#This Row],[buy_rate_trim]],FIND("-",property_rates[[#This Row],[buy_rate_trim]])-1))</f>
        <v>18572</v>
      </c>
      <c r="E21" s="1">
        <f>_xlfn.NUMBERVALUE(RIGHT(property_rates[[#This Row],[buy_rate_trim]],LEN(property_rates[[#This Row],[buy_rate_trim]])-FIND("-",property_rates[[#This Row],[buy_rate_trim]])))</f>
        <v>22312</v>
      </c>
      <c r="F21" s="1">
        <f>AVERAGE(property_rates[[#This Row],[buy_rate_lower]:[buy_rate_higher]])</f>
        <v>20442</v>
      </c>
      <c r="G21" s="1" t="s">
        <v>691</v>
      </c>
      <c r="H21" s="1" t="s">
        <v>692</v>
      </c>
      <c r="I21" s="1" t="str">
        <f>MID(property_rates[[#This Row],[Rent_1B]],FIND("Rs.",property_rates[[#This Row],[Rent_1B]])+3,LEN(property_rates[[#This Row],[Rent_1B]]))</f>
        <v>21,038 - 22,185</v>
      </c>
      <c r="J21" s="1">
        <f>_xlfn.NUMBERVALUE(LEFT(property_rates[[#This Row],[Rent_1B_trim]],FIND("-",property_rates[[#This Row],[Rent_1B_trim]])-1))</f>
        <v>21038</v>
      </c>
      <c r="K21" s="1">
        <f>_xlfn.NUMBERVALUE(RIGHT(property_rates[[#This Row],[Rent_1B]],LEN(property_rates[[#This Row],[Rent_1B]])-FIND("-",property_rates[[#This Row],[Rent_1B]])))</f>
        <v>22185</v>
      </c>
      <c r="L21" s="1">
        <f>AVERAGE(property_rates[[#This Row],[Rent_1B_Lower]:[Rent_1B_Upper]])</f>
        <v>21611.5</v>
      </c>
      <c r="M21" s="2">
        <f>property_rates[[#This Row],[Rent_1B_avg]]/property_rates[[#This Row],[buy_rate_avg]]</f>
        <v>1.0572106447510028</v>
      </c>
      <c r="N21" s="1" t="s">
        <v>693</v>
      </c>
      <c r="O21" s="1" t="str">
        <f>MID(property_rates[[#This Row],[Rent_2B]],FIND("Rs.",property_rates[[#This Row],[Rent_2B]])+3,LEN(property_rates[[#This Row],[Rent_2B]]))</f>
        <v>36,902 - 43,680</v>
      </c>
      <c r="P21" s="1">
        <f>_xlfn.NUMBERVALUE(LEFT(property_rates[[#This Row],[Rent_2B_trim]],FIND("-",property_rates[[#This Row],[Rent_2B_trim]])-1))</f>
        <v>36902</v>
      </c>
      <c r="Q21" s="1">
        <f>_xlfn.NUMBERVALUE(RIGHT(property_rates[[#This Row],[Rent_2B]],LEN(property_rates[[#This Row],[Rent_2B]])-FIND("-",property_rates[[#This Row],[Rent_2B]])))</f>
        <v>43680</v>
      </c>
      <c r="R21" s="1">
        <f>AVERAGE(property_rates[[#This Row],[Rent_2B_Lower]:[Rent_2B_Upper]])</f>
        <v>40291</v>
      </c>
      <c r="S21" s="3">
        <f>property_rates[[#This Row],[Rent_2B_avg]]/property_rates[[#This Row],[buy_rate_avg]]</f>
        <v>1.9709910967615694</v>
      </c>
      <c r="T21" s="1" t="s">
        <v>36</v>
      </c>
      <c r="U21" s="1" t="e">
        <f>MID(property_rates[[#This Row],[Rent_3B]],FIND("Rs.",property_rates[[#This Row],[Rent_3B]])+3,LEN(property_rates[[#This Row],[Rent_3B]]))</f>
        <v>#VALUE!</v>
      </c>
      <c r="V21" s="1" t="e">
        <f>_xlfn.NUMBERVALUE(LEFT(property_rates[[#This Row],[Rent_3B_trim]],FIND("-",property_rates[[#This Row],[Rent_3B_trim]])-1))</f>
        <v>#VALUE!</v>
      </c>
      <c r="W21" s="1">
        <f>_xlfn.NUMBERVALUE(RIGHT(property_rates[[#This Row],[Rent_3B]],LEN(property_rates[[#This Row],[Rent_3B]])-FIND("-",property_rates[[#This Row],[Rent_3B]])))</f>
        <v>0</v>
      </c>
      <c r="X21" s="1" t="e">
        <f>AVERAGE(property_rates[[#This Row],[Rent_3B_Lower]:[Rent_3B_Upper]])</f>
        <v>#VALUE!</v>
      </c>
      <c r="Y21" s="3" t="e">
        <f>property_rates[[#This Row],[Rent_3B_avg]]/property_rates[[#This Row],[buy_rate_avg]]</f>
        <v>#VALUE!</v>
      </c>
    </row>
    <row r="22" spans="1:25" x14ac:dyDescent="0.25">
      <c r="A22" s="1" t="s">
        <v>283</v>
      </c>
      <c r="B22" s="1" t="s">
        <v>284</v>
      </c>
      <c r="C22" s="1" t="str">
        <f>MID(property_rates[[#This Row],[buy_rate]],FIND("Rs.",property_rates[[#This Row],[buy_rate]])+3,FIND("/sq",property_rates[[#This Row],[buy_rate]])-4)</f>
        <v>15,002 - 16,915</v>
      </c>
      <c r="D22" s="1">
        <f>_xlfn.NUMBERVALUE(LEFT(property_rates[[#This Row],[buy_rate_trim]],FIND("-",property_rates[[#This Row],[buy_rate_trim]])-1))</f>
        <v>15002</v>
      </c>
      <c r="E22" s="1">
        <f>_xlfn.NUMBERVALUE(RIGHT(property_rates[[#This Row],[buy_rate_trim]],LEN(property_rates[[#This Row],[buy_rate_trim]])-FIND("-",property_rates[[#This Row],[buy_rate_trim]])))</f>
        <v>16915</v>
      </c>
      <c r="F22" s="1">
        <f>AVERAGE(property_rates[[#This Row],[buy_rate_lower]:[buy_rate_higher]])</f>
        <v>15958.5</v>
      </c>
      <c r="G22" s="1" t="s">
        <v>36</v>
      </c>
      <c r="H22" s="1" t="s">
        <v>285</v>
      </c>
      <c r="I22" s="1" t="str">
        <f>MID(property_rates[[#This Row],[Rent_1B]],FIND("Rs.",property_rates[[#This Row],[Rent_1B]])+3,LEN(property_rates[[#This Row],[Rent_1B]]))</f>
        <v>22,908 - 26,180</v>
      </c>
      <c r="J22" s="1">
        <f>_xlfn.NUMBERVALUE(LEFT(property_rates[[#This Row],[Rent_1B_trim]],FIND("-",property_rates[[#This Row],[Rent_1B_trim]])-1))</f>
        <v>22908</v>
      </c>
      <c r="K22" s="1">
        <f>_xlfn.NUMBERVALUE(RIGHT(property_rates[[#This Row],[Rent_1B]],LEN(property_rates[[#This Row],[Rent_1B]])-FIND("-",property_rates[[#This Row],[Rent_1B]])))</f>
        <v>26180</v>
      </c>
      <c r="L22" s="1">
        <f>AVERAGE(property_rates[[#This Row],[Rent_1B_Lower]:[Rent_1B_Upper]])</f>
        <v>24544</v>
      </c>
      <c r="M22" s="2">
        <f>property_rates[[#This Row],[Rent_1B_avg]]/property_rates[[#This Row],[buy_rate_avg]]</f>
        <v>1.5379891593821475</v>
      </c>
      <c r="N22" s="1" t="s">
        <v>36</v>
      </c>
      <c r="O22" s="1" t="e">
        <f>MID(property_rates[[#This Row],[Rent_2B]],FIND("Rs.",property_rates[[#This Row],[Rent_2B]])+3,LEN(property_rates[[#This Row],[Rent_2B]]))</f>
        <v>#VALUE!</v>
      </c>
      <c r="P22" s="1" t="e">
        <f>_xlfn.NUMBERVALUE(LEFT(property_rates[[#This Row],[Rent_2B_trim]],FIND("-",property_rates[[#This Row],[Rent_2B_trim]])-1))</f>
        <v>#VALUE!</v>
      </c>
      <c r="Q22" s="1">
        <f>_xlfn.NUMBERVALUE(RIGHT(property_rates[[#This Row],[Rent_2B]],LEN(property_rates[[#This Row],[Rent_2B]])-FIND("-",property_rates[[#This Row],[Rent_2B]])))</f>
        <v>0</v>
      </c>
      <c r="R22" s="1" t="e">
        <f>AVERAGE(property_rates[[#This Row],[Rent_2B_Lower]:[Rent_2B_Upper]])</f>
        <v>#VALUE!</v>
      </c>
      <c r="S22" s="3" t="e">
        <f>property_rates[[#This Row],[Rent_2B_avg]]/property_rates[[#This Row],[buy_rate_avg]]</f>
        <v>#VALUE!</v>
      </c>
      <c r="T22" s="1" t="s">
        <v>36</v>
      </c>
      <c r="U22" s="1" t="e">
        <f>MID(property_rates[[#This Row],[Rent_3B]],FIND("Rs.",property_rates[[#This Row],[Rent_3B]])+3,LEN(property_rates[[#This Row],[Rent_3B]]))</f>
        <v>#VALUE!</v>
      </c>
      <c r="V22" s="1" t="e">
        <f>_xlfn.NUMBERVALUE(LEFT(property_rates[[#This Row],[Rent_3B_trim]],FIND("-",property_rates[[#This Row],[Rent_3B_trim]])-1))</f>
        <v>#VALUE!</v>
      </c>
      <c r="W22" s="1">
        <f>_xlfn.NUMBERVALUE(RIGHT(property_rates[[#This Row],[Rent_3B]],LEN(property_rates[[#This Row],[Rent_3B]])-FIND("-",property_rates[[#This Row],[Rent_3B]])))</f>
        <v>0</v>
      </c>
      <c r="X22" s="1" t="e">
        <f>AVERAGE(property_rates[[#This Row],[Rent_3B_Lower]:[Rent_3B_Upper]])</f>
        <v>#VALUE!</v>
      </c>
      <c r="Y22" s="3" t="e">
        <f>property_rates[[#This Row],[Rent_3B_avg]]/property_rates[[#This Row],[buy_rate_avg]]</f>
        <v>#VALUE!</v>
      </c>
    </row>
    <row r="23" spans="1:25" x14ac:dyDescent="0.25">
      <c r="A23" s="1" t="s">
        <v>31</v>
      </c>
      <c r="B23" s="1" t="s">
        <v>32</v>
      </c>
      <c r="C23" s="1" t="str">
        <f>MID(property_rates[[#This Row],[buy_rate]],FIND("Rs.",property_rates[[#This Row],[buy_rate]])+3,FIND("/sq",property_rates[[#This Row],[buy_rate]])-4)</f>
        <v>8,160 - 9,095</v>
      </c>
      <c r="D23" s="1">
        <f>_xlfn.NUMBERVALUE(LEFT(property_rates[[#This Row],[buy_rate_trim]],FIND("-",property_rates[[#This Row],[buy_rate_trim]])-1))</f>
        <v>8160</v>
      </c>
      <c r="E23" s="1">
        <f>_xlfn.NUMBERVALUE(RIGHT(property_rates[[#This Row],[buy_rate_trim]],LEN(property_rates[[#This Row],[buy_rate_trim]])-FIND("-",property_rates[[#This Row],[buy_rate_trim]])))</f>
        <v>9095</v>
      </c>
      <c r="F23" s="1">
        <f>AVERAGE(property_rates[[#This Row],[buy_rate_lower]:[buy_rate_higher]])</f>
        <v>8627.5</v>
      </c>
      <c r="G23" s="1" t="s">
        <v>33</v>
      </c>
      <c r="H23" s="1" t="s">
        <v>34</v>
      </c>
      <c r="I23" s="1" t="str">
        <f>MID(property_rates[[#This Row],[Rent_1B]],FIND("Rs.",property_rates[[#This Row],[Rent_1B]])+3,LEN(property_rates[[#This Row],[Rent_1B]]))</f>
        <v>10,811 - 11,751</v>
      </c>
      <c r="J23" s="1">
        <f>_xlfn.NUMBERVALUE(LEFT(property_rates[[#This Row],[Rent_1B_trim]],FIND("-",property_rates[[#This Row],[Rent_1B_trim]])-1))</f>
        <v>10811</v>
      </c>
      <c r="K23" s="1">
        <f>_xlfn.NUMBERVALUE(RIGHT(property_rates[[#This Row],[Rent_1B]],LEN(property_rates[[#This Row],[Rent_1B]])-FIND("-",property_rates[[#This Row],[Rent_1B]])))</f>
        <v>11751</v>
      </c>
      <c r="L23" s="1">
        <f>AVERAGE(property_rates[[#This Row],[Rent_1B_Lower]:[Rent_1B_Upper]])</f>
        <v>11281</v>
      </c>
      <c r="M23" s="2">
        <f>property_rates[[#This Row],[Rent_1B_avg]]/property_rates[[#This Row],[buy_rate_avg]]</f>
        <v>1.3075630252100841</v>
      </c>
      <c r="N23" s="1" t="s">
        <v>35</v>
      </c>
      <c r="O23" s="1" t="str">
        <f>MID(property_rates[[#This Row],[Rent_2B]],FIND("Rs.",property_rates[[#This Row],[Rent_2B]])+3,LEN(property_rates[[#This Row],[Rent_2B]]))</f>
        <v>17,000 - 18,700</v>
      </c>
      <c r="P23" s="1">
        <f>_xlfn.NUMBERVALUE(LEFT(property_rates[[#This Row],[Rent_2B_trim]],FIND("-",property_rates[[#This Row],[Rent_2B_trim]])-1))</f>
        <v>17000</v>
      </c>
      <c r="Q23" s="1">
        <f>_xlfn.NUMBERVALUE(RIGHT(property_rates[[#This Row],[Rent_2B]],LEN(property_rates[[#This Row],[Rent_2B]])-FIND("-",property_rates[[#This Row],[Rent_2B]])))</f>
        <v>18700</v>
      </c>
      <c r="R23" s="1">
        <f>AVERAGE(property_rates[[#This Row],[Rent_2B_Lower]:[Rent_2B_Upper]])</f>
        <v>17850</v>
      </c>
      <c r="S23" s="3">
        <f>property_rates[[#This Row],[Rent_2B_avg]]/property_rates[[#This Row],[buy_rate_avg]]</f>
        <v>2.0689655172413794</v>
      </c>
      <c r="T23" s="1" t="s">
        <v>36</v>
      </c>
      <c r="U23" s="1" t="e">
        <f>MID(property_rates[[#This Row],[Rent_3B]],FIND("Rs.",property_rates[[#This Row],[Rent_3B]])+3,LEN(property_rates[[#This Row],[Rent_3B]]))</f>
        <v>#VALUE!</v>
      </c>
      <c r="V23" s="1" t="e">
        <f>_xlfn.NUMBERVALUE(LEFT(property_rates[[#This Row],[Rent_3B_trim]],FIND("-",property_rates[[#This Row],[Rent_3B_trim]])-1))</f>
        <v>#VALUE!</v>
      </c>
      <c r="W23" s="1">
        <f>_xlfn.NUMBERVALUE(RIGHT(property_rates[[#This Row],[Rent_3B]],LEN(property_rates[[#This Row],[Rent_3B]])-FIND("-",property_rates[[#This Row],[Rent_3B]])))</f>
        <v>0</v>
      </c>
      <c r="X23" s="1" t="e">
        <f>AVERAGE(property_rates[[#This Row],[Rent_3B_Lower]:[Rent_3B_Upper]])</f>
        <v>#VALUE!</v>
      </c>
      <c r="Y23" s="3" t="e">
        <f>property_rates[[#This Row],[Rent_3B_avg]]/property_rates[[#This Row],[buy_rate_avg]]</f>
        <v>#VALUE!</v>
      </c>
    </row>
    <row r="24" spans="1:25" x14ac:dyDescent="0.25">
      <c r="A24" s="1" t="s">
        <v>31</v>
      </c>
      <c r="B24" s="1" t="s">
        <v>286</v>
      </c>
      <c r="C24" s="1" t="str">
        <f>MID(property_rates[[#This Row],[buy_rate]],FIND("Rs.",property_rates[[#This Row],[buy_rate]])+3,FIND("/sq",property_rates[[#This Row],[buy_rate]])-4)</f>
        <v>5,100 - 5,950</v>
      </c>
      <c r="D24" s="1">
        <f>_xlfn.NUMBERVALUE(LEFT(property_rates[[#This Row],[buy_rate_trim]],FIND("-",property_rates[[#This Row],[buy_rate_trim]])-1))</f>
        <v>5100</v>
      </c>
      <c r="E24" s="1">
        <f>_xlfn.NUMBERVALUE(RIGHT(property_rates[[#This Row],[buy_rate_trim]],LEN(property_rates[[#This Row],[buy_rate_trim]])-FIND("-",property_rates[[#This Row],[buy_rate_trim]])))</f>
        <v>5950</v>
      </c>
      <c r="F24" s="1">
        <f>AVERAGE(property_rates[[#This Row],[buy_rate_lower]:[buy_rate_higher]])</f>
        <v>5525</v>
      </c>
      <c r="G24" s="1" t="s">
        <v>36</v>
      </c>
      <c r="H24" s="1" t="s">
        <v>36</v>
      </c>
      <c r="I24" s="1" t="e">
        <f>MID(property_rates[[#This Row],[Rent_1B]],FIND("Rs.",property_rates[[#This Row],[Rent_1B]])+3,LEN(property_rates[[#This Row],[Rent_1B]]))</f>
        <v>#VALUE!</v>
      </c>
      <c r="J24" s="1" t="e">
        <f>_xlfn.NUMBERVALUE(LEFT(property_rates[[#This Row],[Rent_1B_trim]],FIND("-",property_rates[[#This Row],[Rent_1B_trim]])-1))</f>
        <v>#VALUE!</v>
      </c>
      <c r="K24" s="1">
        <f>_xlfn.NUMBERVALUE(RIGHT(property_rates[[#This Row],[Rent_1B]],LEN(property_rates[[#This Row],[Rent_1B]])-FIND("-",property_rates[[#This Row],[Rent_1B]])))</f>
        <v>0</v>
      </c>
      <c r="L24" s="1" t="e">
        <f>AVERAGE(property_rates[[#This Row],[Rent_1B_Lower]:[Rent_1B_Upper]])</f>
        <v>#VALUE!</v>
      </c>
      <c r="M24" s="2" t="e">
        <f>property_rates[[#This Row],[Rent_1B_avg]]/property_rates[[#This Row],[buy_rate_avg]]</f>
        <v>#VALUE!</v>
      </c>
      <c r="N24" s="1" t="s">
        <v>36</v>
      </c>
      <c r="O24" s="1" t="e">
        <f>MID(property_rates[[#This Row],[Rent_2B]],FIND("Rs.",property_rates[[#This Row],[Rent_2B]])+3,LEN(property_rates[[#This Row],[Rent_2B]]))</f>
        <v>#VALUE!</v>
      </c>
      <c r="P24" s="1" t="e">
        <f>_xlfn.NUMBERVALUE(LEFT(property_rates[[#This Row],[Rent_2B_trim]],FIND("-",property_rates[[#This Row],[Rent_2B_trim]])-1))</f>
        <v>#VALUE!</v>
      </c>
      <c r="Q24" s="1">
        <f>_xlfn.NUMBERVALUE(RIGHT(property_rates[[#This Row],[Rent_2B]],LEN(property_rates[[#This Row],[Rent_2B]])-FIND("-",property_rates[[#This Row],[Rent_2B]])))</f>
        <v>0</v>
      </c>
      <c r="R24" s="1" t="e">
        <f>AVERAGE(property_rates[[#This Row],[Rent_2B_Lower]:[Rent_2B_Upper]])</f>
        <v>#VALUE!</v>
      </c>
      <c r="S24" s="3" t="e">
        <f>property_rates[[#This Row],[Rent_2B_avg]]/property_rates[[#This Row],[buy_rate_avg]]</f>
        <v>#VALUE!</v>
      </c>
      <c r="T24" s="1" t="s">
        <v>36</v>
      </c>
      <c r="U24" s="1" t="e">
        <f>MID(property_rates[[#This Row],[Rent_3B]],FIND("Rs.",property_rates[[#This Row],[Rent_3B]])+3,LEN(property_rates[[#This Row],[Rent_3B]]))</f>
        <v>#VALUE!</v>
      </c>
      <c r="V24" s="1" t="e">
        <f>_xlfn.NUMBERVALUE(LEFT(property_rates[[#This Row],[Rent_3B_trim]],FIND("-",property_rates[[#This Row],[Rent_3B_trim]])-1))</f>
        <v>#VALUE!</v>
      </c>
      <c r="W24" s="1">
        <f>_xlfn.NUMBERVALUE(RIGHT(property_rates[[#This Row],[Rent_3B]],LEN(property_rates[[#This Row],[Rent_3B]])-FIND("-",property_rates[[#This Row],[Rent_3B]])))</f>
        <v>0</v>
      </c>
      <c r="X24" s="1" t="e">
        <f>AVERAGE(property_rates[[#This Row],[Rent_3B_Lower]:[Rent_3B_Upper]])</f>
        <v>#VALUE!</v>
      </c>
      <c r="Y24" s="3" t="e">
        <f>property_rates[[#This Row],[Rent_3B_avg]]/property_rates[[#This Row],[buy_rate_avg]]</f>
        <v>#VALUE!</v>
      </c>
    </row>
    <row r="25" spans="1:25" x14ac:dyDescent="0.25">
      <c r="A25" s="1" t="s">
        <v>31</v>
      </c>
      <c r="B25" s="1" t="s">
        <v>694</v>
      </c>
      <c r="C25" s="1" t="str">
        <f>MID(property_rates[[#This Row],[buy_rate]],FIND("Rs.",property_rates[[#This Row],[buy_rate]])+3,FIND("/sq",property_rates[[#This Row],[buy_rate]])-4)</f>
        <v>28,305 - 29,920</v>
      </c>
      <c r="D25" s="1">
        <f>_xlfn.NUMBERVALUE(LEFT(property_rates[[#This Row],[buy_rate_trim]],FIND("-",property_rates[[#This Row],[buy_rate_trim]])-1))</f>
        <v>28305</v>
      </c>
      <c r="E25" s="1">
        <f>_xlfn.NUMBERVALUE(RIGHT(property_rates[[#This Row],[buy_rate_trim]],LEN(property_rates[[#This Row],[buy_rate_trim]])-FIND("-",property_rates[[#This Row],[buy_rate_trim]])))</f>
        <v>29920</v>
      </c>
      <c r="F25" s="1">
        <f>AVERAGE(property_rates[[#This Row],[buy_rate_lower]:[buy_rate_higher]])</f>
        <v>29112.5</v>
      </c>
      <c r="G25" s="1" t="s">
        <v>695</v>
      </c>
      <c r="H25" s="1" t="s">
        <v>36</v>
      </c>
      <c r="I25" s="1" t="e">
        <f>MID(property_rates[[#This Row],[Rent_1B]],FIND("Rs.",property_rates[[#This Row],[Rent_1B]])+3,LEN(property_rates[[#This Row],[Rent_1B]]))</f>
        <v>#VALUE!</v>
      </c>
      <c r="J25" s="1" t="e">
        <f>_xlfn.NUMBERVALUE(LEFT(property_rates[[#This Row],[Rent_1B_trim]],FIND("-",property_rates[[#This Row],[Rent_1B_trim]])-1))</f>
        <v>#VALUE!</v>
      </c>
      <c r="K25" s="1">
        <f>_xlfn.NUMBERVALUE(RIGHT(property_rates[[#This Row],[Rent_1B]],LEN(property_rates[[#This Row],[Rent_1B]])-FIND("-",property_rates[[#This Row],[Rent_1B]])))</f>
        <v>0</v>
      </c>
      <c r="L25" s="1" t="e">
        <f>AVERAGE(property_rates[[#This Row],[Rent_1B_Lower]:[Rent_1B_Upper]])</f>
        <v>#VALUE!</v>
      </c>
      <c r="M25" s="2" t="e">
        <f>property_rates[[#This Row],[Rent_1B_avg]]/property_rates[[#This Row],[buy_rate_avg]]</f>
        <v>#VALUE!</v>
      </c>
      <c r="N25" s="1" t="s">
        <v>696</v>
      </c>
      <c r="O25" s="1" t="str">
        <f>MID(property_rates[[#This Row],[Rent_2B]],FIND("Rs.",property_rates[[#This Row],[Rent_2B]])+3,LEN(property_rates[[#This Row],[Rent_2B]]))</f>
        <v>43,605 - 45,220</v>
      </c>
      <c r="P25" s="1">
        <f>_xlfn.NUMBERVALUE(LEFT(property_rates[[#This Row],[Rent_2B_trim]],FIND("-",property_rates[[#This Row],[Rent_2B_trim]])-1))</f>
        <v>43605</v>
      </c>
      <c r="Q25" s="1">
        <f>_xlfn.NUMBERVALUE(RIGHT(property_rates[[#This Row],[Rent_2B]],LEN(property_rates[[#This Row],[Rent_2B]])-FIND("-",property_rates[[#This Row],[Rent_2B]])))</f>
        <v>45220</v>
      </c>
      <c r="R25" s="1">
        <f>AVERAGE(property_rates[[#This Row],[Rent_2B_Lower]:[Rent_2B_Upper]])</f>
        <v>44412.5</v>
      </c>
      <c r="S25" s="3">
        <f>property_rates[[#This Row],[Rent_2B_avg]]/property_rates[[#This Row],[buy_rate_avg]]</f>
        <v>1.5255474452554745</v>
      </c>
      <c r="T25" s="1" t="s">
        <v>697</v>
      </c>
      <c r="U25" s="1" t="str">
        <f>MID(property_rates[[#This Row],[Rent_3B]],FIND("Rs.",property_rates[[#This Row],[Rent_3B]])+3,LEN(property_rates[[#This Row],[Rent_3B]]))</f>
        <v>96,968 - 1,05,453</v>
      </c>
      <c r="V25" s="1">
        <f>_xlfn.NUMBERVALUE(LEFT(property_rates[[#This Row],[Rent_3B_trim]],FIND("-",property_rates[[#This Row],[Rent_3B_trim]])-1))</f>
        <v>96968</v>
      </c>
      <c r="W25" s="1">
        <f>_xlfn.NUMBERVALUE(RIGHT(property_rates[[#This Row],[Rent_3B]],LEN(property_rates[[#This Row],[Rent_3B]])-FIND("-",property_rates[[#This Row],[Rent_3B]])))</f>
        <v>105453</v>
      </c>
      <c r="X25" s="1">
        <f>AVERAGE(property_rates[[#This Row],[Rent_3B_Lower]:[Rent_3B_Upper]])</f>
        <v>101210.5</v>
      </c>
      <c r="Y25" s="3">
        <f>property_rates[[#This Row],[Rent_3B_avg]]/property_rates[[#This Row],[buy_rate_avg]]</f>
        <v>3.4765306998711893</v>
      </c>
    </row>
    <row r="26" spans="1:25" x14ac:dyDescent="0.25">
      <c r="A26" s="1" t="s">
        <v>698</v>
      </c>
      <c r="B26" s="1" t="s">
        <v>699</v>
      </c>
      <c r="C26" s="1" t="str">
        <f>MID(property_rates[[#This Row],[buy_rate]],FIND("Rs.",property_rates[[#This Row],[buy_rate]])+3,FIND("/sq",property_rates[[#This Row],[buy_rate]])-4)</f>
        <v>15,470 - 18,148</v>
      </c>
      <c r="D26" s="1">
        <f>_xlfn.NUMBERVALUE(LEFT(property_rates[[#This Row],[buy_rate_trim]],FIND("-",property_rates[[#This Row],[buy_rate_trim]])-1))</f>
        <v>15470</v>
      </c>
      <c r="E26" s="1">
        <f>_xlfn.NUMBERVALUE(RIGHT(property_rates[[#This Row],[buy_rate_trim]],LEN(property_rates[[#This Row],[buy_rate_trim]])-FIND("-",property_rates[[#This Row],[buy_rate_trim]])))</f>
        <v>18148</v>
      </c>
      <c r="F26" s="1">
        <f>AVERAGE(property_rates[[#This Row],[buy_rate_lower]:[buy_rate_higher]])</f>
        <v>16809</v>
      </c>
      <c r="G26" s="1" t="s">
        <v>700</v>
      </c>
      <c r="H26" s="1" t="s">
        <v>701</v>
      </c>
      <c r="I26" s="1" t="str">
        <f>MID(property_rates[[#This Row],[Rent_1B]],FIND("Rs.",property_rates[[#This Row],[Rent_1B]])+3,LEN(property_rates[[#This Row],[Rent_1B]]))</f>
        <v>23,842 - 27,115</v>
      </c>
      <c r="J26" s="1">
        <f>_xlfn.NUMBERVALUE(LEFT(property_rates[[#This Row],[Rent_1B_trim]],FIND("-",property_rates[[#This Row],[Rent_1B_trim]])-1))</f>
        <v>23842</v>
      </c>
      <c r="K26" s="1">
        <f>_xlfn.NUMBERVALUE(RIGHT(property_rates[[#This Row],[Rent_1B]],LEN(property_rates[[#This Row],[Rent_1B]])-FIND("-",property_rates[[#This Row],[Rent_1B]])))</f>
        <v>27115</v>
      </c>
      <c r="L26" s="1">
        <f>AVERAGE(property_rates[[#This Row],[Rent_1B_Lower]:[Rent_1B_Upper]])</f>
        <v>25478.5</v>
      </c>
      <c r="M26" s="2">
        <f>property_rates[[#This Row],[Rent_1B_avg]]/property_rates[[#This Row],[buy_rate_avg]]</f>
        <v>1.515765363793206</v>
      </c>
      <c r="N26" s="1" t="s">
        <v>702</v>
      </c>
      <c r="O26" s="1" t="str">
        <f>MID(property_rates[[#This Row],[Rent_2B]],FIND("Rs.",property_rates[[#This Row],[Rent_2B]])+3,LEN(property_rates[[#This Row],[Rent_2B]]))</f>
        <v>36,832 - 42,437</v>
      </c>
      <c r="P26" s="1">
        <f>_xlfn.NUMBERVALUE(LEFT(property_rates[[#This Row],[Rent_2B_trim]],FIND("-",property_rates[[#This Row],[Rent_2B_trim]])-1))</f>
        <v>36832</v>
      </c>
      <c r="Q26" s="1">
        <f>_xlfn.NUMBERVALUE(RIGHT(property_rates[[#This Row],[Rent_2B]],LEN(property_rates[[#This Row],[Rent_2B]])-FIND("-",property_rates[[#This Row],[Rent_2B]])))</f>
        <v>42437</v>
      </c>
      <c r="R26" s="1">
        <f>AVERAGE(property_rates[[#This Row],[Rent_2B_Lower]:[Rent_2B_Upper]])</f>
        <v>39634.5</v>
      </c>
      <c r="S26" s="3">
        <f>property_rates[[#This Row],[Rent_2B_avg]]/property_rates[[#This Row],[buy_rate_avg]]</f>
        <v>2.3579332500446188</v>
      </c>
      <c r="T26" s="1" t="s">
        <v>703</v>
      </c>
      <c r="U26" s="1" t="str">
        <f>MID(property_rates[[#This Row],[Rent_3B]],FIND("Rs.",property_rates[[#This Row],[Rent_3B]])+3,LEN(property_rates[[#This Row],[Rent_3B]]))</f>
        <v>50,517 - 59,303</v>
      </c>
      <c r="V26" s="1">
        <f>_xlfn.NUMBERVALUE(LEFT(property_rates[[#This Row],[Rent_3B_trim]],FIND("-",property_rates[[#This Row],[Rent_3B_trim]])-1))</f>
        <v>50517</v>
      </c>
      <c r="W26" s="1">
        <f>_xlfn.NUMBERVALUE(RIGHT(property_rates[[#This Row],[Rent_3B]],LEN(property_rates[[#This Row],[Rent_3B]])-FIND("-",property_rates[[#This Row],[Rent_3B]])))</f>
        <v>59303</v>
      </c>
      <c r="X26" s="1">
        <f>AVERAGE(property_rates[[#This Row],[Rent_3B_Lower]:[Rent_3B_Upper]])</f>
        <v>54910</v>
      </c>
      <c r="Y26" s="3">
        <f>property_rates[[#This Row],[Rent_3B_avg]]/property_rates[[#This Row],[buy_rate_avg]]</f>
        <v>3.2667023618299722</v>
      </c>
    </row>
    <row r="27" spans="1:25" x14ac:dyDescent="0.25">
      <c r="A27" s="1" t="s">
        <v>704</v>
      </c>
      <c r="B27" s="1" t="s">
        <v>705</v>
      </c>
      <c r="C27" s="1" t="str">
        <f>MID(property_rates[[#This Row],[buy_rate]],FIND("Rs.",property_rates[[#This Row],[buy_rate]])+3,FIND("/sq",property_rates[[#This Row],[buy_rate]])-4)</f>
        <v>18,785 - 23,332</v>
      </c>
      <c r="D27" s="1">
        <f>_xlfn.NUMBERVALUE(LEFT(property_rates[[#This Row],[buy_rate_trim]],FIND("-",property_rates[[#This Row],[buy_rate_trim]])-1))</f>
        <v>18785</v>
      </c>
      <c r="E27" s="1">
        <f>_xlfn.NUMBERVALUE(RIGHT(property_rates[[#This Row],[buy_rate_trim]],LEN(property_rates[[#This Row],[buy_rate_trim]])-FIND("-",property_rates[[#This Row],[buy_rate_trim]])))</f>
        <v>23332</v>
      </c>
      <c r="F27" s="1">
        <f>AVERAGE(property_rates[[#This Row],[buy_rate_lower]:[buy_rate_higher]])</f>
        <v>21058.5</v>
      </c>
      <c r="G27" s="1" t="s">
        <v>36</v>
      </c>
      <c r="H27" s="1" t="s">
        <v>706</v>
      </c>
      <c r="I27" s="1" t="str">
        <f>MID(property_rates[[#This Row],[Rent_1B]],FIND("Rs.",property_rates[[#This Row],[Rent_1B]])+3,LEN(property_rates[[#This Row],[Rent_1B]]))</f>
        <v>22,440 - 28,985</v>
      </c>
      <c r="J27" s="1">
        <f>_xlfn.NUMBERVALUE(LEFT(property_rates[[#This Row],[Rent_1B_trim]],FIND("-",property_rates[[#This Row],[Rent_1B_trim]])-1))</f>
        <v>22440</v>
      </c>
      <c r="K27" s="1">
        <f>_xlfn.NUMBERVALUE(RIGHT(property_rates[[#This Row],[Rent_1B]],LEN(property_rates[[#This Row],[Rent_1B]])-FIND("-",property_rates[[#This Row],[Rent_1B]])))</f>
        <v>28985</v>
      </c>
      <c r="L27" s="1">
        <f>AVERAGE(property_rates[[#This Row],[Rent_1B_Lower]:[Rent_1B_Upper]])</f>
        <v>25712.5</v>
      </c>
      <c r="M27" s="2">
        <f>property_rates[[#This Row],[Rent_1B_avg]]/property_rates[[#This Row],[buy_rate_avg]]</f>
        <v>1.2210033953035591</v>
      </c>
      <c r="N27" s="1" t="s">
        <v>707</v>
      </c>
      <c r="O27" s="1" t="str">
        <f>MID(property_rates[[#This Row],[Rent_2B]],FIND("Rs.",property_rates[[#This Row],[Rent_2B]])+3,LEN(property_rates[[#This Row],[Rent_2B]]))</f>
        <v>36,834 - 46,238</v>
      </c>
      <c r="P27" s="1">
        <f>_xlfn.NUMBERVALUE(LEFT(property_rates[[#This Row],[Rent_2B_trim]],FIND("-",property_rates[[#This Row],[Rent_2B_trim]])-1))</f>
        <v>36834</v>
      </c>
      <c r="Q27" s="1">
        <f>_xlfn.NUMBERVALUE(RIGHT(property_rates[[#This Row],[Rent_2B]],LEN(property_rates[[#This Row],[Rent_2B]])-FIND("-",property_rates[[#This Row],[Rent_2B]])))</f>
        <v>46238</v>
      </c>
      <c r="R27" s="1">
        <f>AVERAGE(property_rates[[#This Row],[Rent_2B_Lower]:[Rent_2B_Upper]])</f>
        <v>41536</v>
      </c>
      <c r="S27" s="3">
        <f>property_rates[[#This Row],[Rent_2B_avg]]/property_rates[[#This Row],[buy_rate_avg]]</f>
        <v>1.9724101906593536</v>
      </c>
      <c r="T27" s="1" t="s">
        <v>708</v>
      </c>
      <c r="U27" s="1" t="str">
        <f>MID(property_rates[[#This Row],[Rent_3B]],FIND("Rs.",property_rates[[#This Row],[Rent_3B]])+3,LEN(property_rates[[#This Row],[Rent_3B]]))</f>
        <v>58,393 - 73,885</v>
      </c>
      <c r="V27" s="1">
        <f>_xlfn.NUMBERVALUE(LEFT(property_rates[[#This Row],[Rent_3B_trim]],FIND("-",property_rates[[#This Row],[Rent_3B_trim]])-1))</f>
        <v>58393</v>
      </c>
      <c r="W27" s="1">
        <f>_xlfn.NUMBERVALUE(RIGHT(property_rates[[#This Row],[Rent_3B]],LEN(property_rates[[#This Row],[Rent_3B]])-FIND("-",property_rates[[#This Row],[Rent_3B]])))</f>
        <v>73885</v>
      </c>
      <c r="X27" s="1">
        <f>AVERAGE(property_rates[[#This Row],[Rent_3B_Lower]:[Rent_3B_Upper]])</f>
        <v>66139</v>
      </c>
      <c r="Y27" s="3">
        <f>property_rates[[#This Row],[Rent_3B_avg]]/property_rates[[#This Row],[buy_rate_avg]]</f>
        <v>3.1407270223425221</v>
      </c>
    </row>
    <row r="28" spans="1:25" x14ac:dyDescent="0.25">
      <c r="A28" s="1" t="s">
        <v>709</v>
      </c>
      <c r="B28" s="1" t="s">
        <v>36</v>
      </c>
      <c r="C28" s="1" t="e">
        <f>MID(property_rates[[#This Row],[buy_rate]],FIND("Rs.",property_rates[[#This Row],[buy_rate]])+3,FIND("/sq",property_rates[[#This Row],[buy_rate]])-4)</f>
        <v>#VALUE!</v>
      </c>
      <c r="D28" s="1" t="e">
        <f>_xlfn.NUMBERVALUE(LEFT(property_rates[[#This Row],[buy_rate_trim]],FIND("-",property_rates[[#This Row],[buy_rate_trim]])-1))</f>
        <v>#VALUE!</v>
      </c>
      <c r="E28" s="1" t="e">
        <f>_xlfn.NUMBERVALUE(RIGHT(property_rates[[#This Row],[buy_rate_trim]],LEN(property_rates[[#This Row],[buy_rate_trim]])-FIND("-",property_rates[[#This Row],[buy_rate_trim]])))</f>
        <v>#VALUE!</v>
      </c>
      <c r="F28" s="1" t="e">
        <f>AVERAGE(property_rates[[#This Row],[buy_rate_lower]:[buy_rate_higher]])</f>
        <v>#VALUE!</v>
      </c>
      <c r="G28" s="1" t="s">
        <v>36</v>
      </c>
      <c r="H28" s="1" t="s">
        <v>710</v>
      </c>
      <c r="I28" s="1" t="str">
        <f>MID(property_rates[[#This Row],[Rent_1B]],FIND("Rs.",property_rates[[#This Row],[Rent_1B]])+3,LEN(property_rates[[#This Row],[Rent_1B]]))</f>
        <v>14,280 - 17,850</v>
      </c>
      <c r="J28" s="1">
        <f>_xlfn.NUMBERVALUE(LEFT(property_rates[[#This Row],[Rent_1B_trim]],FIND("-",property_rates[[#This Row],[Rent_1B_trim]])-1))</f>
        <v>14280</v>
      </c>
      <c r="K28" s="1">
        <f>_xlfn.NUMBERVALUE(RIGHT(property_rates[[#This Row],[Rent_1B]],LEN(property_rates[[#This Row],[Rent_1B]])-FIND("-",property_rates[[#This Row],[Rent_1B]])))</f>
        <v>17850</v>
      </c>
      <c r="L28" s="1">
        <f>AVERAGE(property_rates[[#This Row],[Rent_1B_Lower]:[Rent_1B_Upper]])</f>
        <v>16065</v>
      </c>
      <c r="M28" s="2" t="e">
        <f>property_rates[[#This Row],[Rent_1B_avg]]/property_rates[[#This Row],[buy_rate_avg]]</f>
        <v>#VALUE!</v>
      </c>
      <c r="N28" s="1" t="s">
        <v>36</v>
      </c>
      <c r="O28" s="1" t="e">
        <f>MID(property_rates[[#This Row],[Rent_2B]],FIND("Rs.",property_rates[[#This Row],[Rent_2B]])+3,LEN(property_rates[[#This Row],[Rent_2B]]))</f>
        <v>#VALUE!</v>
      </c>
      <c r="P28" s="1" t="e">
        <f>_xlfn.NUMBERVALUE(LEFT(property_rates[[#This Row],[Rent_2B_trim]],FIND("-",property_rates[[#This Row],[Rent_2B_trim]])-1))</f>
        <v>#VALUE!</v>
      </c>
      <c r="Q28" s="1">
        <f>_xlfn.NUMBERVALUE(RIGHT(property_rates[[#This Row],[Rent_2B]],LEN(property_rates[[#This Row],[Rent_2B]])-FIND("-",property_rates[[#This Row],[Rent_2B]])))</f>
        <v>0</v>
      </c>
      <c r="R28" s="1" t="e">
        <f>AVERAGE(property_rates[[#This Row],[Rent_2B_Lower]:[Rent_2B_Upper]])</f>
        <v>#VALUE!</v>
      </c>
      <c r="S28" s="3" t="e">
        <f>property_rates[[#This Row],[Rent_2B_avg]]/property_rates[[#This Row],[buy_rate_avg]]</f>
        <v>#VALUE!</v>
      </c>
      <c r="T28" s="1" t="s">
        <v>36</v>
      </c>
      <c r="U28" s="1" t="e">
        <f>MID(property_rates[[#This Row],[Rent_3B]],FIND("Rs.",property_rates[[#This Row],[Rent_3B]])+3,LEN(property_rates[[#This Row],[Rent_3B]]))</f>
        <v>#VALUE!</v>
      </c>
      <c r="V28" s="1" t="e">
        <f>_xlfn.NUMBERVALUE(LEFT(property_rates[[#This Row],[Rent_3B_trim]],FIND("-",property_rates[[#This Row],[Rent_3B_trim]])-1))</f>
        <v>#VALUE!</v>
      </c>
      <c r="W28" s="1">
        <f>_xlfn.NUMBERVALUE(RIGHT(property_rates[[#This Row],[Rent_3B]],LEN(property_rates[[#This Row],[Rent_3B]])-FIND("-",property_rates[[#This Row],[Rent_3B]])))</f>
        <v>0</v>
      </c>
      <c r="X28" s="1" t="e">
        <f>AVERAGE(property_rates[[#This Row],[Rent_3B_Lower]:[Rent_3B_Upper]])</f>
        <v>#VALUE!</v>
      </c>
      <c r="Y28" s="3" t="e">
        <f>property_rates[[#This Row],[Rent_3B_avg]]/property_rates[[#This Row],[buy_rate_avg]]</f>
        <v>#VALUE!</v>
      </c>
    </row>
    <row r="29" spans="1:25" x14ac:dyDescent="0.25">
      <c r="A29" s="1" t="s">
        <v>287</v>
      </c>
      <c r="B29" s="1" t="s">
        <v>288</v>
      </c>
      <c r="C29" s="1" t="str">
        <f>MID(property_rates[[#This Row],[buy_rate]],FIND("Rs.",property_rates[[#This Row],[buy_rate]])+3,FIND("/sq",property_rates[[#This Row],[buy_rate]])-4)</f>
        <v>6,885 - 7,438</v>
      </c>
      <c r="D29" s="1">
        <f>_xlfn.NUMBERVALUE(LEFT(property_rates[[#This Row],[buy_rate_trim]],FIND("-",property_rates[[#This Row],[buy_rate_trim]])-1))</f>
        <v>6885</v>
      </c>
      <c r="E29" s="1">
        <f>_xlfn.NUMBERVALUE(RIGHT(property_rates[[#This Row],[buy_rate_trim]],LEN(property_rates[[#This Row],[buy_rate_trim]])-FIND("-",property_rates[[#This Row],[buy_rate_trim]])))</f>
        <v>7438</v>
      </c>
      <c r="F29" s="1">
        <f>AVERAGE(property_rates[[#This Row],[buy_rate_lower]:[buy_rate_higher]])</f>
        <v>7161.5</v>
      </c>
      <c r="G29" s="1" t="s">
        <v>289</v>
      </c>
      <c r="H29" s="1" t="s">
        <v>36</v>
      </c>
      <c r="I29" s="1" t="e">
        <f>MID(property_rates[[#This Row],[Rent_1B]],FIND("Rs.",property_rates[[#This Row],[Rent_1B]])+3,LEN(property_rates[[#This Row],[Rent_1B]]))</f>
        <v>#VALUE!</v>
      </c>
      <c r="J29" s="1" t="e">
        <f>_xlfn.NUMBERVALUE(LEFT(property_rates[[#This Row],[Rent_1B_trim]],FIND("-",property_rates[[#This Row],[Rent_1B_trim]])-1))</f>
        <v>#VALUE!</v>
      </c>
      <c r="K29" s="1">
        <f>_xlfn.NUMBERVALUE(RIGHT(property_rates[[#This Row],[Rent_1B]],LEN(property_rates[[#This Row],[Rent_1B]])-FIND("-",property_rates[[#This Row],[Rent_1B]])))</f>
        <v>0</v>
      </c>
      <c r="L29" s="1" t="e">
        <f>AVERAGE(property_rates[[#This Row],[Rent_1B_Lower]:[Rent_1B_Upper]])</f>
        <v>#VALUE!</v>
      </c>
      <c r="M29" s="2" t="e">
        <f>property_rates[[#This Row],[Rent_1B_avg]]/property_rates[[#This Row],[buy_rate_avg]]</f>
        <v>#VALUE!</v>
      </c>
      <c r="N29" s="1" t="s">
        <v>36</v>
      </c>
      <c r="O29" s="1" t="e">
        <f>MID(property_rates[[#This Row],[Rent_2B]],FIND("Rs.",property_rates[[#This Row],[Rent_2B]])+3,LEN(property_rates[[#This Row],[Rent_2B]]))</f>
        <v>#VALUE!</v>
      </c>
      <c r="P29" s="1" t="e">
        <f>_xlfn.NUMBERVALUE(LEFT(property_rates[[#This Row],[Rent_2B_trim]],FIND("-",property_rates[[#This Row],[Rent_2B_trim]])-1))</f>
        <v>#VALUE!</v>
      </c>
      <c r="Q29" s="1">
        <f>_xlfn.NUMBERVALUE(RIGHT(property_rates[[#This Row],[Rent_2B]],LEN(property_rates[[#This Row],[Rent_2B]])-FIND("-",property_rates[[#This Row],[Rent_2B]])))</f>
        <v>0</v>
      </c>
      <c r="R29" s="1" t="e">
        <f>AVERAGE(property_rates[[#This Row],[Rent_2B_Lower]:[Rent_2B_Upper]])</f>
        <v>#VALUE!</v>
      </c>
      <c r="S29" s="3" t="e">
        <f>property_rates[[#This Row],[Rent_2B_avg]]/property_rates[[#This Row],[buy_rate_avg]]</f>
        <v>#VALUE!</v>
      </c>
      <c r="T29" s="1" t="s">
        <v>36</v>
      </c>
      <c r="U29" s="1" t="e">
        <f>MID(property_rates[[#This Row],[Rent_3B]],FIND("Rs.",property_rates[[#This Row],[Rent_3B]])+3,LEN(property_rates[[#This Row],[Rent_3B]]))</f>
        <v>#VALUE!</v>
      </c>
      <c r="V29" s="1" t="e">
        <f>_xlfn.NUMBERVALUE(LEFT(property_rates[[#This Row],[Rent_3B_trim]],FIND("-",property_rates[[#This Row],[Rent_3B_trim]])-1))</f>
        <v>#VALUE!</v>
      </c>
      <c r="W29" s="1">
        <f>_xlfn.NUMBERVALUE(RIGHT(property_rates[[#This Row],[Rent_3B]],LEN(property_rates[[#This Row],[Rent_3B]])-FIND("-",property_rates[[#This Row],[Rent_3B]])))</f>
        <v>0</v>
      </c>
      <c r="X29" s="1" t="e">
        <f>AVERAGE(property_rates[[#This Row],[Rent_3B_Lower]:[Rent_3B_Upper]])</f>
        <v>#VALUE!</v>
      </c>
      <c r="Y29" s="3" t="e">
        <f>property_rates[[#This Row],[Rent_3B_avg]]/property_rates[[#This Row],[buy_rate_avg]]</f>
        <v>#VALUE!</v>
      </c>
    </row>
    <row r="30" spans="1:25" x14ac:dyDescent="0.25">
      <c r="A30" s="1" t="s">
        <v>2226</v>
      </c>
      <c r="B30" s="1" t="s">
        <v>36</v>
      </c>
      <c r="C30" s="1" t="e">
        <f>MID(property_rates[[#This Row],[buy_rate]],FIND("Rs.",property_rates[[#This Row],[buy_rate]])+3,FIND("/sq",property_rates[[#This Row],[buy_rate]])-4)</f>
        <v>#VALUE!</v>
      </c>
      <c r="D30" s="1" t="e">
        <f>_xlfn.NUMBERVALUE(LEFT(property_rates[[#This Row],[buy_rate_trim]],FIND("-",property_rates[[#This Row],[buy_rate_trim]])-1))</f>
        <v>#VALUE!</v>
      </c>
      <c r="E30" s="1" t="e">
        <f>_xlfn.NUMBERVALUE(RIGHT(property_rates[[#This Row],[buy_rate_trim]],LEN(property_rates[[#This Row],[buy_rate_trim]])-FIND("-",property_rates[[#This Row],[buy_rate_trim]])))</f>
        <v>#VALUE!</v>
      </c>
      <c r="F30" s="1" t="e">
        <f>AVERAGE(property_rates[[#This Row],[buy_rate_lower]:[buy_rate_higher]])</f>
        <v>#VALUE!</v>
      </c>
      <c r="G30" s="1" t="s">
        <v>36</v>
      </c>
      <c r="H30" s="1" t="s">
        <v>2227</v>
      </c>
      <c r="I30" s="1" t="str">
        <f>MID(property_rates[[#This Row],[Rent_1B]],FIND("Rs.",property_rates[[#This Row],[Rent_1B]])+3,LEN(property_rates[[#This Row],[Rent_1B]]))</f>
        <v>54,060 - 58,650</v>
      </c>
      <c r="J30" s="1">
        <f>_xlfn.NUMBERVALUE(LEFT(property_rates[[#This Row],[Rent_1B_trim]],FIND("-",property_rates[[#This Row],[Rent_1B_trim]])-1))</f>
        <v>54060</v>
      </c>
      <c r="K30" s="1">
        <f>_xlfn.NUMBERVALUE(RIGHT(property_rates[[#This Row],[Rent_1B]],LEN(property_rates[[#This Row],[Rent_1B]])-FIND("-",property_rates[[#This Row],[Rent_1B]])))</f>
        <v>58650</v>
      </c>
      <c r="L30" s="1">
        <f>AVERAGE(property_rates[[#This Row],[Rent_1B_Lower]:[Rent_1B_Upper]])</f>
        <v>56355</v>
      </c>
      <c r="M30" s="2" t="e">
        <f>property_rates[[#This Row],[Rent_1B_avg]]/property_rates[[#This Row],[buy_rate_avg]]</f>
        <v>#VALUE!</v>
      </c>
      <c r="N30" s="1" t="s">
        <v>36</v>
      </c>
      <c r="O30" s="1" t="e">
        <f>MID(property_rates[[#This Row],[Rent_2B]],FIND("Rs.",property_rates[[#This Row],[Rent_2B]])+3,LEN(property_rates[[#This Row],[Rent_2B]]))</f>
        <v>#VALUE!</v>
      </c>
      <c r="P30" s="1" t="e">
        <f>_xlfn.NUMBERVALUE(LEFT(property_rates[[#This Row],[Rent_2B_trim]],FIND("-",property_rates[[#This Row],[Rent_2B_trim]])-1))</f>
        <v>#VALUE!</v>
      </c>
      <c r="Q30" s="1">
        <f>_xlfn.NUMBERVALUE(RIGHT(property_rates[[#This Row],[Rent_2B]],LEN(property_rates[[#This Row],[Rent_2B]])-FIND("-",property_rates[[#This Row],[Rent_2B]])))</f>
        <v>0</v>
      </c>
      <c r="R30" s="1" t="e">
        <f>AVERAGE(property_rates[[#This Row],[Rent_2B_Lower]:[Rent_2B_Upper]])</f>
        <v>#VALUE!</v>
      </c>
      <c r="S30" s="3" t="e">
        <f>property_rates[[#This Row],[Rent_2B_avg]]/property_rates[[#This Row],[buy_rate_avg]]</f>
        <v>#VALUE!</v>
      </c>
      <c r="T30" s="1" t="s">
        <v>36</v>
      </c>
      <c r="U30" s="1" t="e">
        <f>MID(property_rates[[#This Row],[Rent_3B]],FIND("Rs.",property_rates[[#This Row],[Rent_3B]])+3,LEN(property_rates[[#This Row],[Rent_3B]]))</f>
        <v>#VALUE!</v>
      </c>
      <c r="V30" s="1" t="e">
        <f>_xlfn.NUMBERVALUE(LEFT(property_rates[[#This Row],[Rent_3B_trim]],FIND("-",property_rates[[#This Row],[Rent_3B_trim]])-1))</f>
        <v>#VALUE!</v>
      </c>
      <c r="W30" s="1">
        <f>_xlfn.NUMBERVALUE(RIGHT(property_rates[[#This Row],[Rent_3B]],LEN(property_rates[[#This Row],[Rent_3B]])-FIND("-",property_rates[[#This Row],[Rent_3B]])))</f>
        <v>0</v>
      </c>
      <c r="X30" s="1" t="e">
        <f>AVERAGE(property_rates[[#This Row],[Rent_3B_Lower]:[Rent_3B_Upper]])</f>
        <v>#VALUE!</v>
      </c>
      <c r="Y30" s="3" t="e">
        <f>property_rates[[#This Row],[Rent_3B_avg]]/property_rates[[#This Row],[buy_rate_avg]]</f>
        <v>#VALUE!</v>
      </c>
    </row>
    <row r="31" spans="1:25" x14ac:dyDescent="0.25">
      <c r="A31" s="1" t="s">
        <v>290</v>
      </c>
      <c r="B31" s="1" t="s">
        <v>291</v>
      </c>
      <c r="C31" s="1" t="str">
        <f>MID(property_rates[[#This Row],[buy_rate]],FIND("Rs.",property_rates[[#This Row],[buy_rate]])+3,FIND("/sq",property_rates[[#This Row],[buy_rate]])-4)</f>
        <v>2,720 - 3,315</v>
      </c>
      <c r="D31" s="1">
        <f>_xlfn.NUMBERVALUE(LEFT(property_rates[[#This Row],[buy_rate_trim]],FIND("-",property_rates[[#This Row],[buy_rate_trim]])-1))</f>
        <v>2720</v>
      </c>
      <c r="E31" s="1">
        <f>_xlfn.NUMBERVALUE(RIGHT(property_rates[[#This Row],[buy_rate_trim]],LEN(property_rates[[#This Row],[buy_rate_trim]])-FIND("-",property_rates[[#This Row],[buy_rate_trim]])))</f>
        <v>3315</v>
      </c>
      <c r="F31" s="1">
        <f>AVERAGE(property_rates[[#This Row],[buy_rate_lower]:[buy_rate_higher]])</f>
        <v>3017.5</v>
      </c>
      <c r="G31" s="1" t="s">
        <v>292</v>
      </c>
      <c r="H31" s="1" t="s">
        <v>36</v>
      </c>
      <c r="I31" s="1" t="e">
        <f>MID(property_rates[[#This Row],[Rent_1B]],FIND("Rs.",property_rates[[#This Row],[Rent_1B]])+3,LEN(property_rates[[#This Row],[Rent_1B]]))</f>
        <v>#VALUE!</v>
      </c>
      <c r="J31" s="1" t="e">
        <f>_xlfn.NUMBERVALUE(LEFT(property_rates[[#This Row],[Rent_1B_trim]],FIND("-",property_rates[[#This Row],[Rent_1B_trim]])-1))</f>
        <v>#VALUE!</v>
      </c>
      <c r="K31" s="1">
        <f>_xlfn.NUMBERVALUE(RIGHT(property_rates[[#This Row],[Rent_1B]],LEN(property_rates[[#This Row],[Rent_1B]])-FIND("-",property_rates[[#This Row],[Rent_1B]])))</f>
        <v>0</v>
      </c>
      <c r="L31" s="1" t="e">
        <f>AVERAGE(property_rates[[#This Row],[Rent_1B_Lower]:[Rent_1B_Upper]])</f>
        <v>#VALUE!</v>
      </c>
      <c r="M31" s="2" t="e">
        <f>property_rates[[#This Row],[Rent_1B_avg]]/property_rates[[#This Row],[buy_rate_avg]]</f>
        <v>#VALUE!</v>
      </c>
      <c r="N31" s="1" t="s">
        <v>36</v>
      </c>
      <c r="O31" s="1" t="e">
        <f>MID(property_rates[[#This Row],[Rent_2B]],FIND("Rs.",property_rates[[#This Row],[Rent_2B]])+3,LEN(property_rates[[#This Row],[Rent_2B]]))</f>
        <v>#VALUE!</v>
      </c>
      <c r="P31" s="1" t="e">
        <f>_xlfn.NUMBERVALUE(LEFT(property_rates[[#This Row],[Rent_2B_trim]],FIND("-",property_rates[[#This Row],[Rent_2B_trim]])-1))</f>
        <v>#VALUE!</v>
      </c>
      <c r="Q31" s="1">
        <f>_xlfn.NUMBERVALUE(RIGHT(property_rates[[#This Row],[Rent_2B]],LEN(property_rates[[#This Row],[Rent_2B]])-FIND("-",property_rates[[#This Row],[Rent_2B]])))</f>
        <v>0</v>
      </c>
      <c r="R31" s="1" t="e">
        <f>AVERAGE(property_rates[[#This Row],[Rent_2B_Lower]:[Rent_2B_Upper]])</f>
        <v>#VALUE!</v>
      </c>
      <c r="S31" s="3" t="e">
        <f>property_rates[[#This Row],[Rent_2B_avg]]/property_rates[[#This Row],[buy_rate_avg]]</f>
        <v>#VALUE!</v>
      </c>
      <c r="T31" s="1" t="s">
        <v>36</v>
      </c>
      <c r="U31" s="1" t="e">
        <f>MID(property_rates[[#This Row],[Rent_3B]],FIND("Rs.",property_rates[[#This Row],[Rent_3B]])+3,LEN(property_rates[[#This Row],[Rent_3B]]))</f>
        <v>#VALUE!</v>
      </c>
      <c r="V31" s="1" t="e">
        <f>_xlfn.NUMBERVALUE(LEFT(property_rates[[#This Row],[Rent_3B_trim]],FIND("-",property_rates[[#This Row],[Rent_3B_trim]])-1))</f>
        <v>#VALUE!</v>
      </c>
      <c r="W31" s="1">
        <f>_xlfn.NUMBERVALUE(RIGHT(property_rates[[#This Row],[Rent_3B]],LEN(property_rates[[#This Row],[Rent_3B]])-FIND("-",property_rates[[#This Row],[Rent_3B]])))</f>
        <v>0</v>
      </c>
      <c r="X31" s="1" t="e">
        <f>AVERAGE(property_rates[[#This Row],[Rent_3B_Lower]:[Rent_3B_Upper]])</f>
        <v>#VALUE!</v>
      </c>
      <c r="Y31" s="3" t="e">
        <f>property_rates[[#This Row],[Rent_3B_avg]]/property_rates[[#This Row],[buy_rate_avg]]</f>
        <v>#VALUE!</v>
      </c>
    </row>
    <row r="32" spans="1:25" x14ac:dyDescent="0.25">
      <c r="A32" s="1" t="s">
        <v>711</v>
      </c>
      <c r="B32" s="1" t="s">
        <v>712</v>
      </c>
      <c r="C32" s="1" t="str">
        <f>MID(property_rates[[#This Row],[buy_rate]],FIND("Rs.",property_rates[[#This Row],[buy_rate]])+3,FIND("/sq",property_rates[[#This Row],[buy_rate]])-4)</f>
        <v>14,280 - 16,362</v>
      </c>
      <c r="D32" s="1">
        <f>_xlfn.NUMBERVALUE(LEFT(property_rates[[#This Row],[buy_rate_trim]],FIND("-",property_rates[[#This Row],[buy_rate_trim]])-1))</f>
        <v>14280</v>
      </c>
      <c r="E32" s="1">
        <f>_xlfn.NUMBERVALUE(RIGHT(property_rates[[#This Row],[buy_rate_trim]],LEN(property_rates[[#This Row],[buy_rate_trim]])-FIND("-",property_rates[[#This Row],[buy_rate_trim]])))</f>
        <v>16362</v>
      </c>
      <c r="F32" s="1">
        <f>AVERAGE(property_rates[[#This Row],[buy_rate_lower]:[buy_rate_higher]])</f>
        <v>15321</v>
      </c>
      <c r="G32" s="1" t="s">
        <v>36</v>
      </c>
      <c r="H32" s="1" t="s">
        <v>36</v>
      </c>
      <c r="I32" s="1" t="e">
        <f>MID(property_rates[[#This Row],[Rent_1B]],FIND("Rs.",property_rates[[#This Row],[Rent_1B]])+3,LEN(property_rates[[#This Row],[Rent_1B]]))</f>
        <v>#VALUE!</v>
      </c>
      <c r="J32" s="1" t="e">
        <f>_xlfn.NUMBERVALUE(LEFT(property_rates[[#This Row],[Rent_1B_trim]],FIND("-",property_rates[[#This Row],[Rent_1B_trim]])-1))</f>
        <v>#VALUE!</v>
      </c>
      <c r="K32" s="1">
        <f>_xlfn.NUMBERVALUE(RIGHT(property_rates[[#This Row],[Rent_1B]],LEN(property_rates[[#This Row],[Rent_1B]])-FIND("-",property_rates[[#This Row],[Rent_1B]])))</f>
        <v>0</v>
      </c>
      <c r="L32" s="1" t="e">
        <f>AVERAGE(property_rates[[#This Row],[Rent_1B_Lower]:[Rent_1B_Upper]])</f>
        <v>#VALUE!</v>
      </c>
      <c r="M32" s="2" t="e">
        <f>property_rates[[#This Row],[Rent_1B_avg]]/property_rates[[#This Row],[buy_rate_avg]]</f>
        <v>#VALUE!</v>
      </c>
      <c r="N32" s="1" t="s">
        <v>36</v>
      </c>
      <c r="O32" s="1" t="e">
        <f>MID(property_rates[[#This Row],[Rent_2B]],FIND("Rs.",property_rates[[#This Row],[Rent_2B]])+3,LEN(property_rates[[#This Row],[Rent_2B]]))</f>
        <v>#VALUE!</v>
      </c>
      <c r="P32" s="1" t="e">
        <f>_xlfn.NUMBERVALUE(LEFT(property_rates[[#This Row],[Rent_2B_trim]],FIND("-",property_rates[[#This Row],[Rent_2B_trim]])-1))</f>
        <v>#VALUE!</v>
      </c>
      <c r="Q32" s="1">
        <f>_xlfn.NUMBERVALUE(RIGHT(property_rates[[#This Row],[Rent_2B]],LEN(property_rates[[#This Row],[Rent_2B]])-FIND("-",property_rates[[#This Row],[Rent_2B]])))</f>
        <v>0</v>
      </c>
      <c r="R32" s="1" t="e">
        <f>AVERAGE(property_rates[[#This Row],[Rent_2B_Lower]:[Rent_2B_Upper]])</f>
        <v>#VALUE!</v>
      </c>
      <c r="S32" s="3" t="e">
        <f>property_rates[[#This Row],[Rent_2B_avg]]/property_rates[[#This Row],[buy_rate_avg]]</f>
        <v>#VALUE!</v>
      </c>
      <c r="T32" s="1" t="s">
        <v>36</v>
      </c>
      <c r="U32" s="1" t="e">
        <f>MID(property_rates[[#This Row],[Rent_3B]],FIND("Rs.",property_rates[[#This Row],[Rent_3B]])+3,LEN(property_rates[[#This Row],[Rent_3B]]))</f>
        <v>#VALUE!</v>
      </c>
      <c r="V32" s="1" t="e">
        <f>_xlfn.NUMBERVALUE(LEFT(property_rates[[#This Row],[Rent_3B_trim]],FIND("-",property_rates[[#This Row],[Rent_3B_trim]])-1))</f>
        <v>#VALUE!</v>
      </c>
      <c r="W32" s="1">
        <f>_xlfn.NUMBERVALUE(RIGHT(property_rates[[#This Row],[Rent_3B]],LEN(property_rates[[#This Row],[Rent_3B]])-FIND("-",property_rates[[#This Row],[Rent_3B]])))</f>
        <v>0</v>
      </c>
      <c r="X32" s="1" t="e">
        <f>AVERAGE(property_rates[[#This Row],[Rent_3B_Lower]:[Rent_3B_Upper]])</f>
        <v>#VALUE!</v>
      </c>
      <c r="Y32" s="3" t="e">
        <f>property_rates[[#This Row],[Rent_3B_avg]]/property_rates[[#This Row],[buy_rate_avg]]</f>
        <v>#VALUE!</v>
      </c>
    </row>
    <row r="33" spans="1:25" x14ac:dyDescent="0.25">
      <c r="A33" s="1" t="s">
        <v>713</v>
      </c>
      <c r="B33" s="1" t="s">
        <v>714</v>
      </c>
      <c r="C33" s="1" t="str">
        <f>MID(property_rates[[#This Row],[buy_rate]],FIND("Rs.",property_rates[[#This Row],[buy_rate]])+3,FIND("/sq",property_rates[[#This Row],[buy_rate]])-4)</f>
        <v>15,215 - 17,128</v>
      </c>
      <c r="D33" s="1">
        <f>_xlfn.NUMBERVALUE(LEFT(property_rates[[#This Row],[buy_rate_trim]],FIND("-",property_rates[[#This Row],[buy_rate_trim]])-1))</f>
        <v>15215</v>
      </c>
      <c r="E33" s="1">
        <f>_xlfn.NUMBERVALUE(RIGHT(property_rates[[#This Row],[buy_rate_trim]],LEN(property_rates[[#This Row],[buy_rate_trim]])-FIND("-",property_rates[[#This Row],[buy_rate_trim]])))</f>
        <v>17128</v>
      </c>
      <c r="F33" s="1">
        <f>AVERAGE(property_rates[[#This Row],[buy_rate_lower]:[buy_rate_higher]])</f>
        <v>16171.5</v>
      </c>
      <c r="G33" s="1" t="s">
        <v>715</v>
      </c>
      <c r="H33" s="1" t="s">
        <v>716</v>
      </c>
      <c r="I33" s="1" t="str">
        <f>MID(property_rates[[#This Row],[Rent_1B]],FIND("Rs.",property_rates[[#This Row],[Rent_1B]])+3,LEN(property_rates[[#This Row],[Rent_1B]]))</f>
        <v>16,940 - 19,111</v>
      </c>
      <c r="J33" s="1">
        <f>_xlfn.NUMBERVALUE(LEFT(property_rates[[#This Row],[Rent_1B_trim]],FIND("-",property_rates[[#This Row],[Rent_1B_trim]])-1))</f>
        <v>16940</v>
      </c>
      <c r="K33" s="1">
        <f>_xlfn.NUMBERVALUE(RIGHT(property_rates[[#This Row],[Rent_1B]],LEN(property_rates[[#This Row],[Rent_1B]])-FIND("-",property_rates[[#This Row],[Rent_1B]])))</f>
        <v>19111</v>
      </c>
      <c r="L33" s="1">
        <f>AVERAGE(property_rates[[#This Row],[Rent_1B_Lower]:[Rent_1B_Upper]])</f>
        <v>18025.5</v>
      </c>
      <c r="M33" s="2">
        <f>property_rates[[#This Row],[Rent_1B_avg]]/property_rates[[#This Row],[buy_rate_avg]]</f>
        <v>1.1146461367220108</v>
      </c>
      <c r="N33" s="1" t="s">
        <v>717</v>
      </c>
      <c r="O33" s="1" t="str">
        <f>MID(property_rates[[#This Row],[Rent_2B]],FIND("Rs.",property_rates[[#This Row],[Rent_2B]])+3,LEN(property_rates[[#This Row],[Rent_2B]]))</f>
        <v>23,264 - 25,923</v>
      </c>
      <c r="P33" s="1">
        <f>_xlfn.NUMBERVALUE(LEFT(property_rates[[#This Row],[Rent_2B_trim]],FIND("-",property_rates[[#This Row],[Rent_2B_trim]])-1))</f>
        <v>23264</v>
      </c>
      <c r="Q33" s="1">
        <f>_xlfn.NUMBERVALUE(RIGHT(property_rates[[#This Row],[Rent_2B]],LEN(property_rates[[#This Row],[Rent_2B]])-FIND("-",property_rates[[#This Row],[Rent_2B]])))</f>
        <v>25923</v>
      </c>
      <c r="R33" s="1">
        <f>AVERAGE(property_rates[[#This Row],[Rent_2B_Lower]:[Rent_2B_Upper]])</f>
        <v>24593.5</v>
      </c>
      <c r="S33" s="3">
        <f>property_rates[[#This Row],[Rent_2B_avg]]/property_rates[[#This Row],[buy_rate_avg]]</f>
        <v>1.5207927526821878</v>
      </c>
      <c r="T33" s="1" t="s">
        <v>718</v>
      </c>
      <c r="U33" s="1" t="str">
        <f>MID(property_rates[[#This Row],[Rent_3B]],FIND("Rs.",property_rates[[#This Row],[Rent_3B]])+3,LEN(property_rates[[#This Row],[Rent_3B]]))</f>
        <v>30,573 - 35,350</v>
      </c>
      <c r="V33" s="1">
        <f>_xlfn.NUMBERVALUE(LEFT(property_rates[[#This Row],[Rent_3B_trim]],FIND("-",property_rates[[#This Row],[Rent_3B_trim]])-1))</f>
        <v>30573</v>
      </c>
      <c r="W33" s="1">
        <f>_xlfn.NUMBERVALUE(RIGHT(property_rates[[#This Row],[Rent_3B]],LEN(property_rates[[#This Row],[Rent_3B]])-FIND("-",property_rates[[#This Row],[Rent_3B]])))</f>
        <v>35350</v>
      </c>
      <c r="X33" s="1">
        <f>AVERAGE(property_rates[[#This Row],[Rent_3B_Lower]:[Rent_3B_Upper]])</f>
        <v>32961.5</v>
      </c>
      <c r="Y33" s="3">
        <f>property_rates[[#This Row],[Rent_3B_avg]]/property_rates[[#This Row],[buy_rate_avg]]</f>
        <v>2.0382462974986861</v>
      </c>
    </row>
    <row r="34" spans="1:25" x14ac:dyDescent="0.25">
      <c r="A34" s="1" t="s">
        <v>713</v>
      </c>
      <c r="B34" s="1" t="s">
        <v>1212</v>
      </c>
      <c r="C34" s="1" t="str">
        <f>MID(property_rates[[#This Row],[buy_rate]],FIND("Rs.",property_rates[[#This Row],[buy_rate]])+3,FIND("/sq",property_rates[[#This Row],[buy_rate]])-4)</f>
        <v>14,578 - 18,020</v>
      </c>
      <c r="D34" s="1">
        <f>_xlfn.NUMBERVALUE(LEFT(property_rates[[#This Row],[buy_rate_trim]],FIND("-",property_rates[[#This Row],[buy_rate_trim]])-1))</f>
        <v>14578</v>
      </c>
      <c r="E34" s="1">
        <f>_xlfn.NUMBERVALUE(RIGHT(property_rates[[#This Row],[buy_rate_trim]],LEN(property_rates[[#This Row],[buy_rate_trim]])-FIND("-",property_rates[[#This Row],[buy_rate_trim]])))</f>
        <v>18020</v>
      </c>
      <c r="F34" s="1">
        <f>AVERAGE(property_rates[[#This Row],[buy_rate_lower]:[buy_rate_higher]])</f>
        <v>16299</v>
      </c>
      <c r="G34" s="1" t="s">
        <v>36</v>
      </c>
      <c r="H34" s="1" t="s">
        <v>36</v>
      </c>
      <c r="I34" s="1" t="e">
        <f>MID(property_rates[[#This Row],[Rent_1B]],FIND("Rs.",property_rates[[#This Row],[Rent_1B]])+3,LEN(property_rates[[#This Row],[Rent_1B]]))</f>
        <v>#VALUE!</v>
      </c>
      <c r="J34" s="1" t="e">
        <f>_xlfn.NUMBERVALUE(LEFT(property_rates[[#This Row],[Rent_1B_trim]],FIND("-",property_rates[[#This Row],[Rent_1B_trim]])-1))</f>
        <v>#VALUE!</v>
      </c>
      <c r="K34" s="1">
        <f>_xlfn.NUMBERVALUE(RIGHT(property_rates[[#This Row],[Rent_1B]],LEN(property_rates[[#This Row],[Rent_1B]])-FIND("-",property_rates[[#This Row],[Rent_1B]])))</f>
        <v>0</v>
      </c>
      <c r="L34" s="1" t="e">
        <f>AVERAGE(property_rates[[#This Row],[Rent_1B_Lower]:[Rent_1B_Upper]])</f>
        <v>#VALUE!</v>
      </c>
      <c r="M34" s="2" t="e">
        <f>property_rates[[#This Row],[Rent_1B_avg]]/property_rates[[#This Row],[buy_rate_avg]]</f>
        <v>#VALUE!</v>
      </c>
      <c r="N34" s="1" t="s">
        <v>36</v>
      </c>
      <c r="O34" s="1" t="e">
        <f>MID(property_rates[[#This Row],[Rent_2B]],FIND("Rs.",property_rates[[#This Row],[Rent_2B]])+3,LEN(property_rates[[#This Row],[Rent_2B]]))</f>
        <v>#VALUE!</v>
      </c>
      <c r="P34" s="1" t="e">
        <f>_xlfn.NUMBERVALUE(LEFT(property_rates[[#This Row],[Rent_2B_trim]],FIND("-",property_rates[[#This Row],[Rent_2B_trim]])-1))</f>
        <v>#VALUE!</v>
      </c>
      <c r="Q34" s="1">
        <f>_xlfn.NUMBERVALUE(RIGHT(property_rates[[#This Row],[Rent_2B]],LEN(property_rates[[#This Row],[Rent_2B]])-FIND("-",property_rates[[#This Row],[Rent_2B]])))</f>
        <v>0</v>
      </c>
      <c r="R34" s="1" t="e">
        <f>AVERAGE(property_rates[[#This Row],[Rent_2B_Lower]:[Rent_2B_Upper]])</f>
        <v>#VALUE!</v>
      </c>
      <c r="S34" s="3" t="e">
        <f>property_rates[[#This Row],[Rent_2B_avg]]/property_rates[[#This Row],[buy_rate_avg]]</f>
        <v>#VALUE!</v>
      </c>
      <c r="T34" s="1" t="s">
        <v>36</v>
      </c>
      <c r="U34" s="1" t="e">
        <f>MID(property_rates[[#This Row],[Rent_3B]],FIND("Rs.",property_rates[[#This Row],[Rent_3B]])+3,LEN(property_rates[[#This Row],[Rent_3B]]))</f>
        <v>#VALUE!</v>
      </c>
      <c r="V34" s="1" t="e">
        <f>_xlfn.NUMBERVALUE(LEFT(property_rates[[#This Row],[Rent_3B_trim]],FIND("-",property_rates[[#This Row],[Rent_3B_trim]])-1))</f>
        <v>#VALUE!</v>
      </c>
      <c r="W34" s="1">
        <f>_xlfn.NUMBERVALUE(RIGHT(property_rates[[#This Row],[Rent_3B]],LEN(property_rates[[#This Row],[Rent_3B]])-FIND("-",property_rates[[#This Row],[Rent_3B]])))</f>
        <v>0</v>
      </c>
      <c r="X34" s="1" t="e">
        <f>AVERAGE(property_rates[[#This Row],[Rent_3B_Lower]:[Rent_3B_Upper]])</f>
        <v>#VALUE!</v>
      </c>
      <c r="Y34" s="3" t="e">
        <f>property_rates[[#This Row],[Rent_3B_avg]]/property_rates[[#This Row],[buy_rate_avg]]</f>
        <v>#VALUE!</v>
      </c>
    </row>
    <row r="35" spans="1:25" x14ac:dyDescent="0.25">
      <c r="A35" s="1" t="s">
        <v>293</v>
      </c>
      <c r="B35" s="1" t="s">
        <v>294</v>
      </c>
      <c r="C35" s="1" t="str">
        <f>MID(property_rates[[#This Row],[buy_rate]],FIND("Rs.",property_rates[[#This Row],[buy_rate]])+3,FIND("/sq",property_rates[[#This Row],[buy_rate]])-4)</f>
        <v>3,272 - 3,868</v>
      </c>
      <c r="D35" s="1">
        <f>_xlfn.NUMBERVALUE(LEFT(property_rates[[#This Row],[buy_rate_trim]],FIND("-",property_rates[[#This Row],[buy_rate_trim]])-1))</f>
        <v>3272</v>
      </c>
      <c r="E35" s="1">
        <f>_xlfn.NUMBERVALUE(RIGHT(property_rates[[#This Row],[buy_rate_trim]],LEN(property_rates[[#This Row],[buy_rate_trim]])-FIND("-",property_rates[[#This Row],[buy_rate_trim]])))</f>
        <v>3868</v>
      </c>
      <c r="F35" s="1">
        <f>AVERAGE(property_rates[[#This Row],[buy_rate_lower]:[buy_rate_higher]])</f>
        <v>3570</v>
      </c>
      <c r="G35" s="1" t="s">
        <v>36</v>
      </c>
      <c r="H35" s="1" t="s">
        <v>36</v>
      </c>
      <c r="I35" s="1" t="e">
        <f>MID(property_rates[[#This Row],[Rent_1B]],FIND("Rs.",property_rates[[#This Row],[Rent_1B]])+3,LEN(property_rates[[#This Row],[Rent_1B]]))</f>
        <v>#VALUE!</v>
      </c>
      <c r="J35" s="1" t="e">
        <f>_xlfn.NUMBERVALUE(LEFT(property_rates[[#This Row],[Rent_1B_trim]],FIND("-",property_rates[[#This Row],[Rent_1B_trim]])-1))</f>
        <v>#VALUE!</v>
      </c>
      <c r="K35" s="1">
        <f>_xlfn.NUMBERVALUE(RIGHT(property_rates[[#This Row],[Rent_1B]],LEN(property_rates[[#This Row],[Rent_1B]])-FIND("-",property_rates[[#This Row],[Rent_1B]])))</f>
        <v>0</v>
      </c>
      <c r="L35" s="1" t="e">
        <f>AVERAGE(property_rates[[#This Row],[Rent_1B_Lower]:[Rent_1B_Upper]])</f>
        <v>#VALUE!</v>
      </c>
      <c r="M35" s="2" t="e">
        <f>property_rates[[#This Row],[Rent_1B_avg]]/property_rates[[#This Row],[buy_rate_avg]]</f>
        <v>#VALUE!</v>
      </c>
      <c r="N35" s="1" t="s">
        <v>36</v>
      </c>
      <c r="O35" s="1" t="e">
        <f>MID(property_rates[[#This Row],[Rent_2B]],FIND("Rs.",property_rates[[#This Row],[Rent_2B]])+3,LEN(property_rates[[#This Row],[Rent_2B]]))</f>
        <v>#VALUE!</v>
      </c>
      <c r="P35" s="1" t="e">
        <f>_xlfn.NUMBERVALUE(LEFT(property_rates[[#This Row],[Rent_2B_trim]],FIND("-",property_rates[[#This Row],[Rent_2B_trim]])-1))</f>
        <v>#VALUE!</v>
      </c>
      <c r="Q35" s="1">
        <f>_xlfn.NUMBERVALUE(RIGHT(property_rates[[#This Row],[Rent_2B]],LEN(property_rates[[#This Row],[Rent_2B]])-FIND("-",property_rates[[#This Row],[Rent_2B]])))</f>
        <v>0</v>
      </c>
      <c r="R35" s="1" t="e">
        <f>AVERAGE(property_rates[[#This Row],[Rent_2B_Lower]:[Rent_2B_Upper]])</f>
        <v>#VALUE!</v>
      </c>
      <c r="S35" s="3" t="e">
        <f>property_rates[[#This Row],[Rent_2B_avg]]/property_rates[[#This Row],[buy_rate_avg]]</f>
        <v>#VALUE!</v>
      </c>
      <c r="T35" s="1" t="s">
        <v>36</v>
      </c>
      <c r="U35" s="1" t="e">
        <f>MID(property_rates[[#This Row],[Rent_3B]],FIND("Rs.",property_rates[[#This Row],[Rent_3B]])+3,LEN(property_rates[[#This Row],[Rent_3B]]))</f>
        <v>#VALUE!</v>
      </c>
      <c r="V35" s="1" t="e">
        <f>_xlfn.NUMBERVALUE(LEFT(property_rates[[#This Row],[Rent_3B_trim]],FIND("-",property_rates[[#This Row],[Rent_3B_trim]])-1))</f>
        <v>#VALUE!</v>
      </c>
      <c r="W35" s="1">
        <f>_xlfn.NUMBERVALUE(RIGHT(property_rates[[#This Row],[Rent_3B]],LEN(property_rates[[#This Row],[Rent_3B]])-FIND("-",property_rates[[#This Row],[Rent_3B]])))</f>
        <v>0</v>
      </c>
      <c r="X35" s="1" t="e">
        <f>AVERAGE(property_rates[[#This Row],[Rent_3B_Lower]:[Rent_3B_Upper]])</f>
        <v>#VALUE!</v>
      </c>
      <c r="Y35" s="3" t="e">
        <f>property_rates[[#This Row],[Rent_3B_avg]]/property_rates[[#This Row],[buy_rate_avg]]</f>
        <v>#VALUE!</v>
      </c>
    </row>
    <row r="36" spans="1:25" x14ac:dyDescent="0.25">
      <c r="A36" s="1" t="s">
        <v>1</v>
      </c>
      <c r="B36" s="1" t="s">
        <v>719</v>
      </c>
      <c r="C36" s="1" t="str">
        <f>MID(property_rates[[#This Row],[buy_rate]],FIND("Rs.",property_rates[[#This Row],[buy_rate]])+3,FIND("/sq",property_rates[[#This Row],[buy_rate]])-4)</f>
        <v>16,745 - 18,998</v>
      </c>
      <c r="D36" s="1">
        <f>_xlfn.NUMBERVALUE(LEFT(property_rates[[#This Row],[buy_rate_trim]],FIND("-",property_rates[[#This Row],[buy_rate_trim]])-1))</f>
        <v>16745</v>
      </c>
      <c r="E36" s="1">
        <f>_xlfn.NUMBERVALUE(RIGHT(property_rates[[#This Row],[buy_rate_trim]],LEN(property_rates[[#This Row],[buy_rate_trim]])-FIND("-",property_rates[[#This Row],[buy_rate_trim]])))</f>
        <v>18998</v>
      </c>
      <c r="F36" s="1">
        <f>AVERAGE(property_rates[[#This Row],[buy_rate_lower]:[buy_rate_higher]])</f>
        <v>17871.5</v>
      </c>
      <c r="G36" s="1" t="s">
        <v>720</v>
      </c>
      <c r="H36" s="1" t="s">
        <v>721</v>
      </c>
      <c r="I36" s="1" t="str">
        <f>MID(property_rates[[#This Row],[Rent_1B]],FIND("Rs.",property_rates[[#This Row],[Rent_1B]])+3,LEN(property_rates[[#This Row],[Rent_1B]]))</f>
        <v>22,366 - 26,474</v>
      </c>
      <c r="J36" s="1">
        <f>_xlfn.NUMBERVALUE(LEFT(property_rates[[#This Row],[Rent_1B_trim]],FIND("-",property_rates[[#This Row],[Rent_1B_trim]])-1))</f>
        <v>22366</v>
      </c>
      <c r="K36" s="1">
        <f>_xlfn.NUMBERVALUE(RIGHT(property_rates[[#This Row],[Rent_1B]],LEN(property_rates[[#This Row],[Rent_1B]])-FIND("-",property_rates[[#This Row],[Rent_1B]])))</f>
        <v>26474</v>
      </c>
      <c r="L36" s="1">
        <f>AVERAGE(property_rates[[#This Row],[Rent_1B_Lower]:[Rent_1B_Upper]])</f>
        <v>24420</v>
      </c>
      <c r="M36" s="2">
        <f>property_rates[[#This Row],[Rent_1B_avg]]/property_rates[[#This Row],[buy_rate_avg]]</f>
        <v>1.3664213971966539</v>
      </c>
      <c r="N36" s="1" t="s">
        <v>722</v>
      </c>
      <c r="O36" s="1" t="str">
        <f>MID(property_rates[[#This Row],[Rent_2B]],FIND("Rs.",property_rates[[#This Row],[Rent_2B]])+3,LEN(property_rates[[#This Row],[Rent_2B]]))</f>
        <v>38,312 - 42,388</v>
      </c>
      <c r="P36" s="1">
        <f>_xlfn.NUMBERVALUE(LEFT(property_rates[[#This Row],[Rent_2B_trim]],FIND("-",property_rates[[#This Row],[Rent_2B_trim]])-1))</f>
        <v>38312</v>
      </c>
      <c r="Q36" s="1">
        <f>_xlfn.NUMBERVALUE(RIGHT(property_rates[[#This Row],[Rent_2B]],LEN(property_rates[[#This Row],[Rent_2B]])-FIND("-",property_rates[[#This Row],[Rent_2B]])))</f>
        <v>42388</v>
      </c>
      <c r="R36" s="1">
        <f>AVERAGE(property_rates[[#This Row],[Rent_2B_Lower]:[Rent_2B_Upper]])</f>
        <v>40350</v>
      </c>
      <c r="S36" s="3">
        <f>property_rates[[#This Row],[Rent_2B_avg]]/property_rates[[#This Row],[buy_rate_avg]]</f>
        <v>2.2577847410681811</v>
      </c>
      <c r="T36" s="1" t="s">
        <v>723</v>
      </c>
      <c r="U36" s="1" t="str">
        <f>MID(property_rates[[#This Row],[Rent_3B]],FIND("Rs.",property_rates[[#This Row],[Rent_3B]])+3,LEN(property_rates[[#This Row],[Rent_3B]]))</f>
        <v>53,984 - 62,772</v>
      </c>
      <c r="V36" s="1">
        <f>_xlfn.NUMBERVALUE(LEFT(property_rates[[#This Row],[Rent_3B_trim]],FIND("-",property_rates[[#This Row],[Rent_3B_trim]])-1))</f>
        <v>53984</v>
      </c>
      <c r="W36" s="1">
        <f>_xlfn.NUMBERVALUE(RIGHT(property_rates[[#This Row],[Rent_3B]],LEN(property_rates[[#This Row],[Rent_3B]])-FIND("-",property_rates[[#This Row],[Rent_3B]])))</f>
        <v>62772</v>
      </c>
      <c r="X36" s="1">
        <f>AVERAGE(property_rates[[#This Row],[Rent_3B_Lower]:[Rent_3B_Upper]])</f>
        <v>58378</v>
      </c>
      <c r="Y36" s="3">
        <f>property_rates[[#This Row],[Rent_3B_avg]]/property_rates[[#This Row],[buy_rate_avg]]</f>
        <v>3.2665417004728199</v>
      </c>
    </row>
    <row r="37" spans="1:25" x14ac:dyDescent="0.25">
      <c r="A37" s="1" t="s">
        <v>724</v>
      </c>
      <c r="B37" s="1" t="s">
        <v>725</v>
      </c>
      <c r="C37" s="1" t="str">
        <f>MID(property_rates[[#This Row],[buy_rate]],FIND("Rs.",property_rates[[#This Row],[buy_rate]])+3,FIND("/sq",property_rates[[#This Row],[buy_rate]])-4)</f>
        <v>16,065 - 17,680</v>
      </c>
      <c r="D37" s="1">
        <f>_xlfn.NUMBERVALUE(LEFT(property_rates[[#This Row],[buy_rate_trim]],FIND("-",property_rates[[#This Row],[buy_rate_trim]])-1))</f>
        <v>16065</v>
      </c>
      <c r="E37" s="1">
        <f>_xlfn.NUMBERVALUE(RIGHT(property_rates[[#This Row],[buy_rate_trim]],LEN(property_rates[[#This Row],[buy_rate_trim]])-FIND("-",property_rates[[#This Row],[buy_rate_trim]])))</f>
        <v>17680</v>
      </c>
      <c r="F37" s="1">
        <f>AVERAGE(property_rates[[#This Row],[buy_rate_lower]:[buy_rate_higher]])</f>
        <v>16872.5</v>
      </c>
      <c r="G37" s="1" t="s">
        <v>726</v>
      </c>
      <c r="H37" s="1" t="s">
        <v>36</v>
      </c>
      <c r="I37" s="1" t="e">
        <f>MID(property_rates[[#This Row],[Rent_1B]],FIND("Rs.",property_rates[[#This Row],[Rent_1B]])+3,LEN(property_rates[[#This Row],[Rent_1B]]))</f>
        <v>#VALUE!</v>
      </c>
      <c r="J37" s="1" t="e">
        <f>_xlfn.NUMBERVALUE(LEFT(property_rates[[#This Row],[Rent_1B_trim]],FIND("-",property_rates[[#This Row],[Rent_1B_trim]])-1))</f>
        <v>#VALUE!</v>
      </c>
      <c r="K37" s="1">
        <f>_xlfn.NUMBERVALUE(RIGHT(property_rates[[#This Row],[Rent_1B]],LEN(property_rates[[#This Row],[Rent_1B]])-FIND("-",property_rates[[#This Row],[Rent_1B]])))</f>
        <v>0</v>
      </c>
      <c r="L37" s="1" t="e">
        <f>AVERAGE(property_rates[[#This Row],[Rent_1B_Lower]:[Rent_1B_Upper]])</f>
        <v>#VALUE!</v>
      </c>
      <c r="M37" s="2" t="e">
        <f>property_rates[[#This Row],[Rent_1B_avg]]/property_rates[[#This Row],[buy_rate_avg]]</f>
        <v>#VALUE!</v>
      </c>
      <c r="N37" s="1" t="s">
        <v>36</v>
      </c>
      <c r="O37" s="1" t="e">
        <f>MID(property_rates[[#This Row],[Rent_2B]],FIND("Rs.",property_rates[[#This Row],[Rent_2B]])+3,LEN(property_rates[[#This Row],[Rent_2B]]))</f>
        <v>#VALUE!</v>
      </c>
      <c r="P37" s="1" t="e">
        <f>_xlfn.NUMBERVALUE(LEFT(property_rates[[#This Row],[Rent_2B_trim]],FIND("-",property_rates[[#This Row],[Rent_2B_trim]])-1))</f>
        <v>#VALUE!</v>
      </c>
      <c r="Q37" s="1">
        <f>_xlfn.NUMBERVALUE(RIGHT(property_rates[[#This Row],[Rent_2B]],LEN(property_rates[[#This Row],[Rent_2B]])-FIND("-",property_rates[[#This Row],[Rent_2B]])))</f>
        <v>0</v>
      </c>
      <c r="R37" s="1" t="e">
        <f>AVERAGE(property_rates[[#This Row],[Rent_2B_Lower]:[Rent_2B_Upper]])</f>
        <v>#VALUE!</v>
      </c>
      <c r="S37" s="3" t="e">
        <f>property_rates[[#This Row],[Rent_2B_avg]]/property_rates[[#This Row],[buy_rate_avg]]</f>
        <v>#VALUE!</v>
      </c>
      <c r="T37" s="1" t="s">
        <v>36</v>
      </c>
      <c r="U37" s="1" t="e">
        <f>MID(property_rates[[#This Row],[Rent_3B]],FIND("Rs.",property_rates[[#This Row],[Rent_3B]])+3,LEN(property_rates[[#This Row],[Rent_3B]]))</f>
        <v>#VALUE!</v>
      </c>
      <c r="V37" s="1" t="e">
        <f>_xlfn.NUMBERVALUE(LEFT(property_rates[[#This Row],[Rent_3B_trim]],FIND("-",property_rates[[#This Row],[Rent_3B_trim]])-1))</f>
        <v>#VALUE!</v>
      </c>
      <c r="W37" s="1">
        <f>_xlfn.NUMBERVALUE(RIGHT(property_rates[[#This Row],[Rent_3B]],LEN(property_rates[[#This Row],[Rent_3B]])-FIND("-",property_rates[[#This Row],[Rent_3B]])))</f>
        <v>0</v>
      </c>
      <c r="X37" s="1" t="e">
        <f>AVERAGE(property_rates[[#This Row],[Rent_3B_Lower]:[Rent_3B_Upper]])</f>
        <v>#VALUE!</v>
      </c>
      <c r="Y37" s="3" t="e">
        <f>property_rates[[#This Row],[Rent_3B_avg]]/property_rates[[#This Row],[buy_rate_avg]]</f>
        <v>#VALUE!</v>
      </c>
    </row>
    <row r="38" spans="1:25" x14ac:dyDescent="0.25">
      <c r="A38" s="1" t="s">
        <v>295</v>
      </c>
      <c r="B38" s="1" t="s">
        <v>296</v>
      </c>
      <c r="C38" s="1" t="str">
        <f>MID(property_rates[[#This Row],[buy_rate]],FIND("Rs.",property_rates[[#This Row],[buy_rate]])+3,FIND("/sq",property_rates[[#This Row],[buy_rate]])-4)</f>
        <v>3,060 - 3,570</v>
      </c>
      <c r="D38" s="1">
        <f>_xlfn.NUMBERVALUE(LEFT(property_rates[[#This Row],[buy_rate_trim]],FIND("-",property_rates[[#This Row],[buy_rate_trim]])-1))</f>
        <v>3060</v>
      </c>
      <c r="E38" s="1">
        <f>_xlfn.NUMBERVALUE(RIGHT(property_rates[[#This Row],[buy_rate_trim]],LEN(property_rates[[#This Row],[buy_rate_trim]])-FIND("-",property_rates[[#This Row],[buy_rate_trim]])))</f>
        <v>3570</v>
      </c>
      <c r="F38" s="1">
        <f>AVERAGE(property_rates[[#This Row],[buy_rate_lower]:[buy_rate_higher]])</f>
        <v>3315</v>
      </c>
      <c r="G38" s="1" t="s">
        <v>297</v>
      </c>
      <c r="H38" s="1" t="s">
        <v>298</v>
      </c>
      <c r="I38" s="1" t="str">
        <f>MID(property_rates[[#This Row],[Rent_1B]],FIND("Rs.",property_rates[[#This Row],[Rent_1B]])+3,LEN(property_rates[[#This Row],[Rent_1B]]))</f>
        <v>3,528 - 4,032</v>
      </c>
      <c r="J38" s="1">
        <f>_xlfn.NUMBERVALUE(LEFT(property_rates[[#This Row],[Rent_1B_trim]],FIND("-",property_rates[[#This Row],[Rent_1B_trim]])-1))</f>
        <v>3528</v>
      </c>
      <c r="K38" s="1">
        <f>_xlfn.NUMBERVALUE(RIGHT(property_rates[[#This Row],[Rent_1B]],LEN(property_rates[[#This Row],[Rent_1B]])-FIND("-",property_rates[[#This Row],[Rent_1B]])))</f>
        <v>4032</v>
      </c>
      <c r="L38" s="1">
        <f>AVERAGE(property_rates[[#This Row],[Rent_1B_Lower]:[Rent_1B_Upper]])</f>
        <v>3780</v>
      </c>
      <c r="M38" s="2">
        <f>property_rates[[#This Row],[Rent_1B_avg]]/property_rates[[#This Row],[buy_rate_avg]]</f>
        <v>1.1402714932126696</v>
      </c>
      <c r="N38" s="1" t="s">
        <v>299</v>
      </c>
      <c r="O38" s="1" t="str">
        <f>MID(property_rates[[#This Row],[Rent_2B]],FIND("Rs.",property_rates[[#This Row],[Rent_2B]])+3,LEN(property_rates[[#This Row],[Rent_2B]]))</f>
        <v>4,360 - 5,814</v>
      </c>
      <c r="P38" s="1">
        <f>_xlfn.NUMBERVALUE(LEFT(property_rates[[#This Row],[Rent_2B_trim]],FIND("-",property_rates[[#This Row],[Rent_2B_trim]])-1))</f>
        <v>4360</v>
      </c>
      <c r="Q38" s="1">
        <f>_xlfn.NUMBERVALUE(RIGHT(property_rates[[#This Row],[Rent_2B]],LEN(property_rates[[#This Row],[Rent_2B]])-FIND("-",property_rates[[#This Row],[Rent_2B]])))</f>
        <v>5814</v>
      </c>
      <c r="R38" s="1">
        <f>AVERAGE(property_rates[[#This Row],[Rent_2B_Lower]:[Rent_2B_Upper]])</f>
        <v>5087</v>
      </c>
      <c r="S38" s="3">
        <f>property_rates[[#This Row],[Rent_2B_avg]]/property_rates[[#This Row],[buy_rate_avg]]</f>
        <v>1.5345399698340876</v>
      </c>
      <c r="T38" s="1" t="s">
        <v>36</v>
      </c>
      <c r="U38" s="1" t="e">
        <f>MID(property_rates[[#This Row],[Rent_3B]],FIND("Rs.",property_rates[[#This Row],[Rent_3B]])+3,LEN(property_rates[[#This Row],[Rent_3B]]))</f>
        <v>#VALUE!</v>
      </c>
      <c r="V38" s="1" t="e">
        <f>_xlfn.NUMBERVALUE(LEFT(property_rates[[#This Row],[Rent_3B_trim]],FIND("-",property_rates[[#This Row],[Rent_3B_trim]])-1))</f>
        <v>#VALUE!</v>
      </c>
      <c r="W38" s="1">
        <f>_xlfn.NUMBERVALUE(RIGHT(property_rates[[#This Row],[Rent_3B]],LEN(property_rates[[#This Row],[Rent_3B]])-FIND("-",property_rates[[#This Row],[Rent_3B]])))</f>
        <v>0</v>
      </c>
      <c r="X38" s="1" t="e">
        <f>AVERAGE(property_rates[[#This Row],[Rent_3B_Lower]:[Rent_3B_Upper]])</f>
        <v>#VALUE!</v>
      </c>
      <c r="Y38" s="3" t="e">
        <f>property_rates[[#This Row],[Rent_3B_avg]]/property_rates[[#This Row],[buy_rate_avg]]</f>
        <v>#VALUE!</v>
      </c>
    </row>
    <row r="39" spans="1:25" x14ac:dyDescent="0.25">
      <c r="A39" s="1" t="s">
        <v>300</v>
      </c>
      <c r="B39" s="1" t="s">
        <v>301</v>
      </c>
      <c r="C39" s="1" t="str">
        <f>MID(property_rates[[#This Row],[buy_rate]],FIND("Rs.",property_rates[[#This Row],[buy_rate]])+3,FIND("/sq",property_rates[[#This Row],[buy_rate]])-4)</f>
        <v>2,975 - 3,442</v>
      </c>
      <c r="D39" s="1">
        <f>_xlfn.NUMBERVALUE(LEFT(property_rates[[#This Row],[buy_rate_trim]],FIND("-",property_rates[[#This Row],[buy_rate_trim]])-1))</f>
        <v>2975</v>
      </c>
      <c r="E39" s="1">
        <f>_xlfn.NUMBERVALUE(RIGHT(property_rates[[#This Row],[buy_rate_trim]],LEN(property_rates[[#This Row],[buy_rate_trim]])-FIND("-",property_rates[[#This Row],[buy_rate_trim]])))</f>
        <v>3442</v>
      </c>
      <c r="F39" s="1">
        <f>AVERAGE(property_rates[[#This Row],[buy_rate_lower]:[buy_rate_higher]])</f>
        <v>3208.5</v>
      </c>
      <c r="G39" s="1" t="s">
        <v>302</v>
      </c>
      <c r="H39" s="1" t="s">
        <v>303</v>
      </c>
      <c r="I39" s="1" t="str">
        <f>MID(property_rates[[#This Row],[Rent_1B]],FIND("Rs.",property_rates[[#This Row],[Rent_1B]])+3,LEN(property_rates[[#This Row],[Rent_1B]]))</f>
        <v>2,830 - 3,774</v>
      </c>
      <c r="J39" s="1">
        <f>_xlfn.NUMBERVALUE(LEFT(property_rates[[#This Row],[Rent_1B_trim]],FIND("-",property_rates[[#This Row],[Rent_1B_trim]])-1))</f>
        <v>2830</v>
      </c>
      <c r="K39" s="1">
        <f>_xlfn.NUMBERVALUE(RIGHT(property_rates[[#This Row],[Rent_1B]],LEN(property_rates[[#This Row],[Rent_1B]])-FIND("-",property_rates[[#This Row],[Rent_1B]])))</f>
        <v>3774</v>
      </c>
      <c r="L39" s="1">
        <f>AVERAGE(property_rates[[#This Row],[Rent_1B_Lower]:[Rent_1B_Upper]])</f>
        <v>3302</v>
      </c>
      <c r="M39" s="2">
        <f>property_rates[[#This Row],[Rent_1B_avg]]/property_rates[[#This Row],[buy_rate_avg]]</f>
        <v>1.0291413433068413</v>
      </c>
      <c r="N39" s="1" t="s">
        <v>304</v>
      </c>
      <c r="O39" s="1" t="str">
        <f>MID(property_rates[[#This Row],[Rent_2B]],FIND("Rs.",property_rates[[#This Row],[Rent_2B]])+3,LEN(property_rates[[#This Row],[Rent_2B]]))</f>
        <v>5,022 - 5,739</v>
      </c>
      <c r="P39" s="1">
        <f>_xlfn.NUMBERVALUE(LEFT(property_rates[[#This Row],[Rent_2B_trim]],FIND("-",property_rates[[#This Row],[Rent_2B_trim]])-1))</f>
        <v>5022</v>
      </c>
      <c r="Q39" s="1">
        <f>_xlfn.NUMBERVALUE(RIGHT(property_rates[[#This Row],[Rent_2B]],LEN(property_rates[[#This Row],[Rent_2B]])-FIND("-",property_rates[[#This Row],[Rent_2B]])))</f>
        <v>5739</v>
      </c>
      <c r="R39" s="1">
        <f>AVERAGE(property_rates[[#This Row],[Rent_2B_Lower]:[Rent_2B_Upper]])</f>
        <v>5380.5</v>
      </c>
      <c r="S39" s="3">
        <f>property_rates[[#This Row],[Rent_2B_avg]]/property_rates[[#This Row],[buy_rate_avg]]</f>
        <v>1.6769518466573166</v>
      </c>
      <c r="T39" s="1" t="s">
        <v>36</v>
      </c>
      <c r="U39" s="1" t="e">
        <f>MID(property_rates[[#This Row],[Rent_3B]],FIND("Rs.",property_rates[[#This Row],[Rent_3B]])+3,LEN(property_rates[[#This Row],[Rent_3B]]))</f>
        <v>#VALUE!</v>
      </c>
      <c r="V39" s="1" t="e">
        <f>_xlfn.NUMBERVALUE(LEFT(property_rates[[#This Row],[Rent_3B_trim]],FIND("-",property_rates[[#This Row],[Rent_3B_trim]])-1))</f>
        <v>#VALUE!</v>
      </c>
      <c r="W39" s="1">
        <f>_xlfn.NUMBERVALUE(RIGHT(property_rates[[#This Row],[Rent_3B]],LEN(property_rates[[#This Row],[Rent_3B]])-FIND("-",property_rates[[#This Row],[Rent_3B]])))</f>
        <v>0</v>
      </c>
      <c r="X39" s="1" t="e">
        <f>AVERAGE(property_rates[[#This Row],[Rent_3B_Lower]:[Rent_3B_Upper]])</f>
        <v>#VALUE!</v>
      </c>
      <c r="Y39" s="3" t="e">
        <f>property_rates[[#This Row],[Rent_3B_avg]]/property_rates[[#This Row],[buy_rate_avg]]</f>
        <v>#VALUE!</v>
      </c>
    </row>
    <row r="40" spans="1:25" x14ac:dyDescent="0.25">
      <c r="A40" s="1" t="s">
        <v>305</v>
      </c>
      <c r="B40" s="1" t="s">
        <v>306</v>
      </c>
      <c r="C40" s="1" t="str">
        <f>MID(property_rates[[#This Row],[buy_rate]],FIND("Rs.",property_rates[[#This Row],[buy_rate]])+3,FIND("/sq",property_rates[[#This Row],[buy_rate]])-4)</f>
        <v>3,018 - 3,485</v>
      </c>
      <c r="D40" s="1">
        <f>_xlfn.NUMBERVALUE(LEFT(property_rates[[#This Row],[buy_rate_trim]],FIND("-",property_rates[[#This Row],[buy_rate_trim]])-1))</f>
        <v>3018</v>
      </c>
      <c r="E40" s="1">
        <f>_xlfn.NUMBERVALUE(RIGHT(property_rates[[#This Row],[buy_rate_trim]],LEN(property_rates[[#This Row],[buy_rate_trim]])-FIND("-",property_rates[[#This Row],[buy_rate_trim]])))</f>
        <v>3485</v>
      </c>
      <c r="F40" s="1">
        <f>AVERAGE(property_rates[[#This Row],[buy_rate_lower]:[buy_rate_higher]])</f>
        <v>3251.5</v>
      </c>
      <c r="G40" s="1" t="s">
        <v>307</v>
      </c>
      <c r="H40" s="1" t="s">
        <v>308</v>
      </c>
      <c r="I40" s="1" t="str">
        <f>MID(property_rates[[#This Row],[Rent_1B]],FIND("Rs.",property_rates[[#This Row],[Rent_1B]])+3,LEN(property_rates[[#This Row],[Rent_1B]]))</f>
        <v>3,131 - 4,175</v>
      </c>
      <c r="J40" s="1">
        <f>_xlfn.NUMBERVALUE(LEFT(property_rates[[#This Row],[Rent_1B_trim]],FIND("-",property_rates[[#This Row],[Rent_1B_trim]])-1))</f>
        <v>3131</v>
      </c>
      <c r="K40" s="1">
        <f>_xlfn.NUMBERVALUE(RIGHT(property_rates[[#This Row],[Rent_1B]],LEN(property_rates[[#This Row],[Rent_1B]])-FIND("-",property_rates[[#This Row],[Rent_1B]])))</f>
        <v>4175</v>
      </c>
      <c r="L40" s="1">
        <f>AVERAGE(property_rates[[#This Row],[Rent_1B_Lower]:[Rent_1B_Upper]])</f>
        <v>3653</v>
      </c>
      <c r="M40" s="2">
        <f>property_rates[[#This Row],[Rent_1B_avg]]/property_rates[[#This Row],[buy_rate_avg]]</f>
        <v>1.1234814700907274</v>
      </c>
      <c r="N40" s="1" t="s">
        <v>309</v>
      </c>
      <c r="O40" s="1" t="str">
        <f>MID(property_rates[[#This Row],[Rent_2B]],FIND("Rs.",property_rates[[#This Row],[Rent_2B]])+3,LEN(property_rates[[#This Row],[Rent_2B]]))</f>
        <v>4,529 - 6,038</v>
      </c>
      <c r="P40" s="1">
        <f>_xlfn.NUMBERVALUE(LEFT(property_rates[[#This Row],[Rent_2B_trim]],FIND("-",property_rates[[#This Row],[Rent_2B_trim]])-1))</f>
        <v>4529</v>
      </c>
      <c r="Q40" s="1">
        <f>_xlfn.NUMBERVALUE(RIGHT(property_rates[[#This Row],[Rent_2B]],LEN(property_rates[[#This Row],[Rent_2B]])-FIND("-",property_rates[[#This Row],[Rent_2B]])))</f>
        <v>6038</v>
      </c>
      <c r="R40" s="1">
        <f>AVERAGE(property_rates[[#This Row],[Rent_2B_Lower]:[Rent_2B_Upper]])</f>
        <v>5283.5</v>
      </c>
      <c r="S40" s="3">
        <f>property_rates[[#This Row],[Rent_2B_avg]]/property_rates[[#This Row],[buy_rate_avg]]</f>
        <v>1.6249423343072429</v>
      </c>
      <c r="T40" s="1" t="s">
        <v>36</v>
      </c>
      <c r="U40" s="1" t="e">
        <f>MID(property_rates[[#This Row],[Rent_3B]],FIND("Rs.",property_rates[[#This Row],[Rent_3B]])+3,LEN(property_rates[[#This Row],[Rent_3B]]))</f>
        <v>#VALUE!</v>
      </c>
      <c r="V40" s="1" t="e">
        <f>_xlfn.NUMBERVALUE(LEFT(property_rates[[#This Row],[Rent_3B_trim]],FIND("-",property_rates[[#This Row],[Rent_3B_trim]])-1))</f>
        <v>#VALUE!</v>
      </c>
      <c r="W40" s="1">
        <f>_xlfn.NUMBERVALUE(RIGHT(property_rates[[#This Row],[Rent_3B]],LEN(property_rates[[#This Row],[Rent_3B]])-FIND("-",property_rates[[#This Row],[Rent_3B]])))</f>
        <v>0</v>
      </c>
      <c r="X40" s="1" t="e">
        <f>AVERAGE(property_rates[[#This Row],[Rent_3B_Lower]:[Rent_3B_Upper]])</f>
        <v>#VALUE!</v>
      </c>
      <c r="Y40" s="3" t="e">
        <f>property_rates[[#This Row],[Rent_3B_avg]]/property_rates[[#This Row],[buy_rate_avg]]</f>
        <v>#VALUE!</v>
      </c>
    </row>
    <row r="41" spans="1:25" x14ac:dyDescent="0.25">
      <c r="A41" s="1" t="s">
        <v>37</v>
      </c>
      <c r="B41" s="1" t="s">
        <v>38</v>
      </c>
      <c r="C41" s="1" t="str">
        <f>MID(property_rates[[#This Row],[buy_rate]],FIND("Rs.",property_rates[[#This Row],[buy_rate]])+3,FIND("/sq",property_rates[[#This Row],[buy_rate]])-4)</f>
        <v>8,628 - 9,775</v>
      </c>
      <c r="D41" s="1">
        <f>_xlfn.NUMBERVALUE(LEFT(property_rates[[#This Row],[buy_rate_trim]],FIND("-",property_rates[[#This Row],[buy_rate_trim]])-1))</f>
        <v>8628</v>
      </c>
      <c r="E41" s="1">
        <f>_xlfn.NUMBERVALUE(RIGHT(property_rates[[#This Row],[buy_rate_trim]],LEN(property_rates[[#This Row],[buy_rate_trim]])-FIND("-",property_rates[[#This Row],[buy_rate_trim]])))</f>
        <v>9775</v>
      </c>
      <c r="F41" s="1">
        <f>AVERAGE(property_rates[[#This Row],[buy_rate_lower]:[buy_rate_higher]])</f>
        <v>9201.5</v>
      </c>
      <c r="G41" s="1" t="s">
        <v>39</v>
      </c>
      <c r="H41" s="1" t="s">
        <v>40</v>
      </c>
      <c r="I41" s="1" t="str">
        <f>MID(property_rates[[#This Row],[Rent_1B]],FIND("Rs.",property_rates[[#This Row],[Rent_1B]])+3,LEN(property_rates[[#This Row],[Rent_1B]]))</f>
        <v>10,353 - 13,459</v>
      </c>
      <c r="J41" s="1">
        <f>_xlfn.NUMBERVALUE(LEFT(property_rates[[#This Row],[Rent_1B_trim]],FIND("-",property_rates[[#This Row],[Rent_1B_trim]])-1))</f>
        <v>10353</v>
      </c>
      <c r="K41" s="1">
        <f>_xlfn.NUMBERVALUE(RIGHT(property_rates[[#This Row],[Rent_1B]],LEN(property_rates[[#This Row],[Rent_1B]])-FIND("-",property_rates[[#This Row],[Rent_1B]])))</f>
        <v>13459</v>
      </c>
      <c r="L41" s="1">
        <f>AVERAGE(property_rates[[#This Row],[Rent_1B_Lower]:[Rent_1B_Upper]])</f>
        <v>11906</v>
      </c>
      <c r="M41" s="2">
        <f>property_rates[[#This Row],[Rent_1B_avg]]/property_rates[[#This Row],[buy_rate_avg]]</f>
        <v>1.2939194696516871</v>
      </c>
      <c r="N41" s="1" t="s">
        <v>36</v>
      </c>
      <c r="O41" s="1" t="e">
        <f>MID(property_rates[[#This Row],[Rent_2B]],FIND("Rs.",property_rates[[#This Row],[Rent_2B]])+3,LEN(property_rates[[#This Row],[Rent_2B]]))</f>
        <v>#VALUE!</v>
      </c>
      <c r="P41" s="1" t="e">
        <f>_xlfn.NUMBERVALUE(LEFT(property_rates[[#This Row],[Rent_2B_trim]],FIND("-",property_rates[[#This Row],[Rent_2B_trim]])-1))</f>
        <v>#VALUE!</v>
      </c>
      <c r="Q41" s="1">
        <f>_xlfn.NUMBERVALUE(RIGHT(property_rates[[#This Row],[Rent_2B]],LEN(property_rates[[#This Row],[Rent_2B]])-FIND("-",property_rates[[#This Row],[Rent_2B]])))</f>
        <v>0</v>
      </c>
      <c r="R41" s="1" t="e">
        <f>AVERAGE(property_rates[[#This Row],[Rent_2B_Lower]:[Rent_2B_Upper]])</f>
        <v>#VALUE!</v>
      </c>
      <c r="S41" s="3" t="e">
        <f>property_rates[[#This Row],[Rent_2B_avg]]/property_rates[[#This Row],[buy_rate_avg]]</f>
        <v>#VALUE!</v>
      </c>
      <c r="T41" s="1" t="s">
        <v>36</v>
      </c>
      <c r="U41" s="1" t="e">
        <f>MID(property_rates[[#This Row],[Rent_3B]],FIND("Rs.",property_rates[[#This Row],[Rent_3B]])+3,LEN(property_rates[[#This Row],[Rent_3B]]))</f>
        <v>#VALUE!</v>
      </c>
      <c r="V41" s="1" t="e">
        <f>_xlfn.NUMBERVALUE(LEFT(property_rates[[#This Row],[Rent_3B_trim]],FIND("-",property_rates[[#This Row],[Rent_3B_trim]])-1))</f>
        <v>#VALUE!</v>
      </c>
      <c r="W41" s="1">
        <f>_xlfn.NUMBERVALUE(RIGHT(property_rates[[#This Row],[Rent_3B]],LEN(property_rates[[#This Row],[Rent_3B]])-FIND("-",property_rates[[#This Row],[Rent_3B]])))</f>
        <v>0</v>
      </c>
      <c r="X41" s="1" t="e">
        <f>AVERAGE(property_rates[[#This Row],[Rent_3B_Lower]:[Rent_3B_Upper]])</f>
        <v>#VALUE!</v>
      </c>
      <c r="Y41" s="3" t="e">
        <f>property_rates[[#This Row],[Rent_3B_avg]]/property_rates[[#This Row],[buy_rate_avg]]</f>
        <v>#VALUE!</v>
      </c>
    </row>
    <row r="42" spans="1:25" x14ac:dyDescent="0.25">
      <c r="A42" s="1" t="s">
        <v>1116</v>
      </c>
      <c r="B42" s="1" t="s">
        <v>36</v>
      </c>
      <c r="C42" s="1" t="e">
        <f>MID(property_rates[[#This Row],[buy_rate]],FIND("Rs.",property_rates[[#This Row],[buy_rate]])+3,FIND("/sq",property_rates[[#This Row],[buy_rate]])-4)</f>
        <v>#VALUE!</v>
      </c>
      <c r="D42" s="1" t="e">
        <f>_xlfn.NUMBERVALUE(LEFT(property_rates[[#This Row],[buy_rate_trim]],FIND("-",property_rates[[#This Row],[buy_rate_trim]])-1))</f>
        <v>#VALUE!</v>
      </c>
      <c r="E42" s="1" t="e">
        <f>_xlfn.NUMBERVALUE(RIGHT(property_rates[[#This Row],[buy_rate_trim]],LEN(property_rates[[#This Row],[buy_rate_trim]])-FIND("-",property_rates[[#This Row],[buy_rate_trim]])))</f>
        <v>#VALUE!</v>
      </c>
      <c r="F42" s="1" t="e">
        <f>AVERAGE(property_rates[[#This Row],[buy_rate_lower]:[buy_rate_higher]])</f>
        <v>#VALUE!</v>
      </c>
      <c r="G42" s="1" t="s">
        <v>36</v>
      </c>
      <c r="H42" s="1" t="s">
        <v>1117</v>
      </c>
      <c r="I42" s="1" t="str">
        <f>MID(property_rates[[#This Row],[Rent_1B]],FIND("Rs.",property_rates[[#This Row],[Rent_1B]])+3,LEN(property_rates[[#This Row],[Rent_1B]]))</f>
        <v>55,080 - 59,160</v>
      </c>
      <c r="J42" s="1">
        <f>_xlfn.NUMBERVALUE(LEFT(property_rates[[#This Row],[Rent_1B_trim]],FIND("-",property_rates[[#This Row],[Rent_1B_trim]])-1))</f>
        <v>55080</v>
      </c>
      <c r="K42" s="1">
        <f>_xlfn.NUMBERVALUE(RIGHT(property_rates[[#This Row],[Rent_1B]],LEN(property_rates[[#This Row],[Rent_1B]])-FIND("-",property_rates[[#This Row],[Rent_1B]])))</f>
        <v>59160</v>
      </c>
      <c r="L42" s="1">
        <f>AVERAGE(property_rates[[#This Row],[Rent_1B_Lower]:[Rent_1B_Upper]])</f>
        <v>57120</v>
      </c>
      <c r="M42" s="2" t="e">
        <f>property_rates[[#This Row],[Rent_1B_avg]]/property_rates[[#This Row],[buy_rate_avg]]</f>
        <v>#VALUE!</v>
      </c>
      <c r="N42" s="1" t="s">
        <v>36</v>
      </c>
      <c r="O42" s="1" t="e">
        <f>MID(property_rates[[#This Row],[Rent_2B]],FIND("Rs.",property_rates[[#This Row],[Rent_2B]])+3,LEN(property_rates[[#This Row],[Rent_2B]]))</f>
        <v>#VALUE!</v>
      </c>
      <c r="P42" s="1" t="e">
        <f>_xlfn.NUMBERVALUE(LEFT(property_rates[[#This Row],[Rent_2B_trim]],FIND("-",property_rates[[#This Row],[Rent_2B_trim]])-1))</f>
        <v>#VALUE!</v>
      </c>
      <c r="Q42" s="1">
        <f>_xlfn.NUMBERVALUE(RIGHT(property_rates[[#This Row],[Rent_2B]],LEN(property_rates[[#This Row],[Rent_2B]])-FIND("-",property_rates[[#This Row],[Rent_2B]])))</f>
        <v>0</v>
      </c>
      <c r="R42" s="1" t="e">
        <f>AVERAGE(property_rates[[#This Row],[Rent_2B_Lower]:[Rent_2B_Upper]])</f>
        <v>#VALUE!</v>
      </c>
      <c r="S42" s="3" t="e">
        <f>property_rates[[#This Row],[Rent_2B_avg]]/property_rates[[#This Row],[buy_rate_avg]]</f>
        <v>#VALUE!</v>
      </c>
      <c r="T42" s="1" t="s">
        <v>36</v>
      </c>
      <c r="U42" s="1" t="e">
        <f>MID(property_rates[[#This Row],[Rent_3B]],FIND("Rs.",property_rates[[#This Row],[Rent_3B]])+3,LEN(property_rates[[#This Row],[Rent_3B]]))</f>
        <v>#VALUE!</v>
      </c>
      <c r="V42" s="1" t="e">
        <f>_xlfn.NUMBERVALUE(LEFT(property_rates[[#This Row],[Rent_3B_trim]],FIND("-",property_rates[[#This Row],[Rent_3B_trim]])-1))</f>
        <v>#VALUE!</v>
      </c>
      <c r="W42" s="1">
        <f>_xlfn.NUMBERVALUE(RIGHT(property_rates[[#This Row],[Rent_3B]],LEN(property_rates[[#This Row],[Rent_3B]])-FIND("-",property_rates[[#This Row],[Rent_3B]])))</f>
        <v>0</v>
      </c>
      <c r="X42" s="1" t="e">
        <f>AVERAGE(property_rates[[#This Row],[Rent_3B_Lower]:[Rent_3B_Upper]])</f>
        <v>#VALUE!</v>
      </c>
      <c r="Y42" s="3" t="e">
        <f>property_rates[[#This Row],[Rent_3B_avg]]/property_rates[[#This Row],[buy_rate_avg]]</f>
        <v>#VALUE!</v>
      </c>
    </row>
    <row r="43" spans="1:25" x14ac:dyDescent="0.25">
      <c r="A43" s="1" t="s">
        <v>1104</v>
      </c>
      <c r="B43" s="1" t="s">
        <v>1105</v>
      </c>
      <c r="C43" s="1" t="str">
        <f>MID(property_rates[[#This Row],[buy_rate]],FIND("Rs.",property_rates[[#This Row],[buy_rate]])+3,FIND("/sq",property_rates[[#This Row],[buy_rate]])-4)</f>
        <v>24,140 - 31,068</v>
      </c>
      <c r="D43" s="1">
        <f>_xlfn.NUMBERVALUE(LEFT(property_rates[[#This Row],[buy_rate_trim]],FIND("-",property_rates[[#This Row],[buy_rate_trim]])-1))</f>
        <v>24140</v>
      </c>
      <c r="E43" s="1">
        <f>_xlfn.NUMBERVALUE(RIGHT(property_rates[[#This Row],[buy_rate_trim]],LEN(property_rates[[#This Row],[buy_rate_trim]])-FIND("-",property_rates[[#This Row],[buy_rate_trim]])))</f>
        <v>31068</v>
      </c>
      <c r="F43" s="1">
        <f>AVERAGE(property_rates[[#This Row],[buy_rate_lower]:[buy_rate_higher]])</f>
        <v>27604</v>
      </c>
      <c r="G43" s="1" t="s">
        <v>1106</v>
      </c>
      <c r="H43" s="1" t="s">
        <v>36</v>
      </c>
      <c r="I43" s="1" t="e">
        <f>MID(property_rates[[#This Row],[Rent_1B]],FIND("Rs.",property_rates[[#This Row],[Rent_1B]])+3,LEN(property_rates[[#This Row],[Rent_1B]]))</f>
        <v>#VALUE!</v>
      </c>
      <c r="J43" s="1" t="e">
        <f>_xlfn.NUMBERVALUE(LEFT(property_rates[[#This Row],[Rent_1B_trim]],FIND("-",property_rates[[#This Row],[Rent_1B_trim]])-1))</f>
        <v>#VALUE!</v>
      </c>
      <c r="K43" s="1">
        <f>_xlfn.NUMBERVALUE(RIGHT(property_rates[[#This Row],[Rent_1B]],LEN(property_rates[[#This Row],[Rent_1B]])-FIND("-",property_rates[[#This Row],[Rent_1B]])))</f>
        <v>0</v>
      </c>
      <c r="L43" s="1" t="e">
        <f>AVERAGE(property_rates[[#This Row],[Rent_1B_Lower]:[Rent_1B_Upper]])</f>
        <v>#VALUE!</v>
      </c>
      <c r="M43" s="2" t="e">
        <f>property_rates[[#This Row],[Rent_1B_avg]]/property_rates[[#This Row],[buy_rate_avg]]</f>
        <v>#VALUE!</v>
      </c>
      <c r="N43" s="1" t="s">
        <v>1107</v>
      </c>
      <c r="O43" s="1" t="str">
        <f>MID(property_rates[[#This Row],[Rent_2B]],FIND("Rs.",property_rates[[#This Row],[Rent_2B]])+3,LEN(property_rates[[#This Row],[Rent_2B]]))</f>
        <v>57,800 - 67,150</v>
      </c>
      <c r="P43" s="1">
        <f>_xlfn.NUMBERVALUE(LEFT(property_rates[[#This Row],[Rent_2B_trim]],FIND("-",property_rates[[#This Row],[Rent_2B_trim]])-1))</f>
        <v>57800</v>
      </c>
      <c r="Q43" s="1">
        <f>_xlfn.NUMBERVALUE(RIGHT(property_rates[[#This Row],[Rent_2B]],LEN(property_rates[[#This Row],[Rent_2B]])-FIND("-",property_rates[[#This Row],[Rent_2B]])))</f>
        <v>67150</v>
      </c>
      <c r="R43" s="1">
        <f>AVERAGE(property_rates[[#This Row],[Rent_2B_Lower]:[Rent_2B_Upper]])</f>
        <v>62475</v>
      </c>
      <c r="S43" s="3">
        <f>property_rates[[#This Row],[Rent_2B_avg]]/property_rates[[#This Row],[buy_rate_avg]]</f>
        <v>2.2632589479785539</v>
      </c>
      <c r="T43" s="1" t="s">
        <v>36</v>
      </c>
      <c r="U43" s="1" t="e">
        <f>MID(property_rates[[#This Row],[Rent_3B]],FIND("Rs.",property_rates[[#This Row],[Rent_3B]])+3,LEN(property_rates[[#This Row],[Rent_3B]]))</f>
        <v>#VALUE!</v>
      </c>
      <c r="V43" s="1" t="e">
        <f>_xlfn.NUMBERVALUE(LEFT(property_rates[[#This Row],[Rent_3B_trim]],FIND("-",property_rates[[#This Row],[Rent_3B_trim]])-1))</f>
        <v>#VALUE!</v>
      </c>
      <c r="W43" s="1">
        <f>_xlfn.NUMBERVALUE(RIGHT(property_rates[[#This Row],[Rent_3B]],LEN(property_rates[[#This Row],[Rent_3B]])-FIND("-",property_rates[[#This Row],[Rent_3B]])))</f>
        <v>0</v>
      </c>
      <c r="X43" s="1" t="e">
        <f>AVERAGE(property_rates[[#This Row],[Rent_3B_Lower]:[Rent_3B_Upper]])</f>
        <v>#VALUE!</v>
      </c>
      <c r="Y43" s="3" t="e">
        <f>property_rates[[#This Row],[Rent_3B_avg]]/property_rates[[#This Row],[buy_rate_avg]]</f>
        <v>#VALUE!</v>
      </c>
    </row>
    <row r="44" spans="1:25" x14ac:dyDescent="0.25">
      <c r="A44" s="1" t="s">
        <v>1108</v>
      </c>
      <c r="B44" s="1" t="s">
        <v>1109</v>
      </c>
      <c r="C44" s="1" t="str">
        <f>MID(property_rates[[#This Row],[buy_rate]],FIND("Rs.",property_rates[[#This Row],[buy_rate]])+3,FIND("/sq",property_rates[[#This Row],[buy_rate]])-4)</f>
        <v>34,000 - 40,800</v>
      </c>
      <c r="D44" s="1">
        <f>_xlfn.NUMBERVALUE(LEFT(property_rates[[#This Row],[buy_rate_trim]],FIND("-",property_rates[[#This Row],[buy_rate_trim]])-1))</f>
        <v>34000</v>
      </c>
      <c r="E44" s="1">
        <f>_xlfn.NUMBERVALUE(RIGHT(property_rates[[#This Row],[buy_rate_trim]],LEN(property_rates[[#This Row],[buy_rate_trim]])-FIND("-",property_rates[[#This Row],[buy_rate_trim]])))</f>
        <v>40800</v>
      </c>
      <c r="F44" s="1">
        <f>AVERAGE(property_rates[[#This Row],[buy_rate_lower]:[buy_rate_higher]])</f>
        <v>37400</v>
      </c>
      <c r="G44" s="1" t="s">
        <v>1110</v>
      </c>
      <c r="H44" s="1" t="s">
        <v>1111</v>
      </c>
      <c r="I44" s="1" t="str">
        <f>MID(property_rates[[#This Row],[Rent_1B]],FIND("Rs.",property_rates[[#This Row],[Rent_1B]])+3,LEN(property_rates[[#This Row],[Rent_1B]]))</f>
        <v>44,965 - 54,251</v>
      </c>
      <c r="J44" s="1">
        <f>_xlfn.NUMBERVALUE(LEFT(property_rates[[#This Row],[Rent_1B_trim]],FIND("-",property_rates[[#This Row],[Rent_1B_trim]])-1))</f>
        <v>44965</v>
      </c>
      <c r="K44" s="1">
        <f>_xlfn.NUMBERVALUE(RIGHT(property_rates[[#This Row],[Rent_1B]],LEN(property_rates[[#This Row],[Rent_1B]])-FIND("-",property_rates[[#This Row],[Rent_1B]])))</f>
        <v>54251</v>
      </c>
      <c r="L44" s="1">
        <f>AVERAGE(property_rates[[#This Row],[Rent_1B_Lower]:[Rent_1B_Upper]])</f>
        <v>49608</v>
      </c>
      <c r="M44" s="2">
        <f>property_rates[[#This Row],[Rent_1B_avg]]/property_rates[[#This Row],[buy_rate_avg]]</f>
        <v>1.3264171122994652</v>
      </c>
      <c r="N44" s="1" t="s">
        <v>1112</v>
      </c>
      <c r="O44" s="1" t="str">
        <f>MID(property_rates[[#This Row],[Rent_2B]],FIND("Rs.",property_rates[[#This Row],[Rent_2B]])+3,LEN(property_rates[[#This Row],[Rent_2B]]))</f>
        <v>72,004 - 87,911</v>
      </c>
      <c r="P44" s="1">
        <f>_xlfn.NUMBERVALUE(LEFT(property_rates[[#This Row],[Rent_2B_trim]],FIND("-",property_rates[[#This Row],[Rent_2B_trim]])-1))</f>
        <v>72004</v>
      </c>
      <c r="Q44" s="1">
        <f>_xlfn.NUMBERVALUE(RIGHT(property_rates[[#This Row],[Rent_2B]],LEN(property_rates[[#This Row],[Rent_2B]])-FIND("-",property_rates[[#This Row],[Rent_2B]])))</f>
        <v>87911</v>
      </c>
      <c r="R44" s="1">
        <f>AVERAGE(property_rates[[#This Row],[Rent_2B_Lower]:[Rent_2B_Upper]])</f>
        <v>79957.5</v>
      </c>
      <c r="S44" s="3">
        <f>property_rates[[#This Row],[Rent_2B_avg]]/property_rates[[#This Row],[buy_rate_avg]]</f>
        <v>2.1379010695187164</v>
      </c>
      <c r="T44" s="1" t="s">
        <v>1113</v>
      </c>
      <c r="U44" s="1" t="str">
        <f>MID(property_rates[[#This Row],[Rent_3B]],FIND("Rs.",property_rates[[#This Row],[Rent_3B]])+3,LEN(property_rates[[#This Row],[Rent_3B]]))</f>
        <v>1,31,750 - 1,71,275</v>
      </c>
      <c r="V44" s="1">
        <f>_xlfn.NUMBERVALUE(LEFT(property_rates[[#This Row],[Rent_3B_trim]],FIND("-",property_rates[[#This Row],[Rent_3B_trim]])-1))</f>
        <v>131750</v>
      </c>
      <c r="W44" s="1">
        <f>_xlfn.NUMBERVALUE(RIGHT(property_rates[[#This Row],[Rent_3B]],LEN(property_rates[[#This Row],[Rent_3B]])-FIND("-",property_rates[[#This Row],[Rent_3B]])))</f>
        <v>171275</v>
      </c>
      <c r="X44" s="1">
        <f>AVERAGE(property_rates[[#This Row],[Rent_3B_Lower]:[Rent_3B_Upper]])</f>
        <v>151512.5</v>
      </c>
      <c r="Y44" s="3">
        <f>property_rates[[#This Row],[Rent_3B_avg]]/property_rates[[#This Row],[buy_rate_avg]]</f>
        <v>4.0511363636363633</v>
      </c>
    </row>
    <row r="45" spans="1:25" x14ac:dyDescent="0.25">
      <c r="A45" s="1" t="s">
        <v>1114</v>
      </c>
      <c r="B45" s="1" t="s">
        <v>1115</v>
      </c>
      <c r="C45" s="1" t="str">
        <f>MID(property_rates[[#This Row],[buy_rate]],FIND("Rs.",property_rates[[#This Row],[buy_rate]])+3,FIND("/sq",property_rates[[#This Row],[buy_rate]])-4)</f>
        <v>22,738 - 27,498</v>
      </c>
      <c r="D45" s="1">
        <f>_xlfn.NUMBERVALUE(LEFT(property_rates[[#This Row],[buy_rate_trim]],FIND("-",property_rates[[#This Row],[buy_rate_trim]])-1))</f>
        <v>22738</v>
      </c>
      <c r="E45" s="1">
        <f>_xlfn.NUMBERVALUE(RIGHT(property_rates[[#This Row],[buy_rate_trim]],LEN(property_rates[[#This Row],[buy_rate_trim]])-FIND("-",property_rates[[#This Row],[buy_rate_trim]])))</f>
        <v>27498</v>
      </c>
      <c r="F45" s="1">
        <f>AVERAGE(property_rates[[#This Row],[buy_rate_lower]:[buy_rate_higher]])</f>
        <v>25118</v>
      </c>
      <c r="G45" s="1" t="s">
        <v>882</v>
      </c>
      <c r="H45" s="1" t="s">
        <v>36</v>
      </c>
      <c r="I45" s="1" t="e">
        <f>MID(property_rates[[#This Row],[Rent_1B]],FIND("Rs.",property_rates[[#This Row],[Rent_1B]])+3,LEN(property_rates[[#This Row],[Rent_1B]]))</f>
        <v>#VALUE!</v>
      </c>
      <c r="J45" s="1" t="e">
        <f>_xlfn.NUMBERVALUE(LEFT(property_rates[[#This Row],[Rent_1B_trim]],FIND("-",property_rates[[#This Row],[Rent_1B_trim]])-1))</f>
        <v>#VALUE!</v>
      </c>
      <c r="K45" s="1">
        <f>_xlfn.NUMBERVALUE(RIGHT(property_rates[[#This Row],[Rent_1B]],LEN(property_rates[[#This Row],[Rent_1B]])-FIND("-",property_rates[[#This Row],[Rent_1B]])))</f>
        <v>0</v>
      </c>
      <c r="L45" s="1" t="e">
        <f>AVERAGE(property_rates[[#This Row],[Rent_1B_Lower]:[Rent_1B_Upper]])</f>
        <v>#VALUE!</v>
      </c>
      <c r="M45" s="2" t="e">
        <f>property_rates[[#This Row],[Rent_1B_avg]]/property_rates[[#This Row],[buy_rate_avg]]</f>
        <v>#VALUE!</v>
      </c>
      <c r="N45" s="1" t="s">
        <v>36</v>
      </c>
      <c r="O45" s="1" t="e">
        <f>MID(property_rates[[#This Row],[Rent_2B]],FIND("Rs.",property_rates[[#This Row],[Rent_2B]])+3,LEN(property_rates[[#This Row],[Rent_2B]]))</f>
        <v>#VALUE!</v>
      </c>
      <c r="P45" s="1" t="e">
        <f>_xlfn.NUMBERVALUE(LEFT(property_rates[[#This Row],[Rent_2B_trim]],FIND("-",property_rates[[#This Row],[Rent_2B_trim]])-1))</f>
        <v>#VALUE!</v>
      </c>
      <c r="Q45" s="1">
        <f>_xlfn.NUMBERVALUE(RIGHT(property_rates[[#This Row],[Rent_2B]],LEN(property_rates[[#This Row],[Rent_2B]])-FIND("-",property_rates[[#This Row],[Rent_2B]])))</f>
        <v>0</v>
      </c>
      <c r="R45" s="1" t="e">
        <f>AVERAGE(property_rates[[#This Row],[Rent_2B_Lower]:[Rent_2B_Upper]])</f>
        <v>#VALUE!</v>
      </c>
      <c r="S45" s="3" t="e">
        <f>property_rates[[#This Row],[Rent_2B_avg]]/property_rates[[#This Row],[buy_rate_avg]]</f>
        <v>#VALUE!</v>
      </c>
      <c r="T45" s="1" t="s">
        <v>36</v>
      </c>
      <c r="U45" s="1" t="e">
        <f>MID(property_rates[[#This Row],[Rent_3B]],FIND("Rs.",property_rates[[#This Row],[Rent_3B]])+3,LEN(property_rates[[#This Row],[Rent_3B]]))</f>
        <v>#VALUE!</v>
      </c>
      <c r="V45" s="1" t="e">
        <f>_xlfn.NUMBERVALUE(LEFT(property_rates[[#This Row],[Rent_3B_trim]],FIND("-",property_rates[[#This Row],[Rent_3B_trim]])-1))</f>
        <v>#VALUE!</v>
      </c>
      <c r="W45" s="1">
        <f>_xlfn.NUMBERVALUE(RIGHT(property_rates[[#This Row],[Rent_3B]],LEN(property_rates[[#This Row],[Rent_3B]])-FIND("-",property_rates[[#This Row],[Rent_3B]])))</f>
        <v>0</v>
      </c>
      <c r="X45" s="1" t="e">
        <f>AVERAGE(property_rates[[#This Row],[Rent_3B_Lower]:[Rent_3B_Upper]])</f>
        <v>#VALUE!</v>
      </c>
      <c r="Y45" s="3" t="e">
        <f>property_rates[[#This Row],[Rent_3B_avg]]/property_rates[[#This Row],[buy_rate_avg]]</f>
        <v>#VALUE!</v>
      </c>
    </row>
    <row r="46" spans="1:25" x14ac:dyDescent="0.25">
      <c r="A46" s="1" t="s">
        <v>2</v>
      </c>
      <c r="B46" s="1" t="s">
        <v>36</v>
      </c>
      <c r="C46" s="1" t="e">
        <f>MID(property_rates[[#This Row],[buy_rate]],FIND("Rs.",property_rates[[#This Row],[buy_rate]])+3,FIND("/sq",property_rates[[#This Row],[buy_rate]])-4)</f>
        <v>#VALUE!</v>
      </c>
      <c r="D46" s="1" t="e">
        <f>_xlfn.NUMBERVALUE(LEFT(property_rates[[#This Row],[buy_rate_trim]],FIND("-",property_rates[[#This Row],[buy_rate_trim]])-1))</f>
        <v>#VALUE!</v>
      </c>
      <c r="E46" s="1" t="e">
        <f>_xlfn.NUMBERVALUE(RIGHT(property_rates[[#This Row],[buy_rate_trim]],LEN(property_rates[[#This Row],[buy_rate_trim]])-FIND("-",property_rates[[#This Row],[buy_rate_trim]])))</f>
        <v>#VALUE!</v>
      </c>
      <c r="F46" s="1" t="e">
        <f>AVERAGE(property_rates[[#This Row],[buy_rate_lower]:[buy_rate_higher]])</f>
        <v>#VALUE!</v>
      </c>
      <c r="G46" s="1" t="s">
        <v>36</v>
      </c>
      <c r="H46" s="1" t="s">
        <v>727</v>
      </c>
      <c r="I46" s="1" t="str">
        <f>MID(property_rates[[#This Row],[Rent_1B]],FIND("Rs.",property_rates[[#This Row],[Rent_1B]])+3,LEN(property_rates[[#This Row],[Rent_1B]]))</f>
        <v>17,738 - 21,573</v>
      </c>
      <c r="J46" s="1">
        <f>_xlfn.NUMBERVALUE(LEFT(property_rates[[#This Row],[Rent_1B_trim]],FIND("-",property_rates[[#This Row],[Rent_1B_trim]])-1))</f>
        <v>17738</v>
      </c>
      <c r="K46" s="1">
        <f>_xlfn.NUMBERVALUE(RIGHT(property_rates[[#This Row],[Rent_1B]],LEN(property_rates[[#This Row],[Rent_1B]])-FIND("-",property_rates[[#This Row],[Rent_1B]])))</f>
        <v>21573</v>
      </c>
      <c r="L46" s="1">
        <f>AVERAGE(property_rates[[#This Row],[Rent_1B_Lower]:[Rent_1B_Upper]])</f>
        <v>19655.5</v>
      </c>
      <c r="M46" s="2" t="e">
        <f>property_rates[[#This Row],[Rent_1B_avg]]/property_rates[[#This Row],[buy_rate_avg]]</f>
        <v>#VALUE!</v>
      </c>
      <c r="N46" s="1" t="s">
        <v>728</v>
      </c>
      <c r="O46" s="1" t="str">
        <f>MID(property_rates[[#This Row],[Rent_2B]],FIND("Rs.",property_rates[[#This Row],[Rent_2B]])+3,LEN(property_rates[[#This Row],[Rent_2B]]))</f>
        <v>30,842 - 34,604</v>
      </c>
      <c r="P46" s="1">
        <f>_xlfn.NUMBERVALUE(LEFT(property_rates[[#This Row],[Rent_2B_trim]],FIND("-",property_rates[[#This Row],[Rent_2B_trim]])-1))</f>
        <v>30842</v>
      </c>
      <c r="Q46" s="1">
        <f>_xlfn.NUMBERVALUE(RIGHT(property_rates[[#This Row],[Rent_2B]],LEN(property_rates[[#This Row],[Rent_2B]])-FIND("-",property_rates[[#This Row],[Rent_2B]])))</f>
        <v>34604</v>
      </c>
      <c r="R46" s="1">
        <f>AVERAGE(property_rates[[#This Row],[Rent_2B_Lower]:[Rent_2B_Upper]])</f>
        <v>32723</v>
      </c>
      <c r="S46" s="3" t="e">
        <f>property_rates[[#This Row],[Rent_2B_avg]]/property_rates[[#This Row],[buy_rate_avg]]</f>
        <v>#VALUE!</v>
      </c>
      <c r="T46" s="1" t="s">
        <v>36</v>
      </c>
      <c r="U46" s="1" t="e">
        <f>MID(property_rates[[#This Row],[Rent_3B]],FIND("Rs.",property_rates[[#This Row],[Rent_3B]])+3,LEN(property_rates[[#This Row],[Rent_3B]]))</f>
        <v>#VALUE!</v>
      </c>
      <c r="V46" s="1" t="e">
        <f>_xlfn.NUMBERVALUE(LEFT(property_rates[[#This Row],[Rent_3B_trim]],FIND("-",property_rates[[#This Row],[Rent_3B_trim]])-1))</f>
        <v>#VALUE!</v>
      </c>
      <c r="W46" s="1">
        <f>_xlfn.NUMBERVALUE(RIGHT(property_rates[[#This Row],[Rent_3B]],LEN(property_rates[[#This Row],[Rent_3B]])-FIND("-",property_rates[[#This Row],[Rent_3B]])))</f>
        <v>0</v>
      </c>
      <c r="X46" s="1" t="e">
        <f>AVERAGE(property_rates[[#This Row],[Rent_3B_Lower]:[Rent_3B_Upper]])</f>
        <v>#VALUE!</v>
      </c>
      <c r="Y46" s="3" t="e">
        <f>property_rates[[#This Row],[Rent_3B_avg]]/property_rates[[#This Row],[buy_rate_avg]]</f>
        <v>#VALUE!</v>
      </c>
    </row>
    <row r="47" spans="1:25" x14ac:dyDescent="0.25">
      <c r="A47" s="1" t="s">
        <v>1424</v>
      </c>
      <c r="B47" s="1" t="s">
        <v>1425</v>
      </c>
      <c r="C47" s="1" t="str">
        <f>MID(property_rates[[#This Row],[buy_rate]],FIND("Rs.",property_rates[[#This Row],[buy_rate]])+3,FIND("/sq",property_rates[[#This Row],[buy_rate]])-4)</f>
        <v>8,882 - 10,838</v>
      </c>
      <c r="D47" s="1">
        <f>_xlfn.NUMBERVALUE(LEFT(property_rates[[#This Row],[buy_rate_trim]],FIND("-",property_rates[[#This Row],[buy_rate_trim]])-1))</f>
        <v>8882</v>
      </c>
      <c r="E47" s="1">
        <f>_xlfn.NUMBERVALUE(RIGHT(property_rates[[#This Row],[buy_rate_trim]],LEN(property_rates[[#This Row],[buy_rate_trim]])-FIND("-",property_rates[[#This Row],[buy_rate_trim]])))</f>
        <v>10838</v>
      </c>
      <c r="F47" s="1">
        <f>AVERAGE(property_rates[[#This Row],[buy_rate_lower]:[buy_rate_higher]])</f>
        <v>9860</v>
      </c>
      <c r="G47" s="1" t="s">
        <v>93</v>
      </c>
      <c r="H47" s="1" t="s">
        <v>1426</v>
      </c>
      <c r="I47" s="1" t="str">
        <f>MID(property_rates[[#This Row],[Rent_1B]],FIND("Rs.",property_rates[[#This Row],[Rent_1B]])+3,LEN(property_rates[[#This Row],[Rent_1B]]))</f>
        <v>10,032 - 12,898</v>
      </c>
      <c r="J47" s="1">
        <f>_xlfn.NUMBERVALUE(LEFT(property_rates[[#This Row],[Rent_1B_trim]],FIND("-",property_rates[[#This Row],[Rent_1B_trim]])-1))</f>
        <v>10032</v>
      </c>
      <c r="K47" s="1">
        <f>_xlfn.NUMBERVALUE(RIGHT(property_rates[[#This Row],[Rent_1B]],LEN(property_rates[[#This Row],[Rent_1B]])-FIND("-",property_rates[[#This Row],[Rent_1B]])))</f>
        <v>12898</v>
      </c>
      <c r="L47" s="1">
        <f>AVERAGE(property_rates[[#This Row],[Rent_1B_Lower]:[Rent_1B_Upper]])</f>
        <v>11465</v>
      </c>
      <c r="M47" s="2">
        <f>property_rates[[#This Row],[Rent_1B_avg]]/property_rates[[#This Row],[buy_rate_avg]]</f>
        <v>1.1627789046653143</v>
      </c>
      <c r="N47" s="1" t="s">
        <v>1427</v>
      </c>
      <c r="O47" s="1" t="str">
        <f>MID(property_rates[[#This Row],[Rent_2B]],FIND("Rs.",property_rates[[#This Row],[Rent_2B]])+3,LEN(property_rates[[#This Row],[Rent_2B]]))</f>
        <v>21,888 - 28,016</v>
      </c>
      <c r="P47" s="1">
        <f>_xlfn.NUMBERVALUE(LEFT(property_rates[[#This Row],[Rent_2B_trim]],FIND("-",property_rates[[#This Row],[Rent_2B_trim]])-1))</f>
        <v>21888</v>
      </c>
      <c r="Q47" s="1">
        <f>_xlfn.NUMBERVALUE(RIGHT(property_rates[[#This Row],[Rent_2B]],LEN(property_rates[[#This Row],[Rent_2B]])-FIND("-",property_rates[[#This Row],[Rent_2B]])))</f>
        <v>28016</v>
      </c>
      <c r="R47" s="1">
        <f>AVERAGE(property_rates[[#This Row],[Rent_2B_Lower]:[Rent_2B_Upper]])</f>
        <v>24952</v>
      </c>
      <c r="S47" s="3">
        <f>property_rates[[#This Row],[Rent_2B_avg]]/property_rates[[#This Row],[buy_rate_avg]]</f>
        <v>2.530628803245436</v>
      </c>
      <c r="T47" s="1" t="s">
        <v>1428</v>
      </c>
      <c r="U47" s="1" t="str">
        <f>MID(property_rates[[#This Row],[Rent_3B]],FIND("Rs.",property_rates[[#This Row],[Rent_3B]])+3,LEN(property_rates[[#This Row],[Rent_3B]]))</f>
        <v>38,097 - 49,385</v>
      </c>
      <c r="V47" s="1">
        <f>_xlfn.NUMBERVALUE(LEFT(property_rates[[#This Row],[Rent_3B_trim]],FIND("-",property_rates[[#This Row],[Rent_3B_trim]])-1))</f>
        <v>38097</v>
      </c>
      <c r="W47" s="1">
        <f>_xlfn.NUMBERVALUE(RIGHT(property_rates[[#This Row],[Rent_3B]],LEN(property_rates[[#This Row],[Rent_3B]])-FIND("-",property_rates[[#This Row],[Rent_3B]])))</f>
        <v>49385</v>
      </c>
      <c r="X47" s="1">
        <f>AVERAGE(property_rates[[#This Row],[Rent_3B_Lower]:[Rent_3B_Upper]])</f>
        <v>43741</v>
      </c>
      <c r="Y47" s="3">
        <f>property_rates[[#This Row],[Rent_3B_avg]]/property_rates[[#This Row],[buy_rate_avg]]</f>
        <v>4.4362068965517238</v>
      </c>
    </row>
    <row r="48" spans="1:25" x14ac:dyDescent="0.25">
      <c r="A48" s="1" t="s">
        <v>310</v>
      </c>
      <c r="B48" s="1" t="s">
        <v>311</v>
      </c>
      <c r="C48" s="1" t="str">
        <f>MID(property_rates[[#This Row],[buy_rate]],FIND("Rs.",property_rates[[#This Row],[buy_rate]])+3,FIND("/sq",property_rates[[#This Row],[buy_rate]])-4)</f>
        <v>3,060 - 3,485</v>
      </c>
      <c r="D48" s="1">
        <f>_xlfn.NUMBERVALUE(LEFT(property_rates[[#This Row],[buy_rate_trim]],FIND("-",property_rates[[#This Row],[buy_rate_trim]])-1))</f>
        <v>3060</v>
      </c>
      <c r="E48" s="1">
        <f>_xlfn.NUMBERVALUE(RIGHT(property_rates[[#This Row],[buy_rate_trim]],LEN(property_rates[[#This Row],[buy_rate_trim]])-FIND("-",property_rates[[#This Row],[buy_rate_trim]])))</f>
        <v>3485</v>
      </c>
      <c r="F48" s="1">
        <f>AVERAGE(property_rates[[#This Row],[buy_rate_lower]:[buy_rate_higher]])</f>
        <v>3272.5</v>
      </c>
      <c r="G48" s="1" t="s">
        <v>312</v>
      </c>
      <c r="H48" s="1" t="s">
        <v>313</v>
      </c>
      <c r="I48" s="1" t="str">
        <f>MID(property_rates[[#This Row],[Rent_1B]],FIND("Rs.",property_rates[[#This Row],[Rent_1B]])+3,LEN(property_rates[[#This Row],[Rent_1B]]))</f>
        <v>3,213 - 4,284</v>
      </c>
      <c r="J48" s="1">
        <f>_xlfn.NUMBERVALUE(LEFT(property_rates[[#This Row],[Rent_1B_trim]],FIND("-",property_rates[[#This Row],[Rent_1B_trim]])-1))</f>
        <v>3213</v>
      </c>
      <c r="K48" s="1">
        <f>_xlfn.NUMBERVALUE(RIGHT(property_rates[[#This Row],[Rent_1B]],LEN(property_rates[[#This Row],[Rent_1B]])-FIND("-",property_rates[[#This Row],[Rent_1B]])))</f>
        <v>4284</v>
      </c>
      <c r="L48" s="1">
        <f>AVERAGE(property_rates[[#This Row],[Rent_1B_Lower]:[Rent_1B_Upper]])</f>
        <v>3748.5</v>
      </c>
      <c r="M48" s="2">
        <f>property_rates[[#This Row],[Rent_1B_avg]]/property_rates[[#This Row],[buy_rate_avg]]</f>
        <v>1.1454545454545455</v>
      </c>
      <c r="N48" s="1" t="s">
        <v>36</v>
      </c>
      <c r="O48" s="1" t="e">
        <f>MID(property_rates[[#This Row],[Rent_2B]],FIND("Rs.",property_rates[[#This Row],[Rent_2B]])+3,LEN(property_rates[[#This Row],[Rent_2B]]))</f>
        <v>#VALUE!</v>
      </c>
      <c r="P48" s="1" t="e">
        <f>_xlfn.NUMBERVALUE(LEFT(property_rates[[#This Row],[Rent_2B_trim]],FIND("-",property_rates[[#This Row],[Rent_2B_trim]])-1))</f>
        <v>#VALUE!</v>
      </c>
      <c r="Q48" s="1">
        <f>_xlfn.NUMBERVALUE(RIGHT(property_rates[[#This Row],[Rent_2B]],LEN(property_rates[[#This Row],[Rent_2B]])-FIND("-",property_rates[[#This Row],[Rent_2B]])))</f>
        <v>0</v>
      </c>
      <c r="R48" s="1" t="e">
        <f>AVERAGE(property_rates[[#This Row],[Rent_2B_Lower]:[Rent_2B_Upper]])</f>
        <v>#VALUE!</v>
      </c>
      <c r="S48" s="3" t="e">
        <f>property_rates[[#This Row],[Rent_2B_avg]]/property_rates[[#This Row],[buy_rate_avg]]</f>
        <v>#VALUE!</v>
      </c>
      <c r="T48" s="1" t="s">
        <v>36</v>
      </c>
      <c r="U48" s="1" t="e">
        <f>MID(property_rates[[#This Row],[Rent_3B]],FIND("Rs.",property_rates[[#This Row],[Rent_3B]])+3,LEN(property_rates[[#This Row],[Rent_3B]]))</f>
        <v>#VALUE!</v>
      </c>
      <c r="V48" s="1" t="e">
        <f>_xlfn.NUMBERVALUE(LEFT(property_rates[[#This Row],[Rent_3B_trim]],FIND("-",property_rates[[#This Row],[Rent_3B_trim]])-1))</f>
        <v>#VALUE!</v>
      </c>
      <c r="W48" s="1">
        <f>_xlfn.NUMBERVALUE(RIGHT(property_rates[[#This Row],[Rent_3B]],LEN(property_rates[[#This Row],[Rent_3B]])-FIND("-",property_rates[[#This Row],[Rent_3B]])))</f>
        <v>0</v>
      </c>
      <c r="X48" s="1" t="e">
        <f>AVERAGE(property_rates[[#This Row],[Rent_3B_Lower]:[Rent_3B_Upper]])</f>
        <v>#VALUE!</v>
      </c>
      <c r="Y48" s="3" t="e">
        <f>property_rates[[#This Row],[Rent_3B_avg]]/property_rates[[#This Row],[buy_rate_avg]]</f>
        <v>#VALUE!</v>
      </c>
    </row>
    <row r="49" spans="1:25" x14ac:dyDescent="0.25">
      <c r="A49" s="1" t="s">
        <v>1429</v>
      </c>
      <c r="B49" s="1" t="s">
        <v>1430</v>
      </c>
      <c r="C49" s="1" t="str">
        <f>MID(property_rates[[#This Row],[buy_rate]],FIND("Rs.",property_rates[[#This Row],[buy_rate]])+3,FIND("/sq",property_rates[[#This Row],[buy_rate]])-4)</f>
        <v>7,735 - 8,925</v>
      </c>
      <c r="D49" s="1">
        <f>_xlfn.NUMBERVALUE(LEFT(property_rates[[#This Row],[buy_rate_trim]],FIND("-",property_rates[[#This Row],[buy_rate_trim]])-1))</f>
        <v>7735</v>
      </c>
      <c r="E49" s="1">
        <f>_xlfn.NUMBERVALUE(RIGHT(property_rates[[#This Row],[buy_rate_trim]],LEN(property_rates[[#This Row],[buy_rate_trim]])-FIND("-",property_rates[[#This Row],[buy_rate_trim]])))</f>
        <v>8925</v>
      </c>
      <c r="F49" s="1">
        <f>AVERAGE(property_rates[[#This Row],[buy_rate_lower]:[buy_rate_higher]])</f>
        <v>8330</v>
      </c>
      <c r="G49" s="1" t="s">
        <v>1431</v>
      </c>
      <c r="H49" s="1" t="s">
        <v>1432</v>
      </c>
      <c r="I49" s="1" t="str">
        <f>MID(property_rates[[#This Row],[Rent_1B]],FIND("Rs.",property_rates[[#This Row],[Rent_1B]])+3,LEN(property_rates[[#This Row],[Rent_1B]]))</f>
        <v>9,092 - 11,964</v>
      </c>
      <c r="J49" s="1">
        <f>_xlfn.NUMBERVALUE(LEFT(property_rates[[#This Row],[Rent_1B_trim]],FIND("-",property_rates[[#This Row],[Rent_1B_trim]])-1))</f>
        <v>9092</v>
      </c>
      <c r="K49" s="1">
        <f>_xlfn.NUMBERVALUE(RIGHT(property_rates[[#This Row],[Rent_1B]],LEN(property_rates[[#This Row],[Rent_1B]])-FIND("-",property_rates[[#This Row],[Rent_1B]])))</f>
        <v>11964</v>
      </c>
      <c r="L49" s="1">
        <f>AVERAGE(property_rates[[#This Row],[Rent_1B_Lower]:[Rent_1B_Upper]])</f>
        <v>10528</v>
      </c>
      <c r="M49" s="2">
        <f>property_rates[[#This Row],[Rent_1B_avg]]/property_rates[[#This Row],[buy_rate_avg]]</f>
        <v>1.2638655462184873</v>
      </c>
      <c r="N49" s="1" t="s">
        <v>1433</v>
      </c>
      <c r="O49" s="1" t="str">
        <f>MID(property_rates[[#This Row],[Rent_2B]],FIND("Rs.",property_rates[[#This Row],[Rent_2B]])+3,LEN(property_rates[[#This Row],[Rent_2B]]))</f>
        <v>14,994 - 18,326</v>
      </c>
      <c r="P49" s="1">
        <f>_xlfn.NUMBERVALUE(LEFT(property_rates[[#This Row],[Rent_2B_trim]],FIND("-",property_rates[[#This Row],[Rent_2B_trim]])-1))</f>
        <v>14994</v>
      </c>
      <c r="Q49" s="1">
        <f>_xlfn.NUMBERVALUE(RIGHT(property_rates[[#This Row],[Rent_2B]],LEN(property_rates[[#This Row],[Rent_2B]])-FIND("-",property_rates[[#This Row],[Rent_2B]])))</f>
        <v>18326</v>
      </c>
      <c r="R49" s="1">
        <f>AVERAGE(property_rates[[#This Row],[Rent_2B_Lower]:[Rent_2B_Upper]])</f>
        <v>16660</v>
      </c>
      <c r="S49" s="3">
        <f>property_rates[[#This Row],[Rent_2B_avg]]/property_rates[[#This Row],[buy_rate_avg]]</f>
        <v>2</v>
      </c>
      <c r="T49" s="1" t="s">
        <v>36</v>
      </c>
      <c r="U49" s="1" t="e">
        <f>MID(property_rates[[#This Row],[Rent_3B]],FIND("Rs.",property_rates[[#This Row],[Rent_3B]])+3,LEN(property_rates[[#This Row],[Rent_3B]]))</f>
        <v>#VALUE!</v>
      </c>
      <c r="V49" s="1" t="e">
        <f>_xlfn.NUMBERVALUE(LEFT(property_rates[[#This Row],[Rent_3B_trim]],FIND("-",property_rates[[#This Row],[Rent_3B_trim]])-1))</f>
        <v>#VALUE!</v>
      </c>
      <c r="W49" s="1">
        <f>_xlfn.NUMBERVALUE(RIGHT(property_rates[[#This Row],[Rent_3B]],LEN(property_rates[[#This Row],[Rent_3B]])-FIND("-",property_rates[[#This Row],[Rent_3B]])))</f>
        <v>0</v>
      </c>
      <c r="X49" s="1" t="e">
        <f>AVERAGE(property_rates[[#This Row],[Rent_3B_Lower]:[Rent_3B_Upper]])</f>
        <v>#VALUE!</v>
      </c>
      <c r="Y49" s="3" t="e">
        <f>property_rates[[#This Row],[Rent_3B_avg]]/property_rates[[#This Row],[buy_rate_avg]]</f>
        <v>#VALUE!</v>
      </c>
    </row>
    <row r="50" spans="1:25" x14ac:dyDescent="0.25">
      <c r="A50" s="1" t="s">
        <v>506</v>
      </c>
      <c r="B50" s="1" t="s">
        <v>507</v>
      </c>
      <c r="C50" s="1" t="str">
        <f>MID(property_rates[[#This Row],[buy_rate]],FIND("Rs.",property_rates[[#This Row],[buy_rate]])+3,FIND("/sq",property_rates[[#This Row],[buy_rate]])-4)</f>
        <v>7,310 - 8,202</v>
      </c>
      <c r="D50" s="1">
        <f>_xlfn.NUMBERVALUE(LEFT(property_rates[[#This Row],[buy_rate_trim]],FIND("-",property_rates[[#This Row],[buy_rate_trim]])-1))</f>
        <v>7310</v>
      </c>
      <c r="E50" s="1">
        <f>_xlfn.NUMBERVALUE(RIGHT(property_rates[[#This Row],[buy_rate_trim]],LEN(property_rates[[#This Row],[buy_rate_trim]])-FIND("-",property_rates[[#This Row],[buy_rate_trim]])))</f>
        <v>8202</v>
      </c>
      <c r="F50" s="1">
        <f>AVERAGE(property_rates[[#This Row],[buy_rate_lower]:[buy_rate_higher]])</f>
        <v>7756</v>
      </c>
      <c r="G50" s="1" t="s">
        <v>93</v>
      </c>
      <c r="H50" s="1" t="s">
        <v>508</v>
      </c>
      <c r="I50" s="1" t="str">
        <f>MID(property_rates[[#This Row],[Rent_1B]],FIND("Rs.",property_rates[[#This Row],[Rent_1B]])+3,LEN(property_rates[[#This Row],[Rent_1B]]))</f>
        <v>9,818 - 10,752</v>
      </c>
      <c r="J50" s="1">
        <f>_xlfn.NUMBERVALUE(LEFT(property_rates[[#This Row],[Rent_1B_trim]],FIND("-",property_rates[[#This Row],[Rent_1B_trim]])-1))</f>
        <v>9818</v>
      </c>
      <c r="K50" s="1">
        <f>_xlfn.NUMBERVALUE(RIGHT(property_rates[[#This Row],[Rent_1B]],LEN(property_rates[[#This Row],[Rent_1B]])-FIND("-",property_rates[[#This Row],[Rent_1B]])))</f>
        <v>10752</v>
      </c>
      <c r="L50" s="1">
        <f>AVERAGE(property_rates[[#This Row],[Rent_1B_Lower]:[Rent_1B_Upper]])</f>
        <v>10285</v>
      </c>
      <c r="M50" s="2">
        <f>property_rates[[#This Row],[Rent_1B_avg]]/property_rates[[#This Row],[buy_rate_avg]]</f>
        <v>1.3260701392470347</v>
      </c>
      <c r="N50" s="1" t="s">
        <v>509</v>
      </c>
      <c r="O50" s="1" t="str">
        <f>MID(property_rates[[#This Row],[Rent_2B]],FIND("Rs.",property_rates[[#This Row],[Rent_2B]])+3,LEN(property_rates[[#This Row],[Rent_2B]]))</f>
        <v>13,243 - 15,334</v>
      </c>
      <c r="P50" s="1">
        <f>_xlfn.NUMBERVALUE(LEFT(property_rates[[#This Row],[Rent_2B_trim]],FIND("-",property_rates[[#This Row],[Rent_2B_trim]])-1))</f>
        <v>13243</v>
      </c>
      <c r="Q50" s="1">
        <f>_xlfn.NUMBERVALUE(RIGHT(property_rates[[#This Row],[Rent_2B]],LEN(property_rates[[#This Row],[Rent_2B]])-FIND("-",property_rates[[#This Row],[Rent_2B]])))</f>
        <v>15334</v>
      </c>
      <c r="R50" s="1">
        <f>AVERAGE(property_rates[[#This Row],[Rent_2B_Lower]:[Rent_2B_Upper]])</f>
        <v>14288.5</v>
      </c>
      <c r="S50" s="3">
        <f>property_rates[[#This Row],[Rent_2B_avg]]/property_rates[[#This Row],[buy_rate_avg]]</f>
        <v>1.8422511603919547</v>
      </c>
      <c r="T50" s="1" t="s">
        <v>36</v>
      </c>
      <c r="U50" s="1" t="e">
        <f>MID(property_rates[[#This Row],[Rent_3B]],FIND("Rs.",property_rates[[#This Row],[Rent_3B]])+3,LEN(property_rates[[#This Row],[Rent_3B]]))</f>
        <v>#VALUE!</v>
      </c>
      <c r="V50" s="1" t="e">
        <f>_xlfn.NUMBERVALUE(LEFT(property_rates[[#This Row],[Rent_3B_trim]],FIND("-",property_rates[[#This Row],[Rent_3B_trim]])-1))</f>
        <v>#VALUE!</v>
      </c>
      <c r="W50" s="1">
        <f>_xlfn.NUMBERVALUE(RIGHT(property_rates[[#This Row],[Rent_3B]],LEN(property_rates[[#This Row],[Rent_3B]])-FIND("-",property_rates[[#This Row],[Rent_3B]])))</f>
        <v>0</v>
      </c>
      <c r="X50" s="1" t="e">
        <f>AVERAGE(property_rates[[#This Row],[Rent_3B_Lower]:[Rent_3B_Upper]])</f>
        <v>#VALUE!</v>
      </c>
      <c r="Y50" s="3" t="e">
        <f>property_rates[[#This Row],[Rent_3B_avg]]/property_rates[[#This Row],[buy_rate_avg]]</f>
        <v>#VALUE!</v>
      </c>
    </row>
    <row r="51" spans="1:25" x14ac:dyDescent="0.25">
      <c r="A51" s="1" t="s">
        <v>729</v>
      </c>
      <c r="B51" s="1" t="s">
        <v>730</v>
      </c>
      <c r="C51" s="1" t="str">
        <f>MID(property_rates[[#This Row],[buy_rate]],FIND("Rs.",property_rates[[#This Row],[buy_rate]])+3,FIND("/sq",property_rates[[#This Row],[buy_rate]])-4)</f>
        <v>14,195 - 16,532</v>
      </c>
      <c r="D51" s="1">
        <f>_xlfn.NUMBERVALUE(LEFT(property_rates[[#This Row],[buy_rate_trim]],FIND("-",property_rates[[#This Row],[buy_rate_trim]])-1))</f>
        <v>14195</v>
      </c>
      <c r="E51" s="1">
        <f>_xlfn.NUMBERVALUE(RIGHT(property_rates[[#This Row],[buy_rate_trim]],LEN(property_rates[[#This Row],[buy_rate_trim]])-FIND("-",property_rates[[#This Row],[buy_rate_trim]])))</f>
        <v>16532</v>
      </c>
      <c r="F51" s="1">
        <f>AVERAGE(property_rates[[#This Row],[buy_rate_lower]:[buy_rate_higher]])</f>
        <v>15363.5</v>
      </c>
      <c r="G51" s="1" t="s">
        <v>731</v>
      </c>
      <c r="H51" s="1" t="s">
        <v>36</v>
      </c>
      <c r="I51" s="1" t="e">
        <f>MID(property_rates[[#This Row],[Rent_1B]],FIND("Rs.",property_rates[[#This Row],[Rent_1B]])+3,LEN(property_rates[[#This Row],[Rent_1B]]))</f>
        <v>#VALUE!</v>
      </c>
      <c r="J51" s="1" t="e">
        <f>_xlfn.NUMBERVALUE(LEFT(property_rates[[#This Row],[Rent_1B_trim]],FIND("-",property_rates[[#This Row],[Rent_1B_trim]])-1))</f>
        <v>#VALUE!</v>
      </c>
      <c r="K51" s="1">
        <f>_xlfn.NUMBERVALUE(RIGHT(property_rates[[#This Row],[Rent_1B]],LEN(property_rates[[#This Row],[Rent_1B]])-FIND("-",property_rates[[#This Row],[Rent_1B]])))</f>
        <v>0</v>
      </c>
      <c r="L51" s="1" t="e">
        <f>AVERAGE(property_rates[[#This Row],[Rent_1B_Lower]:[Rent_1B_Upper]])</f>
        <v>#VALUE!</v>
      </c>
      <c r="M51" s="2" t="e">
        <f>property_rates[[#This Row],[Rent_1B_avg]]/property_rates[[#This Row],[buy_rate_avg]]</f>
        <v>#VALUE!</v>
      </c>
      <c r="N51" s="1" t="s">
        <v>36</v>
      </c>
      <c r="O51" s="1" t="e">
        <f>MID(property_rates[[#This Row],[Rent_2B]],FIND("Rs.",property_rates[[#This Row],[Rent_2B]])+3,LEN(property_rates[[#This Row],[Rent_2B]]))</f>
        <v>#VALUE!</v>
      </c>
      <c r="P51" s="1" t="e">
        <f>_xlfn.NUMBERVALUE(LEFT(property_rates[[#This Row],[Rent_2B_trim]],FIND("-",property_rates[[#This Row],[Rent_2B_trim]])-1))</f>
        <v>#VALUE!</v>
      </c>
      <c r="Q51" s="1">
        <f>_xlfn.NUMBERVALUE(RIGHT(property_rates[[#This Row],[Rent_2B]],LEN(property_rates[[#This Row],[Rent_2B]])-FIND("-",property_rates[[#This Row],[Rent_2B]])))</f>
        <v>0</v>
      </c>
      <c r="R51" s="1" t="e">
        <f>AVERAGE(property_rates[[#This Row],[Rent_2B_Lower]:[Rent_2B_Upper]])</f>
        <v>#VALUE!</v>
      </c>
      <c r="S51" s="3" t="e">
        <f>property_rates[[#This Row],[Rent_2B_avg]]/property_rates[[#This Row],[buy_rate_avg]]</f>
        <v>#VALUE!</v>
      </c>
      <c r="T51" s="1" t="s">
        <v>36</v>
      </c>
      <c r="U51" s="1" t="e">
        <f>MID(property_rates[[#This Row],[Rent_3B]],FIND("Rs.",property_rates[[#This Row],[Rent_3B]])+3,LEN(property_rates[[#This Row],[Rent_3B]]))</f>
        <v>#VALUE!</v>
      </c>
      <c r="V51" s="1" t="e">
        <f>_xlfn.NUMBERVALUE(LEFT(property_rates[[#This Row],[Rent_3B_trim]],FIND("-",property_rates[[#This Row],[Rent_3B_trim]])-1))</f>
        <v>#VALUE!</v>
      </c>
      <c r="W51" s="1">
        <f>_xlfn.NUMBERVALUE(RIGHT(property_rates[[#This Row],[Rent_3B]],LEN(property_rates[[#This Row],[Rent_3B]])-FIND("-",property_rates[[#This Row],[Rent_3B]])))</f>
        <v>0</v>
      </c>
      <c r="X51" s="1" t="e">
        <f>AVERAGE(property_rates[[#This Row],[Rent_3B_Lower]:[Rent_3B_Upper]])</f>
        <v>#VALUE!</v>
      </c>
      <c r="Y51" s="3" t="e">
        <f>property_rates[[#This Row],[Rent_3B_avg]]/property_rates[[#This Row],[buy_rate_avg]]</f>
        <v>#VALUE!</v>
      </c>
    </row>
    <row r="52" spans="1:25" x14ac:dyDescent="0.25">
      <c r="A52" s="1" t="s">
        <v>2378</v>
      </c>
      <c r="B52" s="1" t="s">
        <v>2379</v>
      </c>
      <c r="C52" s="1" t="str">
        <f>MID(property_rates[[#This Row],[buy_rate]],FIND("Rs.",property_rates[[#This Row],[buy_rate]])+3,FIND("/sq",property_rates[[#This Row],[buy_rate]])-4)</f>
        <v>20,910 - 21,802</v>
      </c>
      <c r="D52" s="1">
        <f>_xlfn.NUMBERVALUE(LEFT(property_rates[[#This Row],[buy_rate_trim]],FIND("-",property_rates[[#This Row],[buy_rate_trim]])-1))</f>
        <v>20910</v>
      </c>
      <c r="E52" s="1">
        <f>_xlfn.NUMBERVALUE(RIGHT(property_rates[[#This Row],[buy_rate_trim]],LEN(property_rates[[#This Row],[buy_rate_trim]])-FIND("-",property_rates[[#This Row],[buy_rate_trim]])))</f>
        <v>21802</v>
      </c>
      <c r="F52" s="1">
        <f>AVERAGE(property_rates[[#This Row],[buy_rate_lower]:[buy_rate_higher]])</f>
        <v>21356</v>
      </c>
      <c r="G52" s="1" t="s">
        <v>1870</v>
      </c>
      <c r="H52" s="1" t="s">
        <v>36</v>
      </c>
      <c r="I52" s="1" t="e">
        <f>MID(property_rates[[#This Row],[Rent_1B]],FIND("Rs.",property_rates[[#This Row],[Rent_1B]])+3,LEN(property_rates[[#This Row],[Rent_1B]]))</f>
        <v>#VALUE!</v>
      </c>
      <c r="J52" s="1" t="e">
        <f>_xlfn.NUMBERVALUE(LEFT(property_rates[[#This Row],[Rent_1B_trim]],FIND("-",property_rates[[#This Row],[Rent_1B_trim]])-1))</f>
        <v>#VALUE!</v>
      </c>
      <c r="K52" s="1">
        <f>_xlfn.NUMBERVALUE(RIGHT(property_rates[[#This Row],[Rent_1B]],LEN(property_rates[[#This Row],[Rent_1B]])-FIND("-",property_rates[[#This Row],[Rent_1B]])))</f>
        <v>0</v>
      </c>
      <c r="L52" s="1" t="e">
        <f>AVERAGE(property_rates[[#This Row],[Rent_1B_Lower]:[Rent_1B_Upper]])</f>
        <v>#VALUE!</v>
      </c>
      <c r="M52" s="2" t="e">
        <f>property_rates[[#This Row],[Rent_1B_avg]]/property_rates[[#This Row],[buy_rate_avg]]</f>
        <v>#VALUE!</v>
      </c>
      <c r="N52" s="1" t="s">
        <v>2380</v>
      </c>
      <c r="O52" s="1" t="str">
        <f>MID(property_rates[[#This Row],[Rent_2B]],FIND("Rs.",property_rates[[#This Row],[Rent_2B]])+3,LEN(property_rates[[#This Row],[Rent_2B]]))</f>
        <v>47,603 - 53,096</v>
      </c>
      <c r="P52" s="1">
        <f>_xlfn.NUMBERVALUE(LEFT(property_rates[[#This Row],[Rent_2B_trim]],FIND("-",property_rates[[#This Row],[Rent_2B_trim]])-1))</f>
        <v>47603</v>
      </c>
      <c r="Q52" s="1">
        <f>_xlfn.NUMBERVALUE(RIGHT(property_rates[[#This Row],[Rent_2B]],LEN(property_rates[[#This Row],[Rent_2B]])-FIND("-",property_rates[[#This Row],[Rent_2B]])))</f>
        <v>53096</v>
      </c>
      <c r="R52" s="1">
        <f>AVERAGE(property_rates[[#This Row],[Rent_2B_Lower]:[Rent_2B_Upper]])</f>
        <v>50349.5</v>
      </c>
      <c r="S52" s="3">
        <f>property_rates[[#This Row],[Rent_2B_avg]]/property_rates[[#This Row],[buy_rate_avg]]</f>
        <v>2.3576278329275144</v>
      </c>
      <c r="T52" s="1" t="s">
        <v>2381</v>
      </c>
      <c r="U52" s="1" t="str">
        <f>MID(property_rates[[#This Row],[Rent_3B]],FIND("Rs.",property_rates[[#This Row],[Rent_3B]])+3,LEN(property_rates[[#This Row],[Rent_3B]]))</f>
        <v>70,991 - 78,543</v>
      </c>
      <c r="V52" s="1">
        <f>_xlfn.NUMBERVALUE(LEFT(property_rates[[#This Row],[Rent_3B_trim]],FIND("-",property_rates[[#This Row],[Rent_3B_trim]])-1))</f>
        <v>70991</v>
      </c>
      <c r="W52" s="1">
        <f>_xlfn.NUMBERVALUE(RIGHT(property_rates[[#This Row],[Rent_3B]],LEN(property_rates[[#This Row],[Rent_3B]])-FIND("-",property_rates[[#This Row],[Rent_3B]])))</f>
        <v>78543</v>
      </c>
      <c r="X52" s="1">
        <f>AVERAGE(property_rates[[#This Row],[Rent_3B_Lower]:[Rent_3B_Upper]])</f>
        <v>74767</v>
      </c>
      <c r="Y52" s="3">
        <f>property_rates[[#This Row],[Rent_3B_avg]]/property_rates[[#This Row],[buy_rate_avg]]</f>
        <v>3.5009833302116502</v>
      </c>
    </row>
    <row r="53" spans="1:25" x14ac:dyDescent="0.25">
      <c r="A53" s="1" t="s">
        <v>1213</v>
      </c>
      <c r="B53" s="1" t="s">
        <v>1214</v>
      </c>
      <c r="C53" s="1" t="str">
        <f>MID(property_rates[[#This Row],[buy_rate]],FIND("Rs.",property_rates[[#This Row],[buy_rate]])+3,FIND("/sq",property_rates[[#This Row],[buy_rate]])-4)</f>
        <v>12,198 - 14,492</v>
      </c>
      <c r="D53" s="1">
        <f>_xlfn.NUMBERVALUE(LEFT(property_rates[[#This Row],[buy_rate_trim]],FIND("-",property_rates[[#This Row],[buy_rate_trim]])-1))</f>
        <v>12198</v>
      </c>
      <c r="E53" s="1">
        <f>_xlfn.NUMBERVALUE(RIGHT(property_rates[[#This Row],[buy_rate_trim]],LEN(property_rates[[#This Row],[buy_rate_trim]])-FIND("-",property_rates[[#This Row],[buy_rate_trim]])))</f>
        <v>14492</v>
      </c>
      <c r="F53" s="1">
        <f>AVERAGE(property_rates[[#This Row],[buy_rate_lower]:[buy_rate_higher]])</f>
        <v>13345</v>
      </c>
      <c r="G53" s="1" t="s">
        <v>1215</v>
      </c>
      <c r="H53" s="1" t="s">
        <v>1216</v>
      </c>
      <c r="I53" s="1" t="str">
        <f>MID(property_rates[[#This Row],[Rent_1B]],FIND("Rs.",property_rates[[#This Row],[Rent_1B]])+3,LEN(property_rates[[#This Row],[Rent_1B]]))</f>
        <v>17,298 - 20,570</v>
      </c>
      <c r="J53" s="1">
        <f>_xlfn.NUMBERVALUE(LEFT(property_rates[[#This Row],[Rent_1B_trim]],FIND("-",property_rates[[#This Row],[Rent_1B_trim]])-1))</f>
        <v>17298</v>
      </c>
      <c r="K53" s="1">
        <f>_xlfn.NUMBERVALUE(RIGHT(property_rates[[#This Row],[Rent_1B]],LEN(property_rates[[#This Row],[Rent_1B]])-FIND("-",property_rates[[#This Row],[Rent_1B]])))</f>
        <v>20570</v>
      </c>
      <c r="L53" s="1">
        <f>AVERAGE(property_rates[[#This Row],[Rent_1B_Lower]:[Rent_1B_Upper]])</f>
        <v>18934</v>
      </c>
      <c r="M53" s="2">
        <f>property_rates[[#This Row],[Rent_1B_avg]]/property_rates[[#This Row],[buy_rate_avg]]</f>
        <v>1.4188085425252903</v>
      </c>
      <c r="N53" s="1" t="s">
        <v>1217</v>
      </c>
      <c r="O53" s="1" t="str">
        <f>MID(property_rates[[#This Row],[Rent_2B]],FIND("Rs.",property_rates[[#This Row],[Rent_2B]])+3,LEN(property_rates[[#This Row],[Rent_2B]]))</f>
        <v>33,150 - 36,550</v>
      </c>
      <c r="P53" s="1">
        <f>_xlfn.NUMBERVALUE(LEFT(property_rates[[#This Row],[Rent_2B_trim]],FIND("-",property_rates[[#This Row],[Rent_2B_trim]])-1))</f>
        <v>33150</v>
      </c>
      <c r="Q53" s="1">
        <f>_xlfn.NUMBERVALUE(RIGHT(property_rates[[#This Row],[Rent_2B]],LEN(property_rates[[#This Row],[Rent_2B]])-FIND("-",property_rates[[#This Row],[Rent_2B]])))</f>
        <v>36550</v>
      </c>
      <c r="R53" s="1">
        <f>AVERAGE(property_rates[[#This Row],[Rent_2B_Lower]:[Rent_2B_Upper]])</f>
        <v>34850</v>
      </c>
      <c r="S53" s="3">
        <f>property_rates[[#This Row],[Rent_2B_avg]]/property_rates[[#This Row],[buy_rate_avg]]</f>
        <v>2.6114649681528661</v>
      </c>
      <c r="T53" s="1" t="s">
        <v>1218</v>
      </c>
      <c r="U53" s="1" t="str">
        <f>MID(property_rates[[#This Row],[Rent_3B]],FIND("Rs.",property_rates[[#This Row],[Rent_3B]])+3,LEN(property_rates[[#This Row],[Rent_3B]]))</f>
        <v>54,300 - 58,477</v>
      </c>
      <c r="V53" s="1">
        <f>_xlfn.NUMBERVALUE(LEFT(property_rates[[#This Row],[Rent_3B_trim]],FIND("-",property_rates[[#This Row],[Rent_3B_trim]])-1))</f>
        <v>54300</v>
      </c>
      <c r="W53" s="1">
        <f>_xlfn.NUMBERVALUE(RIGHT(property_rates[[#This Row],[Rent_3B]],LEN(property_rates[[#This Row],[Rent_3B]])-FIND("-",property_rates[[#This Row],[Rent_3B]])))</f>
        <v>58477</v>
      </c>
      <c r="X53" s="1">
        <f>AVERAGE(property_rates[[#This Row],[Rent_3B_Lower]:[Rent_3B_Upper]])</f>
        <v>56388.5</v>
      </c>
      <c r="Y53" s="3">
        <f>property_rates[[#This Row],[Rent_3B_avg]]/property_rates[[#This Row],[buy_rate_avg]]</f>
        <v>4.225440239790184</v>
      </c>
    </row>
    <row r="54" spans="1:25" x14ac:dyDescent="0.25">
      <c r="A54" s="1" t="s">
        <v>1219</v>
      </c>
      <c r="B54" s="1" t="s">
        <v>1220</v>
      </c>
      <c r="C54" s="1" t="str">
        <f>MID(property_rates[[#This Row],[buy_rate]],FIND("Rs.",property_rates[[#This Row],[buy_rate]])+3,FIND("/sq",property_rates[[#This Row],[buy_rate]])-4)</f>
        <v>12,750 - 14,322</v>
      </c>
      <c r="D54" s="1">
        <f>_xlfn.NUMBERVALUE(LEFT(property_rates[[#This Row],[buy_rate_trim]],FIND("-",property_rates[[#This Row],[buy_rate_trim]])-1))</f>
        <v>12750</v>
      </c>
      <c r="E54" s="1">
        <f>_xlfn.NUMBERVALUE(RIGHT(property_rates[[#This Row],[buy_rate_trim]],LEN(property_rates[[#This Row],[buy_rate_trim]])-FIND("-",property_rates[[#This Row],[buy_rate_trim]])))</f>
        <v>14322</v>
      </c>
      <c r="F54" s="1">
        <f>AVERAGE(property_rates[[#This Row],[buy_rate_lower]:[buy_rate_higher]])</f>
        <v>13536</v>
      </c>
      <c r="G54" s="1" t="s">
        <v>1068</v>
      </c>
      <c r="H54" s="1" t="s">
        <v>1221</v>
      </c>
      <c r="I54" s="1" t="str">
        <f>MID(property_rates[[#This Row],[Rent_1B]],FIND("Rs.",property_rates[[#This Row],[Rent_1B]])+3,LEN(property_rates[[#This Row],[Rent_1B]]))</f>
        <v>20,562 - 22,568</v>
      </c>
      <c r="J54" s="1">
        <f>_xlfn.NUMBERVALUE(LEFT(property_rates[[#This Row],[Rent_1B_trim]],FIND("-",property_rates[[#This Row],[Rent_1B_trim]])-1))</f>
        <v>20562</v>
      </c>
      <c r="K54" s="1">
        <f>_xlfn.NUMBERVALUE(RIGHT(property_rates[[#This Row],[Rent_1B]],LEN(property_rates[[#This Row],[Rent_1B]])-FIND("-",property_rates[[#This Row],[Rent_1B]])))</f>
        <v>22568</v>
      </c>
      <c r="L54" s="1">
        <f>AVERAGE(property_rates[[#This Row],[Rent_1B_Lower]:[Rent_1B_Upper]])</f>
        <v>21565</v>
      </c>
      <c r="M54" s="2">
        <f>property_rates[[#This Row],[Rent_1B_avg]]/property_rates[[#This Row],[buy_rate_avg]]</f>
        <v>1.5931589834515367</v>
      </c>
      <c r="N54" s="1" t="s">
        <v>1222</v>
      </c>
      <c r="O54" s="1" t="str">
        <f>MID(property_rates[[#This Row],[Rent_2B]],FIND("Rs.",property_rates[[#This Row],[Rent_2B]])+3,LEN(property_rates[[#This Row],[Rent_2B]]))</f>
        <v>29,304 - 33,490</v>
      </c>
      <c r="P54" s="1">
        <f>_xlfn.NUMBERVALUE(LEFT(property_rates[[#This Row],[Rent_2B_trim]],FIND("-",property_rates[[#This Row],[Rent_2B_trim]])-1))</f>
        <v>29304</v>
      </c>
      <c r="Q54" s="1">
        <f>_xlfn.NUMBERVALUE(RIGHT(property_rates[[#This Row],[Rent_2B]],LEN(property_rates[[#This Row],[Rent_2B]])-FIND("-",property_rates[[#This Row],[Rent_2B]])))</f>
        <v>33490</v>
      </c>
      <c r="R54" s="1">
        <f>AVERAGE(property_rates[[#This Row],[Rent_2B_Lower]:[Rent_2B_Upper]])</f>
        <v>31397</v>
      </c>
      <c r="S54" s="3">
        <f>property_rates[[#This Row],[Rent_2B_avg]]/property_rates[[#This Row],[buy_rate_avg]]</f>
        <v>2.3195183215130024</v>
      </c>
      <c r="T54" s="1" t="s">
        <v>1223</v>
      </c>
      <c r="U54" s="1" t="str">
        <f>MID(property_rates[[#This Row],[Rent_3B]],FIND("Rs.",property_rates[[#This Row],[Rent_3B]])+3,LEN(property_rates[[#This Row],[Rent_3B]]))</f>
        <v>40,256 - 45,288</v>
      </c>
      <c r="V54" s="1">
        <f>_xlfn.NUMBERVALUE(LEFT(property_rates[[#This Row],[Rent_3B_trim]],FIND("-",property_rates[[#This Row],[Rent_3B_trim]])-1))</f>
        <v>40256</v>
      </c>
      <c r="W54" s="1">
        <f>_xlfn.NUMBERVALUE(RIGHT(property_rates[[#This Row],[Rent_3B]],LEN(property_rates[[#This Row],[Rent_3B]])-FIND("-",property_rates[[#This Row],[Rent_3B]])))</f>
        <v>45288</v>
      </c>
      <c r="X54" s="1">
        <f>AVERAGE(property_rates[[#This Row],[Rent_3B_Lower]:[Rent_3B_Upper]])</f>
        <v>42772</v>
      </c>
      <c r="Y54" s="3">
        <f>property_rates[[#This Row],[Rent_3B_avg]]/property_rates[[#This Row],[buy_rate_avg]]</f>
        <v>3.1598699763593379</v>
      </c>
    </row>
    <row r="55" spans="1:25" x14ac:dyDescent="0.25">
      <c r="A55" s="1" t="s">
        <v>510</v>
      </c>
      <c r="B55" s="1" t="s">
        <v>511</v>
      </c>
      <c r="C55" s="1" t="str">
        <f>MID(property_rates[[#This Row],[buy_rate]],FIND("Rs.",property_rates[[#This Row],[buy_rate]])+3,FIND("/sq",property_rates[[#This Row],[buy_rate]])-4)</f>
        <v>7,055 - 8,330</v>
      </c>
      <c r="D55" s="1">
        <f>_xlfn.NUMBERVALUE(LEFT(property_rates[[#This Row],[buy_rate_trim]],FIND("-",property_rates[[#This Row],[buy_rate_trim]])-1))</f>
        <v>7055</v>
      </c>
      <c r="E55" s="1">
        <f>_xlfn.NUMBERVALUE(RIGHT(property_rates[[#This Row],[buy_rate_trim]],LEN(property_rates[[#This Row],[buy_rate_trim]])-FIND("-",property_rates[[#This Row],[buy_rate_trim]])))</f>
        <v>8330</v>
      </c>
      <c r="F55" s="1">
        <f>AVERAGE(property_rates[[#This Row],[buy_rate_lower]:[buy_rate_higher]])</f>
        <v>7692.5</v>
      </c>
      <c r="G55" s="1" t="s">
        <v>512</v>
      </c>
      <c r="H55" s="1" t="s">
        <v>513</v>
      </c>
      <c r="I55" s="1" t="str">
        <f>MID(property_rates[[#This Row],[Rent_1B]],FIND("Rs.",property_rates[[#This Row],[Rent_1B]])+3,LEN(property_rates[[#This Row],[Rent_1B]]))</f>
        <v>9,282 - 11,050</v>
      </c>
      <c r="J55" s="1">
        <f>_xlfn.NUMBERVALUE(LEFT(property_rates[[#This Row],[Rent_1B_trim]],FIND("-",property_rates[[#This Row],[Rent_1B_trim]])-1))</f>
        <v>9282</v>
      </c>
      <c r="K55" s="1">
        <f>_xlfn.NUMBERVALUE(RIGHT(property_rates[[#This Row],[Rent_1B]],LEN(property_rates[[#This Row],[Rent_1B]])-FIND("-",property_rates[[#This Row],[Rent_1B]])))</f>
        <v>11050</v>
      </c>
      <c r="L55" s="1">
        <f>AVERAGE(property_rates[[#This Row],[Rent_1B_Lower]:[Rent_1B_Upper]])</f>
        <v>10166</v>
      </c>
      <c r="M55" s="2">
        <f>property_rates[[#This Row],[Rent_1B_avg]]/property_rates[[#This Row],[buy_rate_avg]]</f>
        <v>1.3215469613259669</v>
      </c>
      <c r="N55" s="1" t="s">
        <v>514</v>
      </c>
      <c r="O55" s="1" t="str">
        <f>MID(property_rates[[#This Row],[Rent_2B]],FIND("Rs.",property_rates[[#This Row],[Rent_2B]])+3,LEN(property_rates[[#This Row],[Rent_2B]]))</f>
        <v>12,971 - 14,268</v>
      </c>
      <c r="P55" s="1">
        <f>_xlfn.NUMBERVALUE(LEFT(property_rates[[#This Row],[Rent_2B_trim]],FIND("-",property_rates[[#This Row],[Rent_2B_trim]])-1))</f>
        <v>12971</v>
      </c>
      <c r="Q55" s="1">
        <f>_xlfn.NUMBERVALUE(RIGHT(property_rates[[#This Row],[Rent_2B]],LEN(property_rates[[#This Row],[Rent_2B]])-FIND("-",property_rates[[#This Row],[Rent_2B]])))</f>
        <v>14268</v>
      </c>
      <c r="R55" s="1">
        <f>AVERAGE(property_rates[[#This Row],[Rent_2B_Lower]:[Rent_2B_Upper]])</f>
        <v>13619.5</v>
      </c>
      <c r="S55" s="3">
        <f>property_rates[[#This Row],[Rent_2B_avg]]/property_rates[[#This Row],[buy_rate_avg]]</f>
        <v>1.7704907377315566</v>
      </c>
      <c r="T55" s="1" t="s">
        <v>36</v>
      </c>
      <c r="U55" s="1" t="e">
        <f>MID(property_rates[[#This Row],[Rent_3B]],FIND("Rs.",property_rates[[#This Row],[Rent_3B]])+3,LEN(property_rates[[#This Row],[Rent_3B]]))</f>
        <v>#VALUE!</v>
      </c>
      <c r="V55" s="1" t="e">
        <f>_xlfn.NUMBERVALUE(LEFT(property_rates[[#This Row],[Rent_3B_trim]],FIND("-",property_rates[[#This Row],[Rent_3B_trim]])-1))</f>
        <v>#VALUE!</v>
      </c>
      <c r="W55" s="1">
        <f>_xlfn.NUMBERVALUE(RIGHT(property_rates[[#This Row],[Rent_3B]],LEN(property_rates[[#This Row],[Rent_3B]])-FIND("-",property_rates[[#This Row],[Rent_3B]])))</f>
        <v>0</v>
      </c>
      <c r="X55" s="1" t="e">
        <f>AVERAGE(property_rates[[#This Row],[Rent_3B_Lower]:[Rent_3B_Upper]])</f>
        <v>#VALUE!</v>
      </c>
      <c r="Y55" s="3" t="e">
        <f>property_rates[[#This Row],[Rent_3B_avg]]/property_rates[[#This Row],[buy_rate_avg]]</f>
        <v>#VALUE!</v>
      </c>
    </row>
    <row r="56" spans="1:25" x14ac:dyDescent="0.25">
      <c r="A56" s="1" t="s">
        <v>515</v>
      </c>
      <c r="B56" s="1" t="s">
        <v>516</v>
      </c>
      <c r="C56" s="1" t="str">
        <f>MID(property_rates[[#This Row],[buy_rate]],FIND("Rs.",property_rates[[#This Row],[buy_rate]])+3,FIND("/sq",property_rates[[#This Row],[buy_rate]])-4)</f>
        <v>6,928 - 8,712</v>
      </c>
      <c r="D56" s="1">
        <f>_xlfn.NUMBERVALUE(LEFT(property_rates[[#This Row],[buy_rate_trim]],FIND("-",property_rates[[#This Row],[buy_rate_trim]])-1))</f>
        <v>6928</v>
      </c>
      <c r="E56" s="1">
        <f>_xlfn.NUMBERVALUE(RIGHT(property_rates[[#This Row],[buy_rate_trim]],LEN(property_rates[[#This Row],[buy_rate_trim]])-FIND("-",property_rates[[#This Row],[buy_rate_trim]])))</f>
        <v>8712</v>
      </c>
      <c r="F56" s="1">
        <f>AVERAGE(property_rates[[#This Row],[buy_rate_lower]:[buy_rate_higher]])</f>
        <v>7820</v>
      </c>
      <c r="G56" s="1" t="s">
        <v>517</v>
      </c>
      <c r="H56" s="1" t="s">
        <v>36</v>
      </c>
      <c r="I56" s="1" t="e">
        <f>MID(property_rates[[#This Row],[Rent_1B]],FIND("Rs.",property_rates[[#This Row],[Rent_1B]])+3,LEN(property_rates[[#This Row],[Rent_1B]]))</f>
        <v>#VALUE!</v>
      </c>
      <c r="J56" s="1" t="e">
        <f>_xlfn.NUMBERVALUE(LEFT(property_rates[[#This Row],[Rent_1B_trim]],FIND("-",property_rates[[#This Row],[Rent_1B_trim]])-1))</f>
        <v>#VALUE!</v>
      </c>
      <c r="K56" s="1">
        <f>_xlfn.NUMBERVALUE(RIGHT(property_rates[[#This Row],[Rent_1B]],LEN(property_rates[[#This Row],[Rent_1B]])-FIND("-",property_rates[[#This Row],[Rent_1B]])))</f>
        <v>0</v>
      </c>
      <c r="L56" s="1" t="e">
        <f>AVERAGE(property_rates[[#This Row],[Rent_1B_Lower]:[Rent_1B_Upper]])</f>
        <v>#VALUE!</v>
      </c>
      <c r="M56" s="2" t="e">
        <f>property_rates[[#This Row],[Rent_1B_avg]]/property_rates[[#This Row],[buy_rate_avg]]</f>
        <v>#VALUE!</v>
      </c>
      <c r="N56" s="1" t="s">
        <v>36</v>
      </c>
      <c r="O56" s="1" t="e">
        <f>MID(property_rates[[#This Row],[Rent_2B]],FIND("Rs.",property_rates[[#This Row],[Rent_2B]])+3,LEN(property_rates[[#This Row],[Rent_2B]]))</f>
        <v>#VALUE!</v>
      </c>
      <c r="P56" s="1" t="e">
        <f>_xlfn.NUMBERVALUE(LEFT(property_rates[[#This Row],[Rent_2B_trim]],FIND("-",property_rates[[#This Row],[Rent_2B_trim]])-1))</f>
        <v>#VALUE!</v>
      </c>
      <c r="Q56" s="1">
        <f>_xlfn.NUMBERVALUE(RIGHT(property_rates[[#This Row],[Rent_2B]],LEN(property_rates[[#This Row],[Rent_2B]])-FIND("-",property_rates[[#This Row],[Rent_2B]])))</f>
        <v>0</v>
      </c>
      <c r="R56" s="1" t="e">
        <f>AVERAGE(property_rates[[#This Row],[Rent_2B_Lower]:[Rent_2B_Upper]])</f>
        <v>#VALUE!</v>
      </c>
      <c r="S56" s="3" t="e">
        <f>property_rates[[#This Row],[Rent_2B_avg]]/property_rates[[#This Row],[buy_rate_avg]]</f>
        <v>#VALUE!</v>
      </c>
      <c r="T56" s="1" t="s">
        <v>36</v>
      </c>
      <c r="U56" s="1" t="e">
        <f>MID(property_rates[[#This Row],[Rent_3B]],FIND("Rs.",property_rates[[#This Row],[Rent_3B]])+3,LEN(property_rates[[#This Row],[Rent_3B]]))</f>
        <v>#VALUE!</v>
      </c>
      <c r="V56" s="1" t="e">
        <f>_xlfn.NUMBERVALUE(LEFT(property_rates[[#This Row],[Rent_3B_trim]],FIND("-",property_rates[[#This Row],[Rent_3B_trim]])-1))</f>
        <v>#VALUE!</v>
      </c>
      <c r="W56" s="1">
        <f>_xlfn.NUMBERVALUE(RIGHT(property_rates[[#This Row],[Rent_3B]],LEN(property_rates[[#This Row],[Rent_3B]])-FIND("-",property_rates[[#This Row],[Rent_3B]])))</f>
        <v>0</v>
      </c>
      <c r="X56" s="1" t="e">
        <f>AVERAGE(property_rates[[#This Row],[Rent_3B_Lower]:[Rent_3B_Upper]])</f>
        <v>#VALUE!</v>
      </c>
      <c r="Y56" s="3" t="e">
        <f>property_rates[[#This Row],[Rent_3B_avg]]/property_rates[[#This Row],[buy_rate_avg]]</f>
        <v>#VALUE!</v>
      </c>
    </row>
    <row r="57" spans="1:25" x14ac:dyDescent="0.25">
      <c r="A57" s="1" t="s">
        <v>314</v>
      </c>
      <c r="B57" s="1" t="s">
        <v>315</v>
      </c>
      <c r="C57" s="1" t="str">
        <f>MID(property_rates[[#This Row],[buy_rate]],FIND("Rs.",property_rates[[#This Row],[buy_rate]])+3,FIND("/sq",property_rates[[#This Row],[buy_rate]])-4)</f>
        <v>2,168 - 2,678</v>
      </c>
      <c r="D57" s="1">
        <f>_xlfn.NUMBERVALUE(LEFT(property_rates[[#This Row],[buy_rate_trim]],FIND("-",property_rates[[#This Row],[buy_rate_trim]])-1))</f>
        <v>2168</v>
      </c>
      <c r="E57" s="1">
        <f>_xlfn.NUMBERVALUE(RIGHT(property_rates[[#This Row],[buy_rate_trim]],LEN(property_rates[[#This Row],[buy_rate_trim]])-FIND("-",property_rates[[#This Row],[buy_rate_trim]])))</f>
        <v>2678</v>
      </c>
      <c r="F57" s="1">
        <f>AVERAGE(property_rates[[#This Row],[buy_rate_lower]:[buy_rate_higher]])</f>
        <v>2423</v>
      </c>
      <c r="G57" s="1" t="s">
        <v>36</v>
      </c>
      <c r="H57" s="1" t="s">
        <v>36</v>
      </c>
      <c r="I57" s="1" t="e">
        <f>MID(property_rates[[#This Row],[Rent_1B]],FIND("Rs.",property_rates[[#This Row],[Rent_1B]])+3,LEN(property_rates[[#This Row],[Rent_1B]]))</f>
        <v>#VALUE!</v>
      </c>
      <c r="J57" s="1" t="e">
        <f>_xlfn.NUMBERVALUE(LEFT(property_rates[[#This Row],[Rent_1B_trim]],FIND("-",property_rates[[#This Row],[Rent_1B_trim]])-1))</f>
        <v>#VALUE!</v>
      </c>
      <c r="K57" s="1">
        <f>_xlfn.NUMBERVALUE(RIGHT(property_rates[[#This Row],[Rent_1B]],LEN(property_rates[[#This Row],[Rent_1B]])-FIND("-",property_rates[[#This Row],[Rent_1B]])))</f>
        <v>0</v>
      </c>
      <c r="L57" s="1" t="e">
        <f>AVERAGE(property_rates[[#This Row],[Rent_1B_Lower]:[Rent_1B_Upper]])</f>
        <v>#VALUE!</v>
      </c>
      <c r="M57" s="2" t="e">
        <f>property_rates[[#This Row],[Rent_1B_avg]]/property_rates[[#This Row],[buy_rate_avg]]</f>
        <v>#VALUE!</v>
      </c>
      <c r="N57" s="1" t="s">
        <v>36</v>
      </c>
      <c r="O57" s="1" t="e">
        <f>MID(property_rates[[#This Row],[Rent_2B]],FIND("Rs.",property_rates[[#This Row],[Rent_2B]])+3,LEN(property_rates[[#This Row],[Rent_2B]]))</f>
        <v>#VALUE!</v>
      </c>
      <c r="P57" s="1" t="e">
        <f>_xlfn.NUMBERVALUE(LEFT(property_rates[[#This Row],[Rent_2B_trim]],FIND("-",property_rates[[#This Row],[Rent_2B_trim]])-1))</f>
        <v>#VALUE!</v>
      </c>
      <c r="Q57" s="1">
        <f>_xlfn.NUMBERVALUE(RIGHT(property_rates[[#This Row],[Rent_2B]],LEN(property_rates[[#This Row],[Rent_2B]])-FIND("-",property_rates[[#This Row],[Rent_2B]])))</f>
        <v>0</v>
      </c>
      <c r="R57" s="1" t="e">
        <f>AVERAGE(property_rates[[#This Row],[Rent_2B_Lower]:[Rent_2B_Upper]])</f>
        <v>#VALUE!</v>
      </c>
      <c r="S57" s="3" t="e">
        <f>property_rates[[#This Row],[Rent_2B_avg]]/property_rates[[#This Row],[buy_rate_avg]]</f>
        <v>#VALUE!</v>
      </c>
      <c r="T57" s="1" t="s">
        <v>36</v>
      </c>
      <c r="U57" s="1" t="e">
        <f>MID(property_rates[[#This Row],[Rent_3B]],FIND("Rs.",property_rates[[#This Row],[Rent_3B]])+3,LEN(property_rates[[#This Row],[Rent_3B]]))</f>
        <v>#VALUE!</v>
      </c>
      <c r="V57" s="1" t="e">
        <f>_xlfn.NUMBERVALUE(LEFT(property_rates[[#This Row],[Rent_3B_trim]],FIND("-",property_rates[[#This Row],[Rent_3B_trim]])-1))</f>
        <v>#VALUE!</v>
      </c>
      <c r="W57" s="1">
        <f>_xlfn.NUMBERVALUE(RIGHT(property_rates[[#This Row],[Rent_3B]],LEN(property_rates[[#This Row],[Rent_3B]])-FIND("-",property_rates[[#This Row],[Rent_3B]])))</f>
        <v>0</v>
      </c>
      <c r="X57" s="1" t="e">
        <f>AVERAGE(property_rates[[#This Row],[Rent_3B_Lower]:[Rent_3B_Upper]])</f>
        <v>#VALUE!</v>
      </c>
      <c r="Y57" s="3" t="e">
        <f>property_rates[[#This Row],[Rent_3B_avg]]/property_rates[[#This Row],[buy_rate_avg]]</f>
        <v>#VALUE!</v>
      </c>
    </row>
    <row r="58" spans="1:25" x14ac:dyDescent="0.25">
      <c r="A58" s="1" t="s">
        <v>316</v>
      </c>
      <c r="B58" s="1" t="s">
        <v>317</v>
      </c>
      <c r="C58" s="1" t="str">
        <f>MID(property_rates[[#This Row],[buy_rate]],FIND("Rs.",property_rates[[#This Row],[buy_rate]])+3,FIND("/sq",property_rates[[#This Row],[buy_rate]])-4)</f>
        <v>3,315 - 4,335</v>
      </c>
      <c r="D58" s="1">
        <f>_xlfn.NUMBERVALUE(LEFT(property_rates[[#This Row],[buy_rate_trim]],FIND("-",property_rates[[#This Row],[buy_rate_trim]])-1))</f>
        <v>3315</v>
      </c>
      <c r="E58" s="1">
        <f>_xlfn.NUMBERVALUE(RIGHT(property_rates[[#This Row],[buy_rate_trim]],LEN(property_rates[[#This Row],[buy_rate_trim]])-FIND("-",property_rates[[#This Row],[buy_rate_trim]])))</f>
        <v>4335</v>
      </c>
      <c r="F58" s="1">
        <f>AVERAGE(property_rates[[#This Row],[buy_rate_lower]:[buy_rate_higher]])</f>
        <v>3825</v>
      </c>
      <c r="G58" s="1" t="s">
        <v>318</v>
      </c>
      <c r="H58" s="1" t="s">
        <v>319</v>
      </c>
      <c r="I58" s="1" t="str">
        <f>MID(property_rates[[#This Row],[Rent_1B]],FIND("Rs.",property_rates[[#This Row],[Rent_1B]])+3,LEN(property_rates[[#This Row],[Rent_1B]]))</f>
        <v>4,483 - 5,479</v>
      </c>
      <c r="J58" s="1">
        <f>_xlfn.NUMBERVALUE(LEFT(property_rates[[#This Row],[Rent_1B_trim]],FIND("-",property_rates[[#This Row],[Rent_1B_trim]])-1))</f>
        <v>4483</v>
      </c>
      <c r="K58" s="1">
        <f>_xlfn.NUMBERVALUE(RIGHT(property_rates[[#This Row],[Rent_1B]],LEN(property_rates[[#This Row],[Rent_1B]])-FIND("-",property_rates[[#This Row],[Rent_1B]])))</f>
        <v>5479</v>
      </c>
      <c r="L58" s="1">
        <f>AVERAGE(property_rates[[#This Row],[Rent_1B_Lower]:[Rent_1B_Upper]])</f>
        <v>4981</v>
      </c>
      <c r="M58" s="2">
        <f>property_rates[[#This Row],[Rent_1B_avg]]/property_rates[[#This Row],[buy_rate_avg]]</f>
        <v>1.3022222222222222</v>
      </c>
      <c r="N58" s="1" t="s">
        <v>320</v>
      </c>
      <c r="O58" s="1" t="str">
        <f>MID(property_rates[[#This Row],[Rent_2B]],FIND("Rs.",property_rates[[#This Row],[Rent_2B]])+3,LEN(property_rates[[#This Row],[Rent_2B]]))</f>
        <v>8,181 - 9,669</v>
      </c>
      <c r="P58" s="1">
        <f>_xlfn.NUMBERVALUE(LEFT(property_rates[[#This Row],[Rent_2B_trim]],FIND("-",property_rates[[#This Row],[Rent_2B_trim]])-1))</f>
        <v>8181</v>
      </c>
      <c r="Q58" s="1">
        <f>_xlfn.NUMBERVALUE(RIGHT(property_rates[[#This Row],[Rent_2B]],LEN(property_rates[[#This Row],[Rent_2B]])-FIND("-",property_rates[[#This Row],[Rent_2B]])))</f>
        <v>9669</v>
      </c>
      <c r="R58" s="1">
        <f>AVERAGE(property_rates[[#This Row],[Rent_2B_Lower]:[Rent_2B_Upper]])</f>
        <v>8925</v>
      </c>
      <c r="S58" s="3">
        <f>property_rates[[#This Row],[Rent_2B_avg]]/property_rates[[#This Row],[buy_rate_avg]]</f>
        <v>2.3333333333333335</v>
      </c>
      <c r="T58" s="1" t="s">
        <v>36</v>
      </c>
      <c r="U58" s="1" t="e">
        <f>MID(property_rates[[#This Row],[Rent_3B]],FIND("Rs.",property_rates[[#This Row],[Rent_3B]])+3,LEN(property_rates[[#This Row],[Rent_3B]]))</f>
        <v>#VALUE!</v>
      </c>
      <c r="V58" s="1" t="e">
        <f>_xlfn.NUMBERVALUE(LEFT(property_rates[[#This Row],[Rent_3B_trim]],FIND("-",property_rates[[#This Row],[Rent_3B_trim]])-1))</f>
        <v>#VALUE!</v>
      </c>
      <c r="W58" s="1">
        <f>_xlfn.NUMBERVALUE(RIGHT(property_rates[[#This Row],[Rent_3B]],LEN(property_rates[[#This Row],[Rent_3B]])-FIND("-",property_rates[[#This Row],[Rent_3B]])))</f>
        <v>0</v>
      </c>
      <c r="X58" s="1" t="e">
        <f>AVERAGE(property_rates[[#This Row],[Rent_3B_Lower]:[Rent_3B_Upper]])</f>
        <v>#VALUE!</v>
      </c>
      <c r="Y58" s="3" t="e">
        <f>property_rates[[#This Row],[Rent_3B_avg]]/property_rates[[#This Row],[buy_rate_avg]]</f>
        <v>#VALUE!</v>
      </c>
    </row>
    <row r="59" spans="1:25" x14ac:dyDescent="0.25">
      <c r="A59" s="1" t="s">
        <v>321</v>
      </c>
      <c r="B59" s="1" t="s">
        <v>36</v>
      </c>
      <c r="C59" s="1" t="e">
        <f>MID(property_rates[[#This Row],[buy_rate]],FIND("Rs.",property_rates[[#This Row],[buy_rate]])+3,FIND("/sq",property_rates[[#This Row],[buy_rate]])-4)</f>
        <v>#VALUE!</v>
      </c>
      <c r="D59" s="1" t="e">
        <f>_xlfn.NUMBERVALUE(LEFT(property_rates[[#This Row],[buy_rate_trim]],FIND("-",property_rates[[#This Row],[buy_rate_trim]])-1))</f>
        <v>#VALUE!</v>
      </c>
      <c r="E59" s="1" t="e">
        <f>_xlfn.NUMBERVALUE(RIGHT(property_rates[[#This Row],[buy_rate_trim]],LEN(property_rates[[#This Row],[buy_rate_trim]])-FIND("-",property_rates[[#This Row],[buy_rate_trim]])))</f>
        <v>#VALUE!</v>
      </c>
      <c r="F59" s="1" t="e">
        <f>AVERAGE(property_rates[[#This Row],[buy_rate_lower]:[buy_rate_higher]])</f>
        <v>#VALUE!</v>
      </c>
      <c r="G59" s="1" t="s">
        <v>36</v>
      </c>
      <c r="H59" s="1" t="s">
        <v>36</v>
      </c>
      <c r="I59" s="1" t="e">
        <f>MID(property_rates[[#This Row],[Rent_1B]],FIND("Rs.",property_rates[[#This Row],[Rent_1B]])+3,LEN(property_rates[[#This Row],[Rent_1B]]))</f>
        <v>#VALUE!</v>
      </c>
      <c r="J59" s="1" t="e">
        <f>_xlfn.NUMBERVALUE(LEFT(property_rates[[#This Row],[Rent_1B_trim]],FIND("-",property_rates[[#This Row],[Rent_1B_trim]])-1))</f>
        <v>#VALUE!</v>
      </c>
      <c r="K59" s="1">
        <f>_xlfn.NUMBERVALUE(RIGHT(property_rates[[#This Row],[Rent_1B]],LEN(property_rates[[#This Row],[Rent_1B]])-FIND("-",property_rates[[#This Row],[Rent_1B]])))</f>
        <v>0</v>
      </c>
      <c r="L59" s="1" t="e">
        <f>AVERAGE(property_rates[[#This Row],[Rent_1B_Lower]:[Rent_1B_Upper]])</f>
        <v>#VALUE!</v>
      </c>
      <c r="M59" s="2" t="e">
        <f>property_rates[[#This Row],[Rent_1B_avg]]/property_rates[[#This Row],[buy_rate_avg]]</f>
        <v>#VALUE!</v>
      </c>
      <c r="N59" s="1" t="s">
        <v>322</v>
      </c>
      <c r="O59" s="1" t="str">
        <f>MID(property_rates[[#This Row],[Rent_2B]],FIND("Rs.",property_rates[[#This Row],[Rent_2B]])+3,LEN(property_rates[[#This Row],[Rent_2B]]))</f>
        <v>62,397 - 70,448</v>
      </c>
      <c r="P59" s="1">
        <f>_xlfn.NUMBERVALUE(LEFT(property_rates[[#This Row],[Rent_2B_trim]],FIND("-",property_rates[[#This Row],[Rent_2B_trim]])-1))</f>
        <v>62397</v>
      </c>
      <c r="Q59" s="1">
        <f>_xlfn.NUMBERVALUE(RIGHT(property_rates[[#This Row],[Rent_2B]],LEN(property_rates[[#This Row],[Rent_2B]])-FIND("-",property_rates[[#This Row],[Rent_2B]])))</f>
        <v>70448</v>
      </c>
      <c r="R59" s="1">
        <f>AVERAGE(property_rates[[#This Row],[Rent_2B_Lower]:[Rent_2B_Upper]])</f>
        <v>66422.5</v>
      </c>
      <c r="S59" s="3" t="e">
        <f>property_rates[[#This Row],[Rent_2B_avg]]/property_rates[[#This Row],[buy_rate_avg]]</f>
        <v>#VALUE!</v>
      </c>
      <c r="T59" s="1" t="s">
        <v>323</v>
      </c>
      <c r="U59" s="1" t="str">
        <f>MID(property_rates[[#This Row],[Rent_3B]],FIND("Rs.",property_rates[[#This Row],[Rent_3B]])+3,LEN(property_rates[[#This Row],[Rent_3B]]))</f>
        <v>91,910 - 1,00,266</v>
      </c>
      <c r="V59" s="1">
        <f>_xlfn.NUMBERVALUE(LEFT(property_rates[[#This Row],[Rent_3B_trim]],FIND("-",property_rates[[#This Row],[Rent_3B_trim]])-1))</f>
        <v>91910</v>
      </c>
      <c r="W59" s="1">
        <f>_xlfn.NUMBERVALUE(RIGHT(property_rates[[#This Row],[Rent_3B]],LEN(property_rates[[#This Row],[Rent_3B]])-FIND("-",property_rates[[#This Row],[Rent_3B]])))</f>
        <v>100266</v>
      </c>
      <c r="X59" s="1">
        <f>AVERAGE(property_rates[[#This Row],[Rent_3B_Lower]:[Rent_3B_Upper]])</f>
        <v>96088</v>
      </c>
      <c r="Y59" s="3" t="e">
        <f>property_rates[[#This Row],[Rent_3B_avg]]/property_rates[[#This Row],[buy_rate_avg]]</f>
        <v>#VALUE!</v>
      </c>
    </row>
    <row r="60" spans="1:25" x14ac:dyDescent="0.25">
      <c r="A60" s="1" t="s">
        <v>518</v>
      </c>
      <c r="B60" s="1" t="s">
        <v>519</v>
      </c>
      <c r="C60" s="1" t="str">
        <f>MID(property_rates[[#This Row],[buy_rate]],FIND("Rs.",property_rates[[#This Row],[buy_rate]])+3,FIND("/sq",property_rates[[#This Row],[buy_rate]])-4)</f>
        <v>2,678 - 3,315</v>
      </c>
      <c r="D60" s="1">
        <f>_xlfn.NUMBERVALUE(LEFT(property_rates[[#This Row],[buy_rate_trim]],FIND("-",property_rates[[#This Row],[buy_rate_trim]])-1))</f>
        <v>2678</v>
      </c>
      <c r="E60" s="1">
        <f>_xlfn.NUMBERVALUE(RIGHT(property_rates[[#This Row],[buy_rate_trim]],LEN(property_rates[[#This Row],[buy_rate_trim]])-FIND("-",property_rates[[#This Row],[buy_rate_trim]])))</f>
        <v>3315</v>
      </c>
      <c r="F60" s="1">
        <f>AVERAGE(property_rates[[#This Row],[buy_rate_lower]:[buy_rate_higher]])</f>
        <v>2996.5</v>
      </c>
      <c r="G60" s="1" t="s">
        <v>520</v>
      </c>
      <c r="H60" s="1" t="s">
        <v>36</v>
      </c>
      <c r="I60" s="1" t="e">
        <f>MID(property_rates[[#This Row],[Rent_1B]],FIND("Rs.",property_rates[[#This Row],[Rent_1B]])+3,LEN(property_rates[[#This Row],[Rent_1B]]))</f>
        <v>#VALUE!</v>
      </c>
      <c r="J60" s="1" t="e">
        <f>_xlfn.NUMBERVALUE(LEFT(property_rates[[#This Row],[Rent_1B_trim]],FIND("-",property_rates[[#This Row],[Rent_1B_trim]])-1))</f>
        <v>#VALUE!</v>
      </c>
      <c r="K60" s="1">
        <f>_xlfn.NUMBERVALUE(RIGHT(property_rates[[#This Row],[Rent_1B]],LEN(property_rates[[#This Row],[Rent_1B]])-FIND("-",property_rates[[#This Row],[Rent_1B]])))</f>
        <v>0</v>
      </c>
      <c r="L60" s="1" t="e">
        <f>AVERAGE(property_rates[[#This Row],[Rent_1B_Lower]:[Rent_1B_Upper]])</f>
        <v>#VALUE!</v>
      </c>
      <c r="M60" s="2" t="e">
        <f>property_rates[[#This Row],[Rent_1B_avg]]/property_rates[[#This Row],[buy_rate_avg]]</f>
        <v>#VALUE!</v>
      </c>
      <c r="N60" s="1" t="s">
        <v>36</v>
      </c>
      <c r="O60" s="1" t="e">
        <f>MID(property_rates[[#This Row],[Rent_2B]],FIND("Rs.",property_rates[[#This Row],[Rent_2B]])+3,LEN(property_rates[[#This Row],[Rent_2B]]))</f>
        <v>#VALUE!</v>
      </c>
      <c r="P60" s="1" t="e">
        <f>_xlfn.NUMBERVALUE(LEFT(property_rates[[#This Row],[Rent_2B_trim]],FIND("-",property_rates[[#This Row],[Rent_2B_trim]])-1))</f>
        <v>#VALUE!</v>
      </c>
      <c r="Q60" s="1">
        <f>_xlfn.NUMBERVALUE(RIGHT(property_rates[[#This Row],[Rent_2B]],LEN(property_rates[[#This Row],[Rent_2B]])-FIND("-",property_rates[[#This Row],[Rent_2B]])))</f>
        <v>0</v>
      </c>
      <c r="R60" s="1" t="e">
        <f>AVERAGE(property_rates[[#This Row],[Rent_2B_Lower]:[Rent_2B_Upper]])</f>
        <v>#VALUE!</v>
      </c>
      <c r="S60" s="3" t="e">
        <f>property_rates[[#This Row],[Rent_2B_avg]]/property_rates[[#This Row],[buy_rate_avg]]</f>
        <v>#VALUE!</v>
      </c>
      <c r="T60" s="1" t="s">
        <v>36</v>
      </c>
      <c r="U60" s="1" t="e">
        <f>MID(property_rates[[#This Row],[Rent_3B]],FIND("Rs.",property_rates[[#This Row],[Rent_3B]])+3,LEN(property_rates[[#This Row],[Rent_3B]]))</f>
        <v>#VALUE!</v>
      </c>
      <c r="V60" s="1" t="e">
        <f>_xlfn.NUMBERVALUE(LEFT(property_rates[[#This Row],[Rent_3B_trim]],FIND("-",property_rates[[#This Row],[Rent_3B_trim]])-1))</f>
        <v>#VALUE!</v>
      </c>
      <c r="W60" s="1">
        <f>_xlfn.NUMBERVALUE(RIGHT(property_rates[[#This Row],[Rent_3B]],LEN(property_rates[[#This Row],[Rent_3B]])-FIND("-",property_rates[[#This Row],[Rent_3B]])))</f>
        <v>0</v>
      </c>
      <c r="X60" s="1" t="e">
        <f>AVERAGE(property_rates[[#This Row],[Rent_3B_Lower]:[Rent_3B_Upper]])</f>
        <v>#VALUE!</v>
      </c>
      <c r="Y60" s="3" t="e">
        <f>property_rates[[#This Row],[Rent_3B_avg]]/property_rates[[#This Row],[buy_rate_avg]]</f>
        <v>#VALUE!</v>
      </c>
    </row>
    <row r="61" spans="1:25" x14ac:dyDescent="0.25">
      <c r="A61" s="1" t="s">
        <v>521</v>
      </c>
      <c r="B61" s="1" t="s">
        <v>522</v>
      </c>
      <c r="C61" s="1" t="str">
        <f>MID(property_rates[[#This Row],[buy_rate]],FIND("Rs.",property_rates[[#This Row],[buy_rate]])+3,FIND("/sq",property_rates[[#This Row],[buy_rate]])-4)</f>
        <v>4,122 - 4,548</v>
      </c>
      <c r="D61" s="1">
        <f>_xlfn.NUMBERVALUE(LEFT(property_rates[[#This Row],[buy_rate_trim]],FIND("-",property_rates[[#This Row],[buy_rate_trim]])-1))</f>
        <v>4122</v>
      </c>
      <c r="E61" s="1">
        <f>_xlfn.NUMBERVALUE(RIGHT(property_rates[[#This Row],[buy_rate_trim]],LEN(property_rates[[#This Row],[buy_rate_trim]])-FIND("-",property_rates[[#This Row],[buy_rate_trim]])))</f>
        <v>4548</v>
      </c>
      <c r="F61" s="1">
        <f>AVERAGE(property_rates[[#This Row],[buy_rate_lower]:[buy_rate_higher]])</f>
        <v>4335</v>
      </c>
      <c r="G61" s="1" t="s">
        <v>523</v>
      </c>
      <c r="H61" s="1" t="s">
        <v>36</v>
      </c>
      <c r="I61" s="1" t="e">
        <f>MID(property_rates[[#This Row],[Rent_1B]],FIND("Rs.",property_rates[[#This Row],[Rent_1B]])+3,LEN(property_rates[[#This Row],[Rent_1B]]))</f>
        <v>#VALUE!</v>
      </c>
      <c r="J61" s="1" t="e">
        <f>_xlfn.NUMBERVALUE(LEFT(property_rates[[#This Row],[Rent_1B_trim]],FIND("-",property_rates[[#This Row],[Rent_1B_trim]])-1))</f>
        <v>#VALUE!</v>
      </c>
      <c r="K61" s="1">
        <f>_xlfn.NUMBERVALUE(RIGHT(property_rates[[#This Row],[Rent_1B]],LEN(property_rates[[#This Row],[Rent_1B]])-FIND("-",property_rates[[#This Row],[Rent_1B]])))</f>
        <v>0</v>
      </c>
      <c r="L61" s="1" t="e">
        <f>AVERAGE(property_rates[[#This Row],[Rent_1B_Lower]:[Rent_1B_Upper]])</f>
        <v>#VALUE!</v>
      </c>
      <c r="M61" s="2" t="e">
        <f>property_rates[[#This Row],[Rent_1B_avg]]/property_rates[[#This Row],[buy_rate_avg]]</f>
        <v>#VALUE!</v>
      </c>
      <c r="N61" s="1" t="s">
        <v>36</v>
      </c>
      <c r="O61" s="1" t="e">
        <f>MID(property_rates[[#This Row],[Rent_2B]],FIND("Rs.",property_rates[[#This Row],[Rent_2B]])+3,LEN(property_rates[[#This Row],[Rent_2B]]))</f>
        <v>#VALUE!</v>
      </c>
      <c r="P61" s="1" t="e">
        <f>_xlfn.NUMBERVALUE(LEFT(property_rates[[#This Row],[Rent_2B_trim]],FIND("-",property_rates[[#This Row],[Rent_2B_trim]])-1))</f>
        <v>#VALUE!</v>
      </c>
      <c r="Q61" s="1">
        <f>_xlfn.NUMBERVALUE(RIGHT(property_rates[[#This Row],[Rent_2B]],LEN(property_rates[[#This Row],[Rent_2B]])-FIND("-",property_rates[[#This Row],[Rent_2B]])))</f>
        <v>0</v>
      </c>
      <c r="R61" s="1" t="e">
        <f>AVERAGE(property_rates[[#This Row],[Rent_2B_Lower]:[Rent_2B_Upper]])</f>
        <v>#VALUE!</v>
      </c>
      <c r="S61" s="3" t="e">
        <f>property_rates[[#This Row],[Rent_2B_avg]]/property_rates[[#This Row],[buy_rate_avg]]</f>
        <v>#VALUE!</v>
      </c>
      <c r="T61" s="1" t="s">
        <v>36</v>
      </c>
      <c r="U61" s="1" t="e">
        <f>MID(property_rates[[#This Row],[Rent_3B]],FIND("Rs.",property_rates[[#This Row],[Rent_3B]])+3,LEN(property_rates[[#This Row],[Rent_3B]]))</f>
        <v>#VALUE!</v>
      </c>
      <c r="V61" s="1" t="e">
        <f>_xlfn.NUMBERVALUE(LEFT(property_rates[[#This Row],[Rent_3B_trim]],FIND("-",property_rates[[#This Row],[Rent_3B_trim]])-1))</f>
        <v>#VALUE!</v>
      </c>
      <c r="W61" s="1">
        <f>_xlfn.NUMBERVALUE(RIGHT(property_rates[[#This Row],[Rent_3B]],LEN(property_rates[[#This Row],[Rent_3B]])-FIND("-",property_rates[[#This Row],[Rent_3B]])))</f>
        <v>0</v>
      </c>
      <c r="X61" s="1" t="e">
        <f>AVERAGE(property_rates[[#This Row],[Rent_3B_Lower]:[Rent_3B_Upper]])</f>
        <v>#VALUE!</v>
      </c>
      <c r="Y61" s="3" t="e">
        <f>property_rates[[#This Row],[Rent_3B_avg]]/property_rates[[#This Row],[buy_rate_avg]]</f>
        <v>#VALUE!</v>
      </c>
    </row>
    <row r="62" spans="1:25" x14ac:dyDescent="0.25">
      <c r="A62" s="1" t="s">
        <v>1434</v>
      </c>
      <c r="B62" s="1" t="s">
        <v>36</v>
      </c>
      <c r="C62" s="1" t="e">
        <f>MID(property_rates[[#This Row],[buy_rate]],FIND("Rs.",property_rates[[#This Row],[buy_rate]])+3,FIND("/sq",property_rates[[#This Row],[buy_rate]])-4)</f>
        <v>#VALUE!</v>
      </c>
      <c r="D62" s="1" t="e">
        <f>_xlfn.NUMBERVALUE(LEFT(property_rates[[#This Row],[buy_rate_trim]],FIND("-",property_rates[[#This Row],[buy_rate_trim]])-1))</f>
        <v>#VALUE!</v>
      </c>
      <c r="E62" s="1" t="e">
        <f>_xlfn.NUMBERVALUE(RIGHT(property_rates[[#This Row],[buy_rate_trim]],LEN(property_rates[[#This Row],[buy_rate_trim]])-FIND("-",property_rates[[#This Row],[buy_rate_trim]])))</f>
        <v>#VALUE!</v>
      </c>
      <c r="F62" s="1" t="e">
        <f>AVERAGE(property_rates[[#This Row],[buy_rate_lower]:[buy_rate_higher]])</f>
        <v>#VALUE!</v>
      </c>
      <c r="G62" s="1" t="s">
        <v>36</v>
      </c>
      <c r="H62" s="1" t="s">
        <v>1435</v>
      </c>
      <c r="I62" s="1" t="str">
        <f>MID(property_rates[[#This Row],[Rent_1B]],FIND("Rs.",property_rates[[#This Row],[Rent_1B]])+3,LEN(property_rates[[#This Row],[Rent_1B]]))</f>
        <v>10,200 - 12,325</v>
      </c>
      <c r="J62" s="1">
        <f>_xlfn.NUMBERVALUE(LEFT(property_rates[[#This Row],[Rent_1B_trim]],FIND("-",property_rates[[#This Row],[Rent_1B_trim]])-1))</f>
        <v>10200</v>
      </c>
      <c r="K62" s="1">
        <f>_xlfn.NUMBERVALUE(RIGHT(property_rates[[#This Row],[Rent_1B]],LEN(property_rates[[#This Row],[Rent_1B]])-FIND("-",property_rates[[#This Row],[Rent_1B]])))</f>
        <v>12325</v>
      </c>
      <c r="L62" s="1">
        <f>AVERAGE(property_rates[[#This Row],[Rent_1B_Lower]:[Rent_1B_Upper]])</f>
        <v>11262.5</v>
      </c>
      <c r="M62" s="2" t="e">
        <f>property_rates[[#This Row],[Rent_1B_avg]]/property_rates[[#This Row],[buy_rate_avg]]</f>
        <v>#VALUE!</v>
      </c>
      <c r="N62" s="1" t="s">
        <v>1436</v>
      </c>
      <c r="O62" s="1" t="str">
        <f>MID(property_rates[[#This Row],[Rent_2B]],FIND("Rs.",property_rates[[#This Row],[Rent_2B]])+3,LEN(property_rates[[#This Row],[Rent_2B]]))</f>
        <v>19,890 - 22,185</v>
      </c>
      <c r="P62" s="1">
        <f>_xlfn.NUMBERVALUE(LEFT(property_rates[[#This Row],[Rent_2B_trim]],FIND("-",property_rates[[#This Row],[Rent_2B_trim]])-1))</f>
        <v>19890</v>
      </c>
      <c r="Q62" s="1">
        <f>_xlfn.NUMBERVALUE(RIGHT(property_rates[[#This Row],[Rent_2B]],LEN(property_rates[[#This Row],[Rent_2B]])-FIND("-",property_rates[[#This Row],[Rent_2B]])))</f>
        <v>22185</v>
      </c>
      <c r="R62" s="1">
        <f>AVERAGE(property_rates[[#This Row],[Rent_2B_Lower]:[Rent_2B_Upper]])</f>
        <v>21037.5</v>
      </c>
      <c r="S62" s="3" t="e">
        <f>property_rates[[#This Row],[Rent_2B_avg]]/property_rates[[#This Row],[buy_rate_avg]]</f>
        <v>#VALUE!</v>
      </c>
      <c r="T62" s="1" t="s">
        <v>36</v>
      </c>
      <c r="U62" s="1" t="e">
        <f>MID(property_rates[[#This Row],[Rent_3B]],FIND("Rs.",property_rates[[#This Row],[Rent_3B]])+3,LEN(property_rates[[#This Row],[Rent_3B]]))</f>
        <v>#VALUE!</v>
      </c>
      <c r="V62" s="1" t="e">
        <f>_xlfn.NUMBERVALUE(LEFT(property_rates[[#This Row],[Rent_3B_trim]],FIND("-",property_rates[[#This Row],[Rent_3B_trim]])-1))</f>
        <v>#VALUE!</v>
      </c>
      <c r="W62" s="1">
        <f>_xlfn.NUMBERVALUE(RIGHT(property_rates[[#This Row],[Rent_3B]],LEN(property_rates[[#This Row],[Rent_3B]])-FIND("-",property_rates[[#This Row],[Rent_3B]])))</f>
        <v>0</v>
      </c>
      <c r="X62" s="1" t="e">
        <f>AVERAGE(property_rates[[#This Row],[Rent_3B_Lower]:[Rent_3B_Upper]])</f>
        <v>#VALUE!</v>
      </c>
      <c r="Y62" s="3" t="e">
        <f>property_rates[[#This Row],[Rent_3B_avg]]/property_rates[[#This Row],[buy_rate_avg]]</f>
        <v>#VALUE!</v>
      </c>
    </row>
    <row r="63" spans="1:25" x14ac:dyDescent="0.25">
      <c r="A63" s="1" t="s">
        <v>732</v>
      </c>
      <c r="B63" s="1" t="s">
        <v>733</v>
      </c>
      <c r="C63" s="1" t="str">
        <f>MID(property_rates[[#This Row],[buy_rate]],FIND("Rs.",property_rates[[#This Row],[buy_rate]])+3,FIND("/sq",property_rates[[#This Row],[buy_rate]])-4)</f>
        <v>14,662 - 16,702</v>
      </c>
      <c r="D63" s="1">
        <f>_xlfn.NUMBERVALUE(LEFT(property_rates[[#This Row],[buy_rate_trim]],FIND("-",property_rates[[#This Row],[buy_rate_trim]])-1))</f>
        <v>14662</v>
      </c>
      <c r="E63" s="1">
        <f>_xlfn.NUMBERVALUE(RIGHT(property_rates[[#This Row],[buy_rate_trim]],LEN(property_rates[[#This Row],[buy_rate_trim]])-FIND("-",property_rates[[#This Row],[buy_rate_trim]])))</f>
        <v>16702</v>
      </c>
      <c r="F63" s="1">
        <f>AVERAGE(property_rates[[#This Row],[buy_rate_lower]:[buy_rate_higher]])</f>
        <v>15682</v>
      </c>
      <c r="G63" s="1" t="s">
        <v>734</v>
      </c>
      <c r="H63" s="1" t="s">
        <v>735</v>
      </c>
      <c r="I63" s="1" t="str">
        <f>MID(property_rates[[#This Row],[Rent_1B]],FIND("Rs.",property_rates[[#This Row],[Rent_1B]])+3,LEN(property_rates[[#This Row],[Rent_1B]]))</f>
        <v>14,941 - 18,017</v>
      </c>
      <c r="J63" s="1">
        <f>_xlfn.NUMBERVALUE(LEFT(property_rates[[#This Row],[Rent_1B_trim]],FIND("-",property_rates[[#This Row],[Rent_1B_trim]])-1))</f>
        <v>14941</v>
      </c>
      <c r="K63" s="1">
        <f>_xlfn.NUMBERVALUE(RIGHT(property_rates[[#This Row],[Rent_1B]],LEN(property_rates[[#This Row],[Rent_1B]])-FIND("-",property_rates[[#This Row],[Rent_1B]])))</f>
        <v>18017</v>
      </c>
      <c r="L63" s="1">
        <f>AVERAGE(property_rates[[#This Row],[Rent_1B_Lower]:[Rent_1B_Upper]])</f>
        <v>16479</v>
      </c>
      <c r="M63" s="2">
        <f>property_rates[[#This Row],[Rent_1B_avg]]/property_rates[[#This Row],[buy_rate_avg]]</f>
        <v>1.0508225991582707</v>
      </c>
      <c r="N63" s="1" t="s">
        <v>736</v>
      </c>
      <c r="O63" s="1" t="str">
        <f>MID(property_rates[[#This Row],[Rent_2B]],FIND("Rs.",property_rates[[#This Row],[Rent_2B]])+3,LEN(property_rates[[#This Row],[Rent_2B]]))</f>
        <v>26,086 - 30,039</v>
      </c>
      <c r="P63" s="1">
        <f>_xlfn.NUMBERVALUE(LEFT(property_rates[[#This Row],[Rent_2B_trim]],FIND("-",property_rates[[#This Row],[Rent_2B_trim]])-1))</f>
        <v>26086</v>
      </c>
      <c r="Q63" s="1">
        <f>_xlfn.NUMBERVALUE(RIGHT(property_rates[[#This Row],[Rent_2B]],LEN(property_rates[[#This Row],[Rent_2B]])-FIND("-",property_rates[[#This Row],[Rent_2B]])))</f>
        <v>30039</v>
      </c>
      <c r="R63" s="1">
        <f>AVERAGE(property_rates[[#This Row],[Rent_2B_Lower]:[Rent_2B_Upper]])</f>
        <v>28062.5</v>
      </c>
      <c r="S63" s="3">
        <f>property_rates[[#This Row],[Rent_2B_avg]]/property_rates[[#This Row],[buy_rate_avg]]</f>
        <v>1.7894720061216682</v>
      </c>
      <c r="T63" s="1" t="s">
        <v>737</v>
      </c>
      <c r="U63" s="1" t="str">
        <f>MID(property_rates[[#This Row],[Rent_3B]],FIND("Rs.",property_rates[[#This Row],[Rent_3B]])+3,LEN(property_rates[[#This Row],[Rent_3B]]))</f>
        <v>38,208 - 44,370</v>
      </c>
      <c r="V63" s="1">
        <f>_xlfn.NUMBERVALUE(LEFT(property_rates[[#This Row],[Rent_3B_trim]],FIND("-",property_rates[[#This Row],[Rent_3B_trim]])-1))</f>
        <v>38208</v>
      </c>
      <c r="W63" s="1">
        <f>_xlfn.NUMBERVALUE(RIGHT(property_rates[[#This Row],[Rent_3B]],LEN(property_rates[[#This Row],[Rent_3B]])-FIND("-",property_rates[[#This Row],[Rent_3B]])))</f>
        <v>44370</v>
      </c>
      <c r="X63" s="1">
        <f>AVERAGE(property_rates[[#This Row],[Rent_3B_Lower]:[Rent_3B_Upper]])</f>
        <v>41289</v>
      </c>
      <c r="Y63" s="3">
        <f>property_rates[[#This Row],[Rent_3B_avg]]/property_rates[[#This Row],[buy_rate_avg]]</f>
        <v>2.6328912128555033</v>
      </c>
    </row>
    <row r="64" spans="1:25" x14ac:dyDescent="0.25">
      <c r="A64" s="1" t="s">
        <v>738</v>
      </c>
      <c r="B64" s="1" t="s">
        <v>739</v>
      </c>
      <c r="C64" s="1" t="str">
        <f>MID(property_rates[[#This Row],[buy_rate]],FIND("Rs.",property_rates[[#This Row],[buy_rate]])+3,FIND("/sq",property_rates[[#This Row],[buy_rate]])-4)</f>
        <v>15,598 - 18,232</v>
      </c>
      <c r="D64" s="1">
        <f>_xlfn.NUMBERVALUE(LEFT(property_rates[[#This Row],[buy_rate_trim]],FIND("-",property_rates[[#This Row],[buy_rate_trim]])-1))</f>
        <v>15598</v>
      </c>
      <c r="E64" s="1">
        <f>_xlfn.NUMBERVALUE(RIGHT(property_rates[[#This Row],[buy_rate_trim]],LEN(property_rates[[#This Row],[buy_rate_trim]])-FIND("-",property_rates[[#This Row],[buy_rate_trim]])))</f>
        <v>18232</v>
      </c>
      <c r="F64" s="1">
        <f>AVERAGE(property_rates[[#This Row],[buy_rate_lower]:[buy_rate_higher]])</f>
        <v>16915</v>
      </c>
      <c r="G64" s="1" t="s">
        <v>740</v>
      </c>
      <c r="H64" s="1" t="s">
        <v>741</v>
      </c>
      <c r="I64" s="1" t="str">
        <f>MID(property_rates[[#This Row],[Rent_1B]],FIND("Rs.",property_rates[[#This Row],[Rent_1B]])+3,LEN(property_rates[[#This Row],[Rent_1B]]))</f>
        <v>15,262 - 18,314</v>
      </c>
      <c r="J64" s="1">
        <f>_xlfn.NUMBERVALUE(LEFT(property_rates[[#This Row],[Rent_1B_trim]],FIND("-",property_rates[[#This Row],[Rent_1B_trim]])-1))</f>
        <v>15262</v>
      </c>
      <c r="K64" s="1">
        <f>_xlfn.NUMBERVALUE(RIGHT(property_rates[[#This Row],[Rent_1B]],LEN(property_rates[[#This Row],[Rent_1B]])-FIND("-",property_rates[[#This Row],[Rent_1B]])))</f>
        <v>18314</v>
      </c>
      <c r="L64" s="1">
        <f>AVERAGE(property_rates[[#This Row],[Rent_1B_Lower]:[Rent_1B_Upper]])</f>
        <v>16788</v>
      </c>
      <c r="M64" s="2">
        <f>property_rates[[#This Row],[Rent_1B_avg]]/property_rates[[#This Row],[buy_rate_avg]]</f>
        <v>0.99249187112030746</v>
      </c>
      <c r="N64" s="1" t="s">
        <v>742</v>
      </c>
      <c r="O64" s="1" t="str">
        <f>MID(property_rates[[#This Row],[Rent_2B]],FIND("Rs.",property_rates[[#This Row],[Rent_2B]])+3,LEN(property_rates[[#This Row],[Rent_2B]]))</f>
        <v>23,113 - 28,016</v>
      </c>
      <c r="P64" s="1">
        <f>_xlfn.NUMBERVALUE(LEFT(property_rates[[#This Row],[Rent_2B_trim]],FIND("-",property_rates[[#This Row],[Rent_2B_trim]])-1))</f>
        <v>23113</v>
      </c>
      <c r="Q64" s="1">
        <f>_xlfn.NUMBERVALUE(RIGHT(property_rates[[#This Row],[Rent_2B]],LEN(property_rates[[#This Row],[Rent_2B]])-FIND("-",property_rates[[#This Row],[Rent_2B]])))</f>
        <v>28016</v>
      </c>
      <c r="R64" s="1">
        <f>AVERAGE(property_rates[[#This Row],[Rent_2B_Lower]:[Rent_2B_Upper]])</f>
        <v>25564.5</v>
      </c>
      <c r="S64" s="3">
        <f>property_rates[[#This Row],[Rent_2B_avg]]/property_rates[[#This Row],[buy_rate_avg]]</f>
        <v>1.5113508720070943</v>
      </c>
      <c r="T64" s="1" t="s">
        <v>743</v>
      </c>
      <c r="U64" s="1" t="str">
        <f>MID(property_rates[[#This Row],[Rent_3B]],FIND("Rs.",property_rates[[#This Row],[Rent_3B]])+3,LEN(property_rates[[#This Row],[Rent_3B]]))</f>
        <v>34,193 - 37,301</v>
      </c>
      <c r="V64" s="1">
        <f>_xlfn.NUMBERVALUE(LEFT(property_rates[[#This Row],[Rent_3B_trim]],FIND("-",property_rates[[#This Row],[Rent_3B_trim]])-1))</f>
        <v>34193</v>
      </c>
      <c r="W64" s="1">
        <f>_xlfn.NUMBERVALUE(RIGHT(property_rates[[#This Row],[Rent_3B]],LEN(property_rates[[#This Row],[Rent_3B]])-FIND("-",property_rates[[#This Row],[Rent_3B]])))</f>
        <v>37301</v>
      </c>
      <c r="X64" s="1">
        <f>AVERAGE(property_rates[[#This Row],[Rent_3B_Lower]:[Rent_3B_Upper]])</f>
        <v>35747</v>
      </c>
      <c r="Y64" s="3">
        <f>property_rates[[#This Row],[Rent_3B_avg]]/property_rates[[#This Row],[buy_rate_avg]]</f>
        <v>2.1133313626958321</v>
      </c>
    </row>
    <row r="65" spans="1:25" x14ac:dyDescent="0.25">
      <c r="A65" s="1" t="s">
        <v>41</v>
      </c>
      <c r="B65" s="1" t="s">
        <v>42</v>
      </c>
      <c r="C65" s="1" t="str">
        <f>MID(property_rates[[#This Row],[buy_rate]],FIND("Rs.",property_rates[[#This Row],[buy_rate]])+3,FIND("/sq",property_rates[[#This Row],[buy_rate]])-4)</f>
        <v>8,245 - 8,968</v>
      </c>
      <c r="D65" s="1">
        <f>_xlfn.NUMBERVALUE(LEFT(property_rates[[#This Row],[buy_rate_trim]],FIND("-",property_rates[[#This Row],[buy_rate_trim]])-1))</f>
        <v>8245</v>
      </c>
      <c r="E65" s="1">
        <f>_xlfn.NUMBERVALUE(RIGHT(property_rates[[#This Row],[buy_rate_trim]],LEN(property_rates[[#This Row],[buy_rate_trim]])-FIND("-",property_rates[[#This Row],[buy_rate_trim]])))</f>
        <v>8968</v>
      </c>
      <c r="F65" s="1">
        <f>AVERAGE(property_rates[[#This Row],[buy_rate_lower]:[buy_rate_higher]])</f>
        <v>8606.5</v>
      </c>
      <c r="G65" s="1" t="s">
        <v>43</v>
      </c>
      <c r="H65" s="1" t="s">
        <v>44</v>
      </c>
      <c r="I65" s="1" t="str">
        <f>MID(property_rates[[#This Row],[Rent_1B]],FIND("Rs.",property_rates[[#This Row],[Rent_1B]])+3,LEN(property_rates[[#This Row],[Rent_1B]]))</f>
        <v>11,016 - 11,934</v>
      </c>
      <c r="J65" s="1">
        <f>_xlfn.NUMBERVALUE(LEFT(property_rates[[#This Row],[Rent_1B_trim]],FIND("-",property_rates[[#This Row],[Rent_1B_trim]])-1))</f>
        <v>11016</v>
      </c>
      <c r="K65" s="1">
        <f>_xlfn.NUMBERVALUE(RIGHT(property_rates[[#This Row],[Rent_1B]],LEN(property_rates[[#This Row],[Rent_1B]])-FIND("-",property_rates[[#This Row],[Rent_1B]])))</f>
        <v>11934</v>
      </c>
      <c r="L65" s="1">
        <f>AVERAGE(property_rates[[#This Row],[Rent_1B_Lower]:[Rent_1B_Upper]])</f>
        <v>11475</v>
      </c>
      <c r="M65" s="2">
        <f>property_rates[[#This Row],[Rent_1B_avg]]/property_rates[[#This Row],[buy_rate_avg]]</f>
        <v>1.3332946029164003</v>
      </c>
      <c r="N65" s="1" t="s">
        <v>45</v>
      </c>
      <c r="O65" s="1" t="str">
        <f>MID(property_rates[[#This Row],[Rent_2B]],FIND("Rs.",property_rates[[#This Row],[Rent_2B]])+3,LEN(property_rates[[#This Row],[Rent_2B]]))</f>
        <v>15,172 - 17,340</v>
      </c>
      <c r="P65" s="1">
        <f>_xlfn.NUMBERVALUE(LEFT(property_rates[[#This Row],[Rent_2B_trim]],FIND("-",property_rates[[#This Row],[Rent_2B_trim]])-1))</f>
        <v>15172</v>
      </c>
      <c r="Q65" s="1">
        <f>_xlfn.NUMBERVALUE(RIGHT(property_rates[[#This Row],[Rent_2B]],LEN(property_rates[[#This Row],[Rent_2B]])-FIND("-",property_rates[[#This Row],[Rent_2B]])))</f>
        <v>17340</v>
      </c>
      <c r="R65" s="1">
        <f>AVERAGE(property_rates[[#This Row],[Rent_2B_Lower]:[Rent_2B_Upper]])</f>
        <v>16256</v>
      </c>
      <c r="S65" s="3">
        <f>property_rates[[#This Row],[Rent_2B_avg]]/property_rates[[#This Row],[buy_rate_avg]]</f>
        <v>1.8888049729855343</v>
      </c>
      <c r="T65" s="1" t="s">
        <v>36</v>
      </c>
      <c r="U65" s="1" t="e">
        <f>MID(property_rates[[#This Row],[Rent_3B]],FIND("Rs.",property_rates[[#This Row],[Rent_3B]])+3,LEN(property_rates[[#This Row],[Rent_3B]]))</f>
        <v>#VALUE!</v>
      </c>
      <c r="V65" s="1" t="e">
        <f>_xlfn.NUMBERVALUE(LEFT(property_rates[[#This Row],[Rent_3B_trim]],FIND("-",property_rates[[#This Row],[Rent_3B_trim]])-1))</f>
        <v>#VALUE!</v>
      </c>
      <c r="W65" s="1">
        <f>_xlfn.NUMBERVALUE(RIGHT(property_rates[[#This Row],[Rent_3B]],LEN(property_rates[[#This Row],[Rent_3B]])-FIND("-",property_rates[[#This Row],[Rent_3B]])))</f>
        <v>0</v>
      </c>
      <c r="X65" s="1" t="e">
        <f>AVERAGE(property_rates[[#This Row],[Rent_3B_Lower]:[Rent_3B_Upper]])</f>
        <v>#VALUE!</v>
      </c>
      <c r="Y65" s="3" t="e">
        <f>property_rates[[#This Row],[Rent_3B_avg]]/property_rates[[#This Row],[buy_rate_avg]]</f>
        <v>#VALUE!</v>
      </c>
    </row>
    <row r="66" spans="1:25" x14ac:dyDescent="0.25">
      <c r="A66" s="1" t="s">
        <v>2228</v>
      </c>
      <c r="B66" s="1" t="s">
        <v>2229</v>
      </c>
      <c r="C66" s="1" t="str">
        <f>MID(property_rates[[#This Row],[buy_rate]],FIND("Rs.",property_rates[[#This Row],[buy_rate]])+3,FIND("/sq",property_rates[[#This Row],[buy_rate]])-4)</f>
        <v>46,452 - 56,908</v>
      </c>
      <c r="D66" s="1">
        <f>_xlfn.NUMBERVALUE(LEFT(property_rates[[#This Row],[buy_rate_trim]],FIND("-",property_rates[[#This Row],[buy_rate_trim]])-1))</f>
        <v>46452</v>
      </c>
      <c r="E66" s="1">
        <f>_xlfn.NUMBERVALUE(RIGHT(property_rates[[#This Row],[buy_rate_trim]],LEN(property_rates[[#This Row],[buy_rate_trim]])-FIND("-",property_rates[[#This Row],[buy_rate_trim]])))</f>
        <v>56908</v>
      </c>
      <c r="F66" s="1">
        <f>AVERAGE(property_rates[[#This Row],[buy_rate_lower]:[buy_rate_higher]])</f>
        <v>51680</v>
      </c>
      <c r="G66" s="1" t="s">
        <v>2230</v>
      </c>
      <c r="H66" s="1" t="s">
        <v>2231</v>
      </c>
      <c r="I66" s="1" t="str">
        <f>MID(property_rates[[#This Row],[Rent_1B]],FIND("Rs.",property_rates[[#This Row],[Rent_1B]])+3,LEN(property_rates[[#This Row],[Rent_1B]]))</f>
        <v>73,480 - 90,643</v>
      </c>
      <c r="J66" s="1">
        <f>_xlfn.NUMBERVALUE(LEFT(property_rates[[#This Row],[Rent_1B_trim]],FIND("-",property_rates[[#This Row],[Rent_1B_trim]])-1))</f>
        <v>73480</v>
      </c>
      <c r="K66" s="1">
        <f>_xlfn.NUMBERVALUE(RIGHT(property_rates[[#This Row],[Rent_1B]],LEN(property_rates[[#This Row],[Rent_1B]])-FIND("-",property_rates[[#This Row],[Rent_1B]])))</f>
        <v>90643</v>
      </c>
      <c r="L66" s="1">
        <f>AVERAGE(property_rates[[#This Row],[Rent_1B_Lower]:[Rent_1B_Upper]])</f>
        <v>82061.5</v>
      </c>
      <c r="M66" s="2">
        <f>property_rates[[#This Row],[Rent_1B_avg]]/property_rates[[#This Row],[buy_rate_avg]]</f>
        <v>1.5878773219814242</v>
      </c>
      <c r="N66" s="1" t="s">
        <v>2232</v>
      </c>
      <c r="O66" s="1" t="str">
        <f>MID(property_rates[[#This Row],[Rent_2B]],FIND("Rs.",property_rates[[#This Row],[Rent_2B]])+3,LEN(property_rates[[#This Row],[Rent_2B]]))</f>
        <v>1,19,340 - 1,38,720</v>
      </c>
      <c r="P66" s="1">
        <f>_xlfn.NUMBERVALUE(LEFT(property_rates[[#This Row],[Rent_2B_trim]],FIND("-",property_rates[[#This Row],[Rent_2B_trim]])-1))</f>
        <v>119340</v>
      </c>
      <c r="Q66" s="1">
        <f>_xlfn.NUMBERVALUE(RIGHT(property_rates[[#This Row],[Rent_2B]],LEN(property_rates[[#This Row],[Rent_2B]])-FIND("-",property_rates[[#This Row],[Rent_2B]])))</f>
        <v>138720</v>
      </c>
      <c r="R66" s="1">
        <f>AVERAGE(property_rates[[#This Row],[Rent_2B_Lower]:[Rent_2B_Upper]])</f>
        <v>129030</v>
      </c>
      <c r="S66" s="3">
        <f>property_rates[[#This Row],[Rent_2B_avg]]/property_rates[[#This Row],[buy_rate_avg]]</f>
        <v>2.4967105263157894</v>
      </c>
      <c r="T66" s="1" t="s">
        <v>2233</v>
      </c>
      <c r="U66" s="1" t="str">
        <f>MID(property_rates[[#This Row],[Rent_3B]],FIND("Rs.",property_rates[[#This Row],[Rent_3B]])+3,LEN(property_rates[[#This Row],[Rent_3B]]))</f>
        <v>2,02,618 - 2,32,269</v>
      </c>
      <c r="V66" s="1">
        <f>_xlfn.NUMBERVALUE(LEFT(property_rates[[#This Row],[Rent_3B_trim]],FIND("-",property_rates[[#This Row],[Rent_3B_trim]])-1))</f>
        <v>202618</v>
      </c>
      <c r="W66" s="1">
        <f>_xlfn.NUMBERVALUE(RIGHT(property_rates[[#This Row],[Rent_3B]],LEN(property_rates[[#This Row],[Rent_3B]])-FIND("-",property_rates[[#This Row],[Rent_3B]])))</f>
        <v>232269</v>
      </c>
      <c r="X66" s="1">
        <f>AVERAGE(property_rates[[#This Row],[Rent_3B_Lower]:[Rent_3B_Upper]])</f>
        <v>217443.5</v>
      </c>
      <c r="Y66" s="3">
        <f>property_rates[[#This Row],[Rent_3B_avg]]/property_rates[[#This Row],[buy_rate_avg]]</f>
        <v>4.2074980650154803</v>
      </c>
    </row>
    <row r="67" spans="1:25" x14ac:dyDescent="0.25">
      <c r="A67" s="1" t="s">
        <v>46</v>
      </c>
      <c r="B67" s="1" t="s">
        <v>47</v>
      </c>
      <c r="C67" s="1" t="str">
        <f>MID(property_rates[[#This Row],[buy_rate]],FIND("Rs.",property_rates[[#This Row],[buy_rate]])+3,FIND("/sq",property_rates[[#This Row],[buy_rate]])-4)</f>
        <v>7,438 - 9,095</v>
      </c>
      <c r="D67" s="1">
        <f>_xlfn.NUMBERVALUE(LEFT(property_rates[[#This Row],[buy_rate_trim]],FIND("-",property_rates[[#This Row],[buy_rate_trim]])-1))</f>
        <v>7438</v>
      </c>
      <c r="E67" s="1">
        <f>_xlfn.NUMBERVALUE(RIGHT(property_rates[[#This Row],[buy_rate_trim]],LEN(property_rates[[#This Row],[buy_rate_trim]])-FIND("-",property_rates[[#This Row],[buy_rate_trim]])))</f>
        <v>9095</v>
      </c>
      <c r="F67" s="1">
        <f>AVERAGE(property_rates[[#This Row],[buy_rate_lower]:[buy_rate_higher]])</f>
        <v>8266.5</v>
      </c>
      <c r="G67" s="1" t="s">
        <v>36</v>
      </c>
      <c r="H67" s="1" t="s">
        <v>48</v>
      </c>
      <c r="I67" s="1" t="str">
        <f>MID(property_rates[[#This Row],[Rent_1B]],FIND("Rs.",property_rates[[#This Row],[Rent_1B]])+3,LEN(property_rates[[#This Row],[Rent_1B]]))</f>
        <v>8,925 - 11,602</v>
      </c>
      <c r="J67" s="1">
        <f>_xlfn.NUMBERVALUE(LEFT(property_rates[[#This Row],[Rent_1B_trim]],FIND("-",property_rates[[#This Row],[Rent_1B_trim]])-1))</f>
        <v>8925</v>
      </c>
      <c r="K67" s="1">
        <f>_xlfn.NUMBERVALUE(RIGHT(property_rates[[#This Row],[Rent_1B]],LEN(property_rates[[#This Row],[Rent_1B]])-FIND("-",property_rates[[#This Row],[Rent_1B]])))</f>
        <v>11602</v>
      </c>
      <c r="L67" s="1">
        <f>AVERAGE(property_rates[[#This Row],[Rent_1B_Lower]:[Rent_1B_Upper]])</f>
        <v>10263.5</v>
      </c>
      <c r="M67" s="2">
        <f>property_rates[[#This Row],[Rent_1B_avg]]/property_rates[[#This Row],[buy_rate_avg]]</f>
        <v>1.2415774511582895</v>
      </c>
      <c r="N67" s="1" t="s">
        <v>36</v>
      </c>
      <c r="O67" s="1" t="e">
        <f>MID(property_rates[[#This Row],[Rent_2B]],FIND("Rs.",property_rates[[#This Row],[Rent_2B]])+3,LEN(property_rates[[#This Row],[Rent_2B]]))</f>
        <v>#VALUE!</v>
      </c>
      <c r="P67" s="1" t="e">
        <f>_xlfn.NUMBERVALUE(LEFT(property_rates[[#This Row],[Rent_2B_trim]],FIND("-",property_rates[[#This Row],[Rent_2B_trim]])-1))</f>
        <v>#VALUE!</v>
      </c>
      <c r="Q67" s="1">
        <f>_xlfn.NUMBERVALUE(RIGHT(property_rates[[#This Row],[Rent_2B]],LEN(property_rates[[#This Row],[Rent_2B]])-FIND("-",property_rates[[#This Row],[Rent_2B]])))</f>
        <v>0</v>
      </c>
      <c r="R67" s="1" t="e">
        <f>AVERAGE(property_rates[[#This Row],[Rent_2B_Lower]:[Rent_2B_Upper]])</f>
        <v>#VALUE!</v>
      </c>
      <c r="S67" s="3" t="e">
        <f>property_rates[[#This Row],[Rent_2B_avg]]/property_rates[[#This Row],[buy_rate_avg]]</f>
        <v>#VALUE!</v>
      </c>
      <c r="T67" s="1" t="s">
        <v>36</v>
      </c>
      <c r="U67" s="1" t="e">
        <f>MID(property_rates[[#This Row],[Rent_3B]],FIND("Rs.",property_rates[[#This Row],[Rent_3B]])+3,LEN(property_rates[[#This Row],[Rent_3B]]))</f>
        <v>#VALUE!</v>
      </c>
      <c r="V67" s="1" t="e">
        <f>_xlfn.NUMBERVALUE(LEFT(property_rates[[#This Row],[Rent_3B_trim]],FIND("-",property_rates[[#This Row],[Rent_3B_trim]])-1))</f>
        <v>#VALUE!</v>
      </c>
      <c r="W67" s="1">
        <f>_xlfn.NUMBERVALUE(RIGHT(property_rates[[#This Row],[Rent_3B]],LEN(property_rates[[#This Row],[Rent_3B]])-FIND("-",property_rates[[#This Row],[Rent_3B]])))</f>
        <v>0</v>
      </c>
      <c r="X67" s="1" t="e">
        <f>AVERAGE(property_rates[[#This Row],[Rent_3B_Lower]:[Rent_3B_Upper]])</f>
        <v>#VALUE!</v>
      </c>
      <c r="Y67" s="3" t="e">
        <f>property_rates[[#This Row],[Rent_3B_avg]]/property_rates[[#This Row],[buy_rate_avg]]</f>
        <v>#VALUE!</v>
      </c>
    </row>
    <row r="68" spans="1:25" x14ac:dyDescent="0.25">
      <c r="A68" s="1" t="s">
        <v>2382</v>
      </c>
      <c r="B68" s="1" t="s">
        <v>2383</v>
      </c>
      <c r="C68" s="1" t="str">
        <f>MID(property_rates[[#This Row],[buy_rate]],FIND("Rs.",property_rates[[#This Row],[buy_rate]])+3,FIND("/sq",property_rates[[#This Row],[buy_rate]])-4)</f>
        <v>27,200 - 30,345</v>
      </c>
      <c r="D68" s="1">
        <f>_xlfn.NUMBERVALUE(LEFT(property_rates[[#This Row],[buy_rate_trim]],FIND("-",property_rates[[#This Row],[buy_rate_trim]])-1))</f>
        <v>27200</v>
      </c>
      <c r="E68" s="1">
        <f>_xlfn.NUMBERVALUE(RIGHT(property_rates[[#This Row],[buy_rate_trim]],LEN(property_rates[[#This Row],[buy_rate_trim]])-FIND("-",property_rates[[#This Row],[buy_rate_trim]])))</f>
        <v>30345</v>
      </c>
      <c r="F68" s="1">
        <f>AVERAGE(property_rates[[#This Row],[buy_rate_lower]:[buy_rate_higher]])</f>
        <v>28772.5</v>
      </c>
      <c r="G68" s="1" t="s">
        <v>2384</v>
      </c>
      <c r="H68" s="1" t="s">
        <v>2385</v>
      </c>
      <c r="I68" s="1" t="str">
        <f>MID(property_rates[[#This Row],[Rent_1B]],FIND("Rs.",property_rates[[#This Row],[Rent_1B]])+3,LEN(property_rates[[#This Row],[Rent_1B]]))</f>
        <v>24,072 - 26,520</v>
      </c>
      <c r="J68" s="1">
        <f>_xlfn.NUMBERVALUE(LEFT(property_rates[[#This Row],[Rent_1B_trim]],FIND("-",property_rates[[#This Row],[Rent_1B_trim]])-1))</f>
        <v>24072</v>
      </c>
      <c r="K68" s="1">
        <f>_xlfn.NUMBERVALUE(RIGHT(property_rates[[#This Row],[Rent_1B]],LEN(property_rates[[#This Row],[Rent_1B]])-FIND("-",property_rates[[#This Row],[Rent_1B]])))</f>
        <v>26520</v>
      </c>
      <c r="L68" s="1">
        <f>AVERAGE(property_rates[[#This Row],[Rent_1B_Lower]:[Rent_1B_Upper]])</f>
        <v>25296</v>
      </c>
      <c r="M68" s="2">
        <f>property_rates[[#This Row],[Rent_1B_avg]]/property_rates[[#This Row],[buy_rate_avg]]</f>
        <v>0.87917282127031016</v>
      </c>
      <c r="N68" s="1" t="s">
        <v>36</v>
      </c>
      <c r="O68" s="1" t="e">
        <f>MID(property_rates[[#This Row],[Rent_2B]],FIND("Rs.",property_rates[[#This Row],[Rent_2B]])+3,LEN(property_rates[[#This Row],[Rent_2B]]))</f>
        <v>#VALUE!</v>
      </c>
      <c r="P68" s="1" t="e">
        <f>_xlfn.NUMBERVALUE(LEFT(property_rates[[#This Row],[Rent_2B_trim]],FIND("-",property_rates[[#This Row],[Rent_2B_trim]])-1))</f>
        <v>#VALUE!</v>
      </c>
      <c r="Q68" s="1">
        <f>_xlfn.NUMBERVALUE(RIGHT(property_rates[[#This Row],[Rent_2B]],LEN(property_rates[[#This Row],[Rent_2B]])-FIND("-",property_rates[[#This Row],[Rent_2B]])))</f>
        <v>0</v>
      </c>
      <c r="R68" s="1" t="e">
        <f>AVERAGE(property_rates[[#This Row],[Rent_2B_Lower]:[Rent_2B_Upper]])</f>
        <v>#VALUE!</v>
      </c>
      <c r="S68" s="3" t="e">
        <f>property_rates[[#This Row],[Rent_2B_avg]]/property_rates[[#This Row],[buy_rate_avg]]</f>
        <v>#VALUE!</v>
      </c>
      <c r="T68" s="1" t="s">
        <v>36</v>
      </c>
      <c r="U68" s="1" t="e">
        <f>MID(property_rates[[#This Row],[Rent_3B]],FIND("Rs.",property_rates[[#This Row],[Rent_3B]])+3,LEN(property_rates[[#This Row],[Rent_3B]]))</f>
        <v>#VALUE!</v>
      </c>
      <c r="V68" s="1" t="e">
        <f>_xlfn.NUMBERVALUE(LEFT(property_rates[[#This Row],[Rent_3B_trim]],FIND("-",property_rates[[#This Row],[Rent_3B_trim]])-1))</f>
        <v>#VALUE!</v>
      </c>
      <c r="W68" s="1">
        <f>_xlfn.NUMBERVALUE(RIGHT(property_rates[[#This Row],[Rent_3B]],LEN(property_rates[[#This Row],[Rent_3B]])-FIND("-",property_rates[[#This Row],[Rent_3B]])))</f>
        <v>0</v>
      </c>
      <c r="X68" s="1" t="e">
        <f>AVERAGE(property_rates[[#This Row],[Rent_3B_Lower]:[Rent_3B_Upper]])</f>
        <v>#VALUE!</v>
      </c>
      <c r="Y68" s="3" t="e">
        <f>property_rates[[#This Row],[Rent_3B_avg]]/property_rates[[#This Row],[buy_rate_avg]]</f>
        <v>#VALUE!</v>
      </c>
    </row>
    <row r="69" spans="1:25" x14ac:dyDescent="0.25">
      <c r="A69" s="1" t="s">
        <v>2386</v>
      </c>
      <c r="B69" s="1" t="s">
        <v>2387</v>
      </c>
      <c r="C69" s="1" t="str">
        <f>MID(property_rates[[#This Row],[buy_rate]],FIND("Rs.",property_rates[[#This Row],[buy_rate]])+3,FIND("/sq",property_rates[[#This Row],[buy_rate]])-4)</f>
        <v>29,452 - 30,345</v>
      </c>
      <c r="D69" s="1">
        <f>_xlfn.NUMBERVALUE(LEFT(property_rates[[#This Row],[buy_rate_trim]],FIND("-",property_rates[[#This Row],[buy_rate_trim]])-1))</f>
        <v>29452</v>
      </c>
      <c r="E69" s="1">
        <f>_xlfn.NUMBERVALUE(RIGHT(property_rates[[#This Row],[buy_rate_trim]],LEN(property_rates[[#This Row],[buy_rate_trim]])-FIND("-",property_rates[[#This Row],[buy_rate_trim]])))</f>
        <v>30345</v>
      </c>
      <c r="F69" s="1">
        <f>AVERAGE(property_rates[[#This Row],[buy_rate_lower]:[buy_rate_higher]])</f>
        <v>29898.5</v>
      </c>
      <c r="G69" s="1" t="s">
        <v>318</v>
      </c>
      <c r="H69" s="1" t="s">
        <v>36</v>
      </c>
      <c r="I69" s="1" t="e">
        <f>MID(property_rates[[#This Row],[Rent_1B]],FIND("Rs.",property_rates[[#This Row],[Rent_1B]])+3,LEN(property_rates[[#This Row],[Rent_1B]]))</f>
        <v>#VALUE!</v>
      </c>
      <c r="J69" s="1" t="e">
        <f>_xlfn.NUMBERVALUE(LEFT(property_rates[[#This Row],[Rent_1B_trim]],FIND("-",property_rates[[#This Row],[Rent_1B_trim]])-1))</f>
        <v>#VALUE!</v>
      </c>
      <c r="K69" s="1">
        <f>_xlfn.NUMBERVALUE(RIGHT(property_rates[[#This Row],[Rent_1B]],LEN(property_rates[[#This Row],[Rent_1B]])-FIND("-",property_rates[[#This Row],[Rent_1B]])))</f>
        <v>0</v>
      </c>
      <c r="L69" s="1" t="e">
        <f>AVERAGE(property_rates[[#This Row],[Rent_1B_Lower]:[Rent_1B_Upper]])</f>
        <v>#VALUE!</v>
      </c>
      <c r="M69" s="2" t="e">
        <f>property_rates[[#This Row],[Rent_1B_avg]]/property_rates[[#This Row],[buy_rate_avg]]</f>
        <v>#VALUE!</v>
      </c>
      <c r="N69" s="1" t="s">
        <v>36</v>
      </c>
      <c r="O69" s="1" t="e">
        <f>MID(property_rates[[#This Row],[Rent_2B]],FIND("Rs.",property_rates[[#This Row],[Rent_2B]])+3,LEN(property_rates[[#This Row],[Rent_2B]]))</f>
        <v>#VALUE!</v>
      </c>
      <c r="P69" s="1" t="e">
        <f>_xlfn.NUMBERVALUE(LEFT(property_rates[[#This Row],[Rent_2B_trim]],FIND("-",property_rates[[#This Row],[Rent_2B_trim]])-1))</f>
        <v>#VALUE!</v>
      </c>
      <c r="Q69" s="1">
        <f>_xlfn.NUMBERVALUE(RIGHT(property_rates[[#This Row],[Rent_2B]],LEN(property_rates[[#This Row],[Rent_2B]])-FIND("-",property_rates[[#This Row],[Rent_2B]])))</f>
        <v>0</v>
      </c>
      <c r="R69" s="1" t="e">
        <f>AVERAGE(property_rates[[#This Row],[Rent_2B_Lower]:[Rent_2B_Upper]])</f>
        <v>#VALUE!</v>
      </c>
      <c r="S69" s="3" t="e">
        <f>property_rates[[#This Row],[Rent_2B_avg]]/property_rates[[#This Row],[buy_rate_avg]]</f>
        <v>#VALUE!</v>
      </c>
      <c r="T69" s="1" t="s">
        <v>36</v>
      </c>
      <c r="U69" s="1" t="e">
        <f>MID(property_rates[[#This Row],[Rent_3B]],FIND("Rs.",property_rates[[#This Row],[Rent_3B]])+3,LEN(property_rates[[#This Row],[Rent_3B]]))</f>
        <v>#VALUE!</v>
      </c>
      <c r="V69" s="1" t="e">
        <f>_xlfn.NUMBERVALUE(LEFT(property_rates[[#This Row],[Rent_3B_trim]],FIND("-",property_rates[[#This Row],[Rent_3B_trim]])-1))</f>
        <v>#VALUE!</v>
      </c>
      <c r="W69" s="1">
        <f>_xlfn.NUMBERVALUE(RIGHT(property_rates[[#This Row],[Rent_3B]],LEN(property_rates[[#This Row],[Rent_3B]])-FIND("-",property_rates[[#This Row],[Rent_3B]])))</f>
        <v>0</v>
      </c>
      <c r="X69" s="1" t="e">
        <f>AVERAGE(property_rates[[#This Row],[Rent_3B_Lower]:[Rent_3B_Upper]])</f>
        <v>#VALUE!</v>
      </c>
      <c r="Y69" s="3" t="e">
        <f>property_rates[[#This Row],[Rent_3B_avg]]/property_rates[[#This Row],[buy_rate_avg]]</f>
        <v>#VALUE!</v>
      </c>
    </row>
    <row r="70" spans="1:25" x14ac:dyDescent="0.25">
      <c r="A70" s="1" t="s">
        <v>2388</v>
      </c>
      <c r="B70" s="1" t="s">
        <v>2389</v>
      </c>
      <c r="C70" s="1" t="str">
        <f>MID(property_rates[[#This Row],[buy_rate]],FIND("Rs.",property_rates[[#This Row],[buy_rate]])+3,FIND("/sq",property_rates[[#This Row],[buy_rate]])-4)</f>
        <v>20,060 - 22,568</v>
      </c>
      <c r="D70" s="1">
        <f>_xlfn.NUMBERVALUE(LEFT(property_rates[[#This Row],[buy_rate_trim]],FIND("-",property_rates[[#This Row],[buy_rate_trim]])-1))</f>
        <v>20060</v>
      </c>
      <c r="E70" s="1">
        <f>_xlfn.NUMBERVALUE(RIGHT(property_rates[[#This Row],[buy_rate_trim]],LEN(property_rates[[#This Row],[buy_rate_trim]])-FIND("-",property_rates[[#This Row],[buy_rate_trim]])))</f>
        <v>22568</v>
      </c>
      <c r="F70" s="1">
        <f>AVERAGE(property_rates[[#This Row],[buy_rate_lower]:[buy_rate_higher]])</f>
        <v>21314</v>
      </c>
      <c r="G70" s="1" t="s">
        <v>36</v>
      </c>
      <c r="H70" s="1" t="s">
        <v>2390</v>
      </c>
      <c r="I70" s="1" t="str">
        <f>MID(property_rates[[#This Row],[Rent_1B]],FIND("Rs.",property_rates[[#This Row],[Rent_1B]])+3,LEN(property_rates[[#This Row],[Rent_1B]]))</f>
        <v>25,075 - 27,200</v>
      </c>
      <c r="J70" s="1">
        <f>_xlfn.NUMBERVALUE(LEFT(property_rates[[#This Row],[Rent_1B_trim]],FIND("-",property_rates[[#This Row],[Rent_1B_trim]])-1))</f>
        <v>25075</v>
      </c>
      <c r="K70" s="1">
        <f>_xlfn.NUMBERVALUE(RIGHT(property_rates[[#This Row],[Rent_1B]],LEN(property_rates[[#This Row],[Rent_1B]])-FIND("-",property_rates[[#This Row],[Rent_1B]])))</f>
        <v>27200</v>
      </c>
      <c r="L70" s="1">
        <f>AVERAGE(property_rates[[#This Row],[Rent_1B_Lower]:[Rent_1B_Upper]])</f>
        <v>26137.5</v>
      </c>
      <c r="M70" s="2">
        <f>property_rates[[#This Row],[Rent_1B_avg]]/property_rates[[#This Row],[buy_rate_avg]]</f>
        <v>1.2263066529041944</v>
      </c>
      <c r="N70" s="1" t="s">
        <v>36</v>
      </c>
      <c r="O70" s="1" t="e">
        <f>MID(property_rates[[#This Row],[Rent_2B]],FIND("Rs.",property_rates[[#This Row],[Rent_2B]])+3,LEN(property_rates[[#This Row],[Rent_2B]]))</f>
        <v>#VALUE!</v>
      </c>
      <c r="P70" s="1" t="e">
        <f>_xlfn.NUMBERVALUE(LEFT(property_rates[[#This Row],[Rent_2B_trim]],FIND("-",property_rates[[#This Row],[Rent_2B_trim]])-1))</f>
        <v>#VALUE!</v>
      </c>
      <c r="Q70" s="1">
        <f>_xlfn.NUMBERVALUE(RIGHT(property_rates[[#This Row],[Rent_2B]],LEN(property_rates[[#This Row],[Rent_2B]])-FIND("-",property_rates[[#This Row],[Rent_2B]])))</f>
        <v>0</v>
      </c>
      <c r="R70" s="1" t="e">
        <f>AVERAGE(property_rates[[#This Row],[Rent_2B_Lower]:[Rent_2B_Upper]])</f>
        <v>#VALUE!</v>
      </c>
      <c r="S70" s="3" t="e">
        <f>property_rates[[#This Row],[Rent_2B_avg]]/property_rates[[#This Row],[buy_rate_avg]]</f>
        <v>#VALUE!</v>
      </c>
      <c r="T70" s="1" t="s">
        <v>36</v>
      </c>
      <c r="U70" s="1" t="e">
        <f>MID(property_rates[[#This Row],[Rent_3B]],FIND("Rs.",property_rates[[#This Row],[Rent_3B]])+3,LEN(property_rates[[#This Row],[Rent_3B]]))</f>
        <v>#VALUE!</v>
      </c>
      <c r="V70" s="1" t="e">
        <f>_xlfn.NUMBERVALUE(LEFT(property_rates[[#This Row],[Rent_3B_trim]],FIND("-",property_rates[[#This Row],[Rent_3B_trim]])-1))</f>
        <v>#VALUE!</v>
      </c>
      <c r="W70" s="1">
        <f>_xlfn.NUMBERVALUE(RIGHT(property_rates[[#This Row],[Rent_3B]],LEN(property_rates[[#This Row],[Rent_3B]])-FIND("-",property_rates[[#This Row],[Rent_3B]])))</f>
        <v>0</v>
      </c>
      <c r="X70" s="1" t="e">
        <f>AVERAGE(property_rates[[#This Row],[Rent_3B_Lower]:[Rent_3B_Upper]])</f>
        <v>#VALUE!</v>
      </c>
      <c r="Y70" s="3" t="e">
        <f>property_rates[[#This Row],[Rent_3B_avg]]/property_rates[[#This Row],[buy_rate_avg]]</f>
        <v>#VALUE!</v>
      </c>
    </row>
    <row r="71" spans="1:25" x14ac:dyDescent="0.25">
      <c r="A71" s="1" t="s">
        <v>744</v>
      </c>
      <c r="B71" s="1" t="s">
        <v>745</v>
      </c>
      <c r="C71" s="1" t="str">
        <f>MID(property_rates[[#This Row],[buy_rate]],FIND("Rs.",property_rates[[#This Row],[buy_rate]])+3,FIND("/sq",property_rates[[#This Row],[buy_rate]])-4)</f>
        <v>15,342 - 15,938</v>
      </c>
      <c r="D71" s="1">
        <f>_xlfn.NUMBERVALUE(LEFT(property_rates[[#This Row],[buy_rate_trim]],FIND("-",property_rates[[#This Row],[buy_rate_trim]])-1))</f>
        <v>15342</v>
      </c>
      <c r="E71" s="1">
        <f>_xlfn.NUMBERVALUE(RIGHT(property_rates[[#This Row],[buy_rate_trim]],LEN(property_rates[[#This Row],[buy_rate_trim]])-FIND("-",property_rates[[#This Row],[buy_rate_trim]])))</f>
        <v>15938</v>
      </c>
      <c r="F71" s="1">
        <f>AVERAGE(property_rates[[#This Row],[buy_rate_lower]:[buy_rate_higher]])</f>
        <v>15640</v>
      </c>
      <c r="G71" s="1" t="s">
        <v>93</v>
      </c>
      <c r="H71" s="1" t="s">
        <v>36</v>
      </c>
      <c r="I71" s="1" t="e">
        <f>MID(property_rates[[#This Row],[Rent_1B]],FIND("Rs.",property_rates[[#This Row],[Rent_1B]])+3,LEN(property_rates[[#This Row],[Rent_1B]]))</f>
        <v>#VALUE!</v>
      </c>
      <c r="J71" s="1" t="e">
        <f>_xlfn.NUMBERVALUE(LEFT(property_rates[[#This Row],[Rent_1B_trim]],FIND("-",property_rates[[#This Row],[Rent_1B_trim]])-1))</f>
        <v>#VALUE!</v>
      </c>
      <c r="K71" s="1">
        <f>_xlfn.NUMBERVALUE(RIGHT(property_rates[[#This Row],[Rent_1B]],LEN(property_rates[[#This Row],[Rent_1B]])-FIND("-",property_rates[[#This Row],[Rent_1B]])))</f>
        <v>0</v>
      </c>
      <c r="L71" s="1" t="e">
        <f>AVERAGE(property_rates[[#This Row],[Rent_1B_Lower]:[Rent_1B_Upper]])</f>
        <v>#VALUE!</v>
      </c>
      <c r="M71" s="2" t="e">
        <f>property_rates[[#This Row],[Rent_1B_avg]]/property_rates[[#This Row],[buy_rate_avg]]</f>
        <v>#VALUE!</v>
      </c>
      <c r="N71" s="1" t="s">
        <v>36</v>
      </c>
      <c r="O71" s="1" t="e">
        <f>MID(property_rates[[#This Row],[Rent_2B]],FIND("Rs.",property_rates[[#This Row],[Rent_2B]])+3,LEN(property_rates[[#This Row],[Rent_2B]]))</f>
        <v>#VALUE!</v>
      </c>
      <c r="P71" s="1" t="e">
        <f>_xlfn.NUMBERVALUE(LEFT(property_rates[[#This Row],[Rent_2B_trim]],FIND("-",property_rates[[#This Row],[Rent_2B_trim]])-1))</f>
        <v>#VALUE!</v>
      </c>
      <c r="Q71" s="1">
        <f>_xlfn.NUMBERVALUE(RIGHT(property_rates[[#This Row],[Rent_2B]],LEN(property_rates[[#This Row],[Rent_2B]])-FIND("-",property_rates[[#This Row],[Rent_2B]])))</f>
        <v>0</v>
      </c>
      <c r="R71" s="1" t="e">
        <f>AVERAGE(property_rates[[#This Row],[Rent_2B_Lower]:[Rent_2B_Upper]])</f>
        <v>#VALUE!</v>
      </c>
      <c r="S71" s="3" t="e">
        <f>property_rates[[#This Row],[Rent_2B_avg]]/property_rates[[#This Row],[buy_rate_avg]]</f>
        <v>#VALUE!</v>
      </c>
      <c r="T71" s="1" t="s">
        <v>36</v>
      </c>
      <c r="U71" s="1" t="e">
        <f>MID(property_rates[[#This Row],[Rent_3B]],FIND("Rs.",property_rates[[#This Row],[Rent_3B]])+3,LEN(property_rates[[#This Row],[Rent_3B]]))</f>
        <v>#VALUE!</v>
      </c>
      <c r="V71" s="1" t="e">
        <f>_xlfn.NUMBERVALUE(LEFT(property_rates[[#This Row],[Rent_3B_trim]],FIND("-",property_rates[[#This Row],[Rent_3B_trim]])-1))</f>
        <v>#VALUE!</v>
      </c>
      <c r="W71" s="1">
        <f>_xlfn.NUMBERVALUE(RIGHT(property_rates[[#This Row],[Rent_3B]],LEN(property_rates[[#This Row],[Rent_3B]])-FIND("-",property_rates[[#This Row],[Rent_3B]])))</f>
        <v>0</v>
      </c>
      <c r="X71" s="1" t="e">
        <f>AVERAGE(property_rates[[#This Row],[Rent_3B_Lower]:[Rent_3B_Upper]])</f>
        <v>#VALUE!</v>
      </c>
      <c r="Y71" s="3" t="e">
        <f>property_rates[[#This Row],[Rent_3B_avg]]/property_rates[[#This Row],[buy_rate_avg]]</f>
        <v>#VALUE!</v>
      </c>
    </row>
    <row r="72" spans="1:25" x14ac:dyDescent="0.25">
      <c r="A72" s="1" t="s">
        <v>2234</v>
      </c>
      <c r="B72" s="1" t="s">
        <v>36</v>
      </c>
      <c r="C72" s="1" t="e">
        <f>MID(property_rates[[#This Row],[buy_rate]],FIND("Rs.",property_rates[[#This Row],[buy_rate]])+3,FIND("/sq",property_rates[[#This Row],[buy_rate]])-4)</f>
        <v>#VALUE!</v>
      </c>
      <c r="D72" s="1" t="e">
        <f>_xlfn.NUMBERVALUE(LEFT(property_rates[[#This Row],[buy_rate_trim]],FIND("-",property_rates[[#This Row],[buy_rate_trim]])-1))</f>
        <v>#VALUE!</v>
      </c>
      <c r="E72" s="1" t="e">
        <f>_xlfn.NUMBERVALUE(RIGHT(property_rates[[#This Row],[buy_rate_trim]],LEN(property_rates[[#This Row],[buy_rate_trim]])-FIND("-",property_rates[[#This Row],[buy_rate_trim]])))</f>
        <v>#VALUE!</v>
      </c>
      <c r="F72" s="1" t="e">
        <f>AVERAGE(property_rates[[#This Row],[buy_rate_lower]:[buy_rate_higher]])</f>
        <v>#VALUE!</v>
      </c>
      <c r="G72" s="1" t="s">
        <v>36</v>
      </c>
      <c r="H72" s="1" t="s">
        <v>36</v>
      </c>
      <c r="I72" s="1" t="e">
        <f>MID(property_rates[[#This Row],[Rent_1B]],FIND("Rs.",property_rates[[#This Row],[Rent_1B]])+3,LEN(property_rates[[#This Row],[Rent_1B]]))</f>
        <v>#VALUE!</v>
      </c>
      <c r="J72" s="1" t="e">
        <f>_xlfn.NUMBERVALUE(LEFT(property_rates[[#This Row],[Rent_1B_trim]],FIND("-",property_rates[[#This Row],[Rent_1B_trim]])-1))</f>
        <v>#VALUE!</v>
      </c>
      <c r="K72" s="1">
        <f>_xlfn.NUMBERVALUE(RIGHT(property_rates[[#This Row],[Rent_1B]],LEN(property_rates[[#This Row],[Rent_1B]])-FIND("-",property_rates[[#This Row],[Rent_1B]])))</f>
        <v>0</v>
      </c>
      <c r="L72" s="1" t="e">
        <f>AVERAGE(property_rates[[#This Row],[Rent_1B_Lower]:[Rent_1B_Upper]])</f>
        <v>#VALUE!</v>
      </c>
      <c r="M72" s="2" t="e">
        <f>property_rates[[#This Row],[Rent_1B_avg]]/property_rates[[#This Row],[buy_rate_avg]]</f>
        <v>#VALUE!</v>
      </c>
      <c r="N72" s="1" t="s">
        <v>2235</v>
      </c>
      <c r="O72" s="1" t="str">
        <f>MID(property_rates[[#This Row],[Rent_2B]],FIND("Rs.",property_rates[[#This Row],[Rent_2B]])+3,LEN(property_rates[[#This Row],[Rent_2B]]))</f>
        <v>62,345 - 80,416</v>
      </c>
      <c r="P72" s="1">
        <f>_xlfn.NUMBERVALUE(LEFT(property_rates[[#This Row],[Rent_2B_trim]],FIND("-",property_rates[[#This Row],[Rent_2B_trim]])-1))</f>
        <v>62345</v>
      </c>
      <c r="Q72" s="1">
        <f>_xlfn.NUMBERVALUE(RIGHT(property_rates[[#This Row],[Rent_2B]],LEN(property_rates[[#This Row],[Rent_2B]])-FIND("-",property_rates[[#This Row],[Rent_2B]])))</f>
        <v>80416</v>
      </c>
      <c r="R72" s="1">
        <f>AVERAGE(property_rates[[#This Row],[Rent_2B_Lower]:[Rent_2B_Upper]])</f>
        <v>71380.5</v>
      </c>
      <c r="S72" s="3" t="e">
        <f>property_rates[[#This Row],[Rent_2B_avg]]/property_rates[[#This Row],[buy_rate_avg]]</f>
        <v>#VALUE!</v>
      </c>
      <c r="T72" s="1" t="s">
        <v>36</v>
      </c>
      <c r="U72" s="1" t="e">
        <f>MID(property_rates[[#This Row],[Rent_3B]],FIND("Rs.",property_rates[[#This Row],[Rent_3B]])+3,LEN(property_rates[[#This Row],[Rent_3B]]))</f>
        <v>#VALUE!</v>
      </c>
      <c r="V72" s="1" t="e">
        <f>_xlfn.NUMBERVALUE(LEFT(property_rates[[#This Row],[Rent_3B_trim]],FIND("-",property_rates[[#This Row],[Rent_3B_trim]])-1))</f>
        <v>#VALUE!</v>
      </c>
      <c r="W72" s="1">
        <f>_xlfn.NUMBERVALUE(RIGHT(property_rates[[#This Row],[Rent_3B]],LEN(property_rates[[#This Row],[Rent_3B]])-FIND("-",property_rates[[#This Row],[Rent_3B]])))</f>
        <v>0</v>
      </c>
      <c r="X72" s="1" t="e">
        <f>AVERAGE(property_rates[[#This Row],[Rent_3B_Lower]:[Rent_3B_Upper]])</f>
        <v>#VALUE!</v>
      </c>
      <c r="Y72" s="3" t="e">
        <f>property_rates[[#This Row],[Rent_3B_avg]]/property_rates[[#This Row],[buy_rate_avg]]</f>
        <v>#VALUE!</v>
      </c>
    </row>
    <row r="73" spans="1:25" x14ac:dyDescent="0.25">
      <c r="A73" s="1" t="s">
        <v>746</v>
      </c>
      <c r="B73" s="1" t="s">
        <v>747</v>
      </c>
      <c r="C73" s="1" t="str">
        <f>MID(property_rates[[#This Row],[buy_rate]],FIND("Rs.",property_rates[[#This Row],[buy_rate]])+3,FIND("/sq",property_rates[[#This Row],[buy_rate]])-4)</f>
        <v>17,128 - 20,188</v>
      </c>
      <c r="D73" s="1">
        <f>_xlfn.NUMBERVALUE(LEFT(property_rates[[#This Row],[buy_rate_trim]],FIND("-",property_rates[[#This Row],[buy_rate_trim]])-1))</f>
        <v>17128</v>
      </c>
      <c r="E73" s="1">
        <f>_xlfn.NUMBERVALUE(RIGHT(property_rates[[#This Row],[buy_rate_trim]],LEN(property_rates[[#This Row],[buy_rate_trim]])-FIND("-",property_rates[[#This Row],[buy_rate_trim]])))</f>
        <v>20188</v>
      </c>
      <c r="F73" s="1">
        <f>AVERAGE(property_rates[[#This Row],[buy_rate_lower]:[buy_rate_higher]])</f>
        <v>18658</v>
      </c>
      <c r="G73" s="1" t="s">
        <v>748</v>
      </c>
      <c r="H73" s="1" t="s">
        <v>749</v>
      </c>
      <c r="I73" s="1" t="str">
        <f>MID(property_rates[[#This Row],[Rent_1B]],FIND("Rs.",property_rates[[#This Row],[Rent_1B]])+3,LEN(property_rates[[#This Row],[Rent_1B]]))</f>
        <v>16,565 - 18,635</v>
      </c>
      <c r="J73" s="1">
        <f>_xlfn.NUMBERVALUE(LEFT(property_rates[[#This Row],[Rent_1B_trim]],FIND("-",property_rates[[#This Row],[Rent_1B_trim]])-1))</f>
        <v>16565</v>
      </c>
      <c r="K73" s="1">
        <f>_xlfn.NUMBERVALUE(RIGHT(property_rates[[#This Row],[Rent_1B]],LEN(property_rates[[#This Row],[Rent_1B]])-FIND("-",property_rates[[#This Row],[Rent_1B]])))</f>
        <v>18635</v>
      </c>
      <c r="L73" s="1">
        <f>AVERAGE(property_rates[[#This Row],[Rent_1B_Lower]:[Rent_1B_Upper]])</f>
        <v>17600</v>
      </c>
      <c r="M73" s="2">
        <f>property_rates[[#This Row],[Rent_1B_avg]]/property_rates[[#This Row],[buy_rate_avg]]</f>
        <v>0.94329510129703076</v>
      </c>
      <c r="N73" s="1" t="s">
        <v>750</v>
      </c>
      <c r="O73" s="1" t="str">
        <f>MID(property_rates[[#This Row],[Rent_2B]],FIND("Rs.",property_rates[[#This Row],[Rent_2B]])+3,LEN(property_rates[[#This Row],[Rent_2B]]))</f>
        <v>39,100 - 46,138</v>
      </c>
      <c r="P73" s="1">
        <f>_xlfn.NUMBERVALUE(LEFT(property_rates[[#This Row],[Rent_2B_trim]],FIND("-",property_rates[[#This Row],[Rent_2B_trim]])-1))</f>
        <v>39100</v>
      </c>
      <c r="Q73" s="1">
        <f>_xlfn.NUMBERVALUE(RIGHT(property_rates[[#This Row],[Rent_2B]],LEN(property_rates[[#This Row],[Rent_2B]])-FIND("-",property_rates[[#This Row],[Rent_2B]])))</f>
        <v>46138</v>
      </c>
      <c r="R73" s="1">
        <f>AVERAGE(property_rates[[#This Row],[Rent_2B_Lower]:[Rent_2B_Upper]])</f>
        <v>42619</v>
      </c>
      <c r="S73" s="3">
        <f>property_rates[[#This Row],[Rent_2B_avg]]/property_rates[[#This Row],[buy_rate_avg]]</f>
        <v>2.2842212455783044</v>
      </c>
      <c r="T73" s="1" t="s">
        <v>36</v>
      </c>
      <c r="U73" s="1" t="e">
        <f>MID(property_rates[[#This Row],[Rent_3B]],FIND("Rs.",property_rates[[#This Row],[Rent_3B]])+3,LEN(property_rates[[#This Row],[Rent_3B]]))</f>
        <v>#VALUE!</v>
      </c>
      <c r="V73" s="1" t="e">
        <f>_xlfn.NUMBERVALUE(LEFT(property_rates[[#This Row],[Rent_3B_trim]],FIND("-",property_rates[[#This Row],[Rent_3B_trim]])-1))</f>
        <v>#VALUE!</v>
      </c>
      <c r="W73" s="1">
        <f>_xlfn.NUMBERVALUE(RIGHT(property_rates[[#This Row],[Rent_3B]],LEN(property_rates[[#This Row],[Rent_3B]])-FIND("-",property_rates[[#This Row],[Rent_3B]])))</f>
        <v>0</v>
      </c>
      <c r="X73" s="1" t="e">
        <f>AVERAGE(property_rates[[#This Row],[Rent_3B_Lower]:[Rent_3B_Upper]])</f>
        <v>#VALUE!</v>
      </c>
      <c r="Y73" s="3" t="e">
        <f>property_rates[[#This Row],[Rent_3B_avg]]/property_rates[[#This Row],[buy_rate_avg]]</f>
        <v>#VALUE!</v>
      </c>
    </row>
    <row r="74" spans="1:25" x14ac:dyDescent="0.25">
      <c r="A74" s="1" t="s">
        <v>2236</v>
      </c>
      <c r="B74" s="1" t="s">
        <v>2237</v>
      </c>
      <c r="C74" s="1" t="str">
        <f>MID(property_rates[[#This Row],[buy_rate]],FIND("Rs.",property_rates[[#This Row],[buy_rate]])+3,FIND("/sq",property_rates[[#This Row],[buy_rate]])-4)</f>
        <v>50,448 - 59,500</v>
      </c>
      <c r="D74" s="1">
        <f>_xlfn.NUMBERVALUE(LEFT(property_rates[[#This Row],[buy_rate_trim]],FIND("-",property_rates[[#This Row],[buy_rate_trim]])-1))</f>
        <v>50448</v>
      </c>
      <c r="E74" s="1">
        <f>_xlfn.NUMBERVALUE(RIGHT(property_rates[[#This Row],[buy_rate_trim]],LEN(property_rates[[#This Row],[buy_rate_trim]])-FIND("-",property_rates[[#This Row],[buy_rate_trim]])))</f>
        <v>59500</v>
      </c>
      <c r="F74" s="1">
        <f>AVERAGE(property_rates[[#This Row],[buy_rate_lower]:[buy_rate_higher]])</f>
        <v>54974</v>
      </c>
      <c r="G74" s="1" t="s">
        <v>1847</v>
      </c>
      <c r="H74" s="1" t="s">
        <v>36</v>
      </c>
      <c r="I74" s="1" t="e">
        <f>MID(property_rates[[#This Row],[Rent_1B]],FIND("Rs.",property_rates[[#This Row],[Rent_1B]])+3,LEN(property_rates[[#This Row],[Rent_1B]]))</f>
        <v>#VALUE!</v>
      </c>
      <c r="J74" s="1" t="e">
        <f>_xlfn.NUMBERVALUE(LEFT(property_rates[[#This Row],[Rent_1B_trim]],FIND("-",property_rates[[#This Row],[Rent_1B_trim]])-1))</f>
        <v>#VALUE!</v>
      </c>
      <c r="K74" s="1">
        <f>_xlfn.NUMBERVALUE(RIGHT(property_rates[[#This Row],[Rent_1B]],LEN(property_rates[[#This Row],[Rent_1B]])-FIND("-",property_rates[[#This Row],[Rent_1B]])))</f>
        <v>0</v>
      </c>
      <c r="L74" s="1" t="e">
        <f>AVERAGE(property_rates[[#This Row],[Rent_1B_Lower]:[Rent_1B_Upper]])</f>
        <v>#VALUE!</v>
      </c>
      <c r="M74" s="2" t="e">
        <f>property_rates[[#This Row],[Rent_1B_avg]]/property_rates[[#This Row],[buy_rate_avg]]</f>
        <v>#VALUE!</v>
      </c>
      <c r="N74" s="1" t="s">
        <v>2238</v>
      </c>
      <c r="O74" s="1" t="str">
        <f>MID(property_rates[[#This Row],[Rent_2B]],FIND("Rs.",property_rates[[#This Row],[Rent_2B]])+3,LEN(property_rates[[#This Row],[Rent_2B]]))</f>
        <v>1,31,835 - 1,42,120</v>
      </c>
      <c r="P74" s="1">
        <f>_xlfn.NUMBERVALUE(LEFT(property_rates[[#This Row],[Rent_2B_trim]],FIND("-",property_rates[[#This Row],[Rent_2B_trim]])-1))</f>
        <v>131835</v>
      </c>
      <c r="Q74" s="1">
        <f>_xlfn.NUMBERVALUE(RIGHT(property_rates[[#This Row],[Rent_2B]],LEN(property_rates[[#This Row],[Rent_2B]])-FIND("-",property_rates[[#This Row],[Rent_2B]])))</f>
        <v>142120</v>
      </c>
      <c r="R74" s="1">
        <f>AVERAGE(property_rates[[#This Row],[Rent_2B_Lower]:[Rent_2B_Upper]])</f>
        <v>136977.5</v>
      </c>
      <c r="S74" s="3">
        <f>property_rates[[#This Row],[Rent_2B_avg]]/property_rates[[#This Row],[buy_rate_avg]]</f>
        <v>2.4916778840906608</v>
      </c>
      <c r="T74" s="1" t="s">
        <v>2239</v>
      </c>
      <c r="U74" s="1" t="str">
        <f>MID(property_rates[[#This Row],[Rent_3B]],FIND("Rs.",property_rates[[#This Row],[Rent_3B]])+3,LEN(property_rates[[#This Row],[Rent_3B]]))</f>
        <v>1,85,426 - 2,01,824</v>
      </c>
      <c r="V74" s="1">
        <f>_xlfn.NUMBERVALUE(LEFT(property_rates[[#This Row],[Rent_3B_trim]],FIND("-",property_rates[[#This Row],[Rent_3B_trim]])-1))</f>
        <v>185426</v>
      </c>
      <c r="W74" s="1">
        <f>_xlfn.NUMBERVALUE(RIGHT(property_rates[[#This Row],[Rent_3B]],LEN(property_rates[[#This Row],[Rent_3B]])-FIND("-",property_rates[[#This Row],[Rent_3B]])))</f>
        <v>201824</v>
      </c>
      <c r="X74" s="1">
        <f>AVERAGE(property_rates[[#This Row],[Rent_3B_Lower]:[Rent_3B_Upper]])</f>
        <v>193625</v>
      </c>
      <c r="Y74" s="3">
        <f>property_rates[[#This Row],[Rent_3B_avg]]/property_rates[[#This Row],[buy_rate_avg]]</f>
        <v>3.5221195474224181</v>
      </c>
    </row>
    <row r="75" spans="1:25" x14ac:dyDescent="0.25">
      <c r="A75" s="1" t="s">
        <v>324</v>
      </c>
      <c r="B75" s="1" t="s">
        <v>325</v>
      </c>
      <c r="C75" s="1" t="str">
        <f>MID(property_rates[[#This Row],[buy_rate]],FIND("Rs.",property_rates[[#This Row],[buy_rate]])+3,FIND("/sq",property_rates[[#This Row],[buy_rate]])-4)</f>
        <v>4,972 - 5,568</v>
      </c>
      <c r="D75" s="1">
        <f>_xlfn.NUMBERVALUE(LEFT(property_rates[[#This Row],[buy_rate_trim]],FIND("-",property_rates[[#This Row],[buy_rate_trim]])-1))</f>
        <v>4972</v>
      </c>
      <c r="E75" s="1">
        <f>_xlfn.NUMBERVALUE(RIGHT(property_rates[[#This Row],[buy_rate_trim]],LEN(property_rates[[#This Row],[buy_rate_trim]])-FIND("-",property_rates[[#This Row],[buy_rate_trim]])))</f>
        <v>5568</v>
      </c>
      <c r="F75" s="1">
        <f>AVERAGE(property_rates[[#This Row],[buy_rate_lower]:[buy_rate_higher]])</f>
        <v>5270</v>
      </c>
      <c r="G75" s="1" t="s">
        <v>326</v>
      </c>
      <c r="H75" s="1" t="s">
        <v>36</v>
      </c>
      <c r="I75" s="1" t="e">
        <f>MID(property_rates[[#This Row],[Rent_1B]],FIND("Rs.",property_rates[[#This Row],[Rent_1B]])+3,LEN(property_rates[[#This Row],[Rent_1B]]))</f>
        <v>#VALUE!</v>
      </c>
      <c r="J75" s="1" t="e">
        <f>_xlfn.NUMBERVALUE(LEFT(property_rates[[#This Row],[Rent_1B_trim]],FIND("-",property_rates[[#This Row],[Rent_1B_trim]])-1))</f>
        <v>#VALUE!</v>
      </c>
      <c r="K75" s="1">
        <f>_xlfn.NUMBERVALUE(RIGHT(property_rates[[#This Row],[Rent_1B]],LEN(property_rates[[#This Row],[Rent_1B]])-FIND("-",property_rates[[#This Row],[Rent_1B]])))</f>
        <v>0</v>
      </c>
      <c r="L75" s="1" t="e">
        <f>AVERAGE(property_rates[[#This Row],[Rent_1B_Lower]:[Rent_1B_Upper]])</f>
        <v>#VALUE!</v>
      </c>
      <c r="M75" s="2" t="e">
        <f>property_rates[[#This Row],[Rent_1B_avg]]/property_rates[[#This Row],[buy_rate_avg]]</f>
        <v>#VALUE!</v>
      </c>
      <c r="N75" s="1" t="s">
        <v>36</v>
      </c>
      <c r="O75" s="1" t="e">
        <f>MID(property_rates[[#This Row],[Rent_2B]],FIND("Rs.",property_rates[[#This Row],[Rent_2B]])+3,LEN(property_rates[[#This Row],[Rent_2B]]))</f>
        <v>#VALUE!</v>
      </c>
      <c r="P75" s="1" t="e">
        <f>_xlfn.NUMBERVALUE(LEFT(property_rates[[#This Row],[Rent_2B_trim]],FIND("-",property_rates[[#This Row],[Rent_2B_trim]])-1))</f>
        <v>#VALUE!</v>
      </c>
      <c r="Q75" s="1">
        <f>_xlfn.NUMBERVALUE(RIGHT(property_rates[[#This Row],[Rent_2B]],LEN(property_rates[[#This Row],[Rent_2B]])-FIND("-",property_rates[[#This Row],[Rent_2B]])))</f>
        <v>0</v>
      </c>
      <c r="R75" s="1" t="e">
        <f>AVERAGE(property_rates[[#This Row],[Rent_2B_Lower]:[Rent_2B_Upper]])</f>
        <v>#VALUE!</v>
      </c>
      <c r="S75" s="3" t="e">
        <f>property_rates[[#This Row],[Rent_2B_avg]]/property_rates[[#This Row],[buy_rate_avg]]</f>
        <v>#VALUE!</v>
      </c>
      <c r="T75" s="1" t="s">
        <v>36</v>
      </c>
      <c r="U75" s="1" t="e">
        <f>MID(property_rates[[#This Row],[Rent_3B]],FIND("Rs.",property_rates[[#This Row],[Rent_3B]])+3,LEN(property_rates[[#This Row],[Rent_3B]]))</f>
        <v>#VALUE!</v>
      </c>
      <c r="V75" s="1" t="e">
        <f>_xlfn.NUMBERVALUE(LEFT(property_rates[[#This Row],[Rent_3B_trim]],FIND("-",property_rates[[#This Row],[Rent_3B_trim]])-1))</f>
        <v>#VALUE!</v>
      </c>
      <c r="W75" s="1">
        <f>_xlfn.NUMBERVALUE(RIGHT(property_rates[[#This Row],[Rent_3B]],LEN(property_rates[[#This Row],[Rent_3B]])-FIND("-",property_rates[[#This Row],[Rent_3B]])))</f>
        <v>0</v>
      </c>
      <c r="X75" s="1" t="e">
        <f>AVERAGE(property_rates[[#This Row],[Rent_3B_Lower]:[Rent_3B_Upper]])</f>
        <v>#VALUE!</v>
      </c>
      <c r="Y75" s="3" t="e">
        <f>property_rates[[#This Row],[Rent_3B_avg]]/property_rates[[#This Row],[buy_rate_avg]]</f>
        <v>#VALUE!</v>
      </c>
    </row>
    <row r="76" spans="1:25" x14ac:dyDescent="0.25">
      <c r="A76" s="1" t="s">
        <v>524</v>
      </c>
      <c r="B76" s="1" t="s">
        <v>525</v>
      </c>
      <c r="C76" s="1" t="str">
        <f>MID(property_rates[[#This Row],[buy_rate]],FIND("Rs.",property_rates[[#This Row],[buy_rate]])+3,FIND("/sq",property_rates[[#This Row],[buy_rate]])-4)</f>
        <v>7,225 - 7,778</v>
      </c>
      <c r="D76" s="1">
        <f>_xlfn.NUMBERVALUE(LEFT(property_rates[[#This Row],[buy_rate_trim]],FIND("-",property_rates[[#This Row],[buy_rate_trim]])-1))</f>
        <v>7225</v>
      </c>
      <c r="E76" s="1">
        <f>_xlfn.NUMBERVALUE(RIGHT(property_rates[[#This Row],[buy_rate_trim]],LEN(property_rates[[#This Row],[buy_rate_trim]])-FIND("-",property_rates[[#This Row],[buy_rate_trim]])))</f>
        <v>7778</v>
      </c>
      <c r="F76" s="1">
        <f>AVERAGE(property_rates[[#This Row],[buy_rate_lower]:[buy_rate_higher]])</f>
        <v>7501.5</v>
      </c>
      <c r="G76" s="1" t="s">
        <v>526</v>
      </c>
      <c r="H76" s="1" t="s">
        <v>36</v>
      </c>
      <c r="I76" s="1" t="e">
        <f>MID(property_rates[[#This Row],[Rent_1B]],FIND("Rs.",property_rates[[#This Row],[Rent_1B]])+3,LEN(property_rates[[#This Row],[Rent_1B]]))</f>
        <v>#VALUE!</v>
      </c>
      <c r="J76" s="1" t="e">
        <f>_xlfn.NUMBERVALUE(LEFT(property_rates[[#This Row],[Rent_1B_trim]],FIND("-",property_rates[[#This Row],[Rent_1B_trim]])-1))</f>
        <v>#VALUE!</v>
      </c>
      <c r="K76" s="1">
        <f>_xlfn.NUMBERVALUE(RIGHT(property_rates[[#This Row],[Rent_1B]],LEN(property_rates[[#This Row],[Rent_1B]])-FIND("-",property_rates[[#This Row],[Rent_1B]])))</f>
        <v>0</v>
      </c>
      <c r="L76" s="1" t="e">
        <f>AVERAGE(property_rates[[#This Row],[Rent_1B_Lower]:[Rent_1B_Upper]])</f>
        <v>#VALUE!</v>
      </c>
      <c r="M76" s="2" t="e">
        <f>property_rates[[#This Row],[Rent_1B_avg]]/property_rates[[#This Row],[buy_rate_avg]]</f>
        <v>#VALUE!</v>
      </c>
      <c r="N76" s="1" t="s">
        <v>36</v>
      </c>
      <c r="O76" s="1" t="e">
        <f>MID(property_rates[[#This Row],[Rent_2B]],FIND("Rs.",property_rates[[#This Row],[Rent_2B]])+3,LEN(property_rates[[#This Row],[Rent_2B]]))</f>
        <v>#VALUE!</v>
      </c>
      <c r="P76" s="1" t="e">
        <f>_xlfn.NUMBERVALUE(LEFT(property_rates[[#This Row],[Rent_2B_trim]],FIND("-",property_rates[[#This Row],[Rent_2B_trim]])-1))</f>
        <v>#VALUE!</v>
      </c>
      <c r="Q76" s="1">
        <f>_xlfn.NUMBERVALUE(RIGHT(property_rates[[#This Row],[Rent_2B]],LEN(property_rates[[#This Row],[Rent_2B]])-FIND("-",property_rates[[#This Row],[Rent_2B]])))</f>
        <v>0</v>
      </c>
      <c r="R76" s="1" t="e">
        <f>AVERAGE(property_rates[[#This Row],[Rent_2B_Lower]:[Rent_2B_Upper]])</f>
        <v>#VALUE!</v>
      </c>
      <c r="S76" s="3" t="e">
        <f>property_rates[[#This Row],[Rent_2B_avg]]/property_rates[[#This Row],[buy_rate_avg]]</f>
        <v>#VALUE!</v>
      </c>
      <c r="T76" s="1" t="s">
        <v>36</v>
      </c>
      <c r="U76" s="1" t="e">
        <f>MID(property_rates[[#This Row],[Rent_3B]],FIND("Rs.",property_rates[[#This Row],[Rent_3B]])+3,LEN(property_rates[[#This Row],[Rent_3B]]))</f>
        <v>#VALUE!</v>
      </c>
      <c r="V76" s="1" t="e">
        <f>_xlfn.NUMBERVALUE(LEFT(property_rates[[#This Row],[Rent_3B_trim]],FIND("-",property_rates[[#This Row],[Rent_3B_trim]])-1))</f>
        <v>#VALUE!</v>
      </c>
      <c r="W76" s="1">
        <f>_xlfn.NUMBERVALUE(RIGHT(property_rates[[#This Row],[Rent_3B]],LEN(property_rates[[#This Row],[Rent_3B]])-FIND("-",property_rates[[#This Row],[Rent_3B]])))</f>
        <v>0</v>
      </c>
      <c r="X76" s="1" t="e">
        <f>AVERAGE(property_rates[[#This Row],[Rent_3B_Lower]:[Rent_3B_Upper]])</f>
        <v>#VALUE!</v>
      </c>
      <c r="Y76" s="3" t="e">
        <f>property_rates[[#This Row],[Rent_3B_avg]]/property_rates[[#This Row],[buy_rate_avg]]</f>
        <v>#VALUE!</v>
      </c>
    </row>
    <row r="77" spans="1:25" x14ac:dyDescent="0.25">
      <c r="A77" s="1" t="s">
        <v>1224</v>
      </c>
      <c r="B77" s="1" t="s">
        <v>1225</v>
      </c>
      <c r="C77" s="1" t="str">
        <f>MID(property_rates[[#This Row],[buy_rate]],FIND("Rs.",property_rates[[#This Row],[buy_rate]])+3,FIND("/sq",property_rates[[#This Row],[buy_rate]])-4)</f>
        <v>15,385 - 17,000</v>
      </c>
      <c r="D77" s="1">
        <f>_xlfn.NUMBERVALUE(LEFT(property_rates[[#This Row],[buy_rate_trim]],FIND("-",property_rates[[#This Row],[buy_rate_trim]])-1))</f>
        <v>15385</v>
      </c>
      <c r="E77" s="1">
        <f>_xlfn.NUMBERVALUE(RIGHT(property_rates[[#This Row],[buy_rate_trim]],LEN(property_rates[[#This Row],[buy_rate_trim]])-FIND("-",property_rates[[#This Row],[buy_rate_trim]])))</f>
        <v>17000</v>
      </c>
      <c r="F77" s="1">
        <f>AVERAGE(property_rates[[#This Row],[buy_rate_lower]:[buy_rate_higher]])</f>
        <v>16192.5</v>
      </c>
      <c r="G77" s="1" t="s">
        <v>1226</v>
      </c>
      <c r="H77" s="1" t="s">
        <v>1227</v>
      </c>
      <c r="I77" s="1" t="str">
        <f>MID(property_rates[[#This Row],[Rent_1B]],FIND("Rs.",property_rates[[#This Row],[Rent_1B]])+3,LEN(property_rates[[#This Row],[Rent_1B]]))</f>
        <v>24,012 - 27,854</v>
      </c>
      <c r="J77" s="1">
        <f>_xlfn.NUMBERVALUE(LEFT(property_rates[[#This Row],[Rent_1B_trim]],FIND("-",property_rates[[#This Row],[Rent_1B_trim]])-1))</f>
        <v>24012</v>
      </c>
      <c r="K77" s="1">
        <f>_xlfn.NUMBERVALUE(RIGHT(property_rates[[#This Row],[Rent_1B]],LEN(property_rates[[#This Row],[Rent_1B]])-FIND("-",property_rates[[#This Row],[Rent_1B]])))</f>
        <v>27854</v>
      </c>
      <c r="L77" s="1">
        <f>AVERAGE(property_rates[[#This Row],[Rent_1B_Lower]:[Rent_1B_Upper]])</f>
        <v>25933</v>
      </c>
      <c r="M77" s="2">
        <f>property_rates[[#This Row],[Rent_1B_avg]]/property_rates[[#This Row],[buy_rate_avg]]</f>
        <v>1.6015439246564767</v>
      </c>
      <c r="N77" s="1" t="s">
        <v>1228</v>
      </c>
      <c r="O77" s="1" t="str">
        <f>MID(property_rates[[#This Row],[Rent_2B]],FIND("Rs.",property_rates[[#This Row],[Rent_2B]])+3,LEN(property_rates[[#This Row],[Rent_2B]]))</f>
        <v>39,100 - 42,500</v>
      </c>
      <c r="P77" s="1">
        <f>_xlfn.NUMBERVALUE(LEFT(property_rates[[#This Row],[Rent_2B_trim]],FIND("-",property_rates[[#This Row],[Rent_2B_trim]])-1))</f>
        <v>39100</v>
      </c>
      <c r="Q77" s="1">
        <f>_xlfn.NUMBERVALUE(RIGHT(property_rates[[#This Row],[Rent_2B]],LEN(property_rates[[#This Row],[Rent_2B]])-FIND("-",property_rates[[#This Row],[Rent_2B]])))</f>
        <v>42500</v>
      </c>
      <c r="R77" s="1">
        <f>AVERAGE(property_rates[[#This Row],[Rent_2B_Lower]:[Rent_2B_Upper]])</f>
        <v>40800</v>
      </c>
      <c r="S77" s="3">
        <f>property_rates[[#This Row],[Rent_2B_avg]]/property_rates[[#This Row],[buy_rate_avg]]</f>
        <v>2.5196850393700787</v>
      </c>
      <c r="T77" s="1" t="s">
        <v>1229</v>
      </c>
      <c r="U77" s="1" t="str">
        <f>MID(property_rates[[#This Row],[Rent_3B]],FIND("Rs.",property_rates[[#This Row],[Rent_3B]])+3,LEN(property_rates[[#This Row],[Rent_3B]]))</f>
        <v>56,652 - 63,240</v>
      </c>
      <c r="V77" s="1">
        <f>_xlfn.NUMBERVALUE(LEFT(property_rates[[#This Row],[Rent_3B_trim]],FIND("-",property_rates[[#This Row],[Rent_3B_trim]])-1))</f>
        <v>56652</v>
      </c>
      <c r="W77" s="1">
        <f>_xlfn.NUMBERVALUE(RIGHT(property_rates[[#This Row],[Rent_3B]],LEN(property_rates[[#This Row],[Rent_3B]])-FIND("-",property_rates[[#This Row],[Rent_3B]])))</f>
        <v>63240</v>
      </c>
      <c r="X77" s="1">
        <f>AVERAGE(property_rates[[#This Row],[Rent_3B_Lower]:[Rent_3B_Upper]])</f>
        <v>59946</v>
      </c>
      <c r="Y77" s="3">
        <f>property_rates[[#This Row],[Rent_3B_avg]]/property_rates[[#This Row],[buy_rate_avg]]</f>
        <v>3.7020842982862434</v>
      </c>
    </row>
    <row r="78" spans="1:25" x14ac:dyDescent="0.25">
      <c r="A78" s="1" t="s">
        <v>2240</v>
      </c>
      <c r="B78" s="1" t="s">
        <v>36</v>
      </c>
      <c r="C78" s="1" t="e">
        <f>MID(property_rates[[#This Row],[buy_rate]],FIND("Rs.",property_rates[[#This Row],[buy_rate]])+3,FIND("/sq",property_rates[[#This Row],[buy_rate]])-4)</f>
        <v>#VALUE!</v>
      </c>
      <c r="D78" s="1" t="e">
        <f>_xlfn.NUMBERVALUE(LEFT(property_rates[[#This Row],[buy_rate_trim]],FIND("-",property_rates[[#This Row],[buy_rate_trim]])-1))</f>
        <v>#VALUE!</v>
      </c>
      <c r="E78" s="1" t="e">
        <f>_xlfn.NUMBERVALUE(RIGHT(property_rates[[#This Row],[buy_rate_trim]],LEN(property_rates[[#This Row],[buy_rate_trim]])-FIND("-",property_rates[[#This Row],[buy_rate_trim]])))</f>
        <v>#VALUE!</v>
      </c>
      <c r="F78" s="1" t="e">
        <f>AVERAGE(property_rates[[#This Row],[buy_rate_lower]:[buy_rate_higher]])</f>
        <v>#VALUE!</v>
      </c>
      <c r="G78" s="1" t="s">
        <v>36</v>
      </c>
      <c r="H78" s="1" t="s">
        <v>36</v>
      </c>
      <c r="I78" s="1" t="e">
        <f>MID(property_rates[[#This Row],[Rent_1B]],FIND("Rs.",property_rates[[#This Row],[Rent_1B]])+3,LEN(property_rates[[#This Row],[Rent_1B]]))</f>
        <v>#VALUE!</v>
      </c>
      <c r="J78" s="1" t="e">
        <f>_xlfn.NUMBERVALUE(LEFT(property_rates[[#This Row],[Rent_1B_trim]],FIND("-",property_rates[[#This Row],[Rent_1B_trim]])-1))</f>
        <v>#VALUE!</v>
      </c>
      <c r="K78" s="1">
        <f>_xlfn.NUMBERVALUE(RIGHT(property_rates[[#This Row],[Rent_1B]],LEN(property_rates[[#This Row],[Rent_1B]])-FIND("-",property_rates[[#This Row],[Rent_1B]])))</f>
        <v>0</v>
      </c>
      <c r="L78" s="1" t="e">
        <f>AVERAGE(property_rates[[#This Row],[Rent_1B_Lower]:[Rent_1B_Upper]])</f>
        <v>#VALUE!</v>
      </c>
      <c r="M78" s="2" t="e">
        <f>property_rates[[#This Row],[Rent_1B_avg]]/property_rates[[#This Row],[buy_rate_avg]]</f>
        <v>#VALUE!</v>
      </c>
      <c r="N78" s="1" t="s">
        <v>36</v>
      </c>
      <c r="O78" s="1" t="e">
        <f>MID(property_rates[[#This Row],[Rent_2B]],FIND("Rs.",property_rates[[#This Row],[Rent_2B]])+3,LEN(property_rates[[#This Row],[Rent_2B]]))</f>
        <v>#VALUE!</v>
      </c>
      <c r="P78" s="1" t="e">
        <f>_xlfn.NUMBERVALUE(LEFT(property_rates[[#This Row],[Rent_2B_trim]],FIND("-",property_rates[[#This Row],[Rent_2B_trim]])-1))</f>
        <v>#VALUE!</v>
      </c>
      <c r="Q78" s="1">
        <f>_xlfn.NUMBERVALUE(RIGHT(property_rates[[#This Row],[Rent_2B]],LEN(property_rates[[#This Row],[Rent_2B]])-FIND("-",property_rates[[#This Row],[Rent_2B]])))</f>
        <v>0</v>
      </c>
      <c r="R78" s="1" t="e">
        <f>AVERAGE(property_rates[[#This Row],[Rent_2B_Lower]:[Rent_2B_Upper]])</f>
        <v>#VALUE!</v>
      </c>
      <c r="S78" s="3" t="e">
        <f>property_rates[[#This Row],[Rent_2B_avg]]/property_rates[[#This Row],[buy_rate_avg]]</f>
        <v>#VALUE!</v>
      </c>
      <c r="T78" s="1" t="s">
        <v>2241</v>
      </c>
      <c r="U78" s="1" t="str">
        <f>MID(property_rates[[#This Row],[Rent_3B]],FIND("Rs.",property_rates[[#This Row],[Rent_3B]])+3,LEN(property_rates[[#This Row],[Rent_3B]]))</f>
        <v>1,58,253 - 1,71,896</v>
      </c>
      <c r="V78" s="1">
        <f>_xlfn.NUMBERVALUE(LEFT(property_rates[[#This Row],[Rent_3B_trim]],FIND("-",property_rates[[#This Row],[Rent_3B_trim]])-1))</f>
        <v>158253</v>
      </c>
      <c r="W78" s="1">
        <f>_xlfn.NUMBERVALUE(RIGHT(property_rates[[#This Row],[Rent_3B]],LEN(property_rates[[#This Row],[Rent_3B]])-FIND("-",property_rates[[#This Row],[Rent_3B]])))</f>
        <v>171896</v>
      </c>
      <c r="X78" s="1">
        <f>AVERAGE(property_rates[[#This Row],[Rent_3B_Lower]:[Rent_3B_Upper]])</f>
        <v>165074.5</v>
      </c>
      <c r="Y78" s="3" t="e">
        <f>property_rates[[#This Row],[Rent_3B_avg]]/property_rates[[#This Row],[buy_rate_avg]]</f>
        <v>#VALUE!</v>
      </c>
    </row>
    <row r="79" spans="1:25" x14ac:dyDescent="0.25">
      <c r="A79" s="1" t="s">
        <v>49</v>
      </c>
      <c r="B79" s="1" t="s">
        <v>50</v>
      </c>
      <c r="C79" s="1" t="str">
        <f>MID(property_rates[[#This Row],[buy_rate]],FIND("Rs.",property_rates[[#This Row],[buy_rate]])+3,FIND("/sq",property_rates[[#This Row],[buy_rate]])-4)</f>
        <v>10,625 - 12,325</v>
      </c>
      <c r="D79" s="1">
        <f>_xlfn.NUMBERVALUE(LEFT(property_rates[[#This Row],[buy_rate_trim]],FIND("-",property_rates[[#This Row],[buy_rate_trim]])-1))</f>
        <v>10625</v>
      </c>
      <c r="E79" s="1">
        <f>_xlfn.NUMBERVALUE(RIGHT(property_rates[[#This Row],[buy_rate_trim]],LEN(property_rates[[#This Row],[buy_rate_trim]])-FIND("-",property_rates[[#This Row],[buy_rate_trim]])))</f>
        <v>12325</v>
      </c>
      <c r="F79" s="1">
        <f>AVERAGE(property_rates[[#This Row],[buy_rate_lower]:[buy_rate_higher]])</f>
        <v>11475</v>
      </c>
      <c r="G79" s="1" t="s">
        <v>51</v>
      </c>
      <c r="H79" s="1" t="s">
        <v>36</v>
      </c>
      <c r="I79" s="1" t="e">
        <f>MID(property_rates[[#This Row],[Rent_1B]],FIND("Rs.",property_rates[[#This Row],[Rent_1B]])+3,LEN(property_rates[[#This Row],[Rent_1B]]))</f>
        <v>#VALUE!</v>
      </c>
      <c r="J79" s="1" t="e">
        <f>_xlfn.NUMBERVALUE(LEFT(property_rates[[#This Row],[Rent_1B_trim]],FIND("-",property_rates[[#This Row],[Rent_1B_trim]])-1))</f>
        <v>#VALUE!</v>
      </c>
      <c r="K79" s="1">
        <f>_xlfn.NUMBERVALUE(RIGHT(property_rates[[#This Row],[Rent_1B]],LEN(property_rates[[#This Row],[Rent_1B]])-FIND("-",property_rates[[#This Row],[Rent_1B]])))</f>
        <v>0</v>
      </c>
      <c r="L79" s="1" t="e">
        <f>AVERAGE(property_rates[[#This Row],[Rent_1B_Lower]:[Rent_1B_Upper]])</f>
        <v>#VALUE!</v>
      </c>
      <c r="M79" s="2" t="e">
        <f>property_rates[[#This Row],[Rent_1B_avg]]/property_rates[[#This Row],[buy_rate_avg]]</f>
        <v>#VALUE!</v>
      </c>
      <c r="N79" s="1" t="s">
        <v>52</v>
      </c>
      <c r="O79" s="1" t="str">
        <f>MID(property_rates[[#This Row],[Rent_2B]],FIND("Rs.",property_rates[[#This Row],[Rent_2B]])+3,LEN(property_rates[[#This Row],[Rent_2B]]))</f>
        <v>20,655 - 25,474</v>
      </c>
      <c r="P79" s="1">
        <f>_xlfn.NUMBERVALUE(LEFT(property_rates[[#This Row],[Rent_2B_trim]],FIND("-",property_rates[[#This Row],[Rent_2B_trim]])-1))</f>
        <v>20655</v>
      </c>
      <c r="Q79" s="1">
        <f>_xlfn.NUMBERVALUE(RIGHT(property_rates[[#This Row],[Rent_2B]],LEN(property_rates[[#This Row],[Rent_2B]])-FIND("-",property_rates[[#This Row],[Rent_2B]])))</f>
        <v>25474</v>
      </c>
      <c r="R79" s="1">
        <f>AVERAGE(property_rates[[#This Row],[Rent_2B_Lower]:[Rent_2B_Upper]])</f>
        <v>23064.5</v>
      </c>
      <c r="S79" s="3">
        <f>property_rates[[#This Row],[Rent_2B_avg]]/property_rates[[#This Row],[buy_rate_avg]]</f>
        <v>2.0099782135076252</v>
      </c>
      <c r="T79" s="1" t="s">
        <v>36</v>
      </c>
      <c r="U79" s="1" t="e">
        <f>MID(property_rates[[#This Row],[Rent_3B]],FIND("Rs.",property_rates[[#This Row],[Rent_3B]])+3,LEN(property_rates[[#This Row],[Rent_3B]]))</f>
        <v>#VALUE!</v>
      </c>
      <c r="V79" s="1" t="e">
        <f>_xlfn.NUMBERVALUE(LEFT(property_rates[[#This Row],[Rent_3B_trim]],FIND("-",property_rates[[#This Row],[Rent_3B_trim]])-1))</f>
        <v>#VALUE!</v>
      </c>
      <c r="W79" s="1">
        <f>_xlfn.NUMBERVALUE(RIGHT(property_rates[[#This Row],[Rent_3B]],LEN(property_rates[[#This Row],[Rent_3B]])-FIND("-",property_rates[[#This Row],[Rent_3B]])))</f>
        <v>0</v>
      </c>
      <c r="X79" s="1" t="e">
        <f>AVERAGE(property_rates[[#This Row],[Rent_3B_Lower]:[Rent_3B_Upper]])</f>
        <v>#VALUE!</v>
      </c>
      <c r="Y79" s="3" t="e">
        <f>property_rates[[#This Row],[Rent_3B_avg]]/property_rates[[#This Row],[buy_rate_avg]]</f>
        <v>#VALUE!</v>
      </c>
    </row>
    <row r="80" spans="1:25" x14ac:dyDescent="0.25">
      <c r="A80" s="1" t="s">
        <v>3</v>
      </c>
      <c r="B80" s="1" t="s">
        <v>751</v>
      </c>
      <c r="C80" s="1" t="str">
        <f>MID(property_rates[[#This Row],[buy_rate]],FIND("Rs.",property_rates[[#This Row],[buy_rate]])+3,FIND("/sq",property_rates[[#This Row],[buy_rate]])-4)</f>
        <v>11,858 - 13,048</v>
      </c>
      <c r="D80" s="1">
        <f>_xlfn.NUMBERVALUE(LEFT(property_rates[[#This Row],[buy_rate_trim]],FIND("-",property_rates[[#This Row],[buy_rate_trim]])-1))</f>
        <v>11858</v>
      </c>
      <c r="E80" s="1">
        <f>_xlfn.NUMBERVALUE(RIGHT(property_rates[[#This Row],[buy_rate_trim]],LEN(property_rates[[#This Row],[buy_rate_trim]])-FIND("-",property_rates[[#This Row],[buy_rate_trim]])))</f>
        <v>13048</v>
      </c>
      <c r="F80" s="1">
        <f>AVERAGE(property_rates[[#This Row],[buy_rate_lower]:[buy_rate_higher]])</f>
        <v>12453</v>
      </c>
      <c r="G80" s="1" t="s">
        <v>93</v>
      </c>
      <c r="H80" s="1" t="s">
        <v>752</v>
      </c>
      <c r="I80" s="1" t="str">
        <f>MID(property_rates[[#This Row],[Rent_1B]],FIND("Rs.",property_rates[[#This Row],[Rent_1B]])+3,LEN(property_rates[[#This Row],[Rent_1B]]))</f>
        <v>15,895 - 17,298</v>
      </c>
      <c r="J80" s="1">
        <f>_xlfn.NUMBERVALUE(LEFT(property_rates[[#This Row],[Rent_1B_trim]],FIND("-",property_rates[[#This Row],[Rent_1B_trim]])-1))</f>
        <v>15895</v>
      </c>
      <c r="K80" s="1">
        <f>_xlfn.NUMBERVALUE(RIGHT(property_rates[[#This Row],[Rent_1B]],LEN(property_rates[[#This Row],[Rent_1B]])-FIND("-",property_rates[[#This Row],[Rent_1B]])))</f>
        <v>17298</v>
      </c>
      <c r="L80" s="1">
        <f>AVERAGE(property_rates[[#This Row],[Rent_1B_Lower]:[Rent_1B_Upper]])</f>
        <v>16596.5</v>
      </c>
      <c r="M80" s="2">
        <f>property_rates[[#This Row],[Rent_1B_avg]]/property_rates[[#This Row],[buy_rate_avg]]</f>
        <v>1.3327310688187586</v>
      </c>
      <c r="N80" s="1" t="s">
        <v>753</v>
      </c>
      <c r="O80" s="1" t="str">
        <f>MID(property_rates[[#This Row],[Rent_2B]],FIND("Rs.",property_rates[[#This Row],[Rent_2B]])+3,LEN(property_rates[[#This Row],[Rent_2B]]))</f>
        <v>20,301 - 22,477</v>
      </c>
      <c r="P80" s="1">
        <f>_xlfn.NUMBERVALUE(LEFT(property_rates[[#This Row],[Rent_2B_trim]],FIND("-",property_rates[[#This Row],[Rent_2B_trim]])-1))</f>
        <v>20301</v>
      </c>
      <c r="Q80" s="1">
        <f>_xlfn.NUMBERVALUE(RIGHT(property_rates[[#This Row],[Rent_2B]],LEN(property_rates[[#This Row],[Rent_2B]])-FIND("-",property_rates[[#This Row],[Rent_2B]])))</f>
        <v>22477</v>
      </c>
      <c r="R80" s="1">
        <f>AVERAGE(property_rates[[#This Row],[Rent_2B_Lower]:[Rent_2B_Upper]])</f>
        <v>21389</v>
      </c>
      <c r="S80" s="3">
        <f>property_rates[[#This Row],[Rent_2B_avg]]/property_rates[[#This Row],[buy_rate_avg]]</f>
        <v>1.7175780936320566</v>
      </c>
      <c r="T80" s="1" t="s">
        <v>36</v>
      </c>
      <c r="U80" s="1" t="e">
        <f>MID(property_rates[[#This Row],[Rent_3B]],FIND("Rs.",property_rates[[#This Row],[Rent_3B]])+3,LEN(property_rates[[#This Row],[Rent_3B]]))</f>
        <v>#VALUE!</v>
      </c>
      <c r="V80" s="1" t="e">
        <f>_xlfn.NUMBERVALUE(LEFT(property_rates[[#This Row],[Rent_3B_trim]],FIND("-",property_rates[[#This Row],[Rent_3B_trim]])-1))</f>
        <v>#VALUE!</v>
      </c>
      <c r="W80" s="1">
        <f>_xlfn.NUMBERVALUE(RIGHT(property_rates[[#This Row],[Rent_3B]],LEN(property_rates[[#This Row],[Rent_3B]])-FIND("-",property_rates[[#This Row],[Rent_3B]])))</f>
        <v>0</v>
      </c>
      <c r="X80" s="1" t="e">
        <f>AVERAGE(property_rates[[#This Row],[Rent_3B_Lower]:[Rent_3B_Upper]])</f>
        <v>#VALUE!</v>
      </c>
      <c r="Y80" s="3" t="e">
        <f>property_rates[[#This Row],[Rent_3B_avg]]/property_rates[[#This Row],[buy_rate_avg]]</f>
        <v>#VALUE!</v>
      </c>
    </row>
    <row r="81" spans="1:25" x14ac:dyDescent="0.25">
      <c r="A81" s="1" t="s">
        <v>2391</v>
      </c>
      <c r="B81" s="1" t="s">
        <v>2392</v>
      </c>
      <c r="C81" s="1" t="str">
        <f>MID(property_rates[[#This Row],[buy_rate]],FIND("Rs.",property_rates[[#This Row],[buy_rate]])+3,FIND("/sq",property_rates[[#This Row],[buy_rate]])-4)</f>
        <v>15,725 - 18,615</v>
      </c>
      <c r="D81" s="1">
        <f>_xlfn.NUMBERVALUE(LEFT(property_rates[[#This Row],[buy_rate_trim]],FIND("-",property_rates[[#This Row],[buy_rate_trim]])-1))</f>
        <v>15725</v>
      </c>
      <c r="E81" s="1">
        <f>_xlfn.NUMBERVALUE(RIGHT(property_rates[[#This Row],[buy_rate_trim]],LEN(property_rates[[#This Row],[buy_rate_trim]])-FIND("-",property_rates[[#This Row],[buy_rate_trim]])))</f>
        <v>18615</v>
      </c>
      <c r="F81" s="1">
        <f>AVERAGE(property_rates[[#This Row],[buy_rate_lower]:[buy_rate_higher]])</f>
        <v>17170</v>
      </c>
      <c r="G81" s="1" t="s">
        <v>93</v>
      </c>
      <c r="H81" s="1" t="s">
        <v>2393</v>
      </c>
      <c r="I81" s="1" t="str">
        <f>MID(property_rates[[#This Row],[Rent_1B]],FIND("Rs.",property_rates[[#This Row],[Rent_1B]])+3,LEN(property_rates[[#This Row],[Rent_1B]]))</f>
        <v>23,371 - 27,349</v>
      </c>
      <c r="J81" s="1">
        <f>_xlfn.NUMBERVALUE(LEFT(property_rates[[#This Row],[Rent_1B_trim]],FIND("-",property_rates[[#This Row],[Rent_1B_trim]])-1))</f>
        <v>23371</v>
      </c>
      <c r="K81" s="1">
        <f>_xlfn.NUMBERVALUE(RIGHT(property_rates[[#This Row],[Rent_1B]],LEN(property_rates[[#This Row],[Rent_1B]])-FIND("-",property_rates[[#This Row],[Rent_1B]])))</f>
        <v>27349</v>
      </c>
      <c r="L81" s="1">
        <f>AVERAGE(property_rates[[#This Row],[Rent_1B_Lower]:[Rent_1B_Upper]])</f>
        <v>25360</v>
      </c>
      <c r="M81" s="2">
        <f>property_rates[[#This Row],[Rent_1B_avg]]/property_rates[[#This Row],[buy_rate_avg]]</f>
        <v>1.4769947582993594</v>
      </c>
      <c r="N81" s="1" t="s">
        <v>2394</v>
      </c>
      <c r="O81" s="1" t="str">
        <f>MID(property_rates[[#This Row],[Rent_2B]],FIND("Rs.",property_rates[[#This Row],[Rent_2B]])+3,LEN(property_rates[[#This Row],[Rent_2B]]))</f>
        <v>37,523 - 44,194</v>
      </c>
      <c r="P81" s="1">
        <f>_xlfn.NUMBERVALUE(LEFT(property_rates[[#This Row],[Rent_2B_trim]],FIND("-",property_rates[[#This Row],[Rent_2B_trim]])-1))</f>
        <v>37523</v>
      </c>
      <c r="Q81" s="1">
        <f>_xlfn.NUMBERVALUE(RIGHT(property_rates[[#This Row],[Rent_2B]],LEN(property_rates[[#This Row],[Rent_2B]])-FIND("-",property_rates[[#This Row],[Rent_2B]])))</f>
        <v>44194</v>
      </c>
      <c r="R81" s="1">
        <f>AVERAGE(property_rates[[#This Row],[Rent_2B_Lower]:[Rent_2B_Upper]])</f>
        <v>40858.5</v>
      </c>
      <c r="S81" s="3">
        <f>property_rates[[#This Row],[Rent_2B_avg]]/property_rates[[#This Row],[buy_rate_avg]]</f>
        <v>2.3796447291788003</v>
      </c>
      <c r="T81" s="1" t="s">
        <v>2395</v>
      </c>
      <c r="U81" s="1" t="str">
        <f>MID(property_rates[[#This Row],[Rent_3B]],FIND("Rs.",property_rates[[#This Row],[Rent_3B]])+3,LEN(property_rates[[#This Row],[Rent_3B]]))</f>
        <v>54,305 - 62,944</v>
      </c>
      <c r="V81" s="1">
        <f>_xlfn.NUMBERVALUE(LEFT(property_rates[[#This Row],[Rent_3B_trim]],FIND("-",property_rates[[#This Row],[Rent_3B_trim]])-1))</f>
        <v>54305</v>
      </c>
      <c r="W81" s="1">
        <f>_xlfn.NUMBERVALUE(RIGHT(property_rates[[#This Row],[Rent_3B]],LEN(property_rates[[#This Row],[Rent_3B]])-FIND("-",property_rates[[#This Row],[Rent_3B]])))</f>
        <v>62944</v>
      </c>
      <c r="X81" s="1">
        <f>AVERAGE(property_rates[[#This Row],[Rent_3B_Lower]:[Rent_3B_Upper]])</f>
        <v>58624.5</v>
      </c>
      <c r="Y81" s="3">
        <f>property_rates[[#This Row],[Rent_3B_avg]]/property_rates[[#This Row],[buy_rate_avg]]</f>
        <v>3.4143564356435645</v>
      </c>
    </row>
    <row r="82" spans="1:25" x14ac:dyDescent="0.25">
      <c r="A82" s="1" t="s">
        <v>2396</v>
      </c>
      <c r="B82" s="1" t="s">
        <v>2397</v>
      </c>
      <c r="C82" s="1" t="str">
        <f>MID(property_rates[[#This Row],[buy_rate]],FIND("Rs.",property_rates[[#This Row],[buy_rate]])+3,FIND("/sq",property_rates[[#This Row],[buy_rate]])-4)</f>
        <v>15,725 - 18,402</v>
      </c>
      <c r="D82" s="1">
        <f>_xlfn.NUMBERVALUE(LEFT(property_rates[[#This Row],[buy_rate_trim]],FIND("-",property_rates[[#This Row],[buy_rate_trim]])-1))</f>
        <v>15725</v>
      </c>
      <c r="E82" s="1">
        <f>_xlfn.NUMBERVALUE(RIGHT(property_rates[[#This Row],[buy_rate_trim]],LEN(property_rates[[#This Row],[buy_rate_trim]])-FIND("-",property_rates[[#This Row],[buy_rate_trim]])))</f>
        <v>18402</v>
      </c>
      <c r="F82" s="1">
        <f>AVERAGE(property_rates[[#This Row],[buy_rate_lower]:[buy_rate_higher]])</f>
        <v>17063.5</v>
      </c>
      <c r="G82" s="1" t="s">
        <v>2398</v>
      </c>
      <c r="H82" s="1" t="s">
        <v>2399</v>
      </c>
      <c r="I82" s="1" t="str">
        <f>MID(property_rates[[#This Row],[Rent_1B]],FIND("Rs.",property_rates[[#This Row],[Rent_1B]])+3,LEN(property_rates[[#This Row],[Rent_1B]]))</f>
        <v>25,075 - 28,586</v>
      </c>
      <c r="J82" s="1">
        <f>_xlfn.NUMBERVALUE(LEFT(property_rates[[#This Row],[Rent_1B_trim]],FIND("-",property_rates[[#This Row],[Rent_1B_trim]])-1))</f>
        <v>25075</v>
      </c>
      <c r="K82" s="1">
        <f>_xlfn.NUMBERVALUE(RIGHT(property_rates[[#This Row],[Rent_1B]],LEN(property_rates[[#This Row],[Rent_1B]])-FIND("-",property_rates[[#This Row],[Rent_1B]])))</f>
        <v>28586</v>
      </c>
      <c r="L82" s="1">
        <f>AVERAGE(property_rates[[#This Row],[Rent_1B_Lower]:[Rent_1B_Upper]])</f>
        <v>26830.5</v>
      </c>
      <c r="M82" s="2">
        <f>property_rates[[#This Row],[Rent_1B_avg]]/property_rates[[#This Row],[buy_rate_avg]]</f>
        <v>1.5723913616784364</v>
      </c>
      <c r="N82" s="1" t="s">
        <v>2400</v>
      </c>
      <c r="O82" s="1" t="str">
        <f>MID(property_rates[[#This Row],[Rent_2B]],FIND("Rs.",property_rates[[#This Row],[Rent_2B]])+3,LEN(property_rates[[#This Row],[Rent_2B]]))</f>
        <v>38,250 - 45,050</v>
      </c>
      <c r="P82" s="1">
        <f>_xlfn.NUMBERVALUE(LEFT(property_rates[[#This Row],[Rent_2B_trim]],FIND("-",property_rates[[#This Row],[Rent_2B_trim]])-1))</f>
        <v>38250</v>
      </c>
      <c r="Q82" s="1">
        <f>_xlfn.NUMBERVALUE(RIGHT(property_rates[[#This Row],[Rent_2B]],LEN(property_rates[[#This Row],[Rent_2B]])-FIND("-",property_rates[[#This Row],[Rent_2B]])))</f>
        <v>45050</v>
      </c>
      <c r="R82" s="1">
        <f>AVERAGE(property_rates[[#This Row],[Rent_2B_Lower]:[Rent_2B_Upper]])</f>
        <v>41650</v>
      </c>
      <c r="S82" s="3">
        <f>property_rates[[#This Row],[Rent_2B_avg]]/property_rates[[#This Row],[buy_rate_avg]]</f>
        <v>2.4408825856360066</v>
      </c>
      <c r="T82" s="1" t="s">
        <v>2401</v>
      </c>
      <c r="U82" s="1" t="str">
        <f>MID(property_rates[[#This Row],[Rent_3B]],FIND("Rs.",property_rates[[#This Row],[Rent_3B]])+3,LEN(property_rates[[#This Row],[Rent_3B]]))</f>
        <v>54,342 - 62,988</v>
      </c>
      <c r="V82" s="1">
        <f>_xlfn.NUMBERVALUE(LEFT(property_rates[[#This Row],[Rent_3B_trim]],FIND("-",property_rates[[#This Row],[Rent_3B_trim]])-1))</f>
        <v>54342</v>
      </c>
      <c r="W82" s="1">
        <f>_xlfn.NUMBERVALUE(RIGHT(property_rates[[#This Row],[Rent_3B]],LEN(property_rates[[#This Row],[Rent_3B]])-FIND("-",property_rates[[#This Row],[Rent_3B]])))</f>
        <v>62988</v>
      </c>
      <c r="X82" s="1">
        <f>AVERAGE(property_rates[[#This Row],[Rent_3B_Lower]:[Rent_3B_Upper]])</f>
        <v>58665</v>
      </c>
      <c r="Y82" s="3">
        <f>property_rates[[#This Row],[Rent_3B_avg]]/property_rates[[#This Row],[buy_rate_avg]]</f>
        <v>3.4380402613766226</v>
      </c>
    </row>
    <row r="83" spans="1:25" x14ac:dyDescent="0.25">
      <c r="A83" s="1" t="s">
        <v>2402</v>
      </c>
      <c r="B83" s="1" t="s">
        <v>2403</v>
      </c>
      <c r="C83" s="1" t="str">
        <f>MID(property_rates[[#This Row],[buy_rate]],FIND("Rs.",property_rates[[#This Row],[buy_rate]])+3,FIND("/sq",property_rates[[#This Row],[buy_rate]])-4)</f>
        <v>13,472 - 16,065</v>
      </c>
      <c r="D83" s="1">
        <f>_xlfn.NUMBERVALUE(LEFT(property_rates[[#This Row],[buy_rate_trim]],FIND("-",property_rates[[#This Row],[buy_rate_trim]])-1))</f>
        <v>13472</v>
      </c>
      <c r="E83" s="1">
        <f>_xlfn.NUMBERVALUE(RIGHT(property_rates[[#This Row],[buy_rate_trim]],LEN(property_rates[[#This Row],[buy_rate_trim]])-FIND("-",property_rates[[#This Row],[buy_rate_trim]])))</f>
        <v>16065</v>
      </c>
      <c r="F83" s="1">
        <f>AVERAGE(property_rates[[#This Row],[buy_rate_lower]:[buy_rate_higher]])</f>
        <v>14768.5</v>
      </c>
      <c r="G83" s="1" t="s">
        <v>2404</v>
      </c>
      <c r="H83" s="1" t="s">
        <v>2405</v>
      </c>
      <c r="I83" s="1" t="str">
        <f>MID(property_rates[[#This Row],[Rent_1B]],FIND("Rs.",property_rates[[#This Row],[Rent_1B]])+3,LEN(property_rates[[#This Row],[Rent_1B]]))</f>
        <v>20,026 - 22,529</v>
      </c>
      <c r="J83" s="1">
        <f>_xlfn.NUMBERVALUE(LEFT(property_rates[[#This Row],[Rent_1B_trim]],FIND("-",property_rates[[#This Row],[Rent_1B_trim]])-1))</f>
        <v>20026</v>
      </c>
      <c r="K83" s="1">
        <f>_xlfn.NUMBERVALUE(RIGHT(property_rates[[#This Row],[Rent_1B]],LEN(property_rates[[#This Row],[Rent_1B]])-FIND("-",property_rates[[#This Row],[Rent_1B]])))</f>
        <v>22529</v>
      </c>
      <c r="L83" s="1">
        <f>AVERAGE(property_rates[[#This Row],[Rent_1B_Lower]:[Rent_1B_Upper]])</f>
        <v>21277.5</v>
      </c>
      <c r="M83" s="2">
        <f>property_rates[[#This Row],[Rent_1B_avg]]/property_rates[[#This Row],[buy_rate_avg]]</f>
        <v>1.4407353488844501</v>
      </c>
      <c r="N83" s="1" t="s">
        <v>2406</v>
      </c>
      <c r="O83" s="1" t="str">
        <f>MID(property_rates[[#This Row],[Rent_2B]],FIND("Rs.",property_rates[[#This Row],[Rent_2B]])+3,LEN(property_rates[[#This Row],[Rent_2B]]))</f>
        <v>27,455 - 32,512</v>
      </c>
      <c r="P83" s="1">
        <f>_xlfn.NUMBERVALUE(LEFT(property_rates[[#This Row],[Rent_2B_trim]],FIND("-",property_rates[[#This Row],[Rent_2B_trim]])-1))</f>
        <v>27455</v>
      </c>
      <c r="Q83" s="1">
        <f>_xlfn.NUMBERVALUE(RIGHT(property_rates[[#This Row],[Rent_2B]],LEN(property_rates[[#This Row],[Rent_2B]])-FIND("-",property_rates[[#This Row],[Rent_2B]])))</f>
        <v>32512</v>
      </c>
      <c r="R83" s="1">
        <f>AVERAGE(property_rates[[#This Row],[Rent_2B_Lower]:[Rent_2B_Upper]])</f>
        <v>29983.5</v>
      </c>
      <c r="S83" s="3">
        <f>property_rates[[#This Row],[Rent_2B_avg]]/property_rates[[#This Row],[buy_rate_avg]]</f>
        <v>2.0302332667501779</v>
      </c>
      <c r="T83" s="1" t="s">
        <v>36</v>
      </c>
      <c r="U83" s="1" t="e">
        <f>MID(property_rates[[#This Row],[Rent_3B]],FIND("Rs.",property_rates[[#This Row],[Rent_3B]])+3,LEN(property_rates[[#This Row],[Rent_3B]]))</f>
        <v>#VALUE!</v>
      </c>
      <c r="V83" s="1" t="e">
        <f>_xlfn.NUMBERVALUE(LEFT(property_rates[[#This Row],[Rent_3B_trim]],FIND("-",property_rates[[#This Row],[Rent_3B_trim]])-1))</f>
        <v>#VALUE!</v>
      </c>
      <c r="W83" s="1">
        <f>_xlfn.NUMBERVALUE(RIGHT(property_rates[[#This Row],[Rent_3B]],LEN(property_rates[[#This Row],[Rent_3B]])-FIND("-",property_rates[[#This Row],[Rent_3B]])))</f>
        <v>0</v>
      </c>
      <c r="X83" s="1" t="e">
        <f>AVERAGE(property_rates[[#This Row],[Rent_3B_Lower]:[Rent_3B_Upper]])</f>
        <v>#VALUE!</v>
      </c>
      <c r="Y83" s="3" t="e">
        <f>property_rates[[#This Row],[Rent_3B_avg]]/property_rates[[#This Row],[buy_rate_avg]]</f>
        <v>#VALUE!</v>
      </c>
    </row>
    <row r="84" spans="1:25" x14ac:dyDescent="0.25">
      <c r="A84" s="1" t="s">
        <v>327</v>
      </c>
      <c r="B84" s="1" t="s">
        <v>328</v>
      </c>
      <c r="C84" s="1" t="str">
        <f>MID(property_rates[[#This Row],[buy_rate]],FIND("Rs.",property_rates[[#This Row],[buy_rate]])+3,FIND("/sq",property_rates[[#This Row],[buy_rate]])-4)</f>
        <v>5,865 - 6,715</v>
      </c>
      <c r="D84" s="1">
        <f>_xlfn.NUMBERVALUE(LEFT(property_rates[[#This Row],[buy_rate_trim]],FIND("-",property_rates[[#This Row],[buy_rate_trim]])-1))</f>
        <v>5865</v>
      </c>
      <c r="E84" s="1">
        <f>_xlfn.NUMBERVALUE(RIGHT(property_rates[[#This Row],[buy_rate_trim]],LEN(property_rates[[#This Row],[buy_rate_trim]])-FIND("-",property_rates[[#This Row],[buy_rate_trim]])))</f>
        <v>6715</v>
      </c>
      <c r="F84" s="1">
        <f>AVERAGE(property_rates[[#This Row],[buy_rate_lower]:[buy_rate_higher]])</f>
        <v>6290</v>
      </c>
      <c r="G84" s="1" t="s">
        <v>329</v>
      </c>
      <c r="H84" s="1" t="s">
        <v>36</v>
      </c>
      <c r="I84" s="1" t="e">
        <f>MID(property_rates[[#This Row],[Rent_1B]],FIND("Rs.",property_rates[[#This Row],[Rent_1B]])+3,LEN(property_rates[[#This Row],[Rent_1B]]))</f>
        <v>#VALUE!</v>
      </c>
      <c r="J84" s="1" t="e">
        <f>_xlfn.NUMBERVALUE(LEFT(property_rates[[#This Row],[Rent_1B_trim]],FIND("-",property_rates[[#This Row],[Rent_1B_trim]])-1))</f>
        <v>#VALUE!</v>
      </c>
      <c r="K84" s="1">
        <f>_xlfn.NUMBERVALUE(RIGHT(property_rates[[#This Row],[Rent_1B]],LEN(property_rates[[#This Row],[Rent_1B]])-FIND("-",property_rates[[#This Row],[Rent_1B]])))</f>
        <v>0</v>
      </c>
      <c r="L84" s="1" t="e">
        <f>AVERAGE(property_rates[[#This Row],[Rent_1B_Lower]:[Rent_1B_Upper]])</f>
        <v>#VALUE!</v>
      </c>
      <c r="M84" s="2" t="e">
        <f>property_rates[[#This Row],[Rent_1B_avg]]/property_rates[[#This Row],[buy_rate_avg]]</f>
        <v>#VALUE!</v>
      </c>
      <c r="N84" s="1" t="s">
        <v>330</v>
      </c>
      <c r="O84" s="1" t="str">
        <f>MID(property_rates[[#This Row],[Rent_2B]],FIND("Rs.",property_rates[[#This Row],[Rent_2B]])+3,LEN(property_rates[[#This Row],[Rent_2B]]))</f>
        <v>11,900 - 13,600</v>
      </c>
      <c r="P84" s="1">
        <f>_xlfn.NUMBERVALUE(LEFT(property_rates[[#This Row],[Rent_2B_trim]],FIND("-",property_rates[[#This Row],[Rent_2B_trim]])-1))</f>
        <v>11900</v>
      </c>
      <c r="Q84" s="1">
        <f>_xlfn.NUMBERVALUE(RIGHT(property_rates[[#This Row],[Rent_2B]],LEN(property_rates[[#This Row],[Rent_2B]])-FIND("-",property_rates[[#This Row],[Rent_2B]])))</f>
        <v>13600</v>
      </c>
      <c r="R84" s="1">
        <f>AVERAGE(property_rates[[#This Row],[Rent_2B_Lower]:[Rent_2B_Upper]])</f>
        <v>12750</v>
      </c>
      <c r="S84" s="3">
        <f>property_rates[[#This Row],[Rent_2B_avg]]/property_rates[[#This Row],[buy_rate_avg]]</f>
        <v>2.0270270270270272</v>
      </c>
      <c r="T84" s="1" t="s">
        <v>36</v>
      </c>
      <c r="U84" s="1" t="e">
        <f>MID(property_rates[[#This Row],[Rent_3B]],FIND("Rs.",property_rates[[#This Row],[Rent_3B]])+3,LEN(property_rates[[#This Row],[Rent_3B]]))</f>
        <v>#VALUE!</v>
      </c>
      <c r="V84" s="1" t="e">
        <f>_xlfn.NUMBERVALUE(LEFT(property_rates[[#This Row],[Rent_3B_trim]],FIND("-",property_rates[[#This Row],[Rent_3B_trim]])-1))</f>
        <v>#VALUE!</v>
      </c>
      <c r="W84" s="1">
        <f>_xlfn.NUMBERVALUE(RIGHT(property_rates[[#This Row],[Rent_3B]],LEN(property_rates[[#This Row],[Rent_3B]])-FIND("-",property_rates[[#This Row],[Rent_3B]])))</f>
        <v>0</v>
      </c>
      <c r="X84" s="1" t="e">
        <f>AVERAGE(property_rates[[#This Row],[Rent_3B_Lower]:[Rent_3B_Upper]])</f>
        <v>#VALUE!</v>
      </c>
      <c r="Y84" s="3" t="e">
        <f>property_rates[[#This Row],[Rent_3B_avg]]/property_rates[[#This Row],[buy_rate_avg]]</f>
        <v>#VALUE!</v>
      </c>
    </row>
    <row r="85" spans="1:25" x14ac:dyDescent="0.25">
      <c r="A85" s="1" t="s">
        <v>527</v>
      </c>
      <c r="B85" s="1" t="s">
        <v>528</v>
      </c>
      <c r="C85" s="1" t="str">
        <f>MID(property_rates[[#This Row],[buy_rate]],FIND("Rs.",property_rates[[#This Row],[buy_rate]])+3,FIND("/sq",property_rates[[#This Row],[buy_rate]])-4)</f>
        <v>4,080 - 4,675</v>
      </c>
      <c r="D85" s="1">
        <f>_xlfn.NUMBERVALUE(LEFT(property_rates[[#This Row],[buy_rate_trim]],FIND("-",property_rates[[#This Row],[buy_rate_trim]])-1))</f>
        <v>4080</v>
      </c>
      <c r="E85" s="1">
        <f>_xlfn.NUMBERVALUE(RIGHT(property_rates[[#This Row],[buy_rate_trim]],LEN(property_rates[[#This Row],[buy_rate_trim]])-FIND("-",property_rates[[#This Row],[buy_rate_trim]])))</f>
        <v>4675</v>
      </c>
      <c r="F85" s="1">
        <f>AVERAGE(property_rates[[#This Row],[buy_rate_lower]:[buy_rate_higher]])</f>
        <v>4377.5</v>
      </c>
      <c r="G85" s="1" t="s">
        <v>529</v>
      </c>
      <c r="H85" s="1" t="s">
        <v>530</v>
      </c>
      <c r="I85" s="1" t="str">
        <f>MID(property_rates[[#This Row],[Rent_1B]],FIND("Rs.",property_rates[[#This Row],[Rent_1B]])+3,LEN(property_rates[[#This Row],[Rent_1B]]))</f>
        <v>4,530 - 5,890</v>
      </c>
      <c r="J85" s="1">
        <f>_xlfn.NUMBERVALUE(LEFT(property_rates[[#This Row],[Rent_1B_trim]],FIND("-",property_rates[[#This Row],[Rent_1B_trim]])-1))</f>
        <v>4530</v>
      </c>
      <c r="K85" s="1">
        <f>_xlfn.NUMBERVALUE(RIGHT(property_rates[[#This Row],[Rent_1B]],LEN(property_rates[[#This Row],[Rent_1B]])-FIND("-",property_rates[[#This Row],[Rent_1B]])))</f>
        <v>5890</v>
      </c>
      <c r="L85" s="1">
        <f>AVERAGE(property_rates[[#This Row],[Rent_1B_Lower]:[Rent_1B_Upper]])</f>
        <v>5210</v>
      </c>
      <c r="M85" s="2">
        <f>property_rates[[#This Row],[Rent_1B_avg]]/property_rates[[#This Row],[buy_rate_avg]]</f>
        <v>1.1901770416904627</v>
      </c>
      <c r="N85" s="1" t="s">
        <v>531</v>
      </c>
      <c r="O85" s="1" t="str">
        <f>MID(property_rates[[#This Row],[Rent_2B]],FIND("Rs.",property_rates[[#This Row],[Rent_2B]])+3,LEN(property_rates[[#This Row],[Rent_2B]]))</f>
        <v>5,539 - 7,385</v>
      </c>
      <c r="P85" s="1">
        <f>_xlfn.NUMBERVALUE(LEFT(property_rates[[#This Row],[Rent_2B_trim]],FIND("-",property_rates[[#This Row],[Rent_2B_trim]])-1))</f>
        <v>5539</v>
      </c>
      <c r="Q85" s="1">
        <f>_xlfn.NUMBERVALUE(RIGHT(property_rates[[#This Row],[Rent_2B]],LEN(property_rates[[#This Row],[Rent_2B]])-FIND("-",property_rates[[#This Row],[Rent_2B]])))</f>
        <v>7385</v>
      </c>
      <c r="R85" s="1">
        <f>AVERAGE(property_rates[[#This Row],[Rent_2B_Lower]:[Rent_2B_Upper]])</f>
        <v>6462</v>
      </c>
      <c r="S85" s="3">
        <f>property_rates[[#This Row],[Rent_2B_avg]]/property_rates[[#This Row],[buy_rate_avg]]</f>
        <v>1.4761850371216447</v>
      </c>
      <c r="T85" s="1" t="s">
        <v>36</v>
      </c>
      <c r="U85" s="1" t="e">
        <f>MID(property_rates[[#This Row],[Rent_3B]],FIND("Rs.",property_rates[[#This Row],[Rent_3B]])+3,LEN(property_rates[[#This Row],[Rent_3B]]))</f>
        <v>#VALUE!</v>
      </c>
      <c r="V85" s="1" t="e">
        <f>_xlfn.NUMBERVALUE(LEFT(property_rates[[#This Row],[Rent_3B_trim]],FIND("-",property_rates[[#This Row],[Rent_3B_trim]])-1))</f>
        <v>#VALUE!</v>
      </c>
      <c r="W85" s="1">
        <f>_xlfn.NUMBERVALUE(RIGHT(property_rates[[#This Row],[Rent_3B]],LEN(property_rates[[#This Row],[Rent_3B]])-FIND("-",property_rates[[#This Row],[Rent_3B]])))</f>
        <v>0</v>
      </c>
      <c r="X85" s="1" t="e">
        <f>AVERAGE(property_rates[[#This Row],[Rent_3B_Lower]:[Rent_3B_Upper]])</f>
        <v>#VALUE!</v>
      </c>
      <c r="Y85" s="3" t="e">
        <f>property_rates[[#This Row],[Rent_3B_avg]]/property_rates[[#This Row],[buy_rate_avg]]</f>
        <v>#VALUE!</v>
      </c>
    </row>
    <row r="86" spans="1:25" x14ac:dyDescent="0.25">
      <c r="A86" s="1" t="s">
        <v>331</v>
      </c>
      <c r="B86" s="1" t="s">
        <v>332</v>
      </c>
      <c r="C86" s="1" t="str">
        <f>MID(property_rates[[#This Row],[buy_rate]],FIND("Rs.",property_rates[[#This Row],[buy_rate]])+3,FIND("/sq",property_rates[[#This Row],[buy_rate]])-4)</f>
        <v>3,060 - 3,358</v>
      </c>
      <c r="D86" s="1">
        <f>_xlfn.NUMBERVALUE(LEFT(property_rates[[#This Row],[buy_rate_trim]],FIND("-",property_rates[[#This Row],[buy_rate_trim]])-1))</f>
        <v>3060</v>
      </c>
      <c r="E86" s="1">
        <f>_xlfn.NUMBERVALUE(RIGHT(property_rates[[#This Row],[buy_rate_trim]],LEN(property_rates[[#This Row],[buy_rate_trim]])-FIND("-",property_rates[[#This Row],[buy_rate_trim]])))</f>
        <v>3358</v>
      </c>
      <c r="F86" s="1">
        <f>AVERAGE(property_rates[[#This Row],[buy_rate_lower]:[buy_rate_higher]])</f>
        <v>3209</v>
      </c>
      <c r="G86" s="1" t="s">
        <v>333</v>
      </c>
      <c r="H86" s="1" t="s">
        <v>334</v>
      </c>
      <c r="I86" s="1" t="str">
        <f>MID(property_rates[[#This Row],[Rent_1B]],FIND("Rs.",property_rates[[#This Row],[Rent_1B]])+3,LEN(property_rates[[#This Row],[Rent_1B]]))</f>
        <v>3,820 - 4,366</v>
      </c>
      <c r="J86" s="1">
        <f>_xlfn.NUMBERVALUE(LEFT(property_rates[[#This Row],[Rent_1B_trim]],FIND("-",property_rates[[#This Row],[Rent_1B_trim]])-1))</f>
        <v>3820</v>
      </c>
      <c r="K86" s="1">
        <f>_xlfn.NUMBERVALUE(RIGHT(property_rates[[#This Row],[Rent_1B]],LEN(property_rates[[#This Row],[Rent_1B]])-FIND("-",property_rates[[#This Row],[Rent_1B]])))</f>
        <v>4366</v>
      </c>
      <c r="L86" s="1">
        <f>AVERAGE(property_rates[[#This Row],[Rent_1B_Lower]:[Rent_1B_Upper]])</f>
        <v>4093</v>
      </c>
      <c r="M86" s="2">
        <f>property_rates[[#This Row],[Rent_1B_avg]]/property_rates[[#This Row],[buy_rate_avg]]</f>
        <v>1.2754752259270801</v>
      </c>
      <c r="N86" s="1" t="s">
        <v>36</v>
      </c>
      <c r="O86" s="1" t="e">
        <f>MID(property_rates[[#This Row],[Rent_2B]],FIND("Rs.",property_rates[[#This Row],[Rent_2B]])+3,LEN(property_rates[[#This Row],[Rent_2B]]))</f>
        <v>#VALUE!</v>
      </c>
      <c r="P86" s="1" t="e">
        <f>_xlfn.NUMBERVALUE(LEFT(property_rates[[#This Row],[Rent_2B_trim]],FIND("-",property_rates[[#This Row],[Rent_2B_trim]])-1))</f>
        <v>#VALUE!</v>
      </c>
      <c r="Q86" s="1">
        <f>_xlfn.NUMBERVALUE(RIGHT(property_rates[[#This Row],[Rent_2B]],LEN(property_rates[[#This Row],[Rent_2B]])-FIND("-",property_rates[[#This Row],[Rent_2B]])))</f>
        <v>0</v>
      </c>
      <c r="R86" s="1" t="e">
        <f>AVERAGE(property_rates[[#This Row],[Rent_2B_Lower]:[Rent_2B_Upper]])</f>
        <v>#VALUE!</v>
      </c>
      <c r="S86" s="3" t="e">
        <f>property_rates[[#This Row],[Rent_2B_avg]]/property_rates[[#This Row],[buy_rate_avg]]</f>
        <v>#VALUE!</v>
      </c>
      <c r="T86" s="1" t="s">
        <v>36</v>
      </c>
      <c r="U86" s="1" t="e">
        <f>MID(property_rates[[#This Row],[Rent_3B]],FIND("Rs.",property_rates[[#This Row],[Rent_3B]])+3,LEN(property_rates[[#This Row],[Rent_3B]]))</f>
        <v>#VALUE!</v>
      </c>
      <c r="V86" s="1" t="e">
        <f>_xlfn.NUMBERVALUE(LEFT(property_rates[[#This Row],[Rent_3B_trim]],FIND("-",property_rates[[#This Row],[Rent_3B_trim]])-1))</f>
        <v>#VALUE!</v>
      </c>
      <c r="W86" s="1">
        <f>_xlfn.NUMBERVALUE(RIGHT(property_rates[[#This Row],[Rent_3B]],LEN(property_rates[[#This Row],[Rent_3B]])-FIND("-",property_rates[[#This Row],[Rent_3B]])))</f>
        <v>0</v>
      </c>
      <c r="X86" s="1" t="e">
        <f>AVERAGE(property_rates[[#This Row],[Rent_3B_Lower]:[Rent_3B_Upper]])</f>
        <v>#VALUE!</v>
      </c>
      <c r="Y86" s="3" t="e">
        <f>property_rates[[#This Row],[Rent_3B_avg]]/property_rates[[#This Row],[buy_rate_avg]]</f>
        <v>#VALUE!</v>
      </c>
    </row>
    <row r="87" spans="1:25" x14ac:dyDescent="0.25">
      <c r="A87" s="1" t="s">
        <v>754</v>
      </c>
      <c r="B87" s="1" t="s">
        <v>755</v>
      </c>
      <c r="C87" s="1" t="str">
        <f>MID(property_rates[[#This Row],[buy_rate]],FIND("Rs.",property_rates[[#This Row],[buy_rate]])+3,FIND("/sq",property_rates[[#This Row],[buy_rate]])-4)</f>
        <v>15,045 - 17,128</v>
      </c>
      <c r="D87" s="1">
        <f>_xlfn.NUMBERVALUE(LEFT(property_rates[[#This Row],[buy_rate_trim]],FIND("-",property_rates[[#This Row],[buy_rate_trim]])-1))</f>
        <v>15045</v>
      </c>
      <c r="E87" s="1">
        <f>_xlfn.NUMBERVALUE(RIGHT(property_rates[[#This Row],[buy_rate_trim]],LEN(property_rates[[#This Row],[buy_rate_trim]])-FIND("-",property_rates[[#This Row],[buy_rate_trim]])))</f>
        <v>17128</v>
      </c>
      <c r="F87" s="1">
        <f>AVERAGE(property_rates[[#This Row],[buy_rate_lower]:[buy_rate_higher]])</f>
        <v>16086.5</v>
      </c>
      <c r="G87" s="1" t="s">
        <v>756</v>
      </c>
      <c r="H87" s="1" t="s">
        <v>757</v>
      </c>
      <c r="I87" s="1" t="str">
        <f>MID(property_rates[[#This Row],[Rent_1B]],FIND("Rs.",property_rates[[#This Row],[Rent_1B]])+3,LEN(property_rates[[#This Row],[Rent_1B]]))</f>
        <v>15,667 - 18,278</v>
      </c>
      <c r="J87" s="1">
        <f>_xlfn.NUMBERVALUE(LEFT(property_rates[[#This Row],[Rent_1B_trim]],FIND("-",property_rates[[#This Row],[Rent_1B_trim]])-1))</f>
        <v>15667</v>
      </c>
      <c r="K87" s="1">
        <f>_xlfn.NUMBERVALUE(RIGHT(property_rates[[#This Row],[Rent_1B]],LEN(property_rates[[#This Row],[Rent_1B]])-FIND("-",property_rates[[#This Row],[Rent_1B]])))</f>
        <v>18278</v>
      </c>
      <c r="L87" s="1">
        <f>AVERAGE(property_rates[[#This Row],[Rent_1B_Lower]:[Rent_1B_Upper]])</f>
        <v>16972.5</v>
      </c>
      <c r="M87" s="2">
        <f>property_rates[[#This Row],[Rent_1B_avg]]/property_rates[[#This Row],[buy_rate_avg]]</f>
        <v>1.0550772386783949</v>
      </c>
      <c r="N87" s="1" t="s">
        <v>36</v>
      </c>
      <c r="O87" s="1" t="e">
        <f>MID(property_rates[[#This Row],[Rent_2B]],FIND("Rs.",property_rates[[#This Row],[Rent_2B]])+3,LEN(property_rates[[#This Row],[Rent_2B]]))</f>
        <v>#VALUE!</v>
      </c>
      <c r="P87" s="1" t="e">
        <f>_xlfn.NUMBERVALUE(LEFT(property_rates[[#This Row],[Rent_2B_trim]],FIND("-",property_rates[[#This Row],[Rent_2B_trim]])-1))</f>
        <v>#VALUE!</v>
      </c>
      <c r="Q87" s="1">
        <f>_xlfn.NUMBERVALUE(RIGHT(property_rates[[#This Row],[Rent_2B]],LEN(property_rates[[#This Row],[Rent_2B]])-FIND("-",property_rates[[#This Row],[Rent_2B]])))</f>
        <v>0</v>
      </c>
      <c r="R87" s="1" t="e">
        <f>AVERAGE(property_rates[[#This Row],[Rent_2B_Lower]:[Rent_2B_Upper]])</f>
        <v>#VALUE!</v>
      </c>
      <c r="S87" s="3" t="e">
        <f>property_rates[[#This Row],[Rent_2B_avg]]/property_rates[[#This Row],[buy_rate_avg]]</f>
        <v>#VALUE!</v>
      </c>
      <c r="T87" s="1" t="s">
        <v>36</v>
      </c>
      <c r="U87" s="1" t="e">
        <f>MID(property_rates[[#This Row],[Rent_3B]],FIND("Rs.",property_rates[[#This Row],[Rent_3B]])+3,LEN(property_rates[[#This Row],[Rent_3B]]))</f>
        <v>#VALUE!</v>
      </c>
      <c r="V87" s="1" t="e">
        <f>_xlfn.NUMBERVALUE(LEFT(property_rates[[#This Row],[Rent_3B_trim]],FIND("-",property_rates[[#This Row],[Rent_3B_trim]])-1))</f>
        <v>#VALUE!</v>
      </c>
      <c r="W87" s="1">
        <f>_xlfn.NUMBERVALUE(RIGHT(property_rates[[#This Row],[Rent_3B]],LEN(property_rates[[#This Row],[Rent_3B]])-FIND("-",property_rates[[#This Row],[Rent_3B]])))</f>
        <v>0</v>
      </c>
      <c r="X87" s="1" t="e">
        <f>AVERAGE(property_rates[[#This Row],[Rent_3B_Lower]:[Rent_3B_Upper]])</f>
        <v>#VALUE!</v>
      </c>
      <c r="Y87" s="3" t="e">
        <f>property_rates[[#This Row],[Rent_3B_avg]]/property_rates[[#This Row],[buy_rate_avg]]</f>
        <v>#VALUE!</v>
      </c>
    </row>
    <row r="88" spans="1:25" x14ac:dyDescent="0.25">
      <c r="A88" s="1" t="s">
        <v>758</v>
      </c>
      <c r="B88" s="1" t="s">
        <v>759</v>
      </c>
      <c r="C88" s="1" t="str">
        <f>MID(property_rates[[#This Row],[buy_rate]],FIND("Rs.",property_rates[[#This Row],[buy_rate]])+3,FIND("/sq",property_rates[[#This Row],[buy_rate]])-4)</f>
        <v>15,002 - 16,745</v>
      </c>
      <c r="D88" s="1">
        <f>_xlfn.NUMBERVALUE(LEFT(property_rates[[#This Row],[buy_rate_trim]],FIND("-",property_rates[[#This Row],[buy_rate_trim]])-1))</f>
        <v>15002</v>
      </c>
      <c r="E88" s="1">
        <f>_xlfn.NUMBERVALUE(RIGHT(property_rates[[#This Row],[buy_rate_trim]],LEN(property_rates[[#This Row],[buy_rate_trim]])-FIND("-",property_rates[[#This Row],[buy_rate_trim]])))</f>
        <v>16745</v>
      </c>
      <c r="F88" s="1">
        <f>AVERAGE(property_rates[[#This Row],[buy_rate_lower]:[buy_rate_higher]])</f>
        <v>15873.5</v>
      </c>
      <c r="G88" s="1" t="s">
        <v>171</v>
      </c>
      <c r="H88" s="1" t="s">
        <v>760</v>
      </c>
      <c r="I88" s="1" t="str">
        <f>MID(property_rates[[#This Row],[Rent_1B]],FIND("Rs.",property_rates[[#This Row],[Rent_1B]])+3,LEN(property_rates[[#This Row],[Rent_1B]]))</f>
        <v>21,408 - 24,030</v>
      </c>
      <c r="J88" s="1">
        <f>_xlfn.NUMBERVALUE(LEFT(property_rates[[#This Row],[Rent_1B_trim]],FIND("-",property_rates[[#This Row],[Rent_1B_trim]])-1))</f>
        <v>21408</v>
      </c>
      <c r="K88" s="1">
        <f>_xlfn.NUMBERVALUE(RIGHT(property_rates[[#This Row],[Rent_1B]],LEN(property_rates[[#This Row],[Rent_1B]])-FIND("-",property_rates[[#This Row],[Rent_1B]])))</f>
        <v>24030</v>
      </c>
      <c r="L88" s="1">
        <f>AVERAGE(property_rates[[#This Row],[Rent_1B_Lower]:[Rent_1B_Upper]])</f>
        <v>22719</v>
      </c>
      <c r="M88" s="2">
        <f>property_rates[[#This Row],[Rent_1B_avg]]/property_rates[[#This Row],[buy_rate_avg]]</f>
        <v>1.4312533467729234</v>
      </c>
      <c r="N88" s="1" t="s">
        <v>761</v>
      </c>
      <c r="O88" s="1" t="str">
        <f>MID(property_rates[[#This Row],[Rent_2B]],FIND("Rs.",property_rates[[#This Row],[Rent_2B]])+3,LEN(property_rates[[#This Row],[Rent_2B]]))</f>
        <v>26,596 - 29,763</v>
      </c>
      <c r="P88" s="1">
        <f>_xlfn.NUMBERVALUE(LEFT(property_rates[[#This Row],[Rent_2B_trim]],FIND("-",property_rates[[#This Row],[Rent_2B_trim]])-1))</f>
        <v>26596</v>
      </c>
      <c r="Q88" s="1">
        <f>_xlfn.NUMBERVALUE(RIGHT(property_rates[[#This Row],[Rent_2B]],LEN(property_rates[[#This Row],[Rent_2B]])-FIND("-",property_rates[[#This Row],[Rent_2B]])))</f>
        <v>29763</v>
      </c>
      <c r="R88" s="1">
        <f>AVERAGE(property_rates[[#This Row],[Rent_2B_Lower]:[Rent_2B_Upper]])</f>
        <v>28179.5</v>
      </c>
      <c r="S88" s="3">
        <f>property_rates[[#This Row],[Rent_2B_avg]]/property_rates[[#This Row],[buy_rate_avg]]</f>
        <v>1.7752543547421804</v>
      </c>
      <c r="T88" s="1" t="s">
        <v>36</v>
      </c>
      <c r="U88" s="1" t="e">
        <f>MID(property_rates[[#This Row],[Rent_3B]],FIND("Rs.",property_rates[[#This Row],[Rent_3B]])+3,LEN(property_rates[[#This Row],[Rent_3B]]))</f>
        <v>#VALUE!</v>
      </c>
      <c r="V88" s="1" t="e">
        <f>_xlfn.NUMBERVALUE(LEFT(property_rates[[#This Row],[Rent_3B_trim]],FIND("-",property_rates[[#This Row],[Rent_3B_trim]])-1))</f>
        <v>#VALUE!</v>
      </c>
      <c r="W88" s="1">
        <f>_xlfn.NUMBERVALUE(RIGHT(property_rates[[#This Row],[Rent_3B]],LEN(property_rates[[#This Row],[Rent_3B]])-FIND("-",property_rates[[#This Row],[Rent_3B]])))</f>
        <v>0</v>
      </c>
      <c r="X88" s="1" t="e">
        <f>AVERAGE(property_rates[[#This Row],[Rent_3B_Lower]:[Rent_3B_Upper]])</f>
        <v>#VALUE!</v>
      </c>
      <c r="Y88" s="3" t="e">
        <f>property_rates[[#This Row],[Rent_3B_avg]]/property_rates[[#This Row],[buy_rate_avg]]</f>
        <v>#VALUE!</v>
      </c>
    </row>
    <row r="89" spans="1:25" x14ac:dyDescent="0.25">
      <c r="A89" s="1" t="s">
        <v>1118</v>
      </c>
      <c r="B89" s="1" t="s">
        <v>36</v>
      </c>
      <c r="C89" s="1" t="e">
        <f>MID(property_rates[[#This Row],[buy_rate]],FIND("Rs.",property_rates[[#This Row],[buy_rate]])+3,FIND("/sq",property_rates[[#This Row],[buy_rate]])-4)</f>
        <v>#VALUE!</v>
      </c>
      <c r="D89" s="1" t="e">
        <f>_xlfn.NUMBERVALUE(LEFT(property_rates[[#This Row],[buy_rate_trim]],FIND("-",property_rates[[#This Row],[buy_rate_trim]])-1))</f>
        <v>#VALUE!</v>
      </c>
      <c r="E89" s="1" t="e">
        <f>_xlfn.NUMBERVALUE(RIGHT(property_rates[[#This Row],[buy_rate_trim]],LEN(property_rates[[#This Row],[buy_rate_trim]])-FIND("-",property_rates[[#This Row],[buy_rate_trim]])))</f>
        <v>#VALUE!</v>
      </c>
      <c r="F89" s="1" t="e">
        <f>AVERAGE(property_rates[[#This Row],[buy_rate_lower]:[buy_rate_higher]])</f>
        <v>#VALUE!</v>
      </c>
      <c r="G89" s="1" t="s">
        <v>36</v>
      </c>
      <c r="H89" s="1" t="s">
        <v>36</v>
      </c>
      <c r="I89" s="1" t="e">
        <f>MID(property_rates[[#This Row],[Rent_1B]],FIND("Rs.",property_rates[[#This Row],[Rent_1B]])+3,LEN(property_rates[[#This Row],[Rent_1B]]))</f>
        <v>#VALUE!</v>
      </c>
      <c r="J89" s="1" t="e">
        <f>_xlfn.NUMBERVALUE(LEFT(property_rates[[#This Row],[Rent_1B_trim]],FIND("-",property_rates[[#This Row],[Rent_1B_trim]])-1))</f>
        <v>#VALUE!</v>
      </c>
      <c r="K89" s="1">
        <f>_xlfn.NUMBERVALUE(RIGHT(property_rates[[#This Row],[Rent_1B]],LEN(property_rates[[#This Row],[Rent_1B]])-FIND("-",property_rates[[#This Row],[Rent_1B]])))</f>
        <v>0</v>
      </c>
      <c r="L89" s="1" t="e">
        <f>AVERAGE(property_rates[[#This Row],[Rent_1B_Lower]:[Rent_1B_Upper]])</f>
        <v>#VALUE!</v>
      </c>
      <c r="M89" s="2" t="e">
        <f>property_rates[[#This Row],[Rent_1B_avg]]/property_rates[[#This Row],[buy_rate_avg]]</f>
        <v>#VALUE!</v>
      </c>
      <c r="N89" s="1" t="s">
        <v>1119</v>
      </c>
      <c r="O89" s="1" t="str">
        <f>MID(property_rates[[#This Row],[Rent_2B]],FIND("Rs.",property_rates[[#This Row],[Rent_2B]])+3,LEN(property_rates[[#This Row],[Rent_2B]]))</f>
        <v>71,868 - 88,825</v>
      </c>
      <c r="P89" s="1">
        <f>_xlfn.NUMBERVALUE(LEFT(property_rates[[#This Row],[Rent_2B_trim]],FIND("-",property_rates[[#This Row],[Rent_2B_trim]])-1))</f>
        <v>71868</v>
      </c>
      <c r="Q89" s="1">
        <f>_xlfn.NUMBERVALUE(RIGHT(property_rates[[#This Row],[Rent_2B]],LEN(property_rates[[#This Row],[Rent_2B]])-FIND("-",property_rates[[#This Row],[Rent_2B]])))</f>
        <v>88825</v>
      </c>
      <c r="R89" s="1">
        <f>AVERAGE(property_rates[[#This Row],[Rent_2B_Lower]:[Rent_2B_Upper]])</f>
        <v>80346.5</v>
      </c>
      <c r="S89" s="3" t="e">
        <f>property_rates[[#This Row],[Rent_2B_avg]]/property_rates[[#This Row],[buy_rate_avg]]</f>
        <v>#VALUE!</v>
      </c>
      <c r="T89" s="1" t="s">
        <v>36</v>
      </c>
      <c r="U89" s="1" t="e">
        <f>MID(property_rates[[#This Row],[Rent_3B]],FIND("Rs.",property_rates[[#This Row],[Rent_3B]])+3,LEN(property_rates[[#This Row],[Rent_3B]]))</f>
        <v>#VALUE!</v>
      </c>
      <c r="V89" s="1" t="e">
        <f>_xlfn.NUMBERVALUE(LEFT(property_rates[[#This Row],[Rent_3B_trim]],FIND("-",property_rates[[#This Row],[Rent_3B_trim]])-1))</f>
        <v>#VALUE!</v>
      </c>
      <c r="W89" s="1">
        <f>_xlfn.NUMBERVALUE(RIGHT(property_rates[[#This Row],[Rent_3B]],LEN(property_rates[[#This Row],[Rent_3B]])-FIND("-",property_rates[[#This Row],[Rent_3B]])))</f>
        <v>0</v>
      </c>
      <c r="X89" s="1" t="e">
        <f>AVERAGE(property_rates[[#This Row],[Rent_3B_Lower]:[Rent_3B_Upper]])</f>
        <v>#VALUE!</v>
      </c>
      <c r="Y89" s="3" t="e">
        <f>property_rates[[#This Row],[Rent_3B_avg]]/property_rates[[#This Row],[buy_rate_avg]]</f>
        <v>#VALUE!</v>
      </c>
    </row>
    <row r="90" spans="1:25" x14ac:dyDescent="0.25">
      <c r="A90" s="1" t="s">
        <v>4</v>
      </c>
      <c r="B90" s="1" t="s">
        <v>2242</v>
      </c>
      <c r="C90" s="1" t="str">
        <f>MID(property_rates[[#This Row],[buy_rate]],FIND("Rs.",property_rates[[#This Row],[buy_rate]])+3,FIND("/sq",property_rates[[#This Row],[buy_rate]])-4)</f>
        <v>40,928 - 50,575</v>
      </c>
      <c r="D90" s="1">
        <f>_xlfn.NUMBERVALUE(LEFT(property_rates[[#This Row],[buy_rate_trim]],FIND("-",property_rates[[#This Row],[buy_rate_trim]])-1))</f>
        <v>40928</v>
      </c>
      <c r="E90" s="1">
        <f>_xlfn.NUMBERVALUE(RIGHT(property_rates[[#This Row],[buy_rate_trim]],LEN(property_rates[[#This Row],[buy_rate_trim]])-FIND("-",property_rates[[#This Row],[buy_rate_trim]])))</f>
        <v>50575</v>
      </c>
      <c r="F90" s="1">
        <f>AVERAGE(property_rates[[#This Row],[buy_rate_lower]:[buy_rate_higher]])</f>
        <v>45751.5</v>
      </c>
      <c r="G90" s="1" t="s">
        <v>2243</v>
      </c>
      <c r="H90" s="1" t="s">
        <v>36</v>
      </c>
      <c r="I90" s="1" t="e">
        <f>MID(property_rates[[#This Row],[Rent_1B]],FIND("Rs.",property_rates[[#This Row],[Rent_1B]])+3,LEN(property_rates[[#This Row],[Rent_1B]]))</f>
        <v>#VALUE!</v>
      </c>
      <c r="J90" s="1" t="e">
        <f>_xlfn.NUMBERVALUE(LEFT(property_rates[[#This Row],[Rent_1B_trim]],FIND("-",property_rates[[#This Row],[Rent_1B_trim]])-1))</f>
        <v>#VALUE!</v>
      </c>
      <c r="K90" s="1">
        <f>_xlfn.NUMBERVALUE(RIGHT(property_rates[[#This Row],[Rent_1B]],LEN(property_rates[[#This Row],[Rent_1B]])-FIND("-",property_rates[[#This Row],[Rent_1B]])))</f>
        <v>0</v>
      </c>
      <c r="L90" s="1" t="e">
        <f>AVERAGE(property_rates[[#This Row],[Rent_1B_Lower]:[Rent_1B_Upper]])</f>
        <v>#VALUE!</v>
      </c>
      <c r="M90" s="2" t="e">
        <f>property_rates[[#This Row],[Rent_1B_avg]]/property_rates[[#This Row],[buy_rate_avg]]</f>
        <v>#VALUE!</v>
      </c>
      <c r="N90" s="1" t="s">
        <v>36</v>
      </c>
      <c r="O90" s="1" t="e">
        <f>MID(property_rates[[#This Row],[Rent_2B]],FIND("Rs.",property_rates[[#This Row],[Rent_2B]])+3,LEN(property_rates[[#This Row],[Rent_2B]]))</f>
        <v>#VALUE!</v>
      </c>
      <c r="P90" s="1" t="e">
        <f>_xlfn.NUMBERVALUE(LEFT(property_rates[[#This Row],[Rent_2B_trim]],FIND("-",property_rates[[#This Row],[Rent_2B_trim]])-1))</f>
        <v>#VALUE!</v>
      </c>
      <c r="Q90" s="1">
        <f>_xlfn.NUMBERVALUE(RIGHT(property_rates[[#This Row],[Rent_2B]],LEN(property_rates[[#This Row],[Rent_2B]])-FIND("-",property_rates[[#This Row],[Rent_2B]])))</f>
        <v>0</v>
      </c>
      <c r="R90" s="1" t="e">
        <f>AVERAGE(property_rates[[#This Row],[Rent_2B_Lower]:[Rent_2B_Upper]])</f>
        <v>#VALUE!</v>
      </c>
      <c r="S90" s="3" t="e">
        <f>property_rates[[#This Row],[Rent_2B_avg]]/property_rates[[#This Row],[buy_rate_avg]]</f>
        <v>#VALUE!</v>
      </c>
      <c r="T90" s="1" t="s">
        <v>2244</v>
      </c>
      <c r="U90" s="1" t="str">
        <f>MID(property_rates[[#This Row],[Rent_3B]],FIND("Rs.",property_rates[[#This Row],[Rent_3B]])+3,LEN(property_rates[[#This Row],[Rent_3B]]))</f>
        <v>1,59,173 - 2,08,823</v>
      </c>
      <c r="V90" s="1">
        <f>_xlfn.NUMBERVALUE(LEFT(property_rates[[#This Row],[Rent_3B_trim]],FIND("-",property_rates[[#This Row],[Rent_3B_trim]])-1))</f>
        <v>159173</v>
      </c>
      <c r="W90" s="1">
        <f>_xlfn.NUMBERVALUE(RIGHT(property_rates[[#This Row],[Rent_3B]],LEN(property_rates[[#This Row],[Rent_3B]])-FIND("-",property_rates[[#This Row],[Rent_3B]])))</f>
        <v>208823</v>
      </c>
      <c r="X90" s="1">
        <f>AVERAGE(property_rates[[#This Row],[Rent_3B_Lower]:[Rent_3B_Upper]])</f>
        <v>183998</v>
      </c>
      <c r="Y90" s="3">
        <f>property_rates[[#This Row],[Rent_3B_avg]]/property_rates[[#This Row],[buy_rate_avg]]</f>
        <v>4.0216823492125942</v>
      </c>
    </row>
    <row r="91" spans="1:25" x14ac:dyDescent="0.25">
      <c r="A91" s="1" t="s">
        <v>762</v>
      </c>
      <c r="B91" s="1" t="s">
        <v>763</v>
      </c>
      <c r="C91" s="1" t="str">
        <f>MID(property_rates[[#This Row],[buy_rate]],FIND("Rs.",property_rates[[#This Row],[buy_rate]])+3,FIND("/sq",property_rates[[#This Row],[buy_rate]])-4)</f>
        <v>14,705 - 15,725</v>
      </c>
      <c r="D91" s="1">
        <f>_xlfn.NUMBERVALUE(LEFT(property_rates[[#This Row],[buy_rate_trim]],FIND("-",property_rates[[#This Row],[buy_rate_trim]])-1))</f>
        <v>14705</v>
      </c>
      <c r="E91" s="1">
        <f>_xlfn.NUMBERVALUE(RIGHT(property_rates[[#This Row],[buy_rate_trim]],LEN(property_rates[[#This Row],[buy_rate_trim]])-FIND("-",property_rates[[#This Row],[buy_rate_trim]])))</f>
        <v>15725</v>
      </c>
      <c r="F91" s="1">
        <f>AVERAGE(property_rates[[#This Row],[buy_rate_lower]:[buy_rate_higher]])</f>
        <v>15215</v>
      </c>
      <c r="G91" s="1" t="s">
        <v>36</v>
      </c>
      <c r="H91" s="1" t="s">
        <v>36</v>
      </c>
      <c r="I91" s="1" t="e">
        <f>MID(property_rates[[#This Row],[Rent_1B]],FIND("Rs.",property_rates[[#This Row],[Rent_1B]])+3,LEN(property_rates[[#This Row],[Rent_1B]]))</f>
        <v>#VALUE!</v>
      </c>
      <c r="J91" s="1" t="e">
        <f>_xlfn.NUMBERVALUE(LEFT(property_rates[[#This Row],[Rent_1B_trim]],FIND("-",property_rates[[#This Row],[Rent_1B_trim]])-1))</f>
        <v>#VALUE!</v>
      </c>
      <c r="K91" s="1">
        <f>_xlfn.NUMBERVALUE(RIGHT(property_rates[[#This Row],[Rent_1B]],LEN(property_rates[[#This Row],[Rent_1B]])-FIND("-",property_rates[[#This Row],[Rent_1B]])))</f>
        <v>0</v>
      </c>
      <c r="L91" s="1" t="e">
        <f>AVERAGE(property_rates[[#This Row],[Rent_1B_Lower]:[Rent_1B_Upper]])</f>
        <v>#VALUE!</v>
      </c>
      <c r="M91" s="2" t="e">
        <f>property_rates[[#This Row],[Rent_1B_avg]]/property_rates[[#This Row],[buy_rate_avg]]</f>
        <v>#VALUE!</v>
      </c>
      <c r="N91" s="1" t="s">
        <v>36</v>
      </c>
      <c r="O91" s="1" t="e">
        <f>MID(property_rates[[#This Row],[Rent_2B]],FIND("Rs.",property_rates[[#This Row],[Rent_2B]])+3,LEN(property_rates[[#This Row],[Rent_2B]]))</f>
        <v>#VALUE!</v>
      </c>
      <c r="P91" s="1" t="e">
        <f>_xlfn.NUMBERVALUE(LEFT(property_rates[[#This Row],[Rent_2B_trim]],FIND("-",property_rates[[#This Row],[Rent_2B_trim]])-1))</f>
        <v>#VALUE!</v>
      </c>
      <c r="Q91" s="1">
        <f>_xlfn.NUMBERVALUE(RIGHT(property_rates[[#This Row],[Rent_2B]],LEN(property_rates[[#This Row],[Rent_2B]])-FIND("-",property_rates[[#This Row],[Rent_2B]])))</f>
        <v>0</v>
      </c>
      <c r="R91" s="1" t="e">
        <f>AVERAGE(property_rates[[#This Row],[Rent_2B_Lower]:[Rent_2B_Upper]])</f>
        <v>#VALUE!</v>
      </c>
      <c r="S91" s="3" t="e">
        <f>property_rates[[#This Row],[Rent_2B_avg]]/property_rates[[#This Row],[buy_rate_avg]]</f>
        <v>#VALUE!</v>
      </c>
      <c r="T91" s="1" t="s">
        <v>36</v>
      </c>
      <c r="U91" s="1" t="e">
        <f>MID(property_rates[[#This Row],[Rent_3B]],FIND("Rs.",property_rates[[#This Row],[Rent_3B]])+3,LEN(property_rates[[#This Row],[Rent_3B]]))</f>
        <v>#VALUE!</v>
      </c>
      <c r="V91" s="1" t="e">
        <f>_xlfn.NUMBERVALUE(LEFT(property_rates[[#This Row],[Rent_3B_trim]],FIND("-",property_rates[[#This Row],[Rent_3B_trim]])-1))</f>
        <v>#VALUE!</v>
      </c>
      <c r="W91" s="1">
        <f>_xlfn.NUMBERVALUE(RIGHT(property_rates[[#This Row],[Rent_3B]],LEN(property_rates[[#This Row],[Rent_3B]])-FIND("-",property_rates[[#This Row],[Rent_3B]])))</f>
        <v>0</v>
      </c>
      <c r="X91" s="1" t="e">
        <f>AVERAGE(property_rates[[#This Row],[Rent_3B_Lower]:[Rent_3B_Upper]])</f>
        <v>#VALUE!</v>
      </c>
      <c r="Y91" s="3" t="e">
        <f>property_rates[[#This Row],[Rent_3B_avg]]/property_rates[[#This Row],[buy_rate_avg]]</f>
        <v>#VALUE!</v>
      </c>
    </row>
    <row r="92" spans="1:25" x14ac:dyDescent="0.25">
      <c r="A92" s="1" t="s">
        <v>5</v>
      </c>
      <c r="B92" s="1" t="s">
        <v>2245</v>
      </c>
      <c r="C92" s="1" t="str">
        <f>MID(property_rates[[#This Row],[buy_rate]],FIND("Rs.",property_rates[[#This Row],[buy_rate]])+3,FIND("/sq",property_rates[[#This Row],[buy_rate]])-4)</f>
        <v>36,720 - 45,688</v>
      </c>
      <c r="D92" s="1">
        <f>_xlfn.NUMBERVALUE(LEFT(property_rates[[#This Row],[buy_rate_trim]],FIND("-",property_rates[[#This Row],[buy_rate_trim]])-1))</f>
        <v>36720</v>
      </c>
      <c r="E92" s="1">
        <f>_xlfn.NUMBERVALUE(RIGHT(property_rates[[#This Row],[buy_rate_trim]],LEN(property_rates[[#This Row],[buy_rate_trim]])-FIND("-",property_rates[[#This Row],[buy_rate_trim]])))</f>
        <v>45688</v>
      </c>
      <c r="F92" s="1">
        <f>AVERAGE(property_rates[[#This Row],[buy_rate_lower]:[buy_rate_higher]])</f>
        <v>41204</v>
      </c>
      <c r="G92" s="1" t="s">
        <v>574</v>
      </c>
      <c r="H92" s="1" t="s">
        <v>2246</v>
      </c>
      <c r="I92" s="1" t="str">
        <f>MID(property_rates[[#This Row],[Rent_1B]],FIND("Rs.",property_rates[[#This Row],[Rent_1B]])+3,LEN(property_rates[[#This Row],[Rent_1B]]))</f>
        <v>50,490 - 56,100</v>
      </c>
      <c r="J92" s="1">
        <f>_xlfn.NUMBERVALUE(LEFT(property_rates[[#This Row],[Rent_1B_trim]],FIND("-",property_rates[[#This Row],[Rent_1B_trim]])-1))</f>
        <v>50490</v>
      </c>
      <c r="K92" s="1">
        <f>_xlfn.NUMBERVALUE(RIGHT(property_rates[[#This Row],[Rent_1B]],LEN(property_rates[[#This Row],[Rent_1B]])-FIND("-",property_rates[[#This Row],[Rent_1B]])))</f>
        <v>56100</v>
      </c>
      <c r="L92" s="1">
        <f>AVERAGE(property_rates[[#This Row],[Rent_1B_Lower]:[Rent_1B_Upper]])</f>
        <v>53295</v>
      </c>
      <c r="M92" s="2">
        <f>property_rates[[#This Row],[Rent_1B_avg]]/property_rates[[#This Row],[buy_rate_avg]]</f>
        <v>1.2934423842345404</v>
      </c>
      <c r="N92" s="1" t="s">
        <v>2247</v>
      </c>
      <c r="O92" s="1" t="str">
        <f>MID(property_rates[[#This Row],[Rent_2B]],FIND("Rs.",property_rates[[#This Row],[Rent_2B]])+3,LEN(property_rates[[#This Row],[Rent_2B]]))</f>
        <v>79,700 - 94,881</v>
      </c>
      <c r="P92" s="1">
        <f>_xlfn.NUMBERVALUE(LEFT(property_rates[[#This Row],[Rent_2B_trim]],FIND("-",property_rates[[#This Row],[Rent_2B_trim]])-1))</f>
        <v>79700</v>
      </c>
      <c r="Q92" s="1">
        <f>_xlfn.NUMBERVALUE(RIGHT(property_rates[[#This Row],[Rent_2B]],LEN(property_rates[[#This Row],[Rent_2B]])-FIND("-",property_rates[[#This Row],[Rent_2B]])))</f>
        <v>94881</v>
      </c>
      <c r="R92" s="1">
        <f>AVERAGE(property_rates[[#This Row],[Rent_2B_Lower]:[Rent_2B_Upper]])</f>
        <v>87290.5</v>
      </c>
      <c r="S92" s="3">
        <f>property_rates[[#This Row],[Rent_2B_avg]]/property_rates[[#This Row],[buy_rate_avg]]</f>
        <v>2.1184957771090187</v>
      </c>
      <c r="T92" s="1" t="s">
        <v>2248</v>
      </c>
      <c r="U92" s="1" t="str">
        <f>MID(property_rates[[#This Row],[Rent_3B]],FIND("Rs.",property_rates[[#This Row],[Rent_3B]])+3,LEN(property_rates[[#This Row],[Rent_3B]]))</f>
        <v>1,60,380 - 1,90,281</v>
      </c>
      <c r="V92" s="1">
        <f>_xlfn.NUMBERVALUE(LEFT(property_rates[[#This Row],[Rent_3B_trim]],FIND("-",property_rates[[#This Row],[Rent_3B_trim]])-1))</f>
        <v>160380</v>
      </c>
      <c r="W92" s="1">
        <f>_xlfn.NUMBERVALUE(RIGHT(property_rates[[#This Row],[Rent_3B]],LEN(property_rates[[#This Row],[Rent_3B]])-FIND("-",property_rates[[#This Row],[Rent_3B]])))</f>
        <v>190281</v>
      </c>
      <c r="X92" s="1">
        <f>AVERAGE(property_rates[[#This Row],[Rent_3B_Lower]:[Rent_3B_Upper]])</f>
        <v>175330.5</v>
      </c>
      <c r="Y92" s="3">
        <f>property_rates[[#This Row],[Rent_3B_avg]]/property_rates[[#This Row],[buy_rate_avg]]</f>
        <v>4.2551815357732261</v>
      </c>
    </row>
    <row r="93" spans="1:25" x14ac:dyDescent="0.25">
      <c r="A93" s="1" t="s">
        <v>2407</v>
      </c>
      <c r="B93" s="1" t="s">
        <v>2408</v>
      </c>
      <c r="C93" s="1" t="str">
        <f>MID(property_rates[[#This Row],[buy_rate]],FIND("Rs.",property_rates[[#This Row],[buy_rate]])+3,FIND("/sq",property_rates[[#This Row],[buy_rate]])-4)</f>
        <v>16,278 - 17,595</v>
      </c>
      <c r="D93" s="1">
        <f>_xlfn.NUMBERVALUE(LEFT(property_rates[[#This Row],[buy_rate_trim]],FIND("-",property_rates[[#This Row],[buy_rate_trim]])-1))</f>
        <v>16278</v>
      </c>
      <c r="E93" s="1">
        <f>_xlfn.NUMBERVALUE(RIGHT(property_rates[[#This Row],[buy_rate_trim]],LEN(property_rates[[#This Row],[buy_rate_trim]])-FIND("-",property_rates[[#This Row],[buy_rate_trim]])))</f>
        <v>17595</v>
      </c>
      <c r="F93" s="1">
        <f>AVERAGE(property_rates[[#This Row],[buy_rate_lower]:[buy_rate_higher]])</f>
        <v>16936.5</v>
      </c>
      <c r="G93" s="1" t="s">
        <v>36</v>
      </c>
      <c r="H93" s="1" t="s">
        <v>2409</v>
      </c>
      <c r="I93" s="1" t="str">
        <f>MID(property_rates[[#This Row],[Rent_1B]],FIND("Rs.",property_rates[[#This Row],[Rent_1B]])+3,LEN(property_rates[[#This Row],[Rent_1B]]))</f>
        <v>24,840 - 26,751</v>
      </c>
      <c r="J93" s="1">
        <f>_xlfn.NUMBERVALUE(LEFT(property_rates[[#This Row],[Rent_1B_trim]],FIND("-",property_rates[[#This Row],[Rent_1B_trim]])-1))</f>
        <v>24840</v>
      </c>
      <c r="K93" s="1">
        <f>_xlfn.NUMBERVALUE(RIGHT(property_rates[[#This Row],[Rent_1B]],LEN(property_rates[[#This Row],[Rent_1B]])-FIND("-",property_rates[[#This Row],[Rent_1B]])))</f>
        <v>26751</v>
      </c>
      <c r="L93" s="1">
        <f>AVERAGE(property_rates[[#This Row],[Rent_1B_Lower]:[Rent_1B_Upper]])</f>
        <v>25795.5</v>
      </c>
      <c r="M93" s="2">
        <f>property_rates[[#This Row],[Rent_1B_avg]]/property_rates[[#This Row],[buy_rate_avg]]</f>
        <v>1.5230714728544859</v>
      </c>
      <c r="N93" s="1" t="s">
        <v>2410</v>
      </c>
      <c r="O93" s="1" t="str">
        <f>MID(property_rates[[#This Row],[Rent_2B]],FIND("Rs.",property_rates[[#This Row],[Rent_2B]])+3,LEN(property_rates[[#This Row],[Rent_2B]]))</f>
        <v>31,633 - 35,850</v>
      </c>
      <c r="P93" s="1">
        <f>_xlfn.NUMBERVALUE(LEFT(property_rates[[#This Row],[Rent_2B_trim]],FIND("-",property_rates[[#This Row],[Rent_2B_trim]])-1))</f>
        <v>31633</v>
      </c>
      <c r="Q93" s="1">
        <f>_xlfn.NUMBERVALUE(RIGHT(property_rates[[#This Row],[Rent_2B]],LEN(property_rates[[#This Row],[Rent_2B]])-FIND("-",property_rates[[#This Row],[Rent_2B]])))</f>
        <v>35850</v>
      </c>
      <c r="R93" s="1">
        <f>AVERAGE(property_rates[[#This Row],[Rent_2B_Lower]:[Rent_2B_Upper]])</f>
        <v>33741.5</v>
      </c>
      <c r="S93" s="3">
        <f>property_rates[[#This Row],[Rent_2B_avg]]/property_rates[[#This Row],[buy_rate_avg]]</f>
        <v>1.992235703953001</v>
      </c>
      <c r="T93" s="1" t="s">
        <v>36</v>
      </c>
      <c r="U93" s="1" t="e">
        <f>MID(property_rates[[#This Row],[Rent_3B]],FIND("Rs.",property_rates[[#This Row],[Rent_3B]])+3,LEN(property_rates[[#This Row],[Rent_3B]]))</f>
        <v>#VALUE!</v>
      </c>
      <c r="V93" s="1" t="e">
        <f>_xlfn.NUMBERVALUE(LEFT(property_rates[[#This Row],[Rent_3B_trim]],FIND("-",property_rates[[#This Row],[Rent_3B_trim]])-1))</f>
        <v>#VALUE!</v>
      </c>
      <c r="W93" s="1">
        <f>_xlfn.NUMBERVALUE(RIGHT(property_rates[[#This Row],[Rent_3B]],LEN(property_rates[[#This Row],[Rent_3B]])-FIND("-",property_rates[[#This Row],[Rent_3B]])))</f>
        <v>0</v>
      </c>
      <c r="X93" s="1" t="e">
        <f>AVERAGE(property_rates[[#This Row],[Rent_3B_Lower]:[Rent_3B_Upper]])</f>
        <v>#VALUE!</v>
      </c>
      <c r="Y93" s="3" t="e">
        <f>property_rates[[#This Row],[Rent_3B_avg]]/property_rates[[#This Row],[buy_rate_avg]]</f>
        <v>#VALUE!</v>
      </c>
    </row>
    <row r="94" spans="1:25" x14ac:dyDescent="0.25">
      <c r="A94" s="1" t="s">
        <v>2249</v>
      </c>
      <c r="B94" s="1" t="s">
        <v>2250</v>
      </c>
      <c r="C94" s="1" t="str">
        <f>MID(property_rates[[#This Row],[buy_rate]],FIND("Rs.",property_rates[[#This Row],[buy_rate]])+3,FIND("/sq",property_rates[[#This Row],[buy_rate]])-4)</f>
        <v>47,728 - 56,738</v>
      </c>
      <c r="D94" s="1">
        <f>_xlfn.NUMBERVALUE(LEFT(property_rates[[#This Row],[buy_rate_trim]],FIND("-",property_rates[[#This Row],[buy_rate_trim]])-1))</f>
        <v>47728</v>
      </c>
      <c r="E94" s="1">
        <f>_xlfn.NUMBERVALUE(RIGHT(property_rates[[#This Row],[buy_rate_trim]],LEN(property_rates[[#This Row],[buy_rate_trim]])-FIND("-",property_rates[[#This Row],[buy_rate_trim]])))</f>
        <v>56738</v>
      </c>
      <c r="F94" s="1">
        <f>AVERAGE(property_rates[[#This Row],[buy_rate_lower]:[buy_rate_higher]])</f>
        <v>52233</v>
      </c>
      <c r="G94" s="1" t="s">
        <v>273</v>
      </c>
      <c r="H94" s="1" t="s">
        <v>36</v>
      </c>
      <c r="I94" s="1" t="e">
        <f>MID(property_rates[[#This Row],[Rent_1B]],FIND("Rs.",property_rates[[#This Row],[Rent_1B]])+3,LEN(property_rates[[#This Row],[Rent_1B]]))</f>
        <v>#VALUE!</v>
      </c>
      <c r="J94" s="1" t="e">
        <f>_xlfn.NUMBERVALUE(LEFT(property_rates[[#This Row],[Rent_1B_trim]],FIND("-",property_rates[[#This Row],[Rent_1B_trim]])-1))</f>
        <v>#VALUE!</v>
      </c>
      <c r="K94" s="1">
        <f>_xlfn.NUMBERVALUE(RIGHT(property_rates[[#This Row],[Rent_1B]],LEN(property_rates[[#This Row],[Rent_1B]])-FIND("-",property_rates[[#This Row],[Rent_1B]])))</f>
        <v>0</v>
      </c>
      <c r="L94" s="1" t="e">
        <f>AVERAGE(property_rates[[#This Row],[Rent_1B_Lower]:[Rent_1B_Upper]])</f>
        <v>#VALUE!</v>
      </c>
      <c r="M94" s="2" t="e">
        <f>property_rates[[#This Row],[Rent_1B_avg]]/property_rates[[#This Row],[buy_rate_avg]]</f>
        <v>#VALUE!</v>
      </c>
      <c r="N94" s="1" t="s">
        <v>2251</v>
      </c>
      <c r="O94" s="1" t="str">
        <f>MID(property_rates[[#This Row],[Rent_2B]],FIND("Rs.",property_rates[[#This Row],[Rent_2B]])+3,LEN(property_rates[[#This Row],[Rent_2B]]))</f>
        <v>1,10,106 - 1,25,589</v>
      </c>
      <c r="P94" s="1">
        <f>_xlfn.NUMBERVALUE(LEFT(property_rates[[#This Row],[Rent_2B_trim]],FIND("-",property_rates[[#This Row],[Rent_2B_trim]])-1))</f>
        <v>110106</v>
      </c>
      <c r="Q94" s="1">
        <f>_xlfn.NUMBERVALUE(RIGHT(property_rates[[#This Row],[Rent_2B]],LEN(property_rates[[#This Row],[Rent_2B]])-FIND("-",property_rates[[#This Row],[Rent_2B]])))</f>
        <v>125589</v>
      </c>
      <c r="R94" s="1">
        <f>AVERAGE(property_rates[[#This Row],[Rent_2B_Lower]:[Rent_2B_Upper]])</f>
        <v>117847.5</v>
      </c>
      <c r="S94" s="3">
        <f>property_rates[[#This Row],[Rent_2B_avg]]/property_rates[[#This Row],[buy_rate_avg]]</f>
        <v>2.256188616391936</v>
      </c>
      <c r="T94" s="1" t="s">
        <v>2252</v>
      </c>
      <c r="U94" s="1" t="str">
        <f>MID(property_rates[[#This Row],[Rent_3B]],FIND("Rs.",property_rates[[#This Row],[Rent_3B]])+3,LEN(property_rates[[#This Row],[Rent_3B]]))</f>
        <v>1,67,290 - 2,00,483</v>
      </c>
      <c r="V94" s="1">
        <f>_xlfn.NUMBERVALUE(LEFT(property_rates[[#This Row],[Rent_3B_trim]],FIND("-",property_rates[[#This Row],[Rent_3B_trim]])-1))</f>
        <v>167290</v>
      </c>
      <c r="W94" s="1">
        <f>_xlfn.NUMBERVALUE(RIGHT(property_rates[[#This Row],[Rent_3B]],LEN(property_rates[[#This Row],[Rent_3B]])-FIND("-",property_rates[[#This Row],[Rent_3B]])))</f>
        <v>200483</v>
      </c>
      <c r="X94" s="1">
        <f>AVERAGE(property_rates[[#This Row],[Rent_3B_Lower]:[Rent_3B_Upper]])</f>
        <v>183886.5</v>
      </c>
      <c r="Y94" s="3">
        <f>property_rates[[#This Row],[Rent_3B_avg]]/property_rates[[#This Row],[buy_rate_avg]]</f>
        <v>3.520504278904141</v>
      </c>
    </row>
    <row r="95" spans="1:25" x14ac:dyDescent="0.25">
      <c r="A95" s="1" t="s">
        <v>2253</v>
      </c>
      <c r="B95" s="1" t="s">
        <v>36</v>
      </c>
      <c r="C95" s="1" t="e">
        <f>MID(property_rates[[#This Row],[buy_rate]],FIND("Rs.",property_rates[[#This Row],[buy_rate]])+3,FIND("/sq",property_rates[[#This Row],[buy_rate]])-4)</f>
        <v>#VALUE!</v>
      </c>
      <c r="D95" s="1" t="e">
        <f>_xlfn.NUMBERVALUE(LEFT(property_rates[[#This Row],[buy_rate_trim]],FIND("-",property_rates[[#This Row],[buy_rate_trim]])-1))</f>
        <v>#VALUE!</v>
      </c>
      <c r="E95" s="1" t="e">
        <f>_xlfn.NUMBERVALUE(RIGHT(property_rates[[#This Row],[buy_rate_trim]],LEN(property_rates[[#This Row],[buy_rate_trim]])-FIND("-",property_rates[[#This Row],[buy_rate_trim]])))</f>
        <v>#VALUE!</v>
      </c>
      <c r="F95" s="1" t="e">
        <f>AVERAGE(property_rates[[#This Row],[buy_rate_lower]:[buy_rate_higher]])</f>
        <v>#VALUE!</v>
      </c>
      <c r="G95" s="1" t="s">
        <v>36</v>
      </c>
      <c r="H95" s="1" t="s">
        <v>2254</v>
      </c>
      <c r="I95" s="1" t="str">
        <f>MID(property_rates[[#This Row],[Rent_1B]],FIND("Rs.",property_rates[[#This Row],[Rent_1B]])+3,LEN(property_rates[[#This Row],[Rent_1B]]))</f>
        <v>51,000 - 57,630</v>
      </c>
      <c r="J95" s="1">
        <f>_xlfn.NUMBERVALUE(LEFT(property_rates[[#This Row],[Rent_1B_trim]],FIND("-",property_rates[[#This Row],[Rent_1B_trim]])-1))</f>
        <v>51000</v>
      </c>
      <c r="K95" s="1">
        <f>_xlfn.NUMBERVALUE(RIGHT(property_rates[[#This Row],[Rent_1B]],LEN(property_rates[[#This Row],[Rent_1B]])-FIND("-",property_rates[[#This Row],[Rent_1B]])))</f>
        <v>57630</v>
      </c>
      <c r="L95" s="1">
        <f>AVERAGE(property_rates[[#This Row],[Rent_1B_Lower]:[Rent_1B_Upper]])</f>
        <v>54315</v>
      </c>
      <c r="M95" s="2" t="e">
        <f>property_rates[[#This Row],[Rent_1B_avg]]/property_rates[[#This Row],[buy_rate_avg]]</f>
        <v>#VALUE!</v>
      </c>
      <c r="N95" s="1" t="s">
        <v>36</v>
      </c>
      <c r="O95" s="1" t="e">
        <f>MID(property_rates[[#This Row],[Rent_2B]],FIND("Rs.",property_rates[[#This Row],[Rent_2B]])+3,LEN(property_rates[[#This Row],[Rent_2B]]))</f>
        <v>#VALUE!</v>
      </c>
      <c r="P95" s="1" t="e">
        <f>_xlfn.NUMBERVALUE(LEFT(property_rates[[#This Row],[Rent_2B_trim]],FIND("-",property_rates[[#This Row],[Rent_2B_trim]])-1))</f>
        <v>#VALUE!</v>
      </c>
      <c r="Q95" s="1">
        <f>_xlfn.NUMBERVALUE(RIGHT(property_rates[[#This Row],[Rent_2B]],LEN(property_rates[[#This Row],[Rent_2B]])-FIND("-",property_rates[[#This Row],[Rent_2B]])))</f>
        <v>0</v>
      </c>
      <c r="R95" s="1" t="e">
        <f>AVERAGE(property_rates[[#This Row],[Rent_2B_Lower]:[Rent_2B_Upper]])</f>
        <v>#VALUE!</v>
      </c>
      <c r="S95" s="3" t="e">
        <f>property_rates[[#This Row],[Rent_2B_avg]]/property_rates[[#This Row],[buy_rate_avg]]</f>
        <v>#VALUE!</v>
      </c>
      <c r="T95" s="1" t="s">
        <v>36</v>
      </c>
      <c r="U95" s="1" t="e">
        <f>MID(property_rates[[#This Row],[Rent_3B]],FIND("Rs.",property_rates[[#This Row],[Rent_3B]])+3,LEN(property_rates[[#This Row],[Rent_3B]]))</f>
        <v>#VALUE!</v>
      </c>
      <c r="V95" s="1" t="e">
        <f>_xlfn.NUMBERVALUE(LEFT(property_rates[[#This Row],[Rent_3B_trim]],FIND("-",property_rates[[#This Row],[Rent_3B_trim]])-1))</f>
        <v>#VALUE!</v>
      </c>
      <c r="W95" s="1">
        <f>_xlfn.NUMBERVALUE(RIGHT(property_rates[[#This Row],[Rent_3B]],LEN(property_rates[[#This Row],[Rent_3B]])-FIND("-",property_rates[[#This Row],[Rent_3B]])))</f>
        <v>0</v>
      </c>
      <c r="X95" s="1" t="e">
        <f>AVERAGE(property_rates[[#This Row],[Rent_3B_Lower]:[Rent_3B_Upper]])</f>
        <v>#VALUE!</v>
      </c>
      <c r="Y95" s="3" t="e">
        <f>property_rates[[#This Row],[Rent_3B_avg]]/property_rates[[#This Row],[buy_rate_avg]]</f>
        <v>#VALUE!</v>
      </c>
    </row>
    <row r="96" spans="1:25" x14ac:dyDescent="0.25">
      <c r="A96" s="1" t="s">
        <v>6</v>
      </c>
      <c r="B96" s="1" t="s">
        <v>2255</v>
      </c>
      <c r="C96" s="1" t="str">
        <f>MID(property_rates[[#This Row],[buy_rate]],FIND("Rs.",property_rates[[#This Row],[buy_rate]])+3,FIND("/sq",property_rates[[#This Row],[buy_rate]])-4)</f>
        <v>29,112 - 36,380</v>
      </c>
      <c r="D96" s="1">
        <f>_xlfn.NUMBERVALUE(LEFT(property_rates[[#This Row],[buy_rate_trim]],FIND("-",property_rates[[#This Row],[buy_rate_trim]])-1))</f>
        <v>29112</v>
      </c>
      <c r="E96" s="1">
        <f>_xlfn.NUMBERVALUE(RIGHT(property_rates[[#This Row],[buy_rate_trim]],LEN(property_rates[[#This Row],[buy_rate_trim]])-FIND("-",property_rates[[#This Row],[buy_rate_trim]])))</f>
        <v>36380</v>
      </c>
      <c r="F96" s="1">
        <f>AVERAGE(property_rates[[#This Row],[buy_rate_lower]:[buy_rate_higher]])</f>
        <v>32746</v>
      </c>
      <c r="G96" s="1" t="s">
        <v>2256</v>
      </c>
      <c r="H96" s="1" t="s">
        <v>2257</v>
      </c>
      <c r="I96" s="1" t="str">
        <f>MID(property_rates[[#This Row],[Rent_1B]],FIND("Rs.",property_rates[[#This Row],[Rent_1B]])+3,LEN(property_rates[[#This Row],[Rent_1B]]))</f>
        <v>27,399 - 32,416</v>
      </c>
      <c r="J96" s="1">
        <f>_xlfn.NUMBERVALUE(LEFT(property_rates[[#This Row],[Rent_1B_trim]],FIND("-",property_rates[[#This Row],[Rent_1B_trim]])-1))</f>
        <v>27399</v>
      </c>
      <c r="K96" s="1">
        <f>_xlfn.NUMBERVALUE(RIGHT(property_rates[[#This Row],[Rent_1B]],LEN(property_rates[[#This Row],[Rent_1B]])-FIND("-",property_rates[[#This Row],[Rent_1B]])))</f>
        <v>32416</v>
      </c>
      <c r="L96" s="1">
        <f>AVERAGE(property_rates[[#This Row],[Rent_1B_Lower]:[Rent_1B_Upper]])</f>
        <v>29907.5</v>
      </c>
      <c r="M96" s="2">
        <f>property_rates[[#This Row],[Rent_1B_avg]]/property_rates[[#This Row],[buy_rate_avg]]</f>
        <v>0.91331765711842672</v>
      </c>
      <c r="N96" s="1" t="s">
        <v>2258</v>
      </c>
      <c r="O96" s="1" t="str">
        <f>MID(property_rates[[#This Row],[Rent_2B]],FIND("Rs.",property_rates[[#This Row],[Rent_2B]])+3,LEN(property_rates[[#This Row],[Rent_2B]]))</f>
        <v>65,450 - 79,050</v>
      </c>
      <c r="P96" s="1">
        <f>_xlfn.NUMBERVALUE(LEFT(property_rates[[#This Row],[Rent_2B_trim]],FIND("-",property_rates[[#This Row],[Rent_2B_trim]])-1))</f>
        <v>65450</v>
      </c>
      <c r="Q96" s="1">
        <f>_xlfn.NUMBERVALUE(RIGHT(property_rates[[#This Row],[Rent_2B]],LEN(property_rates[[#This Row],[Rent_2B]])-FIND("-",property_rates[[#This Row],[Rent_2B]])))</f>
        <v>79050</v>
      </c>
      <c r="R96" s="1">
        <f>AVERAGE(property_rates[[#This Row],[Rent_2B_Lower]:[Rent_2B_Upper]])</f>
        <v>72250</v>
      </c>
      <c r="S96" s="3">
        <f>property_rates[[#This Row],[Rent_2B_avg]]/property_rates[[#This Row],[buy_rate_avg]]</f>
        <v>2.2063763513100838</v>
      </c>
      <c r="T96" s="1" t="s">
        <v>2259</v>
      </c>
      <c r="U96" s="1" t="str">
        <f>MID(property_rates[[#This Row],[Rent_3B]],FIND("Rs.",property_rates[[#This Row],[Rent_3B]])+3,LEN(property_rates[[#This Row],[Rent_3B]]))</f>
        <v>1,32,567 - 1,72,479</v>
      </c>
      <c r="V96" s="1">
        <f>_xlfn.NUMBERVALUE(LEFT(property_rates[[#This Row],[Rent_3B_trim]],FIND("-",property_rates[[#This Row],[Rent_3B_trim]])-1))</f>
        <v>132567</v>
      </c>
      <c r="W96" s="1">
        <f>_xlfn.NUMBERVALUE(RIGHT(property_rates[[#This Row],[Rent_3B]],LEN(property_rates[[#This Row],[Rent_3B]])-FIND("-",property_rates[[#This Row],[Rent_3B]])))</f>
        <v>172479</v>
      </c>
      <c r="X96" s="1">
        <f>AVERAGE(property_rates[[#This Row],[Rent_3B_Lower]:[Rent_3B_Upper]])</f>
        <v>152523</v>
      </c>
      <c r="Y96" s="3">
        <f>property_rates[[#This Row],[Rent_3B_avg]]/property_rates[[#This Row],[buy_rate_avg]]</f>
        <v>4.657759726378794</v>
      </c>
    </row>
    <row r="97" spans="1:25" x14ac:dyDescent="0.25">
      <c r="A97" s="1" t="s">
        <v>2260</v>
      </c>
      <c r="B97" s="1" t="s">
        <v>2261</v>
      </c>
      <c r="C97" s="1" t="str">
        <f>MID(property_rates[[#This Row],[buy_rate]],FIND("Rs.",property_rates[[#This Row],[buy_rate]])+3,FIND("/sq",property_rates[[#This Row],[buy_rate]])-4)</f>
        <v>25,458 - 28,772</v>
      </c>
      <c r="D97" s="1">
        <f>_xlfn.NUMBERVALUE(LEFT(property_rates[[#This Row],[buy_rate_trim]],FIND("-",property_rates[[#This Row],[buy_rate_trim]])-1))</f>
        <v>25458</v>
      </c>
      <c r="E97" s="1">
        <f>_xlfn.NUMBERVALUE(RIGHT(property_rates[[#This Row],[buy_rate_trim]],LEN(property_rates[[#This Row],[buy_rate_trim]])-FIND("-",property_rates[[#This Row],[buy_rate_trim]])))</f>
        <v>28772</v>
      </c>
      <c r="F97" s="1">
        <f>AVERAGE(property_rates[[#This Row],[buy_rate_lower]:[buy_rate_higher]])</f>
        <v>27115</v>
      </c>
      <c r="G97" s="1" t="s">
        <v>33</v>
      </c>
      <c r="H97" s="1" t="s">
        <v>2262</v>
      </c>
      <c r="I97" s="1" t="str">
        <f>MID(property_rates[[#This Row],[Rent_1B]],FIND("Rs.",property_rates[[#This Row],[Rent_1B]])+3,LEN(property_rates[[#This Row],[Rent_1B]]))</f>
        <v>35,182 - 37,592</v>
      </c>
      <c r="J97" s="1">
        <f>_xlfn.NUMBERVALUE(LEFT(property_rates[[#This Row],[Rent_1B_trim]],FIND("-",property_rates[[#This Row],[Rent_1B_trim]])-1))</f>
        <v>35182</v>
      </c>
      <c r="K97" s="1">
        <f>_xlfn.NUMBERVALUE(RIGHT(property_rates[[#This Row],[Rent_1B]],LEN(property_rates[[#This Row],[Rent_1B]])-FIND("-",property_rates[[#This Row],[Rent_1B]])))</f>
        <v>37592</v>
      </c>
      <c r="L97" s="1">
        <f>AVERAGE(property_rates[[#This Row],[Rent_1B_Lower]:[Rent_1B_Upper]])</f>
        <v>36387</v>
      </c>
      <c r="M97" s="2">
        <f>property_rates[[#This Row],[Rent_1B_avg]]/property_rates[[#This Row],[buy_rate_avg]]</f>
        <v>1.3419509496588604</v>
      </c>
      <c r="N97" s="1" t="s">
        <v>2263</v>
      </c>
      <c r="O97" s="1" t="str">
        <f>MID(property_rates[[#This Row],[Rent_2B]],FIND("Rs.",property_rates[[#This Row],[Rent_2B]])+3,LEN(property_rates[[#This Row],[Rent_2B]]))</f>
        <v>59,500 - 72,250</v>
      </c>
      <c r="P97" s="1">
        <f>_xlfn.NUMBERVALUE(LEFT(property_rates[[#This Row],[Rent_2B_trim]],FIND("-",property_rates[[#This Row],[Rent_2B_trim]])-1))</f>
        <v>59500</v>
      </c>
      <c r="Q97" s="1">
        <f>_xlfn.NUMBERVALUE(RIGHT(property_rates[[#This Row],[Rent_2B]],LEN(property_rates[[#This Row],[Rent_2B]])-FIND("-",property_rates[[#This Row],[Rent_2B]])))</f>
        <v>72250</v>
      </c>
      <c r="R97" s="1">
        <f>AVERAGE(property_rates[[#This Row],[Rent_2B_Lower]:[Rent_2B_Upper]])</f>
        <v>65875</v>
      </c>
      <c r="S97" s="3">
        <f>property_rates[[#This Row],[Rent_2B_avg]]/property_rates[[#This Row],[buy_rate_avg]]</f>
        <v>2.4294670846394983</v>
      </c>
      <c r="T97" s="1" t="s">
        <v>2264</v>
      </c>
      <c r="U97" s="1" t="str">
        <f>MID(property_rates[[#This Row],[Rent_3B]],FIND("Rs.",property_rates[[#This Row],[Rent_3B]])+3,LEN(property_rates[[#This Row],[Rent_3B]]))</f>
        <v>1,22,464 - 1,39,753</v>
      </c>
      <c r="V97" s="1">
        <f>_xlfn.NUMBERVALUE(LEFT(property_rates[[#This Row],[Rent_3B_trim]],FIND("-",property_rates[[#This Row],[Rent_3B_trim]])-1))</f>
        <v>122464</v>
      </c>
      <c r="W97" s="1">
        <f>_xlfn.NUMBERVALUE(RIGHT(property_rates[[#This Row],[Rent_3B]],LEN(property_rates[[#This Row],[Rent_3B]])-FIND("-",property_rates[[#This Row],[Rent_3B]])))</f>
        <v>139753</v>
      </c>
      <c r="X97" s="1">
        <f>AVERAGE(property_rates[[#This Row],[Rent_3B_Lower]:[Rent_3B_Upper]])</f>
        <v>131108.5</v>
      </c>
      <c r="Y97" s="3">
        <f>property_rates[[#This Row],[Rent_3B_avg]]/property_rates[[#This Row],[buy_rate_avg]]</f>
        <v>4.8352756776691868</v>
      </c>
    </row>
    <row r="98" spans="1:25" x14ac:dyDescent="0.25">
      <c r="A98" s="1" t="s">
        <v>2265</v>
      </c>
      <c r="B98" s="1" t="s">
        <v>2266</v>
      </c>
      <c r="C98" s="1" t="str">
        <f>MID(property_rates[[#This Row],[buy_rate]],FIND("Rs.",property_rates[[#This Row],[buy_rate]])+3,FIND("/sq",property_rates[[#This Row],[buy_rate]])-4)</f>
        <v>31,152 - 37,230</v>
      </c>
      <c r="D98" s="1">
        <f>_xlfn.NUMBERVALUE(LEFT(property_rates[[#This Row],[buy_rate_trim]],FIND("-",property_rates[[#This Row],[buy_rate_trim]])-1))</f>
        <v>31152</v>
      </c>
      <c r="E98" s="1">
        <f>_xlfn.NUMBERVALUE(RIGHT(property_rates[[#This Row],[buy_rate_trim]],LEN(property_rates[[#This Row],[buy_rate_trim]])-FIND("-",property_rates[[#This Row],[buy_rate_trim]])))</f>
        <v>37230</v>
      </c>
      <c r="F98" s="1">
        <f>AVERAGE(property_rates[[#This Row],[buy_rate_lower]:[buy_rate_higher]])</f>
        <v>34191</v>
      </c>
      <c r="G98" s="1" t="s">
        <v>2267</v>
      </c>
      <c r="H98" s="1" t="s">
        <v>2268</v>
      </c>
      <c r="I98" s="1" t="str">
        <f>MID(property_rates[[#This Row],[Rent_1B]],FIND("Rs.",property_rates[[#This Row],[Rent_1B]])+3,LEN(property_rates[[#This Row],[Rent_1B]]))</f>
        <v>27,158 - 32,130</v>
      </c>
      <c r="J98" s="1">
        <f>_xlfn.NUMBERVALUE(LEFT(property_rates[[#This Row],[Rent_1B_trim]],FIND("-",property_rates[[#This Row],[Rent_1B_trim]])-1))</f>
        <v>27158</v>
      </c>
      <c r="K98" s="1">
        <f>_xlfn.NUMBERVALUE(RIGHT(property_rates[[#This Row],[Rent_1B]],LEN(property_rates[[#This Row],[Rent_1B]])-FIND("-",property_rates[[#This Row],[Rent_1B]])))</f>
        <v>32130</v>
      </c>
      <c r="L98" s="1">
        <f>AVERAGE(property_rates[[#This Row],[Rent_1B_Lower]:[Rent_1B_Upper]])</f>
        <v>29644</v>
      </c>
      <c r="M98" s="2">
        <f>property_rates[[#This Row],[Rent_1B_avg]]/property_rates[[#This Row],[buy_rate_avg]]</f>
        <v>0.86701178672750134</v>
      </c>
      <c r="N98" s="1" t="s">
        <v>2269</v>
      </c>
      <c r="O98" s="1" t="str">
        <f>MID(property_rates[[#This Row],[Rent_2B]],FIND("Rs.",property_rates[[#This Row],[Rent_2B]])+3,LEN(property_rates[[#This Row],[Rent_2B]]))</f>
        <v>65,450 - 80,750</v>
      </c>
      <c r="P98" s="1">
        <f>_xlfn.NUMBERVALUE(LEFT(property_rates[[#This Row],[Rent_2B_trim]],FIND("-",property_rates[[#This Row],[Rent_2B_trim]])-1))</f>
        <v>65450</v>
      </c>
      <c r="Q98" s="1">
        <f>_xlfn.NUMBERVALUE(RIGHT(property_rates[[#This Row],[Rent_2B]],LEN(property_rates[[#This Row],[Rent_2B]])-FIND("-",property_rates[[#This Row],[Rent_2B]])))</f>
        <v>80750</v>
      </c>
      <c r="R98" s="1">
        <f>AVERAGE(property_rates[[#This Row],[Rent_2B_Lower]:[Rent_2B_Upper]])</f>
        <v>73100</v>
      </c>
      <c r="S98" s="3">
        <f>property_rates[[#This Row],[Rent_2B_avg]]/property_rates[[#This Row],[buy_rate_avg]]</f>
        <v>2.137989529408324</v>
      </c>
      <c r="T98" s="1" t="s">
        <v>2270</v>
      </c>
      <c r="U98" s="1" t="str">
        <f>MID(property_rates[[#This Row],[Rent_3B]],FIND("Rs.",property_rates[[#This Row],[Rent_3B]])+3,LEN(property_rates[[#This Row],[Rent_3B]]))</f>
        <v>1,34,152 - 1,75,539</v>
      </c>
      <c r="V98" s="1">
        <f>_xlfn.NUMBERVALUE(LEFT(property_rates[[#This Row],[Rent_3B_trim]],FIND("-",property_rates[[#This Row],[Rent_3B_trim]])-1))</f>
        <v>134152</v>
      </c>
      <c r="W98" s="1">
        <f>_xlfn.NUMBERVALUE(RIGHT(property_rates[[#This Row],[Rent_3B]],LEN(property_rates[[#This Row],[Rent_3B]])-FIND("-",property_rates[[#This Row],[Rent_3B]])))</f>
        <v>175539</v>
      </c>
      <c r="X98" s="1">
        <f>AVERAGE(property_rates[[#This Row],[Rent_3B_Lower]:[Rent_3B_Upper]])</f>
        <v>154845.5</v>
      </c>
      <c r="Y98" s="3">
        <f>property_rates[[#This Row],[Rent_3B_avg]]/property_rates[[#This Row],[buy_rate_avg]]</f>
        <v>4.5288379983036471</v>
      </c>
    </row>
    <row r="99" spans="1:25" x14ac:dyDescent="0.25">
      <c r="A99" s="1" t="s">
        <v>764</v>
      </c>
      <c r="B99" s="1" t="s">
        <v>765</v>
      </c>
      <c r="C99" s="1" t="str">
        <f>MID(property_rates[[#This Row],[buy_rate]],FIND("Rs.",property_rates[[#This Row],[buy_rate]])+3,FIND("/sq",property_rates[[#This Row],[buy_rate]])-4)</f>
        <v>14,280 - 16,745</v>
      </c>
      <c r="D99" s="1">
        <f>_xlfn.NUMBERVALUE(LEFT(property_rates[[#This Row],[buy_rate_trim]],FIND("-",property_rates[[#This Row],[buy_rate_trim]])-1))</f>
        <v>14280</v>
      </c>
      <c r="E99" s="1">
        <f>_xlfn.NUMBERVALUE(RIGHT(property_rates[[#This Row],[buy_rate_trim]],LEN(property_rates[[#This Row],[buy_rate_trim]])-FIND("-",property_rates[[#This Row],[buy_rate_trim]])))</f>
        <v>16745</v>
      </c>
      <c r="F99" s="1">
        <f>AVERAGE(property_rates[[#This Row],[buy_rate_lower]:[buy_rate_higher]])</f>
        <v>15512.5</v>
      </c>
      <c r="G99" s="1" t="s">
        <v>766</v>
      </c>
      <c r="H99" s="1" t="s">
        <v>36</v>
      </c>
      <c r="I99" s="1" t="e">
        <f>MID(property_rates[[#This Row],[Rent_1B]],FIND("Rs.",property_rates[[#This Row],[Rent_1B]])+3,LEN(property_rates[[#This Row],[Rent_1B]]))</f>
        <v>#VALUE!</v>
      </c>
      <c r="J99" s="1" t="e">
        <f>_xlfn.NUMBERVALUE(LEFT(property_rates[[#This Row],[Rent_1B_trim]],FIND("-",property_rates[[#This Row],[Rent_1B_trim]])-1))</f>
        <v>#VALUE!</v>
      </c>
      <c r="K99" s="1">
        <f>_xlfn.NUMBERVALUE(RIGHT(property_rates[[#This Row],[Rent_1B]],LEN(property_rates[[#This Row],[Rent_1B]])-FIND("-",property_rates[[#This Row],[Rent_1B]])))</f>
        <v>0</v>
      </c>
      <c r="L99" s="1" t="e">
        <f>AVERAGE(property_rates[[#This Row],[Rent_1B_Lower]:[Rent_1B_Upper]])</f>
        <v>#VALUE!</v>
      </c>
      <c r="M99" s="2" t="e">
        <f>property_rates[[#This Row],[Rent_1B_avg]]/property_rates[[#This Row],[buy_rate_avg]]</f>
        <v>#VALUE!</v>
      </c>
      <c r="N99" s="1" t="s">
        <v>36</v>
      </c>
      <c r="O99" s="1" t="e">
        <f>MID(property_rates[[#This Row],[Rent_2B]],FIND("Rs.",property_rates[[#This Row],[Rent_2B]])+3,LEN(property_rates[[#This Row],[Rent_2B]]))</f>
        <v>#VALUE!</v>
      </c>
      <c r="P99" s="1" t="e">
        <f>_xlfn.NUMBERVALUE(LEFT(property_rates[[#This Row],[Rent_2B_trim]],FIND("-",property_rates[[#This Row],[Rent_2B_trim]])-1))</f>
        <v>#VALUE!</v>
      </c>
      <c r="Q99" s="1">
        <f>_xlfn.NUMBERVALUE(RIGHT(property_rates[[#This Row],[Rent_2B]],LEN(property_rates[[#This Row],[Rent_2B]])-FIND("-",property_rates[[#This Row],[Rent_2B]])))</f>
        <v>0</v>
      </c>
      <c r="R99" s="1" t="e">
        <f>AVERAGE(property_rates[[#This Row],[Rent_2B_Lower]:[Rent_2B_Upper]])</f>
        <v>#VALUE!</v>
      </c>
      <c r="S99" s="3" t="e">
        <f>property_rates[[#This Row],[Rent_2B_avg]]/property_rates[[#This Row],[buy_rate_avg]]</f>
        <v>#VALUE!</v>
      </c>
      <c r="T99" s="1" t="s">
        <v>36</v>
      </c>
      <c r="U99" s="1" t="e">
        <f>MID(property_rates[[#This Row],[Rent_3B]],FIND("Rs.",property_rates[[#This Row],[Rent_3B]])+3,LEN(property_rates[[#This Row],[Rent_3B]]))</f>
        <v>#VALUE!</v>
      </c>
      <c r="V99" s="1" t="e">
        <f>_xlfn.NUMBERVALUE(LEFT(property_rates[[#This Row],[Rent_3B_trim]],FIND("-",property_rates[[#This Row],[Rent_3B_trim]])-1))</f>
        <v>#VALUE!</v>
      </c>
      <c r="W99" s="1">
        <f>_xlfn.NUMBERVALUE(RIGHT(property_rates[[#This Row],[Rent_3B]],LEN(property_rates[[#This Row],[Rent_3B]])-FIND("-",property_rates[[#This Row],[Rent_3B]])))</f>
        <v>0</v>
      </c>
      <c r="X99" s="1" t="e">
        <f>AVERAGE(property_rates[[#This Row],[Rent_3B_Lower]:[Rent_3B_Upper]])</f>
        <v>#VALUE!</v>
      </c>
      <c r="Y99" s="3" t="e">
        <f>property_rates[[#This Row],[Rent_3B_avg]]/property_rates[[#This Row],[buy_rate_avg]]</f>
        <v>#VALUE!</v>
      </c>
    </row>
    <row r="100" spans="1:25" x14ac:dyDescent="0.25">
      <c r="A100" s="1" t="s">
        <v>7</v>
      </c>
      <c r="B100" s="1" t="s">
        <v>767</v>
      </c>
      <c r="C100" s="1" t="str">
        <f>MID(property_rates[[#This Row],[buy_rate]],FIND("Rs.",property_rates[[#This Row],[buy_rate]])+3,FIND("/sq",property_rates[[#This Row],[buy_rate]])-4)</f>
        <v>10,412 - 12,622</v>
      </c>
      <c r="D100" s="1">
        <f>_xlfn.NUMBERVALUE(LEFT(property_rates[[#This Row],[buy_rate_trim]],FIND("-",property_rates[[#This Row],[buy_rate_trim]])-1))</f>
        <v>10412</v>
      </c>
      <c r="E100" s="1">
        <f>_xlfn.NUMBERVALUE(RIGHT(property_rates[[#This Row],[buy_rate_trim]],LEN(property_rates[[#This Row],[buy_rate_trim]])-FIND("-",property_rates[[#This Row],[buy_rate_trim]])))</f>
        <v>12622</v>
      </c>
      <c r="F100" s="1">
        <f>AVERAGE(property_rates[[#This Row],[buy_rate_lower]:[buy_rate_higher]])</f>
        <v>11517</v>
      </c>
      <c r="G100" s="1" t="s">
        <v>768</v>
      </c>
      <c r="H100" s="1" t="s">
        <v>769</v>
      </c>
      <c r="I100" s="1" t="str">
        <f>MID(property_rates[[#This Row],[Rent_1B]],FIND("Rs.",property_rates[[#This Row],[Rent_1B]])+3,LEN(property_rates[[#This Row],[Rent_1B]]))</f>
        <v>13,064 - 14,866</v>
      </c>
      <c r="J100" s="1">
        <f>_xlfn.NUMBERVALUE(LEFT(property_rates[[#This Row],[Rent_1B_trim]],FIND("-",property_rates[[#This Row],[Rent_1B_trim]])-1))</f>
        <v>13064</v>
      </c>
      <c r="K100" s="1">
        <f>_xlfn.NUMBERVALUE(RIGHT(property_rates[[#This Row],[Rent_1B]],LEN(property_rates[[#This Row],[Rent_1B]])-FIND("-",property_rates[[#This Row],[Rent_1B]])))</f>
        <v>14866</v>
      </c>
      <c r="L100" s="1">
        <f>AVERAGE(property_rates[[#This Row],[Rent_1B_Lower]:[Rent_1B_Upper]])</f>
        <v>13965</v>
      </c>
      <c r="M100" s="2">
        <f>property_rates[[#This Row],[Rent_1B_avg]]/property_rates[[#This Row],[buy_rate_avg]]</f>
        <v>1.2125553529564992</v>
      </c>
      <c r="N100" s="1" t="s">
        <v>770</v>
      </c>
      <c r="O100" s="1" t="str">
        <f>MID(property_rates[[#This Row],[Rent_2B]],FIND("Rs.",property_rates[[#This Row],[Rent_2B]])+3,LEN(property_rates[[#This Row],[Rent_2B]]))</f>
        <v>17,468 - 20,961</v>
      </c>
      <c r="P100" s="1">
        <f>_xlfn.NUMBERVALUE(LEFT(property_rates[[#This Row],[Rent_2B_trim]],FIND("-",property_rates[[#This Row],[Rent_2B_trim]])-1))</f>
        <v>17468</v>
      </c>
      <c r="Q100" s="1">
        <f>_xlfn.NUMBERVALUE(RIGHT(property_rates[[#This Row],[Rent_2B]],LEN(property_rates[[#This Row],[Rent_2B]])-FIND("-",property_rates[[#This Row],[Rent_2B]])))</f>
        <v>20961</v>
      </c>
      <c r="R100" s="1">
        <f>AVERAGE(property_rates[[#This Row],[Rent_2B_Lower]:[Rent_2B_Upper]])</f>
        <v>19214.5</v>
      </c>
      <c r="S100" s="3">
        <f>property_rates[[#This Row],[Rent_2B_avg]]/property_rates[[#This Row],[buy_rate_avg]]</f>
        <v>1.6683598159242858</v>
      </c>
      <c r="T100" s="1" t="s">
        <v>771</v>
      </c>
      <c r="U100" s="1" t="str">
        <f>MID(property_rates[[#This Row],[Rent_3B]],FIND("Rs.",property_rates[[#This Row],[Rent_3B]])+3,LEN(property_rates[[#This Row],[Rent_3B]]))</f>
        <v>25,296 - 26,350</v>
      </c>
      <c r="V100" s="1">
        <f>_xlfn.NUMBERVALUE(LEFT(property_rates[[#This Row],[Rent_3B_trim]],FIND("-",property_rates[[#This Row],[Rent_3B_trim]])-1))</f>
        <v>25296</v>
      </c>
      <c r="W100" s="1">
        <f>_xlfn.NUMBERVALUE(RIGHT(property_rates[[#This Row],[Rent_3B]],LEN(property_rates[[#This Row],[Rent_3B]])-FIND("-",property_rates[[#This Row],[Rent_3B]])))</f>
        <v>26350</v>
      </c>
      <c r="X100" s="1">
        <f>AVERAGE(property_rates[[#This Row],[Rent_3B_Lower]:[Rent_3B_Upper]])</f>
        <v>25823</v>
      </c>
      <c r="Y100" s="3">
        <f>property_rates[[#This Row],[Rent_3B_avg]]/property_rates[[#This Row],[buy_rate_avg]]</f>
        <v>2.2421637579230702</v>
      </c>
    </row>
    <row r="101" spans="1:25" x14ac:dyDescent="0.25">
      <c r="A101" s="1" t="s">
        <v>772</v>
      </c>
      <c r="B101" s="1" t="s">
        <v>773</v>
      </c>
      <c r="C101" s="1" t="str">
        <f>MID(property_rates[[#This Row],[buy_rate]],FIND("Rs.",property_rates[[#This Row],[buy_rate]])+3,FIND("/sq",property_rates[[#This Row],[buy_rate]])-4)</f>
        <v>10,072 - 11,815</v>
      </c>
      <c r="D101" s="1">
        <f>_xlfn.NUMBERVALUE(LEFT(property_rates[[#This Row],[buy_rate_trim]],FIND("-",property_rates[[#This Row],[buy_rate_trim]])-1))</f>
        <v>10072</v>
      </c>
      <c r="E101" s="1">
        <f>_xlfn.NUMBERVALUE(RIGHT(property_rates[[#This Row],[buy_rate_trim]],LEN(property_rates[[#This Row],[buy_rate_trim]])-FIND("-",property_rates[[#This Row],[buy_rate_trim]])))</f>
        <v>11815</v>
      </c>
      <c r="F101" s="1">
        <f>AVERAGE(property_rates[[#This Row],[buy_rate_lower]:[buy_rate_higher]])</f>
        <v>10943.5</v>
      </c>
      <c r="G101" s="1" t="s">
        <v>774</v>
      </c>
      <c r="H101" s="1" t="s">
        <v>775</v>
      </c>
      <c r="I101" s="1" t="str">
        <f>MID(property_rates[[#This Row],[Rent_1B]],FIND("Rs.",property_rates[[#This Row],[Rent_1B]])+3,LEN(property_rates[[#This Row],[Rent_1B]]))</f>
        <v>12,566 - 13,913</v>
      </c>
      <c r="J101" s="1">
        <f>_xlfn.NUMBERVALUE(LEFT(property_rates[[#This Row],[Rent_1B_trim]],FIND("-",property_rates[[#This Row],[Rent_1B_trim]])-1))</f>
        <v>12566</v>
      </c>
      <c r="K101" s="1">
        <f>_xlfn.NUMBERVALUE(RIGHT(property_rates[[#This Row],[Rent_1B]],LEN(property_rates[[#This Row],[Rent_1B]])-FIND("-",property_rates[[#This Row],[Rent_1B]])))</f>
        <v>13913</v>
      </c>
      <c r="L101" s="1">
        <f>AVERAGE(property_rates[[#This Row],[Rent_1B_Lower]:[Rent_1B_Upper]])</f>
        <v>13239.5</v>
      </c>
      <c r="M101" s="2">
        <f>property_rates[[#This Row],[Rent_1B_avg]]/property_rates[[#This Row],[buy_rate_avg]]</f>
        <v>1.2098049070224335</v>
      </c>
      <c r="N101" s="1" t="s">
        <v>776</v>
      </c>
      <c r="O101" s="1" t="str">
        <f>MID(property_rates[[#This Row],[Rent_2B]],FIND("Rs.",property_rates[[#This Row],[Rent_2B]])+3,LEN(property_rates[[#This Row],[Rent_2B]]))</f>
        <v>16,606 - 19,373</v>
      </c>
      <c r="P101" s="1">
        <f>_xlfn.NUMBERVALUE(LEFT(property_rates[[#This Row],[Rent_2B_trim]],FIND("-",property_rates[[#This Row],[Rent_2B_trim]])-1))</f>
        <v>16606</v>
      </c>
      <c r="Q101" s="1">
        <f>_xlfn.NUMBERVALUE(RIGHT(property_rates[[#This Row],[Rent_2B]],LEN(property_rates[[#This Row],[Rent_2B]])-FIND("-",property_rates[[#This Row],[Rent_2B]])))</f>
        <v>19373</v>
      </c>
      <c r="R101" s="1">
        <f>AVERAGE(property_rates[[#This Row],[Rent_2B_Lower]:[Rent_2B_Upper]])</f>
        <v>17989.5</v>
      </c>
      <c r="S101" s="3">
        <f>property_rates[[#This Row],[Rent_2B_avg]]/property_rates[[#This Row],[buy_rate_avg]]</f>
        <v>1.6438525151916663</v>
      </c>
      <c r="T101" s="1" t="s">
        <v>777</v>
      </c>
      <c r="U101" s="1" t="str">
        <f>MID(property_rates[[#This Row],[Rent_3B]],FIND("Rs.",property_rates[[#This Row],[Rent_3B]])+3,LEN(property_rates[[#This Row],[Rent_3B]]))</f>
        <v>25,255 - 26,308</v>
      </c>
      <c r="V101" s="1">
        <f>_xlfn.NUMBERVALUE(LEFT(property_rates[[#This Row],[Rent_3B_trim]],FIND("-",property_rates[[#This Row],[Rent_3B_trim]])-1))</f>
        <v>25255</v>
      </c>
      <c r="W101" s="1">
        <f>_xlfn.NUMBERVALUE(RIGHT(property_rates[[#This Row],[Rent_3B]],LEN(property_rates[[#This Row],[Rent_3B]])-FIND("-",property_rates[[#This Row],[Rent_3B]])))</f>
        <v>26308</v>
      </c>
      <c r="X101" s="1">
        <f>AVERAGE(property_rates[[#This Row],[Rent_3B_Lower]:[Rent_3B_Upper]])</f>
        <v>25781.5</v>
      </c>
      <c r="Y101" s="3">
        <f>property_rates[[#This Row],[Rent_3B_avg]]/property_rates[[#This Row],[buy_rate_avg]]</f>
        <v>2.3558733494768584</v>
      </c>
    </row>
    <row r="102" spans="1:25" x14ac:dyDescent="0.25">
      <c r="A102" s="1" t="s">
        <v>778</v>
      </c>
      <c r="B102" s="1" t="s">
        <v>779</v>
      </c>
      <c r="C102" s="1" t="str">
        <f>MID(property_rates[[#This Row],[buy_rate]],FIND("Rs.",property_rates[[#This Row],[buy_rate]])+3,FIND("/sq",property_rates[[#This Row],[buy_rate]])-4)</f>
        <v>13,600 - 15,172</v>
      </c>
      <c r="D102" s="1">
        <f>_xlfn.NUMBERVALUE(LEFT(property_rates[[#This Row],[buy_rate_trim]],FIND("-",property_rates[[#This Row],[buy_rate_trim]])-1))</f>
        <v>13600</v>
      </c>
      <c r="E102" s="1">
        <f>_xlfn.NUMBERVALUE(RIGHT(property_rates[[#This Row],[buy_rate_trim]],LEN(property_rates[[#This Row],[buy_rate_trim]])-FIND("-",property_rates[[#This Row],[buy_rate_trim]])))</f>
        <v>15172</v>
      </c>
      <c r="F102" s="1">
        <f>AVERAGE(property_rates[[#This Row],[buy_rate_lower]:[buy_rate_higher]])</f>
        <v>14386</v>
      </c>
      <c r="G102" s="1" t="s">
        <v>780</v>
      </c>
      <c r="H102" s="1" t="s">
        <v>781</v>
      </c>
      <c r="I102" s="1" t="str">
        <f>MID(property_rates[[#This Row],[Rent_1B]],FIND("Rs.",property_rates[[#This Row],[Rent_1B]])+3,LEN(property_rates[[#This Row],[Rent_1B]]))</f>
        <v>14,866 - 16,218</v>
      </c>
      <c r="J102" s="1">
        <f>_xlfn.NUMBERVALUE(LEFT(property_rates[[#This Row],[Rent_1B_trim]],FIND("-",property_rates[[#This Row],[Rent_1B_trim]])-1))</f>
        <v>14866</v>
      </c>
      <c r="K102" s="1">
        <f>_xlfn.NUMBERVALUE(RIGHT(property_rates[[#This Row],[Rent_1B]],LEN(property_rates[[#This Row],[Rent_1B]])-FIND("-",property_rates[[#This Row],[Rent_1B]])))</f>
        <v>16218</v>
      </c>
      <c r="L102" s="1">
        <f>AVERAGE(property_rates[[#This Row],[Rent_1B_Lower]:[Rent_1B_Upper]])</f>
        <v>15542</v>
      </c>
      <c r="M102" s="2">
        <f>property_rates[[#This Row],[Rent_1B_avg]]/property_rates[[#This Row],[buy_rate_avg]]</f>
        <v>1.0803559015709718</v>
      </c>
      <c r="N102" s="1" t="s">
        <v>782</v>
      </c>
      <c r="O102" s="1" t="str">
        <f>MID(property_rates[[#This Row],[Rent_2B]],FIND("Rs.",property_rates[[#This Row],[Rent_2B]])+3,LEN(property_rates[[#This Row],[Rent_2B]]))</f>
        <v>21,675 - 24,565</v>
      </c>
      <c r="P102" s="1">
        <f>_xlfn.NUMBERVALUE(LEFT(property_rates[[#This Row],[Rent_2B_trim]],FIND("-",property_rates[[#This Row],[Rent_2B_trim]])-1))</f>
        <v>21675</v>
      </c>
      <c r="Q102" s="1">
        <f>_xlfn.NUMBERVALUE(RIGHT(property_rates[[#This Row],[Rent_2B]],LEN(property_rates[[#This Row],[Rent_2B]])-FIND("-",property_rates[[#This Row],[Rent_2B]])))</f>
        <v>24565</v>
      </c>
      <c r="R102" s="1">
        <f>AVERAGE(property_rates[[#This Row],[Rent_2B_Lower]:[Rent_2B_Upper]])</f>
        <v>23120</v>
      </c>
      <c r="S102" s="3">
        <f>property_rates[[#This Row],[Rent_2B_avg]]/property_rates[[#This Row],[buy_rate_avg]]</f>
        <v>1.6071180314194355</v>
      </c>
      <c r="T102" s="1" t="s">
        <v>36</v>
      </c>
      <c r="U102" s="1" t="e">
        <f>MID(property_rates[[#This Row],[Rent_3B]],FIND("Rs.",property_rates[[#This Row],[Rent_3B]])+3,LEN(property_rates[[#This Row],[Rent_3B]]))</f>
        <v>#VALUE!</v>
      </c>
      <c r="V102" s="1" t="e">
        <f>_xlfn.NUMBERVALUE(LEFT(property_rates[[#This Row],[Rent_3B_trim]],FIND("-",property_rates[[#This Row],[Rent_3B_trim]])-1))</f>
        <v>#VALUE!</v>
      </c>
      <c r="W102" s="1">
        <f>_xlfn.NUMBERVALUE(RIGHT(property_rates[[#This Row],[Rent_3B]],LEN(property_rates[[#This Row],[Rent_3B]])-FIND("-",property_rates[[#This Row],[Rent_3B]])))</f>
        <v>0</v>
      </c>
      <c r="X102" s="1" t="e">
        <f>AVERAGE(property_rates[[#This Row],[Rent_3B_Lower]:[Rent_3B_Upper]])</f>
        <v>#VALUE!</v>
      </c>
      <c r="Y102" s="3" t="e">
        <f>property_rates[[#This Row],[Rent_3B_avg]]/property_rates[[#This Row],[buy_rate_avg]]</f>
        <v>#VALUE!</v>
      </c>
    </row>
    <row r="103" spans="1:25" x14ac:dyDescent="0.25">
      <c r="A103" s="1" t="s">
        <v>783</v>
      </c>
      <c r="B103" s="1" t="s">
        <v>36</v>
      </c>
      <c r="C103" s="1" t="e">
        <f>MID(property_rates[[#This Row],[buy_rate]],FIND("Rs.",property_rates[[#This Row],[buy_rate]])+3,FIND("/sq",property_rates[[#This Row],[buy_rate]])-4)</f>
        <v>#VALUE!</v>
      </c>
      <c r="D103" s="1" t="e">
        <f>_xlfn.NUMBERVALUE(LEFT(property_rates[[#This Row],[buy_rate_trim]],FIND("-",property_rates[[#This Row],[buy_rate_trim]])-1))</f>
        <v>#VALUE!</v>
      </c>
      <c r="E103" s="1" t="e">
        <f>_xlfn.NUMBERVALUE(RIGHT(property_rates[[#This Row],[buy_rate_trim]],LEN(property_rates[[#This Row],[buy_rate_trim]])-FIND("-",property_rates[[#This Row],[buy_rate_trim]])))</f>
        <v>#VALUE!</v>
      </c>
      <c r="F103" s="1" t="e">
        <f>AVERAGE(property_rates[[#This Row],[buy_rate_lower]:[buy_rate_higher]])</f>
        <v>#VALUE!</v>
      </c>
      <c r="G103" s="1" t="s">
        <v>36</v>
      </c>
      <c r="H103" s="1" t="s">
        <v>36</v>
      </c>
      <c r="I103" s="1" t="e">
        <f>MID(property_rates[[#This Row],[Rent_1B]],FIND("Rs.",property_rates[[#This Row],[Rent_1B]])+3,LEN(property_rates[[#This Row],[Rent_1B]]))</f>
        <v>#VALUE!</v>
      </c>
      <c r="J103" s="1" t="e">
        <f>_xlfn.NUMBERVALUE(LEFT(property_rates[[#This Row],[Rent_1B_trim]],FIND("-",property_rates[[#This Row],[Rent_1B_trim]])-1))</f>
        <v>#VALUE!</v>
      </c>
      <c r="K103" s="1">
        <f>_xlfn.NUMBERVALUE(RIGHT(property_rates[[#This Row],[Rent_1B]],LEN(property_rates[[#This Row],[Rent_1B]])-FIND("-",property_rates[[#This Row],[Rent_1B]])))</f>
        <v>0</v>
      </c>
      <c r="L103" s="1" t="e">
        <f>AVERAGE(property_rates[[#This Row],[Rent_1B_Lower]:[Rent_1B_Upper]])</f>
        <v>#VALUE!</v>
      </c>
      <c r="M103" s="2" t="e">
        <f>property_rates[[#This Row],[Rent_1B_avg]]/property_rates[[#This Row],[buy_rate_avg]]</f>
        <v>#VALUE!</v>
      </c>
      <c r="N103" s="1" t="s">
        <v>784</v>
      </c>
      <c r="O103" s="1" t="str">
        <f>MID(property_rates[[#This Row],[Rent_2B]],FIND("Rs.",property_rates[[#This Row],[Rent_2B]])+3,LEN(property_rates[[#This Row],[Rent_2B]]))</f>
        <v>40,759 - 45,005</v>
      </c>
      <c r="P103" s="1">
        <f>_xlfn.NUMBERVALUE(LEFT(property_rates[[#This Row],[Rent_2B_trim]],FIND("-",property_rates[[#This Row],[Rent_2B_trim]])-1))</f>
        <v>40759</v>
      </c>
      <c r="Q103" s="1">
        <f>_xlfn.NUMBERVALUE(RIGHT(property_rates[[#This Row],[Rent_2B]],LEN(property_rates[[#This Row],[Rent_2B]])-FIND("-",property_rates[[#This Row],[Rent_2B]])))</f>
        <v>45005</v>
      </c>
      <c r="R103" s="1">
        <f>AVERAGE(property_rates[[#This Row],[Rent_2B_Lower]:[Rent_2B_Upper]])</f>
        <v>42882</v>
      </c>
      <c r="S103" s="3" t="e">
        <f>property_rates[[#This Row],[Rent_2B_avg]]/property_rates[[#This Row],[buy_rate_avg]]</f>
        <v>#VALUE!</v>
      </c>
      <c r="T103" s="1" t="s">
        <v>36</v>
      </c>
      <c r="U103" s="1" t="e">
        <f>MID(property_rates[[#This Row],[Rent_3B]],FIND("Rs.",property_rates[[#This Row],[Rent_3B]])+3,LEN(property_rates[[#This Row],[Rent_3B]]))</f>
        <v>#VALUE!</v>
      </c>
      <c r="V103" s="1" t="e">
        <f>_xlfn.NUMBERVALUE(LEFT(property_rates[[#This Row],[Rent_3B_trim]],FIND("-",property_rates[[#This Row],[Rent_3B_trim]])-1))</f>
        <v>#VALUE!</v>
      </c>
      <c r="W103" s="1">
        <f>_xlfn.NUMBERVALUE(RIGHT(property_rates[[#This Row],[Rent_3B]],LEN(property_rates[[#This Row],[Rent_3B]])-FIND("-",property_rates[[#This Row],[Rent_3B]])))</f>
        <v>0</v>
      </c>
      <c r="X103" s="1" t="e">
        <f>AVERAGE(property_rates[[#This Row],[Rent_3B_Lower]:[Rent_3B_Upper]])</f>
        <v>#VALUE!</v>
      </c>
      <c r="Y103" s="3" t="e">
        <f>property_rates[[#This Row],[Rent_3B_avg]]/property_rates[[#This Row],[buy_rate_avg]]</f>
        <v>#VALUE!</v>
      </c>
    </row>
    <row r="104" spans="1:25" x14ac:dyDescent="0.25">
      <c r="A104" s="1" t="s">
        <v>785</v>
      </c>
      <c r="B104" s="1" t="s">
        <v>786</v>
      </c>
      <c r="C104" s="1" t="str">
        <f>MID(property_rates[[#This Row],[buy_rate]],FIND("Rs.",property_rates[[#This Row],[buy_rate]])+3,FIND("/sq",property_rates[[#This Row],[buy_rate]])-4)</f>
        <v>15,598 - 17,722</v>
      </c>
      <c r="D104" s="1">
        <f>_xlfn.NUMBERVALUE(LEFT(property_rates[[#This Row],[buy_rate_trim]],FIND("-",property_rates[[#This Row],[buy_rate_trim]])-1))</f>
        <v>15598</v>
      </c>
      <c r="E104" s="1">
        <f>_xlfn.NUMBERVALUE(RIGHT(property_rates[[#This Row],[buy_rate_trim]],LEN(property_rates[[#This Row],[buy_rate_trim]])-FIND("-",property_rates[[#This Row],[buy_rate_trim]])))</f>
        <v>17722</v>
      </c>
      <c r="F104" s="1">
        <f>AVERAGE(property_rates[[#This Row],[buy_rate_lower]:[buy_rate_higher]])</f>
        <v>16660</v>
      </c>
      <c r="G104" s="1" t="s">
        <v>787</v>
      </c>
      <c r="H104" s="1" t="s">
        <v>36</v>
      </c>
      <c r="I104" s="1" t="e">
        <f>MID(property_rates[[#This Row],[Rent_1B]],FIND("Rs.",property_rates[[#This Row],[Rent_1B]])+3,LEN(property_rates[[#This Row],[Rent_1B]]))</f>
        <v>#VALUE!</v>
      </c>
      <c r="J104" s="1" t="e">
        <f>_xlfn.NUMBERVALUE(LEFT(property_rates[[#This Row],[Rent_1B_trim]],FIND("-",property_rates[[#This Row],[Rent_1B_trim]])-1))</f>
        <v>#VALUE!</v>
      </c>
      <c r="K104" s="1">
        <f>_xlfn.NUMBERVALUE(RIGHT(property_rates[[#This Row],[Rent_1B]],LEN(property_rates[[#This Row],[Rent_1B]])-FIND("-",property_rates[[#This Row],[Rent_1B]])))</f>
        <v>0</v>
      </c>
      <c r="L104" s="1" t="e">
        <f>AVERAGE(property_rates[[#This Row],[Rent_1B_Lower]:[Rent_1B_Upper]])</f>
        <v>#VALUE!</v>
      </c>
      <c r="M104" s="2" t="e">
        <f>property_rates[[#This Row],[Rent_1B_avg]]/property_rates[[#This Row],[buy_rate_avg]]</f>
        <v>#VALUE!</v>
      </c>
      <c r="N104" s="1" t="s">
        <v>36</v>
      </c>
      <c r="O104" s="1" t="e">
        <f>MID(property_rates[[#This Row],[Rent_2B]],FIND("Rs.",property_rates[[#This Row],[Rent_2B]])+3,LEN(property_rates[[#This Row],[Rent_2B]]))</f>
        <v>#VALUE!</v>
      </c>
      <c r="P104" s="1" t="e">
        <f>_xlfn.NUMBERVALUE(LEFT(property_rates[[#This Row],[Rent_2B_trim]],FIND("-",property_rates[[#This Row],[Rent_2B_trim]])-1))</f>
        <v>#VALUE!</v>
      </c>
      <c r="Q104" s="1">
        <f>_xlfn.NUMBERVALUE(RIGHT(property_rates[[#This Row],[Rent_2B]],LEN(property_rates[[#This Row],[Rent_2B]])-FIND("-",property_rates[[#This Row],[Rent_2B]])))</f>
        <v>0</v>
      </c>
      <c r="R104" s="1" t="e">
        <f>AVERAGE(property_rates[[#This Row],[Rent_2B_Lower]:[Rent_2B_Upper]])</f>
        <v>#VALUE!</v>
      </c>
      <c r="S104" s="3" t="e">
        <f>property_rates[[#This Row],[Rent_2B_avg]]/property_rates[[#This Row],[buy_rate_avg]]</f>
        <v>#VALUE!</v>
      </c>
      <c r="T104" s="1" t="s">
        <v>36</v>
      </c>
      <c r="U104" s="1" t="e">
        <f>MID(property_rates[[#This Row],[Rent_3B]],FIND("Rs.",property_rates[[#This Row],[Rent_3B]])+3,LEN(property_rates[[#This Row],[Rent_3B]]))</f>
        <v>#VALUE!</v>
      </c>
      <c r="V104" s="1" t="e">
        <f>_xlfn.NUMBERVALUE(LEFT(property_rates[[#This Row],[Rent_3B_trim]],FIND("-",property_rates[[#This Row],[Rent_3B_trim]])-1))</f>
        <v>#VALUE!</v>
      </c>
      <c r="W104" s="1">
        <f>_xlfn.NUMBERVALUE(RIGHT(property_rates[[#This Row],[Rent_3B]],LEN(property_rates[[#This Row],[Rent_3B]])-FIND("-",property_rates[[#This Row],[Rent_3B]])))</f>
        <v>0</v>
      </c>
      <c r="X104" s="1" t="e">
        <f>AVERAGE(property_rates[[#This Row],[Rent_3B_Lower]:[Rent_3B_Upper]])</f>
        <v>#VALUE!</v>
      </c>
      <c r="Y104" s="3" t="e">
        <f>property_rates[[#This Row],[Rent_3B_avg]]/property_rates[[#This Row],[buy_rate_avg]]</f>
        <v>#VALUE!</v>
      </c>
    </row>
    <row r="105" spans="1:25" x14ac:dyDescent="0.25">
      <c r="A105" s="1" t="s">
        <v>8</v>
      </c>
      <c r="B105" s="1" t="s">
        <v>788</v>
      </c>
      <c r="C105" s="1" t="str">
        <f>MID(property_rates[[#This Row],[buy_rate]],FIND("Rs.",property_rates[[#This Row],[buy_rate]])+3,FIND("/sq",property_rates[[#This Row],[buy_rate]])-4)</f>
        <v>15,172 - 16,915</v>
      </c>
      <c r="D105" s="1">
        <f>_xlfn.NUMBERVALUE(LEFT(property_rates[[#This Row],[buy_rate_trim]],FIND("-",property_rates[[#This Row],[buy_rate_trim]])-1))</f>
        <v>15172</v>
      </c>
      <c r="E105" s="1">
        <f>_xlfn.NUMBERVALUE(RIGHT(property_rates[[#This Row],[buy_rate_trim]],LEN(property_rates[[#This Row],[buy_rate_trim]])-FIND("-",property_rates[[#This Row],[buy_rate_trim]])))</f>
        <v>16915</v>
      </c>
      <c r="F105" s="1">
        <f>AVERAGE(property_rates[[#This Row],[buy_rate_lower]:[buy_rate_higher]])</f>
        <v>16043.5</v>
      </c>
      <c r="G105" s="1" t="s">
        <v>36</v>
      </c>
      <c r="H105" s="1" t="s">
        <v>36</v>
      </c>
      <c r="I105" s="1" t="e">
        <f>MID(property_rates[[#This Row],[Rent_1B]],FIND("Rs.",property_rates[[#This Row],[Rent_1B]])+3,LEN(property_rates[[#This Row],[Rent_1B]]))</f>
        <v>#VALUE!</v>
      </c>
      <c r="J105" s="1" t="e">
        <f>_xlfn.NUMBERVALUE(LEFT(property_rates[[#This Row],[Rent_1B_trim]],FIND("-",property_rates[[#This Row],[Rent_1B_trim]])-1))</f>
        <v>#VALUE!</v>
      </c>
      <c r="K105" s="1">
        <f>_xlfn.NUMBERVALUE(RIGHT(property_rates[[#This Row],[Rent_1B]],LEN(property_rates[[#This Row],[Rent_1B]])-FIND("-",property_rates[[#This Row],[Rent_1B]])))</f>
        <v>0</v>
      </c>
      <c r="L105" s="1" t="e">
        <f>AVERAGE(property_rates[[#This Row],[Rent_1B_Lower]:[Rent_1B_Upper]])</f>
        <v>#VALUE!</v>
      </c>
      <c r="M105" s="2" t="e">
        <f>property_rates[[#This Row],[Rent_1B_avg]]/property_rates[[#This Row],[buy_rate_avg]]</f>
        <v>#VALUE!</v>
      </c>
      <c r="N105" s="1" t="s">
        <v>36</v>
      </c>
      <c r="O105" s="1" t="e">
        <f>MID(property_rates[[#This Row],[Rent_2B]],FIND("Rs.",property_rates[[#This Row],[Rent_2B]])+3,LEN(property_rates[[#This Row],[Rent_2B]]))</f>
        <v>#VALUE!</v>
      </c>
      <c r="P105" s="1" t="e">
        <f>_xlfn.NUMBERVALUE(LEFT(property_rates[[#This Row],[Rent_2B_trim]],FIND("-",property_rates[[#This Row],[Rent_2B_trim]])-1))</f>
        <v>#VALUE!</v>
      </c>
      <c r="Q105" s="1">
        <f>_xlfn.NUMBERVALUE(RIGHT(property_rates[[#This Row],[Rent_2B]],LEN(property_rates[[#This Row],[Rent_2B]])-FIND("-",property_rates[[#This Row],[Rent_2B]])))</f>
        <v>0</v>
      </c>
      <c r="R105" s="1" t="e">
        <f>AVERAGE(property_rates[[#This Row],[Rent_2B_Lower]:[Rent_2B_Upper]])</f>
        <v>#VALUE!</v>
      </c>
      <c r="S105" s="3" t="e">
        <f>property_rates[[#This Row],[Rent_2B_avg]]/property_rates[[#This Row],[buy_rate_avg]]</f>
        <v>#VALUE!</v>
      </c>
      <c r="T105" s="1" t="s">
        <v>36</v>
      </c>
      <c r="U105" s="1" t="e">
        <f>MID(property_rates[[#This Row],[Rent_3B]],FIND("Rs.",property_rates[[#This Row],[Rent_3B]])+3,LEN(property_rates[[#This Row],[Rent_3B]]))</f>
        <v>#VALUE!</v>
      </c>
      <c r="V105" s="1" t="e">
        <f>_xlfn.NUMBERVALUE(LEFT(property_rates[[#This Row],[Rent_3B_trim]],FIND("-",property_rates[[#This Row],[Rent_3B_trim]])-1))</f>
        <v>#VALUE!</v>
      </c>
      <c r="W105" s="1">
        <f>_xlfn.NUMBERVALUE(RIGHT(property_rates[[#This Row],[Rent_3B]],LEN(property_rates[[#This Row],[Rent_3B]])-FIND("-",property_rates[[#This Row],[Rent_3B]])))</f>
        <v>0</v>
      </c>
      <c r="X105" s="1" t="e">
        <f>AVERAGE(property_rates[[#This Row],[Rent_3B_Lower]:[Rent_3B_Upper]])</f>
        <v>#VALUE!</v>
      </c>
      <c r="Y105" s="3" t="e">
        <f>property_rates[[#This Row],[Rent_3B_avg]]/property_rates[[#This Row],[buy_rate_avg]]</f>
        <v>#VALUE!</v>
      </c>
    </row>
    <row r="106" spans="1:25" x14ac:dyDescent="0.25">
      <c r="A106" s="1" t="s">
        <v>2411</v>
      </c>
      <c r="B106" s="1" t="s">
        <v>2412</v>
      </c>
      <c r="C106" s="1" t="str">
        <f>MID(property_rates[[#This Row],[buy_rate]],FIND("Rs.",property_rates[[#This Row],[buy_rate]])+3,FIND("/sq",property_rates[[#This Row],[buy_rate]])-4)</f>
        <v>17,680 - 21,208</v>
      </c>
      <c r="D106" s="1">
        <f>_xlfn.NUMBERVALUE(LEFT(property_rates[[#This Row],[buy_rate_trim]],FIND("-",property_rates[[#This Row],[buy_rate_trim]])-1))</f>
        <v>17680</v>
      </c>
      <c r="E106" s="1">
        <f>_xlfn.NUMBERVALUE(RIGHT(property_rates[[#This Row],[buy_rate_trim]],LEN(property_rates[[#This Row],[buy_rate_trim]])-FIND("-",property_rates[[#This Row],[buy_rate_trim]])))</f>
        <v>21208</v>
      </c>
      <c r="F106" s="1">
        <f>AVERAGE(property_rates[[#This Row],[buy_rate_lower]:[buy_rate_higher]])</f>
        <v>19444</v>
      </c>
      <c r="G106" s="1" t="s">
        <v>2413</v>
      </c>
      <c r="H106" s="1" t="s">
        <v>36</v>
      </c>
      <c r="I106" s="1" t="e">
        <f>MID(property_rates[[#This Row],[Rent_1B]],FIND("Rs.",property_rates[[#This Row],[Rent_1B]])+3,LEN(property_rates[[#This Row],[Rent_1B]]))</f>
        <v>#VALUE!</v>
      </c>
      <c r="J106" s="1" t="e">
        <f>_xlfn.NUMBERVALUE(LEFT(property_rates[[#This Row],[Rent_1B_trim]],FIND("-",property_rates[[#This Row],[Rent_1B_trim]])-1))</f>
        <v>#VALUE!</v>
      </c>
      <c r="K106" s="1">
        <f>_xlfn.NUMBERVALUE(RIGHT(property_rates[[#This Row],[Rent_1B]],LEN(property_rates[[#This Row],[Rent_1B]])-FIND("-",property_rates[[#This Row],[Rent_1B]])))</f>
        <v>0</v>
      </c>
      <c r="L106" s="1" t="e">
        <f>AVERAGE(property_rates[[#This Row],[Rent_1B_Lower]:[Rent_1B_Upper]])</f>
        <v>#VALUE!</v>
      </c>
      <c r="M106" s="2" t="e">
        <f>property_rates[[#This Row],[Rent_1B_avg]]/property_rates[[#This Row],[buy_rate_avg]]</f>
        <v>#VALUE!</v>
      </c>
      <c r="N106" s="1" t="s">
        <v>2414</v>
      </c>
      <c r="O106" s="1" t="str">
        <f>MID(property_rates[[#This Row],[Rent_2B]],FIND("Rs.",property_rates[[#This Row],[Rent_2B]])+3,LEN(property_rates[[#This Row],[Rent_2B]]))</f>
        <v>40,429 - 47,311</v>
      </c>
      <c r="P106" s="1">
        <f>_xlfn.NUMBERVALUE(LEFT(property_rates[[#This Row],[Rent_2B_trim]],FIND("-",property_rates[[#This Row],[Rent_2B_trim]])-1))</f>
        <v>40429</v>
      </c>
      <c r="Q106" s="1">
        <f>_xlfn.NUMBERVALUE(RIGHT(property_rates[[#This Row],[Rent_2B]],LEN(property_rates[[#This Row],[Rent_2B]])-FIND("-",property_rates[[#This Row],[Rent_2B]])))</f>
        <v>47311</v>
      </c>
      <c r="R106" s="1">
        <f>AVERAGE(property_rates[[#This Row],[Rent_2B_Lower]:[Rent_2B_Upper]])</f>
        <v>43870</v>
      </c>
      <c r="S106" s="3">
        <f>property_rates[[#This Row],[Rent_2B_avg]]/property_rates[[#This Row],[buy_rate_avg]]</f>
        <v>2.2562229993828429</v>
      </c>
      <c r="T106" s="1" t="s">
        <v>2415</v>
      </c>
      <c r="U106" s="1" t="str">
        <f>MID(property_rates[[#This Row],[Rent_3B]],FIND("Rs.",property_rates[[#This Row],[Rent_3B]])+3,LEN(property_rates[[#This Row],[Rent_3B]]))</f>
        <v>60,792 - 73,457</v>
      </c>
      <c r="V106" s="1">
        <f>_xlfn.NUMBERVALUE(LEFT(property_rates[[#This Row],[Rent_3B_trim]],FIND("-",property_rates[[#This Row],[Rent_3B_trim]])-1))</f>
        <v>60792</v>
      </c>
      <c r="W106" s="1">
        <f>_xlfn.NUMBERVALUE(RIGHT(property_rates[[#This Row],[Rent_3B]],LEN(property_rates[[#This Row],[Rent_3B]])-FIND("-",property_rates[[#This Row],[Rent_3B]])))</f>
        <v>73457</v>
      </c>
      <c r="X106" s="1">
        <f>AVERAGE(property_rates[[#This Row],[Rent_3B_Lower]:[Rent_3B_Upper]])</f>
        <v>67124.5</v>
      </c>
      <c r="Y106" s="3">
        <f>property_rates[[#This Row],[Rent_3B_avg]]/property_rates[[#This Row],[buy_rate_avg]]</f>
        <v>3.452196050195433</v>
      </c>
    </row>
    <row r="107" spans="1:25" x14ac:dyDescent="0.25">
      <c r="A107" s="1" t="s">
        <v>335</v>
      </c>
      <c r="B107" s="1" t="s">
        <v>336</v>
      </c>
      <c r="C107" s="1" t="str">
        <f>MID(property_rates[[#This Row],[buy_rate]],FIND("Rs.",property_rates[[#This Row],[buy_rate]])+3,FIND("/sq",property_rates[[#This Row],[buy_rate]])-4)</f>
        <v>3,485 - 4,378</v>
      </c>
      <c r="D107" s="1">
        <f>_xlfn.NUMBERVALUE(LEFT(property_rates[[#This Row],[buy_rate_trim]],FIND("-",property_rates[[#This Row],[buy_rate_trim]])-1))</f>
        <v>3485</v>
      </c>
      <c r="E107" s="1">
        <f>_xlfn.NUMBERVALUE(RIGHT(property_rates[[#This Row],[buy_rate_trim]],LEN(property_rates[[#This Row],[buy_rate_trim]])-FIND("-",property_rates[[#This Row],[buy_rate_trim]])))</f>
        <v>4378</v>
      </c>
      <c r="F107" s="1">
        <f>AVERAGE(property_rates[[#This Row],[buy_rate_lower]:[buy_rate_higher]])</f>
        <v>3931.5</v>
      </c>
      <c r="G107" s="1" t="s">
        <v>337</v>
      </c>
      <c r="H107" s="1" t="s">
        <v>36</v>
      </c>
      <c r="I107" s="1" t="e">
        <f>MID(property_rates[[#This Row],[Rent_1B]],FIND("Rs.",property_rates[[#This Row],[Rent_1B]])+3,LEN(property_rates[[#This Row],[Rent_1B]]))</f>
        <v>#VALUE!</v>
      </c>
      <c r="J107" s="1" t="e">
        <f>_xlfn.NUMBERVALUE(LEFT(property_rates[[#This Row],[Rent_1B_trim]],FIND("-",property_rates[[#This Row],[Rent_1B_trim]])-1))</f>
        <v>#VALUE!</v>
      </c>
      <c r="K107" s="1">
        <f>_xlfn.NUMBERVALUE(RIGHT(property_rates[[#This Row],[Rent_1B]],LEN(property_rates[[#This Row],[Rent_1B]])-FIND("-",property_rates[[#This Row],[Rent_1B]])))</f>
        <v>0</v>
      </c>
      <c r="L107" s="1" t="e">
        <f>AVERAGE(property_rates[[#This Row],[Rent_1B_Lower]:[Rent_1B_Upper]])</f>
        <v>#VALUE!</v>
      </c>
      <c r="M107" s="2" t="e">
        <f>property_rates[[#This Row],[Rent_1B_avg]]/property_rates[[#This Row],[buy_rate_avg]]</f>
        <v>#VALUE!</v>
      </c>
      <c r="N107" s="1" t="s">
        <v>36</v>
      </c>
      <c r="O107" s="1" t="e">
        <f>MID(property_rates[[#This Row],[Rent_2B]],FIND("Rs.",property_rates[[#This Row],[Rent_2B]])+3,LEN(property_rates[[#This Row],[Rent_2B]]))</f>
        <v>#VALUE!</v>
      </c>
      <c r="P107" s="1" t="e">
        <f>_xlfn.NUMBERVALUE(LEFT(property_rates[[#This Row],[Rent_2B_trim]],FIND("-",property_rates[[#This Row],[Rent_2B_trim]])-1))</f>
        <v>#VALUE!</v>
      </c>
      <c r="Q107" s="1">
        <f>_xlfn.NUMBERVALUE(RIGHT(property_rates[[#This Row],[Rent_2B]],LEN(property_rates[[#This Row],[Rent_2B]])-FIND("-",property_rates[[#This Row],[Rent_2B]])))</f>
        <v>0</v>
      </c>
      <c r="R107" s="1" t="e">
        <f>AVERAGE(property_rates[[#This Row],[Rent_2B_Lower]:[Rent_2B_Upper]])</f>
        <v>#VALUE!</v>
      </c>
      <c r="S107" s="3" t="e">
        <f>property_rates[[#This Row],[Rent_2B_avg]]/property_rates[[#This Row],[buy_rate_avg]]</f>
        <v>#VALUE!</v>
      </c>
      <c r="T107" s="1" t="s">
        <v>36</v>
      </c>
      <c r="U107" s="1" t="e">
        <f>MID(property_rates[[#This Row],[Rent_3B]],FIND("Rs.",property_rates[[#This Row],[Rent_3B]])+3,LEN(property_rates[[#This Row],[Rent_3B]]))</f>
        <v>#VALUE!</v>
      </c>
      <c r="V107" s="1" t="e">
        <f>_xlfn.NUMBERVALUE(LEFT(property_rates[[#This Row],[Rent_3B_trim]],FIND("-",property_rates[[#This Row],[Rent_3B_trim]])-1))</f>
        <v>#VALUE!</v>
      </c>
      <c r="W107" s="1">
        <f>_xlfn.NUMBERVALUE(RIGHT(property_rates[[#This Row],[Rent_3B]],LEN(property_rates[[#This Row],[Rent_3B]])-FIND("-",property_rates[[#This Row],[Rent_3B]])))</f>
        <v>0</v>
      </c>
      <c r="X107" s="1" t="e">
        <f>AVERAGE(property_rates[[#This Row],[Rent_3B_Lower]:[Rent_3B_Upper]])</f>
        <v>#VALUE!</v>
      </c>
      <c r="Y107" s="3" t="e">
        <f>property_rates[[#This Row],[Rent_3B_avg]]/property_rates[[#This Row],[buy_rate_avg]]</f>
        <v>#VALUE!</v>
      </c>
    </row>
    <row r="108" spans="1:25" x14ac:dyDescent="0.25">
      <c r="A108" s="1" t="s">
        <v>1437</v>
      </c>
      <c r="B108" s="1" t="s">
        <v>1438</v>
      </c>
      <c r="C108" s="1" t="str">
        <f>MID(property_rates[[#This Row],[buy_rate]],FIND("Rs.",property_rates[[#This Row],[buy_rate]])+3,FIND("/sq",property_rates[[#This Row],[buy_rate]])-4)</f>
        <v>4,122 - 4,675</v>
      </c>
      <c r="D108" s="1">
        <f>_xlfn.NUMBERVALUE(LEFT(property_rates[[#This Row],[buy_rate_trim]],FIND("-",property_rates[[#This Row],[buy_rate_trim]])-1))</f>
        <v>4122</v>
      </c>
      <c r="E108" s="1">
        <f>_xlfn.NUMBERVALUE(RIGHT(property_rates[[#This Row],[buy_rate_trim]],LEN(property_rates[[#This Row],[buy_rate_trim]])-FIND("-",property_rates[[#This Row],[buy_rate_trim]])))</f>
        <v>4675</v>
      </c>
      <c r="F108" s="1">
        <f>AVERAGE(property_rates[[#This Row],[buy_rate_lower]:[buy_rate_higher]])</f>
        <v>4398.5</v>
      </c>
      <c r="G108" s="1" t="s">
        <v>1439</v>
      </c>
      <c r="H108" s="1" t="s">
        <v>36</v>
      </c>
      <c r="I108" s="1" t="e">
        <f>MID(property_rates[[#This Row],[Rent_1B]],FIND("Rs.",property_rates[[#This Row],[Rent_1B]])+3,LEN(property_rates[[#This Row],[Rent_1B]]))</f>
        <v>#VALUE!</v>
      </c>
      <c r="J108" s="1" t="e">
        <f>_xlfn.NUMBERVALUE(LEFT(property_rates[[#This Row],[Rent_1B_trim]],FIND("-",property_rates[[#This Row],[Rent_1B_trim]])-1))</f>
        <v>#VALUE!</v>
      </c>
      <c r="K108" s="1">
        <f>_xlfn.NUMBERVALUE(RIGHT(property_rates[[#This Row],[Rent_1B]],LEN(property_rates[[#This Row],[Rent_1B]])-FIND("-",property_rates[[#This Row],[Rent_1B]])))</f>
        <v>0</v>
      </c>
      <c r="L108" s="1" t="e">
        <f>AVERAGE(property_rates[[#This Row],[Rent_1B_Lower]:[Rent_1B_Upper]])</f>
        <v>#VALUE!</v>
      </c>
      <c r="M108" s="2" t="e">
        <f>property_rates[[#This Row],[Rent_1B_avg]]/property_rates[[#This Row],[buy_rate_avg]]</f>
        <v>#VALUE!</v>
      </c>
      <c r="N108" s="1" t="s">
        <v>36</v>
      </c>
      <c r="O108" s="1" t="e">
        <f>MID(property_rates[[#This Row],[Rent_2B]],FIND("Rs.",property_rates[[#This Row],[Rent_2B]])+3,LEN(property_rates[[#This Row],[Rent_2B]]))</f>
        <v>#VALUE!</v>
      </c>
      <c r="P108" s="1" t="e">
        <f>_xlfn.NUMBERVALUE(LEFT(property_rates[[#This Row],[Rent_2B_trim]],FIND("-",property_rates[[#This Row],[Rent_2B_trim]])-1))</f>
        <v>#VALUE!</v>
      </c>
      <c r="Q108" s="1">
        <f>_xlfn.NUMBERVALUE(RIGHT(property_rates[[#This Row],[Rent_2B]],LEN(property_rates[[#This Row],[Rent_2B]])-FIND("-",property_rates[[#This Row],[Rent_2B]])))</f>
        <v>0</v>
      </c>
      <c r="R108" s="1" t="e">
        <f>AVERAGE(property_rates[[#This Row],[Rent_2B_Lower]:[Rent_2B_Upper]])</f>
        <v>#VALUE!</v>
      </c>
      <c r="S108" s="3" t="e">
        <f>property_rates[[#This Row],[Rent_2B_avg]]/property_rates[[#This Row],[buy_rate_avg]]</f>
        <v>#VALUE!</v>
      </c>
      <c r="T108" s="1" t="s">
        <v>36</v>
      </c>
      <c r="U108" s="1" t="e">
        <f>MID(property_rates[[#This Row],[Rent_3B]],FIND("Rs.",property_rates[[#This Row],[Rent_3B]])+3,LEN(property_rates[[#This Row],[Rent_3B]]))</f>
        <v>#VALUE!</v>
      </c>
      <c r="V108" s="1" t="e">
        <f>_xlfn.NUMBERVALUE(LEFT(property_rates[[#This Row],[Rent_3B_trim]],FIND("-",property_rates[[#This Row],[Rent_3B_trim]])-1))</f>
        <v>#VALUE!</v>
      </c>
      <c r="W108" s="1">
        <f>_xlfn.NUMBERVALUE(RIGHT(property_rates[[#This Row],[Rent_3B]],LEN(property_rates[[#This Row],[Rent_3B]])-FIND("-",property_rates[[#This Row],[Rent_3B]])))</f>
        <v>0</v>
      </c>
      <c r="X108" s="1" t="e">
        <f>AVERAGE(property_rates[[#This Row],[Rent_3B_Lower]:[Rent_3B_Upper]])</f>
        <v>#VALUE!</v>
      </c>
      <c r="Y108" s="3" t="e">
        <f>property_rates[[#This Row],[Rent_3B_avg]]/property_rates[[#This Row],[buy_rate_avg]]</f>
        <v>#VALUE!</v>
      </c>
    </row>
    <row r="109" spans="1:25" x14ac:dyDescent="0.25">
      <c r="A109" s="1" t="s">
        <v>338</v>
      </c>
      <c r="B109" s="1" t="s">
        <v>339</v>
      </c>
      <c r="C109" s="1" t="str">
        <f>MID(property_rates[[#This Row],[buy_rate]],FIND("Rs.",property_rates[[#This Row],[buy_rate]])+3,FIND("/sq",property_rates[[#This Row],[buy_rate]])-4)</f>
        <v>5,058 - 5,610</v>
      </c>
      <c r="D109" s="1">
        <f>_xlfn.NUMBERVALUE(LEFT(property_rates[[#This Row],[buy_rate_trim]],FIND("-",property_rates[[#This Row],[buy_rate_trim]])-1))</f>
        <v>5058</v>
      </c>
      <c r="E109" s="1">
        <f>_xlfn.NUMBERVALUE(RIGHT(property_rates[[#This Row],[buy_rate_trim]],LEN(property_rates[[#This Row],[buy_rate_trim]])-FIND("-",property_rates[[#This Row],[buy_rate_trim]])))</f>
        <v>5610</v>
      </c>
      <c r="F109" s="1">
        <f>AVERAGE(property_rates[[#This Row],[buy_rate_lower]:[buy_rate_higher]])</f>
        <v>5334</v>
      </c>
      <c r="G109" s="1" t="s">
        <v>340</v>
      </c>
      <c r="H109" s="1" t="s">
        <v>36</v>
      </c>
      <c r="I109" s="1" t="e">
        <f>MID(property_rates[[#This Row],[Rent_1B]],FIND("Rs.",property_rates[[#This Row],[Rent_1B]])+3,LEN(property_rates[[#This Row],[Rent_1B]]))</f>
        <v>#VALUE!</v>
      </c>
      <c r="J109" s="1" t="e">
        <f>_xlfn.NUMBERVALUE(LEFT(property_rates[[#This Row],[Rent_1B_trim]],FIND("-",property_rates[[#This Row],[Rent_1B_trim]])-1))</f>
        <v>#VALUE!</v>
      </c>
      <c r="K109" s="1">
        <f>_xlfn.NUMBERVALUE(RIGHT(property_rates[[#This Row],[Rent_1B]],LEN(property_rates[[#This Row],[Rent_1B]])-FIND("-",property_rates[[#This Row],[Rent_1B]])))</f>
        <v>0</v>
      </c>
      <c r="L109" s="1" t="e">
        <f>AVERAGE(property_rates[[#This Row],[Rent_1B_Lower]:[Rent_1B_Upper]])</f>
        <v>#VALUE!</v>
      </c>
      <c r="M109" s="2" t="e">
        <f>property_rates[[#This Row],[Rent_1B_avg]]/property_rates[[#This Row],[buy_rate_avg]]</f>
        <v>#VALUE!</v>
      </c>
      <c r="N109" s="1" t="s">
        <v>36</v>
      </c>
      <c r="O109" s="1" t="e">
        <f>MID(property_rates[[#This Row],[Rent_2B]],FIND("Rs.",property_rates[[#This Row],[Rent_2B]])+3,LEN(property_rates[[#This Row],[Rent_2B]]))</f>
        <v>#VALUE!</v>
      </c>
      <c r="P109" s="1" t="e">
        <f>_xlfn.NUMBERVALUE(LEFT(property_rates[[#This Row],[Rent_2B_trim]],FIND("-",property_rates[[#This Row],[Rent_2B_trim]])-1))</f>
        <v>#VALUE!</v>
      </c>
      <c r="Q109" s="1">
        <f>_xlfn.NUMBERVALUE(RIGHT(property_rates[[#This Row],[Rent_2B]],LEN(property_rates[[#This Row],[Rent_2B]])-FIND("-",property_rates[[#This Row],[Rent_2B]])))</f>
        <v>0</v>
      </c>
      <c r="R109" s="1" t="e">
        <f>AVERAGE(property_rates[[#This Row],[Rent_2B_Lower]:[Rent_2B_Upper]])</f>
        <v>#VALUE!</v>
      </c>
      <c r="S109" s="3" t="e">
        <f>property_rates[[#This Row],[Rent_2B_avg]]/property_rates[[#This Row],[buy_rate_avg]]</f>
        <v>#VALUE!</v>
      </c>
      <c r="T109" s="1" t="s">
        <v>36</v>
      </c>
      <c r="U109" s="1" t="e">
        <f>MID(property_rates[[#This Row],[Rent_3B]],FIND("Rs.",property_rates[[#This Row],[Rent_3B]])+3,LEN(property_rates[[#This Row],[Rent_3B]]))</f>
        <v>#VALUE!</v>
      </c>
      <c r="V109" s="1" t="e">
        <f>_xlfn.NUMBERVALUE(LEFT(property_rates[[#This Row],[Rent_3B_trim]],FIND("-",property_rates[[#This Row],[Rent_3B_trim]])-1))</f>
        <v>#VALUE!</v>
      </c>
      <c r="W109" s="1">
        <f>_xlfn.NUMBERVALUE(RIGHT(property_rates[[#This Row],[Rent_3B]],LEN(property_rates[[#This Row],[Rent_3B]])-FIND("-",property_rates[[#This Row],[Rent_3B]])))</f>
        <v>0</v>
      </c>
      <c r="X109" s="1" t="e">
        <f>AVERAGE(property_rates[[#This Row],[Rent_3B_Lower]:[Rent_3B_Upper]])</f>
        <v>#VALUE!</v>
      </c>
      <c r="Y109" s="3" t="e">
        <f>property_rates[[#This Row],[Rent_3B_avg]]/property_rates[[#This Row],[buy_rate_avg]]</f>
        <v>#VALUE!</v>
      </c>
    </row>
    <row r="110" spans="1:25" x14ac:dyDescent="0.25">
      <c r="A110" s="1" t="s">
        <v>789</v>
      </c>
      <c r="B110" s="1" t="s">
        <v>790</v>
      </c>
      <c r="C110" s="1" t="str">
        <f>MID(property_rates[[#This Row],[buy_rate]],FIND("Rs.",property_rates[[#This Row],[buy_rate]])+3,FIND("/sq",property_rates[[#This Row],[buy_rate]])-4)</f>
        <v>14,068 - 15,215</v>
      </c>
      <c r="D110" s="1">
        <f>_xlfn.NUMBERVALUE(LEFT(property_rates[[#This Row],[buy_rate_trim]],FIND("-",property_rates[[#This Row],[buy_rate_trim]])-1))</f>
        <v>14068</v>
      </c>
      <c r="E110" s="1">
        <f>_xlfn.NUMBERVALUE(RIGHT(property_rates[[#This Row],[buy_rate_trim]],LEN(property_rates[[#This Row],[buy_rate_trim]])-FIND("-",property_rates[[#This Row],[buy_rate_trim]])))</f>
        <v>15215</v>
      </c>
      <c r="F110" s="1">
        <f>AVERAGE(property_rates[[#This Row],[buy_rate_lower]:[buy_rate_higher]])</f>
        <v>14641.5</v>
      </c>
      <c r="G110" s="1" t="s">
        <v>358</v>
      </c>
      <c r="H110" s="1" t="s">
        <v>36</v>
      </c>
      <c r="I110" s="1" t="e">
        <f>MID(property_rates[[#This Row],[Rent_1B]],FIND("Rs.",property_rates[[#This Row],[Rent_1B]])+3,LEN(property_rates[[#This Row],[Rent_1B]]))</f>
        <v>#VALUE!</v>
      </c>
      <c r="J110" s="1" t="e">
        <f>_xlfn.NUMBERVALUE(LEFT(property_rates[[#This Row],[Rent_1B_trim]],FIND("-",property_rates[[#This Row],[Rent_1B_trim]])-1))</f>
        <v>#VALUE!</v>
      </c>
      <c r="K110" s="1">
        <f>_xlfn.NUMBERVALUE(RIGHT(property_rates[[#This Row],[Rent_1B]],LEN(property_rates[[#This Row],[Rent_1B]])-FIND("-",property_rates[[#This Row],[Rent_1B]])))</f>
        <v>0</v>
      </c>
      <c r="L110" s="1" t="e">
        <f>AVERAGE(property_rates[[#This Row],[Rent_1B_Lower]:[Rent_1B_Upper]])</f>
        <v>#VALUE!</v>
      </c>
      <c r="M110" s="2" t="e">
        <f>property_rates[[#This Row],[Rent_1B_avg]]/property_rates[[#This Row],[buy_rate_avg]]</f>
        <v>#VALUE!</v>
      </c>
      <c r="N110" s="1" t="s">
        <v>36</v>
      </c>
      <c r="O110" s="1" t="e">
        <f>MID(property_rates[[#This Row],[Rent_2B]],FIND("Rs.",property_rates[[#This Row],[Rent_2B]])+3,LEN(property_rates[[#This Row],[Rent_2B]]))</f>
        <v>#VALUE!</v>
      </c>
      <c r="P110" s="1" t="e">
        <f>_xlfn.NUMBERVALUE(LEFT(property_rates[[#This Row],[Rent_2B_trim]],FIND("-",property_rates[[#This Row],[Rent_2B_trim]])-1))</f>
        <v>#VALUE!</v>
      </c>
      <c r="Q110" s="1">
        <f>_xlfn.NUMBERVALUE(RIGHT(property_rates[[#This Row],[Rent_2B]],LEN(property_rates[[#This Row],[Rent_2B]])-FIND("-",property_rates[[#This Row],[Rent_2B]])))</f>
        <v>0</v>
      </c>
      <c r="R110" s="1" t="e">
        <f>AVERAGE(property_rates[[#This Row],[Rent_2B_Lower]:[Rent_2B_Upper]])</f>
        <v>#VALUE!</v>
      </c>
      <c r="S110" s="3" t="e">
        <f>property_rates[[#This Row],[Rent_2B_avg]]/property_rates[[#This Row],[buy_rate_avg]]</f>
        <v>#VALUE!</v>
      </c>
      <c r="T110" s="1" t="s">
        <v>36</v>
      </c>
      <c r="U110" s="1" t="e">
        <f>MID(property_rates[[#This Row],[Rent_3B]],FIND("Rs.",property_rates[[#This Row],[Rent_3B]])+3,LEN(property_rates[[#This Row],[Rent_3B]]))</f>
        <v>#VALUE!</v>
      </c>
      <c r="V110" s="1" t="e">
        <f>_xlfn.NUMBERVALUE(LEFT(property_rates[[#This Row],[Rent_3B_trim]],FIND("-",property_rates[[#This Row],[Rent_3B_trim]])-1))</f>
        <v>#VALUE!</v>
      </c>
      <c r="W110" s="1">
        <f>_xlfn.NUMBERVALUE(RIGHT(property_rates[[#This Row],[Rent_3B]],LEN(property_rates[[#This Row],[Rent_3B]])-FIND("-",property_rates[[#This Row],[Rent_3B]])))</f>
        <v>0</v>
      </c>
      <c r="X110" s="1" t="e">
        <f>AVERAGE(property_rates[[#This Row],[Rent_3B_Lower]:[Rent_3B_Upper]])</f>
        <v>#VALUE!</v>
      </c>
      <c r="Y110" s="3" t="e">
        <f>property_rates[[#This Row],[Rent_3B_avg]]/property_rates[[#This Row],[buy_rate_avg]]</f>
        <v>#VALUE!</v>
      </c>
    </row>
    <row r="111" spans="1:25" x14ac:dyDescent="0.25">
      <c r="A111" s="1" t="s">
        <v>53</v>
      </c>
      <c r="B111" s="1" t="s">
        <v>54</v>
      </c>
      <c r="C111" s="1" t="str">
        <f>MID(property_rates[[#This Row],[buy_rate]],FIND("Rs.",property_rates[[#This Row],[buy_rate]])+3,FIND("/sq",property_rates[[#This Row],[buy_rate]])-4)</f>
        <v>10,328 - 10,922</v>
      </c>
      <c r="D111" s="1">
        <f>_xlfn.NUMBERVALUE(LEFT(property_rates[[#This Row],[buy_rate_trim]],FIND("-",property_rates[[#This Row],[buy_rate_trim]])-1))</f>
        <v>10328</v>
      </c>
      <c r="E111" s="1">
        <f>_xlfn.NUMBERVALUE(RIGHT(property_rates[[#This Row],[buy_rate_trim]],LEN(property_rates[[#This Row],[buy_rate_trim]])-FIND("-",property_rates[[#This Row],[buy_rate_trim]])))</f>
        <v>10922</v>
      </c>
      <c r="F111" s="1">
        <f>AVERAGE(property_rates[[#This Row],[buy_rate_lower]:[buy_rate_higher]])</f>
        <v>10625</v>
      </c>
      <c r="G111" s="1" t="s">
        <v>55</v>
      </c>
      <c r="H111" s="1" t="s">
        <v>36</v>
      </c>
      <c r="I111" s="1" t="e">
        <f>MID(property_rates[[#This Row],[Rent_1B]],FIND("Rs.",property_rates[[#This Row],[Rent_1B]])+3,LEN(property_rates[[#This Row],[Rent_1B]]))</f>
        <v>#VALUE!</v>
      </c>
      <c r="J111" s="1" t="e">
        <f>_xlfn.NUMBERVALUE(LEFT(property_rates[[#This Row],[Rent_1B_trim]],FIND("-",property_rates[[#This Row],[Rent_1B_trim]])-1))</f>
        <v>#VALUE!</v>
      </c>
      <c r="K111" s="1">
        <f>_xlfn.NUMBERVALUE(RIGHT(property_rates[[#This Row],[Rent_1B]],LEN(property_rates[[#This Row],[Rent_1B]])-FIND("-",property_rates[[#This Row],[Rent_1B]])))</f>
        <v>0</v>
      </c>
      <c r="L111" s="1" t="e">
        <f>AVERAGE(property_rates[[#This Row],[Rent_1B_Lower]:[Rent_1B_Upper]])</f>
        <v>#VALUE!</v>
      </c>
      <c r="M111" s="2" t="e">
        <f>property_rates[[#This Row],[Rent_1B_avg]]/property_rates[[#This Row],[buy_rate_avg]]</f>
        <v>#VALUE!</v>
      </c>
      <c r="N111" s="1" t="s">
        <v>36</v>
      </c>
      <c r="O111" s="1" t="e">
        <f>MID(property_rates[[#This Row],[Rent_2B]],FIND("Rs.",property_rates[[#This Row],[Rent_2B]])+3,LEN(property_rates[[#This Row],[Rent_2B]]))</f>
        <v>#VALUE!</v>
      </c>
      <c r="P111" s="1" t="e">
        <f>_xlfn.NUMBERVALUE(LEFT(property_rates[[#This Row],[Rent_2B_trim]],FIND("-",property_rates[[#This Row],[Rent_2B_trim]])-1))</f>
        <v>#VALUE!</v>
      </c>
      <c r="Q111" s="1">
        <f>_xlfn.NUMBERVALUE(RIGHT(property_rates[[#This Row],[Rent_2B]],LEN(property_rates[[#This Row],[Rent_2B]])-FIND("-",property_rates[[#This Row],[Rent_2B]])))</f>
        <v>0</v>
      </c>
      <c r="R111" s="1" t="e">
        <f>AVERAGE(property_rates[[#This Row],[Rent_2B_Lower]:[Rent_2B_Upper]])</f>
        <v>#VALUE!</v>
      </c>
      <c r="S111" s="3" t="e">
        <f>property_rates[[#This Row],[Rent_2B_avg]]/property_rates[[#This Row],[buy_rate_avg]]</f>
        <v>#VALUE!</v>
      </c>
      <c r="T111" s="1" t="s">
        <v>36</v>
      </c>
      <c r="U111" s="1" t="e">
        <f>MID(property_rates[[#This Row],[Rent_3B]],FIND("Rs.",property_rates[[#This Row],[Rent_3B]])+3,LEN(property_rates[[#This Row],[Rent_3B]]))</f>
        <v>#VALUE!</v>
      </c>
      <c r="V111" s="1" t="e">
        <f>_xlfn.NUMBERVALUE(LEFT(property_rates[[#This Row],[Rent_3B_trim]],FIND("-",property_rates[[#This Row],[Rent_3B_trim]])-1))</f>
        <v>#VALUE!</v>
      </c>
      <c r="W111" s="1">
        <f>_xlfn.NUMBERVALUE(RIGHT(property_rates[[#This Row],[Rent_3B]],LEN(property_rates[[#This Row],[Rent_3B]])-FIND("-",property_rates[[#This Row],[Rent_3B]])))</f>
        <v>0</v>
      </c>
      <c r="X111" s="1" t="e">
        <f>AVERAGE(property_rates[[#This Row],[Rent_3B_Lower]:[Rent_3B_Upper]])</f>
        <v>#VALUE!</v>
      </c>
      <c r="Y111" s="3" t="e">
        <f>property_rates[[#This Row],[Rent_3B_avg]]/property_rates[[#This Row],[buy_rate_avg]]</f>
        <v>#VALUE!</v>
      </c>
    </row>
    <row r="112" spans="1:25" x14ac:dyDescent="0.25">
      <c r="A112" s="1" t="s">
        <v>56</v>
      </c>
      <c r="B112" s="1" t="s">
        <v>57</v>
      </c>
      <c r="C112" s="1" t="str">
        <f>MID(property_rates[[#This Row],[buy_rate]],FIND("Rs.",property_rates[[#This Row],[buy_rate]])+3,FIND("/sq",property_rates[[#This Row],[buy_rate]])-4)</f>
        <v>9,392 - 10,412</v>
      </c>
      <c r="D112" s="1">
        <f>_xlfn.NUMBERVALUE(LEFT(property_rates[[#This Row],[buy_rate_trim]],FIND("-",property_rates[[#This Row],[buy_rate_trim]])-1))</f>
        <v>9392</v>
      </c>
      <c r="E112" s="1">
        <f>_xlfn.NUMBERVALUE(RIGHT(property_rates[[#This Row],[buy_rate_trim]],LEN(property_rates[[#This Row],[buy_rate_trim]])-FIND("-",property_rates[[#This Row],[buy_rate_trim]])))</f>
        <v>10412</v>
      </c>
      <c r="F112" s="1">
        <f>AVERAGE(property_rates[[#This Row],[buy_rate_lower]:[buy_rate_higher]])</f>
        <v>9902</v>
      </c>
      <c r="G112" s="1" t="s">
        <v>58</v>
      </c>
      <c r="H112" s="1" t="s">
        <v>59</v>
      </c>
      <c r="I112" s="1" t="str">
        <f>MID(property_rates[[#This Row],[Rent_1B]],FIND("Rs.",property_rates[[#This Row],[Rent_1B]])+3,LEN(property_rates[[#This Row],[Rent_1B]]))</f>
        <v>12,750 - 14,280</v>
      </c>
      <c r="J112" s="1">
        <f>_xlfn.NUMBERVALUE(LEFT(property_rates[[#This Row],[Rent_1B_trim]],FIND("-",property_rates[[#This Row],[Rent_1B_trim]])-1))</f>
        <v>12750</v>
      </c>
      <c r="K112" s="1">
        <f>_xlfn.NUMBERVALUE(RIGHT(property_rates[[#This Row],[Rent_1B]],LEN(property_rates[[#This Row],[Rent_1B]])-FIND("-",property_rates[[#This Row],[Rent_1B]])))</f>
        <v>14280</v>
      </c>
      <c r="L112" s="1">
        <f>AVERAGE(property_rates[[#This Row],[Rent_1B_Lower]:[Rent_1B_Upper]])</f>
        <v>13515</v>
      </c>
      <c r="M112" s="2">
        <f>property_rates[[#This Row],[Rent_1B_avg]]/property_rates[[#This Row],[buy_rate_avg]]</f>
        <v>1.3648757826701676</v>
      </c>
      <c r="N112" s="1" t="s">
        <v>60</v>
      </c>
      <c r="O112" s="1" t="str">
        <f>MID(property_rates[[#This Row],[Rent_2B]],FIND("Rs.",property_rates[[#This Row],[Rent_2B]])+3,LEN(property_rates[[#This Row],[Rent_2B]]))</f>
        <v>17,536 - 20,586</v>
      </c>
      <c r="P112" s="1">
        <f>_xlfn.NUMBERVALUE(LEFT(property_rates[[#This Row],[Rent_2B_trim]],FIND("-",property_rates[[#This Row],[Rent_2B_trim]])-1))</f>
        <v>17536</v>
      </c>
      <c r="Q112" s="1">
        <f>_xlfn.NUMBERVALUE(RIGHT(property_rates[[#This Row],[Rent_2B]],LEN(property_rates[[#This Row],[Rent_2B]])-FIND("-",property_rates[[#This Row],[Rent_2B]])))</f>
        <v>20586</v>
      </c>
      <c r="R112" s="1">
        <f>AVERAGE(property_rates[[#This Row],[Rent_2B_Lower]:[Rent_2B_Upper]])</f>
        <v>19061</v>
      </c>
      <c r="S112" s="3">
        <f>property_rates[[#This Row],[Rent_2B_avg]]/property_rates[[#This Row],[buy_rate_avg]]</f>
        <v>1.9249646536053322</v>
      </c>
      <c r="T112" s="1" t="s">
        <v>61</v>
      </c>
      <c r="U112" s="1" t="str">
        <f>MID(property_rates[[#This Row],[Rent_3B]],FIND("Rs.",property_rates[[#This Row],[Rent_3B]])+3,LEN(property_rates[[#This Row],[Rent_3B]]))</f>
        <v>20,107 - 26,456</v>
      </c>
      <c r="V112" s="1">
        <f>_xlfn.NUMBERVALUE(LEFT(property_rates[[#This Row],[Rent_3B_trim]],FIND("-",property_rates[[#This Row],[Rent_3B_trim]])-1))</f>
        <v>20107</v>
      </c>
      <c r="W112" s="1">
        <f>_xlfn.NUMBERVALUE(RIGHT(property_rates[[#This Row],[Rent_3B]],LEN(property_rates[[#This Row],[Rent_3B]])-FIND("-",property_rates[[#This Row],[Rent_3B]])))</f>
        <v>26456</v>
      </c>
      <c r="X112" s="1">
        <f>AVERAGE(property_rates[[#This Row],[Rent_3B_Lower]:[Rent_3B_Upper]])</f>
        <v>23281.5</v>
      </c>
      <c r="Y112" s="3">
        <f>property_rates[[#This Row],[Rent_3B_avg]]/property_rates[[#This Row],[buy_rate_avg]]</f>
        <v>2.3511916784487981</v>
      </c>
    </row>
    <row r="113" spans="1:25" x14ac:dyDescent="0.25">
      <c r="A113" s="1" t="s">
        <v>1230</v>
      </c>
      <c r="B113" s="1" t="s">
        <v>1231</v>
      </c>
      <c r="C113" s="1" t="str">
        <f>MID(property_rates[[#This Row],[buy_rate]],FIND("Rs.",property_rates[[#This Row],[buy_rate]])+3,FIND("/sq",property_rates[[#This Row],[buy_rate]])-4)</f>
        <v>14,535 - 15,428</v>
      </c>
      <c r="D113" s="1">
        <f>_xlfn.NUMBERVALUE(LEFT(property_rates[[#This Row],[buy_rate_trim]],FIND("-",property_rates[[#This Row],[buy_rate_trim]])-1))</f>
        <v>14535</v>
      </c>
      <c r="E113" s="1">
        <f>_xlfn.NUMBERVALUE(RIGHT(property_rates[[#This Row],[buy_rate_trim]],LEN(property_rates[[#This Row],[buy_rate_trim]])-FIND("-",property_rates[[#This Row],[buy_rate_trim]])))</f>
        <v>15428</v>
      </c>
      <c r="F113" s="1">
        <f>AVERAGE(property_rates[[#This Row],[buy_rate_lower]:[buy_rate_higher]])</f>
        <v>14981.5</v>
      </c>
      <c r="G113" s="1" t="s">
        <v>1232</v>
      </c>
      <c r="H113" s="1" t="s">
        <v>1233</v>
      </c>
      <c r="I113" s="1" t="str">
        <f>MID(property_rates[[#This Row],[Rent_1B]],FIND("Rs.",property_rates[[#This Row],[Rent_1B]])+3,LEN(property_rates[[#This Row],[Rent_1B]]))</f>
        <v>22,440 - 24,480</v>
      </c>
      <c r="J113" s="1">
        <f>_xlfn.NUMBERVALUE(LEFT(property_rates[[#This Row],[Rent_1B_trim]],FIND("-",property_rates[[#This Row],[Rent_1B_trim]])-1))</f>
        <v>22440</v>
      </c>
      <c r="K113" s="1">
        <f>_xlfn.NUMBERVALUE(RIGHT(property_rates[[#This Row],[Rent_1B]],LEN(property_rates[[#This Row],[Rent_1B]])-FIND("-",property_rates[[#This Row],[Rent_1B]])))</f>
        <v>24480</v>
      </c>
      <c r="L113" s="1">
        <f>AVERAGE(property_rates[[#This Row],[Rent_1B_Lower]:[Rent_1B_Upper]])</f>
        <v>23460</v>
      </c>
      <c r="M113" s="2">
        <f>property_rates[[#This Row],[Rent_1B_avg]]/property_rates[[#This Row],[buy_rate_avg]]</f>
        <v>1.5659313152888563</v>
      </c>
      <c r="N113" s="1" t="s">
        <v>1234</v>
      </c>
      <c r="O113" s="1" t="str">
        <f>MID(property_rates[[#This Row],[Rent_2B]],FIND("Rs.",property_rates[[#This Row],[Rent_2B]])+3,LEN(property_rates[[#This Row],[Rent_2B]]))</f>
        <v>27,044 - 28,363</v>
      </c>
      <c r="P113" s="1">
        <f>_xlfn.NUMBERVALUE(LEFT(property_rates[[#This Row],[Rent_2B_trim]],FIND("-",property_rates[[#This Row],[Rent_2B_trim]])-1))</f>
        <v>27044</v>
      </c>
      <c r="Q113" s="1">
        <f>_xlfn.NUMBERVALUE(RIGHT(property_rates[[#This Row],[Rent_2B]],LEN(property_rates[[#This Row],[Rent_2B]])-FIND("-",property_rates[[#This Row],[Rent_2B]])))</f>
        <v>28363</v>
      </c>
      <c r="R113" s="1">
        <f>AVERAGE(property_rates[[#This Row],[Rent_2B_Lower]:[Rent_2B_Upper]])</f>
        <v>27703.5</v>
      </c>
      <c r="S113" s="3">
        <f>property_rates[[#This Row],[Rent_2B_avg]]/property_rates[[#This Row],[buy_rate_avg]]</f>
        <v>1.8491806561425759</v>
      </c>
      <c r="T113" s="1" t="s">
        <v>1235</v>
      </c>
      <c r="U113" s="1" t="str">
        <f>MID(property_rates[[#This Row],[Rent_3B]],FIND("Rs.",property_rates[[#This Row],[Rent_3B]])+3,LEN(property_rates[[#This Row],[Rent_3B]]))</f>
        <v>40,358 - 45,403</v>
      </c>
      <c r="V113" s="1">
        <f>_xlfn.NUMBERVALUE(LEFT(property_rates[[#This Row],[Rent_3B_trim]],FIND("-",property_rates[[#This Row],[Rent_3B_trim]])-1))</f>
        <v>40358</v>
      </c>
      <c r="W113" s="1">
        <f>_xlfn.NUMBERVALUE(RIGHT(property_rates[[#This Row],[Rent_3B]],LEN(property_rates[[#This Row],[Rent_3B]])-FIND("-",property_rates[[#This Row],[Rent_3B]])))</f>
        <v>45403</v>
      </c>
      <c r="X113" s="1">
        <f>AVERAGE(property_rates[[#This Row],[Rent_3B_Lower]:[Rent_3B_Upper]])</f>
        <v>42880.5</v>
      </c>
      <c r="Y113" s="3">
        <f>property_rates[[#This Row],[Rent_3B_avg]]/property_rates[[#This Row],[buy_rate_avg]]</f>
        <v>2.8622300837699828</v>
      </c>
    </row>
    <row r="114" spans="1:25" x14ac:dyDescent="0.25">
      <c r="A114" s="1" t="s">
        <v>791</v>
      </c>
      <c r="B114" s="1" t="s">
        <v>792</v>
      </c>
      <c r="C114" s="1" t="str">
        <f>MID(property_rates[[#This Row],[buy_rate]],FIND("Rs.",property_rates[[#This Row],[buy_rate]])+3,FIND("/sq",property_rates[[#This Row],[buy_rate]])-4)</f>
        <v>14,365 - 16,872</v>
      </c>
      <c r="D114" s="1">
        <f>_xlfn.NUMBERVALUE(LEFT(property_rates[[#This Row],[buy_rate_trim]],FIND("-",property_rates[[#This Row],[buy_rate_trim]])-1))</f>
        <v>14365</v>
      </c>
      <c r="E114" s="1">
        <f>_xlfn.NUMBERVALUE(RIGHT(property_rates[[#This Row],[buy_rate_trim]],LEN(property_rates[[#This Row],[buy_rate_trim]])-FIND("-",property_rates[[#This Row],[buy_rate_trim]])))</f>
        <v>16872</v>
      </c>
      <c r="F114" s="1">
        <f>AVERAGE(property_rates[[#This Row],[buy_rate_lower]:[buy_rate_higher]])</f>
        <v>15618.5</v>
      </c>
      <c r="G114" s="1" t="s">
        <v>793</v>
      </c>
      <c r="H114" s="1" t="s">
        <v>794</v>
      </c>
      <c r="I114" s="1" t="str">
        <f>MID(property_rates[[#This Row],[Rent_1B]],FIND("Rs.",property_rates[[#This Row],[Rent_1B]])+3,LEN(property_rates[[#This Row],[Rent_1B]]))</f>
        <v>19,354 - 21,879</v>
      </c>
      <c r="J114" s="1">
        <f>_xlfn.NUMBERVALUE(LEFT(property_rates[[#This Row],[Rent_1B_trim]],FIND("-",property_rates[[#This Row],[Rent_1B_trim]])-1))</f>
        <v>19354</v>
      </c>
      <c r="K114" s="1">
        <f>_xlfn.NUMBERVALUE(RIGHT(property_rates[[#This Row],[Rent_1B]],LEN(property_rates[[#This Row],[Rent_1B]])-FIND("-",property_rates[[#This Row],[Rent_1B]])))</f>
        <v>21879</v>
      </c>
      <c r="L114" s="1">
        <f>AVERAGE(property_rates[[#This Row],[Rent_1B_Lower]:[Rent_1B_Upper]])</f>
        <v>20616.5</v>
      </c>
      <c r="M114" s="2">
        <f>property_rates[[#This Row],[Rent_1B_avg]]/property_rates[[#This Row],[buy_rate_avg]]</f>
        <v>1.3200051221308065</v>
      </c>
      <c r="N114" s="1" t="s">
        <v>795</v>
      </c>
      <c r="O114" s="1" t="str">
        <f>MID(property_rates[[#This Row],[Rent_2B]],FIND("Rs.",property_rates[[#This Row],[Rent_2B]])+3,LEN(property_rates[[#This Row],[Rent_2B]]))</f>
        <v>27,455 - 33,235</v>
      </c>
      <c r="P114" s="1">
        <f>_xlfn.NUMBERVALUE(LEFT(property_rates[[#This Row],[Rent_2B_trim]],FIND("-",property_rates[[#This Row],[Rent_2B_trim]])-1))</f>
        <v>27455</v>
      </c>
      <c r="Q114" s="1">
        <f>_xlfn.NUMBERVALUE(RIGHT(property_rates[[#This Row],[Rent_2B]],LEN(property_rates[[#This Row],[Rent_2B]])-FIND("-",property_rates[[#This Row],[Rent_2B]])))</f>
        <v>33235</v>
      </c>
      <c r="R114" s="1">
        <f>AVERAGE(property_rates[[#This Row],[Rent_2B_Lower]:[Rent_2B_Upper]])</f>
        <v>30345</v>
      </c>
      <c r="S114" s="3">
        <f>property_rates[[#This Row],[Rent_2B_avg]]/property_rates[[#This Row],[buy_rate_avg]]</f>
        <v>1.9428882415084676</v>
      </c>
      <c r="T114" s="1" t="s">
        <v>796</v>
      </c>
      <c r="U114" s="1" t="str">
        <f>MID(property_rates[[#This Row],[Rent_3B]],FIND("Rs.",property_rates[[#This Row],[Rent_3B]])+3,LEN(property_rates[[#This Row],[Rent_3B]]))</f>
        <v>49,966 - 54,509</v>
      </c>
      <c r="V114" s="1">
        <f>_xlfn.NUMBERVALUE(LEFT(property_rates[[#This Row],[Rent_3B_trim]],FIND("-",property_rates[[#This Row],[Rent_3B_trim]])-1))</f>
        <v>49966</v>
      </c>
      <c r="W114" s="1">
        <f>_xlfn.NUMBERVALUE(RIGHT(property_rates[[#This Row],[Rent_3B]],LEN(property_rates[[#This Row],[Rent_3B]])-FIND("-",property_rates[[#This Row],[Rent_3B]])))</f>
        <v>54509</v>
      </c>
      <c r="X114" s="1">
        <f>AVERAGE(property_rates[[#This Row],[Rent_3B_Lower]:[Rent_3B_Upper]])</f>
        <v>52237.5</v>
      </c>
      <c r="Y114" s="3">
        <f>property_rates[[#This Row],[Rent_3B_avg]]/property_rates[[#This Row],[buy_rate_avg]]</f>
        <v>3.3445913500016005</v>
      </c>
    </row>
    <row r="115" spans="1:25" x14ac:dyDescent="0.25">
      <c r="A115" s="1" t="s">
        <v>341</v>
      </c>
      <c r="B115" s="1" t="s">
        <v>36</v>
      </c>
      <c r="C115" s="1" t="e">
        <f>MID(property_rates[[#This Row],[buy_rate]],FIND("Rs.",property_rates[[#This Row],[buy_rate]])+3,FIND("/sq",property_rates[[#This Row],[buy_rate]])-4)</f>
        <v>#VALUE!</v>
      </c>
      <c r="D115" s="1" t="e">
        <f>_xlfn.NUMBERVALUE(LEFT(property_rates[[#This Row],[buy_rate_trim]],FIND("-",property_rates[[#This Row],[buy_rate_trim]])-1))</f>
        <v>#VALUE!</v>
      </c>
      <c r="E115" s="1" t="e">
        <f>_xlfn.NUMBERVALUE(RIGHT(property_rates[[#This Row],[buy_rate_trim]],LEN(property_rates[[#This Row],[buy_rate_trim]])-FIND("-",property_rates[[#This Row],[buy_rate_trim]])))</f>
        <v>#VALUE!</v>
      </c>
      <c r="F115" s="1" t="e">
        <f>AVERAGE(property_rates[[#This Row],[buy_rate_lower]:[buy_rate_higher]])</f>
        <v>#VALUE!</v>
      </c>
      <c r="G115" s="1" t="s">
        <v>36</v>
      </c>
      <c r="H115" s="1" t="s">
        <v>342</v>
      </c>
      <c r="I115" s="1" t="str">
        <f>MID(property_rates[[#This Row],[Rent_1B]],FIND("Rs.",property_rates[[#This Row],[Rent_1B]])+3,LEN(property_rates[[#This Row],[Rent_1B]]))</f>
        <v>3,699 - 5,086</v>
      </c>
      <c r="J115" s="1">
        <f>_xlfn.NUMBERVALUE(LEFT(property_rates[[#This Row],[Rent_1B_trim]],FIND("-",property_rates[[#This Row],[Rent_1B_trim]])-1))</f>
        <v>3699</v>
      </c>
      <c r="K115" s="1">
        <f>_xlfn.NUMBERVALUE(RIGHT(property_rates[[#This Row],[Rent_1B]],LEN(property_rates[[#This Row],[Rent_1B]])-FIND("-",property_rates[[#This Row],[Rent_1B]])))</f>
        <v>5086</v>
      </c>
      <c r="L115" s="1">
        <f>AVERAGE(property_rates[[#This Row],[Rent_1B_Lower]:[Rent_1B_Upper]])</f>
        <v>4392.5</v>
      </c>
      <c r="M115" s="2" t="e">
        <f>property_rates[[#This Row],[Rent_1B_avg]]/property_rates[[#This Row],[buy_rate_avg]]</f>
        <v>#VALUE!</v>
      </c>
      <c r="N115" s="1" t="s">
        <v>36</v>
      </c>
      <c r="O115" s="1" t="e">
        <f>MID(property_rates[[#This Row],[Rent_2B]],FIND("Rs.",property_rates[[#This Row],[Rent_2B]])+3,LEN(property_rates[[#This Row],[Rent_2B]]))</f>
        <v>#VALUE!</v>
      </c>
      <c r="P115" s="1" t="e">
        <f>_xlfn.NUMBERVALUE(LEFT(property_rates[[#This Row],[Rent_2B_trim]],FIND("-",property_rates[[#This Row],[Rent_2B_trim]])-1))</f>
        <v>#VALUE!</v>
      </c>
      <c r="Q115" s="1">
        <f>_xlfn.NUMBERVALUE(RIGHT(property_rates[[#This Row],[Rent_2B]],LEN(property_rates[[#This Row],[Rent_2B]])-FIND("-",property_rates[[#This Row],[Rent_2B]])))</f>
        <v>0</v>
      </c>
      <c r="R115" s="1" t="e">
        <f>AVERAGE(property_rates[[#This Row],[Rent_2B_Lower]:[Rent_2B_Upper]])</f>
        <v>#VALUE!</v>
      </c>
      <c r="S115" s="3" t="e">
        <f>property_rates[[#This Row],[Rent_2B_avg]]/property_rates[[#This Row],[buy_rate_avg]]</f>
        <v>#VALUE!</v>
      </c>
      <c r="T115" s="1" t="s">
        <v>36</v>
      </c>
      <c r="U115" s="1" t="e">
        <f>MID(property_rates[[#This Row],[Rent_3B]],FIND("Rs.",property_rates[[#This Row],[Rent_3B]])+3,LEN(property_rates[[#This Row],[Rent_3B]]))</f>
        <v>#VALUE!</v>
      </c>
      <c r="V115" s="1" t="e">
        <f>_xlfn.NUMBERVALUE(LEFT(property_rates[[#This Row],[Rent_3B_trim]],FIND("-",property_rates[[#This Row],[Rent_3B_trim]])-1))</f>
        <v>#VALUE!</v>
      </c>
      <c r="W115" s="1">
        <f>_xlfn.NUMBERVALUE(RIGHT(property_rates[[#This Row],[Rent_3B]],LEN(property_rates[[#This Row],[Rent_3B]])-FIND("-",property_rates[[#This Row],[Rent_3B]])))</f>
        <v>0</v>
      </c>
      <c r="X115" s="1" t="e">
        <f>AVERAGE(property_rates[[#This Row],[Rent_3B_Lower]:[Rent_3B_Upper]])</f>
        <v>#VALUE!</v>
      </c>
      <c r="Y115" s="3" t="e">
        <f>property_rates[[#This Row],[Rent_3B_avg]]/property_rates[[#This Row],[buy_rate_avg]]</f>
        <v>#VALUE!</v>
      </c>
    </row>
    <row r="116" spans="1:25" x14ac:dyDescent="0.25">
      <c r="A116" s="1" t="s">
        <v>62</v>
      </c>
      <c r="B116" s="1" t="s">
        <v>63</v>
      </c>
      <c r="C116" s="1" t="str">
        <f>MID(property_rates[[#This Row],[buy_rate]],FIND("Rs.",property_rates[[#This Row],[buy_rate]])+3,FIND("/sq",property_rates[[#This Row],[buy_rate]])-4)</f>
        <v>2,380 - 2,762</v>
      </c>
      <c r="D116" s="1">
        <f>_xlfn.NUMBERVALUE(LEFT(property_rates[[#This Row],[buy_rate_trim]],FIND("-",property_rates[[#This Row],[buy_rate_trim]])-1))</f>
        <v>2380</v>
      </c>
      <c r="E116" s="1">
        <f>_xlfn.NUMBERVALUE(RIGHT(property_rates[[#This Row],[buy_rate_trim]],LEN(property_rates[[#This Row],[buy_rate_trim]])-FIND("-",property_rates[[#This Row],[buy_rate_trim]])))</f>
        <v>2762</v>
      </c>
      <c r="F116" s="1">
        <f>AVERAGE(property_rates[[#This Row],[buy_rate_lower]:[buy_rate_higher]])</f>
        <v>2571</v>
      </c>
      <c r="G116" s="1" t="s">
        <v>36</v>
      </c>
      <c r="H116" s="1" t="s">
        <v>36</v>
      </c>
      <c r="I116" s="1" t="e">
        <f>MID(property_rates[[#This Row],[Rent_1B]],FIND("Rs.",property_rates[[#This Row],[Rent_1B]])+3,LEN(property_rates[[#This Row],[Rent_1B]]))</f>
        <v>#VALUE!</v>
      </c>
      <c r="J116" s="1" t="e">
        <f>_xlfn.NUMBERVALUE(LEFT(property_rates[[#This Row],[Rent_1B_trim]],FIND("-",property_rates[[#This Row],[Rent_1B_trim]])-1))</f>
        <v>#VALUE!</v>
      </c>
      <c r="K116" s="1">
        <f>_xlfn.NUMBERVALUE(RIGHT(property_rates[[#This Row],[Rent_1B]],LEN(property_rates[[#This Row],[Rent_1B]])-FIND("-",property_rates[[#This Row],[Rent_1B]])))</f>
        <v>0</v>
      </c>
      <c r="L116" s="1" t="e">
        <f>AVERAGE(property_rates[[#This Row],[Rent_1B_Lower]:[Rent_1B_Upper]])</f>
        <v>#VALUE!</v>
      </c>
      <c r="M116" s="2" t="e">
        <f>property_rates[[#This Row],[Rent_1B_avg]]/property_rates[[#This Row],[buy_rate_avg]]</f>
        <v>#VALUE!</v>
      </c>
      <c r="N116" s="1" t="s">
        <v>36</v>
      </c>
      <c r="O116" s="1" t="e">
        <f>MID(property_rates[[#This Row],[Rent_2B]],FIND("Rs.",property_rates[[#This Row],[Rent_2B]])+3,LEN(property_rates[[#This Row],[Rent_2B]]))</f>
        <v>#VALUE!</v>
      </c>
      <c r="P116" s="1" t="e">
        <f>_xlfn.NUMBERVALUE(LEFT(property_rates[[#This Row],[Rent_2B_trim]],FIND("-",property_rates[[#This Row],[Rent_2B_trim]])-1))</f>
        <v>#VALUE!</v>
      </c>
      <c r="Q116" s="1">
        <f>_xlfn.NUMBERVALUE(RIGHT(property_rates[[#This Row],[Rent_2B]],LEN(property_rates[[#This Row],[Rent_2B]])-FIND("-",property_rates[[#This Row],[Rent_2B]])))</f>
        <v>0</v>
      </c>
      <c r="R116" s="1" t="e">
        <f>AVERAGE(property_rates[[#This Row],[Rent_2B_Lower]:[Rent_2B_Upper]])</f>
        <v>#VALUE!</v>
      </c>
      <c r="S116" s="3" t="e">
        <f>property_rates[[#This Row],[Rent_2B_avg]]/property_rates[[#This Row],[buy_rate_avg]]</f>
        <v>#VALUE!</v>
      </c>
      <c r="T116" s="1" t="s">
        <v>36</v>
      </c>
      <c r="U116" s="1" t="e">
        <f>MID(property_rates[[#This Row],[Rent_3B]],FIND("Rs.",property_rates[[#This Row],[Rent_3B]])+3,LEN(property_rates[[#This Row],[Rent_3B]]))</f>
        <v>#VALUE!</v>
      </c>
      <c r="V116" s="1" t="e">
        <f>_xlfn.NUMBERVALUE(LEFT(property_rates[[#This Row],[Rent_3B_trim]],FIND("-",property_rates[[#This Row],[Rent_3B_trim]])-1))</f>
        <v>#VALUE!</v>
      </c>
      <c r="W116" s="1">
        <f>_xlfn.NUMBERVALUE(RIGHT(property_rates[[#This Row],[Rent_3B]],LEN(property_rates[[#This Row],[Rent_3B]])-FIND("-",property_rates[[#This Row],[Rent_3B]])))</f>
        <v>0</v>
      </c>
      <c r="X116" s="1" t="e">
        <f>AVERAGE(property_rates[[#This Row],[Rent_3B_Lower]:[Rent_3B_Upper]])</f>
        <v>#VALUE!</v>
      </c>
      <c r="Y116" s="3" t="e">
        <f>property_rates[[#This Row],[Rent_3B_avg]]/property_rates[[#This Row],[buy_rate_avg]]</f>
        <v>#VALUE!</v>
      </c>
    </row>
    <row r="117" spans="1:25" x14ac:dyDescent="0.25">
      <c r="A117" s="1" t="s">
        <v>1440</v>
      </c>
      <c r="B117" s="1" t="s">
        <v>36</v>
      </c>
      <c r="C117" s="1" t="e">
        <f>MID(property_rates[[#This Row],[buy_rate]],FIND("Rs.",property_rates[[#This Row],[buy_rate]])+3,FIND("/sq",property_rates[[#This Row],[buy_rate]])-4)</f>
        <v>#VALUE!</v>
      </c>
      <c r="D117" s="1" t="e">
        <f>_xlfn.NUMBERVALUE(LEFT(property_rates[[#This Row],[buy_rate_trim]],FIND("-",property_rates[[#This Row],[buy_rate_trim]])-1))</f>
        <v>#VALUE!</v>
      </c>
      <c r="E117" s="1" t="e">
        <f>_xlfn.NUMBERVALUE(RIGHT(property_rates[[#This Row],[buy_rate_trim]],LEN(property_rates[[#This Row],[buy_rate_trim]])-FIND("-",property_rates[[#This Row],[buy_rate_trim]])))</f>
        <v>#VALUE!</v>
      </c>
      <c r="F117" s="1" t="e">
        <f>AVERAGE(property_rates[[#This Row],[buy_rate_lower]:[buy_rate_higher]])</f>
        <v>#VALUE!</v>
      </c>
      <c r="G117" s="1" t="s">
        <v>36</v>
      </c>
      <c r="H117" s="1" t="s">
        <v>1441</v>
      </c>
      <c r="I117" s="1" t="str">
        <f>MID(property_rates[[#This Row],[Rent_1B]],FIND("Rs.",property_rates[[#This Row],[Rent_1B]])+3,LEN(property_rates[[#This Row],[Rent_1B]]))</f>
        <v>9,313 - 10,582</v>
      </c>
      <c r="J117" s="1">
        <f>_xlfn.NUMBERVALUE(LEFT(property_rates[[#This Row],[Rent_1B_trim]],FIND("-",property_rates[[#This Row],[Rent_1B_trim]])-1))</f>
        <v>9313</v>
      </c>
      <c r="K117" s="1">
        <f>_xlfn.NUMBERVALUE(RIGHT(property_rates[[#This Row],[Rent_1B]],LEN(property_rates[[#This Row],[Rent_1B]])-FIND("-",property_rates[[#This Row],[Rent_1B]])))</f>
        <v>10582</v>
      </c>
      <c r="L117" s="1">
        <f>AVERAGE(property_rates[[#This Row],[Rent_1B_Lower]:[Rent_1B_Upper]])</f>
        <v>9947.5</v>
      </c>
      <c r="M117" s="2" t="e">
        <f>property_rates[[#This Row],[Rent_1B_avg]]/property_rates[[#This Row],[buy_rate_avg]]</f>
        <v>#VALUE!</v>
      </c>
      <c r="N117" s="1" t="s">
        <v>36</v>
      </c>
      <c r="O117" s="1" t="e">
        <f>MID(property_rates[[#This Row],[Rent_2B]],FIND("Rs.",property_rates[[#This Row],[Rent_2B]])+3,LEN(property_rates[[#This Row],[Rent_2B]]))</f>
        <v>#VALUE!</v>
      </c>
      <c r="P117" s="1" t="e">
        <f>_xlfn.NUMBERVALUE(LEFT(property_rates[[#This Row],[Rent_2B_trim]],FIND("-",property_rates[[#This Row],[Rent_2B_trim]])-1))</f>
        <v>#VALUE!</v>
      </c>
      <c r="Q117" s="1">
        <f>_xlfn.NUMBERVALUE(RIGHT(property_rates[[#This Row],[Rent_2B]],LEN(property_rates[[#This Row],[Rent_2B]])-FIND("-",property_rates[[#This Row],[Rent_2B]])))</f>
        <v>0</v>
      </c>
      <c r="R117" s="1" t="e">
        <f>AVERAGE(property_rates[[#This Row],[Rent_2B_Lower]:[Rent_2B_Upper]])</f>
        <v>#VALUE!</v>
      </c>
      <c r="S117" s="3" t="e">
        <f>property_rates[[#This Row],[Rent_2B_avg]]/property_rates[[#This Row],[buy_rate_avg]]</f>
        <v>#VALUE!</v>
      </c>
      <c r="T117" s="1" t="s">
        <v>36</v>
      </c>
      <c r="U117" s="1" t="e">
        <f>MID(property_rates[[#This Row],[Rent_3B]],FIND("Rs.",property_rates[[#This Row],[Rent_3B]])+3,LEN(property_rates[[#This Row],[Rent_3B]]))</f>
        <v>#VALUE!</v>
      </c>
      <c r="V117" s="1" t="e">
        <f>_xlfn.NUMBERVALUE(LEFT(property_rates[[#This Row],[Rent_3B_trim]],FIND("-",property_rates[[#This Row],[Rent_3B_trim]])-1))</f>
        <v>#VALUE!</v>
      </c>
      <c r="W117" s="1">
        <f>_xlfn.NUMBERVALUE(RIGHT(property_rates[[#This Row],[Rent_3B]],LEN(property_rates[[#This Row],[Rent_3B]])-FIND("-",property_rates[[#This Row],[Rent_3B]])))</f>
        <v>0</v>
      </c>
      <c r="X117" s="1" t="e">
        <f>AVERAGE(property_rates[[#This Row],[Rent_3B_Lower]:[Rent_3B_Upper]])</f>
        <v>#VALUE!</v>
      </c>
      <c r="Y117" s="3" t="e">
        <f>property_rates[[#This Row],[Rent_3B_avg]]/property_rates[[#This Row],[buy_rate_avg]]</f>
        <v>#VALUE!</v>
      </c>
    </row>
    <row r="118" spans="1:25" x14ac:dyDescent="0.25">
      <c r="A118" s="1" t="s">
        <v>797</v>
      </c>
      <c r="B118" s="1" t="s">
        <v>798</v>
      </c>
      <c r="C118" s="1" t="str">
        <f>MID(property_rates[[#This Row],[buy_rate]],FIND("Rs.",property_rates[[#This Row],[buy_rate]])+3,FIND("/sq",property_rates[[#This Row],[buy_rate]])-4)</f>
        <v>18,148 - 21,250</v>
      </c>
      <c r="D118" s="1">
        <f>_xlfn.NUMBERVALUE(LEFT(property_rates[[#This Row],[buy_rate_trim]],FIND("-",property_rates[[#This Row],[buy_rate_trim]])-1))</f>
        <v>18148</v>
      </c>
      <c r="E118" s="1">
        <f>_xlfn.NUMBERVALUE(RIGHT(property_rates[[#This Row],[buy_rate_trim]],LEN(property_rates[[#This Row],[buy_rate_trim]])-FIND("-",property_rates[[#This Row],[buy_rate_trim]])))</f>
        <v>21250</v>
      </c>
      <c r="F118" s="1">
        <f>AVERAGE(property_rates[[#This Row],[buy_rate_lower]:[buy_rate_higher]])</f>
        <v>19699</v>
      </c>
      <c r="G118" s="1" t="s">
        <v>799</v>
      </c>
      <c r="H118" s="1" t="s">
        <v>36</v>
      </c>
      <c r="I118" s="1" t="e">
        <f>MID(property_rates[[#This Row],[Rent_1B]],FIND("Rs.",property_rates[[#This Row],[Rent_1B]])+3,LEN(property_rates[[#This Row],[Rent_1B]]))</f>
        <v>#VALUE!</v>
      </c>
      <c r="J118" s="1" t="e">
        <f>_xlfn.NUMBERVALUE(LEFT(property_rates[[#This Row],[Rent_1B_trim]],FIND("-",property_rates[[#This Row],[Rent_1B_trim]])-1))</f>
        <v>#VALUE!</v>
      </c>
      <c r="K118" s="1">
        <f>_xlfn.NUMBERVALUE(RIGHT(property_rates[[#This Row],[Rent_1B]],LEN(property_rates[[#This Row],[Rent_1B]])-FIND("-",property_rates[[#This Row],[Rent_1B]])))</f>
        <v>0</v>
      </c>
      <c r="L118" s="1" t="e">
        <f>AVERAGE(property_rates[[#This Row],[Rent_1B_Lower]:[Rent_1B_Upper]])</f>
        <v>#VALUE!</v>
      </c>
      <c r="M118" s="2" t="e">
        <f>property_rates[[#This Row],[Rent_1B_avg]]/property_rates[[#This Row],[buy_rate_avg]]</f>
        <v>#VALUE!</v>
      </c>
      <c r="N118" s="1" t="s">
        <v>800</v>
      </c>
      <c r="O118" s="1" t="str">
        <f>MID(property_rates[[#This Row],[Rent_2B]],FIND("Rs.",property_rates[[#This Row],[Rent_2B]])+3,LEN(property_rates[[#This Row],[Rent_2B]]))</f>
        <v>36,125 - 43,350</v>
      </c>
      <c r="P118" s="1">
        <f>_xlfn.NUMBERVALUE(LEFT(property_rates[[#This Row],[Rent_2B_trim]],FIND("-",property_rates[[#This Row],[Rent_2B_trim]])-1))</f>
        <v>36125</v>
      </c>
      <c r="Q118" s="1">
        <f>_xlfn.NUMBERVALUE(RIGHT(property_rates[[#This Row],[Rent_2B]],LEN(property_rates[[#This Row],[Rent_2B]])-FIND("-",property_rates[[#This Row],[Rent_2B]])))</f>
        <v>43350</v>
      </c>
      <c r="R118" s="1">
        <f>AVERAGE(property_rates[[#This Row],[Rent_2B_Lower]:[Rent_2B_Upper]])</f>
        <v>39737.5</v>
      </c>
      <c r="S118" s="3">
        <f>property_rates[[#This Row],[Rent_2B_avg]]/property_rates[[#This Row],[buy_rate_avg]]</f>
        <v>2.0172343773795625</v>
      </c>
      <c r="T118" s="1" t="s">
        <v>801</v>
      </c>
      <c r="U118" s="1" t="str">
        <f>MID(property_rates[[#This Row],[Rent_3B]],FIND("Rs.",property_rates[[#This Row],[Rent_3B]])+3,LEN(property_rates[[#This Row],[Rent_3B]]))</f>
        <v>54,835 - 71,808</v>
      </c>
      <c r="V118" s="1">
        <f>_xlfn.NUMBERVALUE(LEFT(property_rates[[#This Row],[Rent_3B_trim]],FIND("-",property_rates[[#This Row],[Rent_3B_trim]])-1))</f>
        <v>54835</v>
      </c>
      <c r="W118" s="1">
        <f>_xlfn.NUMBERVALUE(RIGHT(property_rates[[#This Row],[Rent_3B]],LEN(property_rates[[#This Row],[Rent_3B]])-FIND("-",property_rates[[#This Row],[Rent_3B]])))</f>
        <v>71808</v>
      </c>
      <c r="X118" s="1">
        <f>AVERAGE(property_rates[[#This Row],[Rent_3B_Lower]:[Rent_3B_Upper]])</f>
        <v>63321.5</v>
      </c>
      <c r="Y118" s="3">
        <f>property_rates[[#This Row],[Rent_3B_avg]]/property_rates[[#This Row],[buy_rate_avg]]</f>
        <v>3.2144525102797097</v>
      </c>
    </row>
    <row r="119" spans="1:25" x14ac:dyDescent="0.25">
      <c r="A119" s="1" t="s">
        <v>64</v>
      </c>
      <c r="B119" s="1" t="s">
        <v>65</v>
      </c>
      <c r="C119" s="1" t="str">
        <f>MID(property_rates[[#This Row],[buy_rate]],FIND("Rs.",property_rates[[#This Row],[buy_rate]])+3,FIND("/sq",property_rates[[#This Row],[buy_rate]])-4)</f>
        <v>9,052 - 10,328</v>
      </c>
      <c r="D119" s="1">
        <f>_xlfn.NUMBERVALUE(LEFT(property_rates[[#This Row],[buy_rate_trim]],FIND("-",property_rates[[#This Row],[buy_rate_trim]])-1))</f>
        <v>9052</v>
      </c>
      <c r="E119" s="1">
        <f>_xlfn.NUMBERVALUE(RIGHT(property_rates[[#This Row],[buy_rate_trim]],LEN(property_rates[[#This Row],[buy_rate_trim]])-FIND("-",property_rates[[#This Row],[buy_rate_trim]])))</f>
        <v>10328</v>
      </c>
      <c r="F119" s="1">
        <f>AVERAGE(property_rates[[#This Row],[buy_rate_lower]:[buy_rate_higher]])</f>
        <v>9690</v>
      </c>
      <c r="G119" s="1" t="s">
        <v>66</v>
      </c>
      <c r="H119" s="1" t="s">
        <v>36</v>
      </c>
      <c r="I119" s="1" t="e">
        <f>MID(property_rates[[#This Row],[Rent_1B]],FIND("Rs.",property_rates[[#This Row],[Rent_1B]])+3,LEN(property_rates[[#This Row],[Rent_1B]]))</f>
        <v>#VALUE!</v>
      </c>
      <c r="J119" s="1" t="e">
        <f>_xlfn.NUMBERVALUE(LEFT(property_rates[[#This Row],[Rent_1B_trim]],FIND("-",property_rates[[#This Row],[Rent_1B_trim]])-1))</f>
        <v>#VALUE!</v>
      </c>
      <c r="K119" s="1">
        <f>_xlfn.NUMBERVALUE(RIGHT(property_rates[[#This Row],[Rent_1B]],LEN(property_rates[[#This Row],[Rent_1B]])-FIND("-",property_rates[[#This Row],[Rent_1B]])))</f>
        <v>0</v>
      </c>
      <c r="L119" s="1" t="e">
        <f>AVERAGE(property_rates[[#This Row],[Rent_1B_Lower]:[Rent_1B_Upper]])</f>
        <v>#VALUE!</v>
      </c>
      <c r="M119" s="2" t="e">
        <f>property_rates[[#This Row],[Rent_1B_avg]]/property_rates[[#This Row],[buy_rate_avg]]</f>
        <v>#VALUE!</v>
      </c>
      <c r="N119" s="1" t="s">
        <v>67</v>
      </c>
      <c r="O119" s="1" t="str">
        <f>MID(property_rates[[#This Row],[Rent_2B]],FIND("Rs.",property_rates[[#This Row],[Rent_2B]])+3,LEN(property_rates[[#This Row],[Rent_2B]]))</f>
        <v>17,497 - 21,301</v>
      </c>
      <c r="P119" s="1">
        <f>_xlfn.NUMBERVALUE(LEFT(property_rates[[#This Row],[Rent_2B_trim]],FIND("-",property_rates[[#This Row],[Rent_2B_trim]])-1))</f>
        <v>17497</v>
      </c>
      <c r="Q119" s="1">
        <f>_xlfn.NUMBERVALUE(RIGHT(property_rates[[#This Row],[Rent_2B]],LEN(property_rates[[#This Row],[Rent_2B]])-FIND("-",property_rates[[#This Row],[Rent_2B]])))</f>
        <v>21301</v>
      </c>
      <c r="R119" s="1">
        <f>AVERAGE(property_rates[[#This Row],[Rent_2B_Lower]:[Rent_2B_Upper]])</f>
        <v>19399</v>
      </c>
      <c r="S119" s="3">
        <f>property_rates[[#This Row],[Rent_2B_avg]]/property_rates[[#This Row],[buy_rate_avg]]</f>
        <v>2.0019607843137255</v>
      </c>
      <c r="T119" s="1" t="s">
        <v>36</v>
      </c>
      <c r="U119" s="1" t="e">
        <f>MID(property_rates[[#This Row],[Rent_3B]],FIND("Rs.",property_rates[[#This Row],[Rent_3B]])+3,LEN(property_rates[[#This Row],[Rent_3B]]))</f>
        <v>#VALUE!</v>
      </c>
      <c r="V119" s="1" t="e">
        <f>_xlfn.NUMBERVALUE(LEFT(property_rates[[#This Row],[Rent_3B_trim]],FIND("-",property_rates[[#This Row],[Rent_3B_trim]])-1))</f>
        <v>#VALUE!</v>
      </c>
      <c r="W119" s="1">
        <f>_xlfn.NUMBERVALUE(RIGHT(property_rates[[#This Row],[Rent_3B]],LEN(property_rates[[#This Row],[Rent_3B]])-FIND("-",property_rates[[#This Row],[Rent_3B]])))</f>
        <v>0</v>
      </c>
      <c r="X119" s="1" t="e">
        <f>AVERAGE(property_rates[[#This Row],[Rent_3B_Lower]:[Rent_3B_Upper]])</f>
        <v>#VALUE!</v>
      </c>
      <c r="Y119" s="3" t="e">
        <f>property_rates[[#This Row],[Rent_3B_avg]]/property_rates[[#This Row],[buy_rate_avg]]</f>
        <v>#VALUE!</v>
      </c>
    </row>
    <row r="120" spans="1:25" x14ac:dyDescent="0.25">
      <c r="A120" s="1" t="s">
        <v>343</v>
      </c>
      <c r="B120" s="1" t="s">
        <v>344</v>
      </c>
      <c r="C120" s="1" t="str">
        <f>MID(property_rates[[#This Row],[buy_rate]],FIND("Rs.",property_rates[[#This Row],[buy_rate]])+3,FIND("/sq",property_rates[[#This Row],[buy_rate]])-4)</f>
        <v>5,270 - 6,035</v>
      </c>
      <c r="D120" s="1">
        <f>_xlfn.NUMBERVALUE(LEFT(property_rates[[#This Row],[buy_rate_trim]],FIND("-",property_rates[[#This Row],[buy_rate_trim]])-1))</f>
        <v>5270</v>
      </c>
      <c r="E120" s="1">
        <f>_xlfn.NUMBERVALUE(RIGHT(property_rates[[#This Row],[buy_rate_trim]],LEN(property_rates[[#This Row],[buy_rate_trim]])-FIND("-",property_rates[[#This Row],[buy_rate_trim]])))</f>
        <v>6035</v>
      </c>
      <c r="F120" s="1">
        <f>AVERAGE(property_rates[[#This Row],[buy_rate_lower]:[buy_rate_higher]])</f>
        <v>5652.5</v>
      </c>
      <c r="G120" s="1" t="s">
        <v>345</v>
      </c>
      <c r="H120" s="1" t="s">
        <v>346</v>
      </c>
      <c r="I120" s="1" t="str">
        <f>MID(property_rates[[#This Row],[Rent_1B]],FIND("Rs.",property_rates[[#This Row],[Rent_1B]])+3,LEN(property_rates[[#This Row],[Rent_1B]]))</f>
        <v>6,365 - 7,834</v>
      </c>
      <c r="J120" s="1">
        <f>_xlfn.NUMBERVALUE(LEFT(property_rates[[#This Row],[Rent_1B_trim]],FIND("-",property_rates[[#This Row],[Rent_1B_trim]])-1))</f>
        <v>6365</v>
      </c>
      <c r="K120" s="1">
        <f>_xlfn.NUMBERVALUE(RIGHT(property_rates[[#This Row],[Rent_1B]],LEN(property_rates[[#This Row],[Rent_1B]])-FIND("-",property_rates[[#This Row],[Rent_1B]])))</f>
        <v>7834</v>
      </c>
      <c r="L120" s="1">
        <f>AVERAGE(property_rates[[#This Row],[Rent_1B_Lower]:[Rent_1B_Upper]])</f>
        <v>7099.5</v>
      </c>
      <c r="M120" s="2">
        <f>property_rates[[#This Row],[Rent_1B_avg]]/property_rates[[#This Row],[buy_rate_avg]]</f>
        <v>1.2559929234851837</v>
      </c>
      <c r="N120" s="1" t="s">
        <v>347</v>
      </c>
      <c r="O120" s="1" t="str">
        <f>MID(property_rates[[#This Row],[Rent_2B]],FIND("Rs.",property_rates[[#This Row],[Rent_2B]])+3,LEN(property_rates[[#This Row],[Rent_2B]]))</f>
        <v>9,381 - 10,825</v>
      </c>
      <c r="P120" s="1">
        <f>_xlfn.NUMBERVALUE(LEFT(property_rates[[#This Row],[Rent_2B_trim]],FIND("-",property_rates[[#This Row],[Rent_2B_trim]])-1))</f>
        <v>9381</v>
      </c>
      <c r="Q120" s="1">
        <f>_xlfn.NUMBERVALUE(RIGHT(property_rates[[#This Row],[Rent_2B]],LEN(property_rates[[#This Row],[Rent_2B]])-FIND("-",property_rates[[#This Row],[Rent_2B]])))</f>
        <v>10825</v>
      </c>
      <c r="R120" s="1">
        <f>AVERAGE(property_rates[[#This Row],[Rent_2B_Lower]:[Rent_2B_Upper]])</f>
        <v>10103</v>
      </c>
      <c r="S120" s="3">
        <f>property_rates[[#This Row],[Rent_2B_avg]]/property_rates[[#This Row],[buy_rate_avg]]</f>
        <v>1.7873507297655904</v>
      </c>
      <c r="T120" s="1" t="s">
        <v>348</v>
      </c>
      <c r="U120" s="1" t="str">
        <f>MID(property_rates[[#This Row],[Rent_3B]],FIND("Rs.",property_rates[[#This Row],[Rent_3B]])+3,LEN(property_rates[[#This Row],[Rent_3B]]))</f>
        <v>10,266 - 13,066</v>
      </c>
      <c r="V120" s="1">
        <f>_xlfn.NUMBERVALUE(LEFT(property_rates[[#This Row],[Rent_3B_trim]],FIND("-",property_rates[[#This Row],[Rent_3B_trim]])-1))</f>
        <v>10266</v>
      </c>
      <c r="W120" s="1">
        <f>_xlfn.NUMBERVALUE(RIGHT(property_rates[[#This Row],[Rent_3B]],LEN(property_rates[[#This Row],[Rent_3B]])-FIND("-",property_rates[[#This Row],[Rent_3B]])))</f>
        <v>13066</v>
      </c>
      <c r="X120" s="1">
        <f>AVERAGE(property_rates[[#This Row],[Rent_3B_Lower]:[Rent_3B_Upper]])</f>
        <v>11666</v>
      </c>
      <c r="Y120" s="3">
        <f>property_rates[[#This Row],[Rent_3B_avg]]/property_rates[[#This Row],[buy_rate_avg]]</f>
        <v>2.0638655462184876</v>
      </c>
    </row>
    <row r="121" spans="1:25" x14ac:dyDescent="0.25">
      <c r="A121" s="1" t="s">
        <v>349</v>
      </c>
      <c r="B121" s="1" t="s">
        <v>350</v>
      </c>
      <c r="C121" s="1" t="str">
        <f>MID(property_rates[[#This Row],[buy_rate]],FIND("Rs.",property_rates[[#This Row],[buy_rate]])+3,FIND("/sq",property_rates[[#This Row],[buy_rate]])-4)</f>
        <v>5,185 - 5,950</v>
      </c>
      <c r="D121" s="1">
        <f>_xlfn.NUMBERVALUE(LEFT(property_rates[[#This Row],[buy_rate_trim]],FIND("-",property_rates[[#This Row],[buy_rate_trim]])-1))</f>
        <v>5185</v>
      </c>
      <c r="E121" s="1">
        <f>_xlfn.NUMBERVALUE(RIGHT(property_rates[[#This Row],[buy_rate_trim]],LEN(property_rates[[#This Row],[buy_rate_trim]])-FIND("-",property_rates[[#This Row],[buy_rate_trim]])))</f>
        <v>5950</v>
      </c>
      <c r="F121" s="1">
        <f>AVERAGE(property_rates[[#This Row],[buy_rate_lower]:[buy_rate_higher]])</f>
        <v>5567.5</v>
      </c>
      <c r="G121" s="1" t="s">
        <v>93</v>
      </c>
      <c r="H121" s="1" t="s">
        <v>36</v>
      </c>
      <c r="I121" s="1" t="e">
        <f>MID(property_rates[[#This Row],[Rent_1B]],FIND("Rs.",property_rates[[#This Row],[Rent_1B]])+3,LEN(property_rates[[#This Row],[Rent_1B]]))</f>
        <v>#VALUE!</v>
      </c>
      <c r="J121" s="1" t="e">
        <f>_xlfn.NUMBERVALUE(LEFT(property_rates[[#This Row],[Rent_1B_trim]],FIND("-",property_rates[[#This Row],[Rent_1B_trim]])-1))</f>
        <v>#VALUE!</v>
      </c>
      <c r="K121" s="1">
        <f>_xlfn.NUMBERVALUE(RIGHT(property_rates[[#This Row],[Rent_1B]],LEN(property_rates[[#This Row],[Rent_1B]])-FIND("-",property_rates[[#This Row],[Rent_1B]])))</f>
        <v>0</v>
      </c>
      <c r="L121" s="1" t="e">
        <f>AVERAGE(property_rates[[#This Row],[Rent_1B_Lower]:[Rent_1B_Upper]])</f>
        <v>#VALUE!</v>
      </c>
      <c r="M121" s="2" t="e">
        <f>property_rates[[#This Row],[Rent_1B_avg]]/property_rates[[#This Row],[buy_rate_avg]]</f>
        <v>#VALUE!</v>
      </c>
      <c r="N121" s="1" t="s">
        <v>351</v>
      </c>
      <c r="O121" s="1" t="str">
        <f>MID(property_rates[[#This Row],[Rent_2B]],FIND("Rs.",property_rates[[#This Row],[Rent_2B]])+3,LEN(property_rates[[#This Row],[Rent_2B]]))</f>
        <v>7,684 - 9,989</v>
      </c>
      <c r="P121" s="1">
        <f>_xlfn.NUMBERVALUE(LEFT(property_rates[[#This Row],[Rent_2B_trim]],FIND("-",property_rates[[#This Row],[Rent_2B_trim]])-1))</f>
        <v>7684</v>
      </c>
      <c r="Q121" s="1">
        <f>_xlfn.NUMBERVALUE(RIGHT(property_rates[[#This Row],[Rent_2B]],LEN(property_rates[[#This Row],[Rent_2B]])-FIND("-",property_rates[[#This Row],[Rent_2B]])))</f>
        <v>9989</v>
      </c>
      <c r="R121" s="1">
        <f>AVERAGE(property_rates[[#This Row],[Rent_2B_Lower]:[Rent_2B_Upper]])</f>
        <v>8836.5</v>
      </c>
      <c r="S121" s="3">
        <f>property_rates[[#This Row],[Rent_2B_avg]]/property_rates[[#This Row],[buy_rate_avg]]</f>
        <v>1.5871576111360575</v>
      </c>
      <c r="T121" s="1" t="s">
        <v>36</v>
      </c>
      <c r="U121" s="1" t="e">
        <f>MID(property_rates[[#This Row],[Rent_3B]],FIND("Rs.",property_rates[[#This Row],[Rent_3B]])+3,LEN(property_rates[[#This Row],[Rent_3B]]))</f>
        <v>#VALUE!</v>
      </c>
      <c r="V121" s="1" t="e">
        <f>_xlfn.NUMBERVALUE(LEFT(property_rates[[#This Row],[Rent_3B_trim]],FIND("-",property_rates[[#This Row],[Rent_3B_trim]])-1))</f>
        <v>#VALUE!</v>
      </c>
      <c r="W121" s="1">
        <f>_xlfn.NUMBERVALUE(RIGHT(property_rates[[#This Row],[Rent_3B]],LEN(property_rates[[#This Row],[Rent_3B]])-FIND("-",property_rates[[#This Row],[Rent_3B]])))</f>
        <v>0</v>
      </c>
      <c r="X121" s="1" t="e">
        <f>AVERAGE(property_rates[[#This Row],[Rent_3B_Lower]:[Rent_3B_Upper]])</f>
        <v>#VALUE!</v>
      </c>
      <c r="Y121" s="3" t="e">
        <f>property_rates[[#This Row],[Rent_3B_avg]]/property_rates[[#This Row],[buy_rate_avg]]</f>
        <v>#VALUE!</v>
      </c>
    </row>
    <row r="122" spans="1:25" x14ac:dyDescent="0.25">
      <c r="A122" s="1" t="s">
        <v>532</v>
      </c>
      <c r="B122" s="1" t="s">
        <v>533</v>
      </c>
      <c r="C122" s="1" t="str">
        <f>MID(property_rates[[#This Row],[buy_rate]],FIND("Rs.",property_rates[[#This Row],[buy_rate]])+3,FIND("/sq",property_rates[[#This Row],[buy_rate]])-4)</f>
        <v>3,740 - 4,930</v>
      </c>
      <c r="D122" s="1">
        <f>_xlfn.NUMBERVALUE(LEFT(property_rates[[#This Row],[buy_rate_trim]],FIND("-",property_rates[[#This Row],[buy_rate_trim]])-1))</f>
        <v>3740</v>
      </c>
      <c r="E122" s="1">
        <f>_xlfn.NUMBERVALUE(RIGHT(property_rates[[#This Row],[buy_rate_trim]],LEN(property_rates[[#This Row],[buy_rate_trim]])-FIND("-",property_rates[[#This Row],[buy_rate_trim]])))</f>
        <v>4930</v>
      </c>
      <c r="F122" s="1">
        <f>AVERAGE(property_rates[[#This Row],[buy_rate_lower]:[buy_rate_higher]])</f>
        <v>4335</v>
      </c>
      <c r="G122" s="1" t="s">
        <v>36</v>
      </c>
      <c r="H122" s="1" t="s">
        <v>36</v>
      </c>
      <c r="I122" s="1" t="e">
        <f>MID(property_rates[[#This Row],[Rent_1B]],FIND("Rs.",property_rates[[#This Row],[Rent_1B]])+3,LEN(property_rates[[#This Row],[Rent_1B]]))</f>
        <v>#VALUE!</v>
      </c>
      <c r="J122" s="1" t="e">
        <f>_xlfn.NUMBERVALUE(LEFT(property_rates[[#This Row],[Rent_1B_trim]],FIND("-",property_rates[[#This Row],[Rent_1B_trim]])-1))</f>
        <v>#VALUE!</v>
      </c>
      <c r="K122" s="1">
        <f>_xlfn.NUMBERVALUE(RIGHT(property_rates[[#This Row],[Rent_1B]],LEN(property_rates[[#This Row],[Rent_1B]])-FIND("-",property_rates[[#This Row],[Rent_1B]])))</f>
        <v>0</v>
      </c>
      <c r="L122" s="1" t="e">
        <f>AVERAGE(property_rates[[#This Row],[Rent_1B_Lower]:[Rent_1B_Upper]])</f>
        <v>#VALUE!</v>
      </c>
      <c r="M122" s="2" t="e">
        <f>property_rates[[#This Row],[Rent_1B_avg]]/property_rates[[#This Row],[buy_rate_avg]]</f>
        <v>#VALUE!</v>
      </c>
      <c r="N122" s="1" t="s">
        <v>36</v>
      </c>
      <c r="O122" s="1" t="e">
        <f>MID(property_rates[[#This Row],[Rent_2B]],FIND("Rs.",property_rates[[#This Row],[Rent_2B]])+3,LEN(property_rates[[#This Row],[Rent_2B]]))</f>
        <v>#VALUE!</v>
      </c>
      <c r="P122" s="1" t="e">
        <f>_xlfn.NUMBERVALUE(LEFT(property_rates[[#This Row],[Rent_2B_trim]],FIND("-",property_rates[[#This Row],[Rent_2B_trim]])-1))</f>
        <v>#VALUE!</v>
      </c>
      <c r="Q122" s="1">
        <f>_xlfn.NUMBERVALUE(RIGHT(property_rates[[#This Row],[Rent_2B]],LEN(property_rates[[#This Row],[Rent_2B]])-FIND("-",property_rates[[#This Row],[Rent_2B]])))</f>
        <v>0</v>
      </c>
      <c r="R122" s="1" t="e">
        <f>AVERAGE(property_rates[[#This Row],[Rent_2B_Lower]:[Rent_2B_Upper]])</f>
        <v>#VALUE!</v>
      </c>
      <c r="S122" s="3" t="e">
        <f>property_rates[[#This Row],[Rent_2B_avg]]/property_rates[[#This Row],[buy_rate_avg]]</f>
        <v>#VALUE!</v>
      </c>
      <c r="T122" s="1" t="s">
        <v>36</v>
      </c>
      <c r="U122" s="1" t="e">
        <f>MID(property_rates[[#This Row],[Rent_3B]],FIND("Rs.",property_rates[[#This Row],[Rent_3B]])+3,LEN(property_rates[[#This Row],[Rent_3B]]))</f>
        <v>#VALUE!</v>
      </c>
      <c r="V122" s="1" t="e">
        <f>_xlfn.NUMBERVALUE(LEFT(property_rates[[#This Row],[Rent_3B_trim]],FIND("-",property_rates[[#This Row],[Rent_3B_trim]])-1))</f>
        <v>#VALUE!</v>
      </c>
      <c r="W122" s="1">
        <f>_xlfn.NUMBERVALUE(RIGHT(property_rates[[#This Row],[Rent_3B]],LEN(property_rates[[#This Row],[Rent_3B]])-FIND("-",property_rates[[#This Row],[Rent_3B]])))</f>
        <v>0</v>
      </c>
      <c r="X122" s="1" t="e">
        <f>AVERAGE(property_rates[[#This Row],[Rent_3B_Lower]:[Rent_3B_Upper]])</f>
        <v>#VALUE!</v>
      </c>
      <c r="Y122" s="3" t="e">
        <f>property_rates[[#This Row],[Rent_3B_avg]]/property_rates[[#This Row],[buy_rate_avg]]</f>
        <v>#VALUE!</v>
      </c>
    </row>
    <row r="123" spans="1:25" x14ac:dyDescent="0.25">
      <c r="A123" s="1" t="s">
        <v>1442</v>
      </c>
      <c r="B123" s="1" t="s">
        <v>528</v>
      </c>
      <c r="C123" s="1" t="str">
        <f>MID(property_rates[[#This Row],[buy_rate]],FIND("Rs.",property_rates[[#This Row],[buy_rate]])+3,FIND("/sq",property_rates[[#This Row],[buy_rate]])-4)</f>
        <v>4,080 - 4,675</v>
      </c>
      <c r="D123" s="1">
        <f>_xlfn.NUMBERVALUE(LEFT(property_rates[[#This Row],[buy_rate_trim]],FIND("-",property_rates[[#This Row],[buy_rate_trim]])-1))</f>
        <v>4080</v>
      </c>
      <c r="E123" s="1">
        <f>_xlfn.NUMBERVALUE(RIGHT(property_rates[[#This Row],[buy_rate_trim]],LEN(property_rates[[#This Row],[buy_rate_trim]])-FIND("-",property_rates[[#This Row],[buy_rate_trim]])))</f>
        <v>4675</v>
      </c>
      <c r="F123" s="1">
        <f>AVERAGE(property_rates[[#This Row],[buy_rate_lower]:[buy_rate_higher]])</f>
        <v>4377.5</v>
      </c>
      <c r="G123" s="1" t="s">
        <v>1443</v>
      </c>
      <c r="H123" s="1" t="s">
        <v>36</v>
      </c>
      <c r="I123" s="1" t="e">
        <f>MID(property_rates[[#This Row],[Rent_1B]],FIND("Rs.",property_rates[[#This Row],[Rent_1B]])+3,LEN(property_rates[[#This Row],[Rent_1B]]))</f>
        <v>#VALUE!</v>
      </c>
      <c r="J123" s="1" t="e">
        <f>_xlfn.NUMBERVALUE(LEFT(property_rates[[#This Row],[Rent_1B_trim]],FIND("-",property_rates[[#This Row],[Rent_1B_trim]])-1))</f>
        <v>#VALUE!</v>
      </c>
      <c r="K123" s="1">
        <f>_xlfn.NUMBERVALUE(RIGHT(property_rates[[#This Row],[Rent_1B]],LEN(property_rates[[#This Row],[Rent_1B]])-FIND("-",property_rates[[#This Row],[Rent_1B]])))</f>
        <v>0</v>
      </c>
      <c r="L123" s="1" t="e">
        <f>AVERAGE(property_rates[[#This Row],[Rent_1B_Lower]:[Rent_1B_Upper]])</f>
        <v>#VALUE!</v>
      </c>
      <c r="M123" s="2" t="e">
        <f>property_rates[[#This Row],[Rent_1B_avg]]/property_rates[[#This Row],[buy_rate_avg]]</f>
        <v>#VALUE!</v>
      </c>
      <c r="N123" s="1" t="s">
        <v>36</v>
      </c>
      <c r="O123" s="1" t="e">
        <f>MID(property_rates[[#This Row],[Rent_2B]],FIND("Rs.",property_rates[[#This Row],[Rent_2B]])+3,LEN(property_rates[[#This Row],[Rent_2B]]))</f>
        <v>#VALUE!</v>
      </c>
      <c r="P123" s="1" t="e">
        <f>_xlfn.NUMBERVALUE(LEFT(property_rates[[#This Row],[Rent_2B_trim]],FIND("-",property_rates[[#This Row],[Rent_2B_trim]])-1))</f>
        <v>#VALUE!</v>
      </c>
      <c r="Q123" s="1">
        <f>_xlfn.NUMBERVALUE(RIGHT(property_rates[[#This Row],[Rent_2B]],LEN(property_rates[[#This Row],[Rent_2B]])-FIND("-",property_rates[[#This Row],[Rent_2B]])))</f>
        <v>0</v>
      </c>
      <c r="R123" s="1" t="e">
        <f>AVERAGE(property_rates[[#This Row],[Rent_2B_Lower]:[Rent_2B_Upper]])</f>
        <v>#VALUE!</v>
      </c>
      <c r="S123" s="3" t="e">
        <f>property_rates[[#This Row],[Rent_2B_avg]]/property_rates[[#This Row],[buy_rate_avg]]</f>
        <v>#VALUE!</v>
      </c>
      <c r="T123" s="1" t="s">
        <v>36</v>
      </c>
      <c r="U123" s="1" t="e">
        <f>MID(property_rates[[#This Row],[Rent_3B]],FIND("Rs.",property_rates[[#This Row],[Rent_3B]])+3,LEN(property_rates[[#This Row],[Rent_3B]]))</f>
        <v>#VALUE!</v>
      </c>
      <c r="V123" s="1" t="e">
        <f>_xlfn.NUMBERVALUE(LEFT(property_rates[[#This Row],[Rent_3B_trim]],FIND("-",property_rates[[#This Row],[Rent_3B_trim]])-1))</f>
        <v>#VALUE!</v>
      </c>
      <c r="W123" s="1">
        <f>_xlfn.NUMBERVALUE(RIGHT(property_rates[[#This Row],[Rent_3B]],LEN(property_rates[[#This Row],[Rent_3B]])-FIND("-",property_rates[[#This Row],[Rent_3B]])))</f>
        <v>0</v>
      </c>
      <c r="X123" s="1" t="e">
        <f>AVERAGE(property_rates[[#This Row],[Rent_3B_Lower]:[Rent_3B_Upper]])</f>
        <v>#VALUE!</v>
      </c>
      <c r="Y123" s="3" t="e">
        <f>property_rates[[#This Row],[Rent_3B_avg]]/property_rates[[#This Row],[buy_rate_avg]]</f>
        <v>#VALUE!</v>
      </c>
    </row>
    <row r="124" spans="1:25" x14ac:dyDescent="0.25">
      <c r="A124" s="1" t="s">
        <v>802</v>
      </c>
      <c r="B124" s="1" t="s">
        <v>803</v>
      </c>
      <c r="C124" s="1" t="str">
        <f>MID(property_rates[[#This Row],[buy_rate]],FIND("Rs.",property_rates[[#This Row],[buy_rate]])+3,FIND("/sq",property_rates[[#This Row],[buy_rate]])-4)</f>
        <v>15,640 - 17,510</v>
      </c>
      <c r="D124" s="1">
        <f>_xlfn.NUMBERVALUE(LEFT(property_rates[[#This Row],[buy_rate_trim]],FIND("-",property_rates[[#This Row],[buy_rate_trim]])-1))</f>
        <v>15640</v>
      </c>
      <c r="E124" s="1">
        <f>_xlfn.NUMBERVALUE(RIGHT(property_rates[[#This Row],[buy_rate_trim]],LEN(property_rates[[#This Row],[buy_rate_trim]])-FIND("-",property_rates[[#This Row],[buy_rate_trim]])))</f>
        <v>17510</v>
      </c>
      <c r="F124" s="1">
        <f>AVERAGE(property_rates[[#This Row],[buy_rate_lower]:[buy_rate_higher]])</f>
        <v>16575</v>
      </c>
      <c r="G124" s="1" t="s">
        <v>36</v>
      </c>
      <c r="H124" s="1" t="s">
        <v>36</v>
      </c>
      <c r="I124" s="1" t="e">
        <f>MID(property_rates[[#This Row],[Rent_1B]],FIND("Rs.",property_rates[[#This Row],[Rent_1B]])+3,LEN(property_rates[[#This Row],[Rent_1B]]))</f>
        <v>#VALUE!</v>
      </c>
      <c r="J124" s="1" t="e">
        <f>_xlfn.NUMBERVALUE(LEFT(property_rates[[#This Row],[Rent_1B_trim]],FIND("-",property_rates[[#This Row],[Rent_1B_trim]])-1))</f>
        <v>#VALUE!</v>
      </c>
      <c r="K124" s="1">
        <f>_xlfn.NUMBERVALUE(RIGHT(property_rates[[#This Row],[Rent_1B]],LEN(property_rates[[#This Row],[Rent_1B]])-FIND("-",property_rates[[#This Row],[Rent_1B]])))</f>
        <v>0</v>
      </c>
      <c r="L124" s="1" t="e">
        <f>AVERAGE(property_rates[[#This Row],[Rent_1B_Lower]:[Rent_1B_Upper]])</f>
        <v>#VALUE!</v>
      </c>
      <c r="M124" s="2" t="e">
        <f>property_rates[[#This Row],[Rent_1B_avg]]/property_rates[[#This Row],[buy_rate_avg]]</f>
        <v>#VALUE!</v>
      </c>
      <c r="N124" s="1" t="s">
        <v>36</v>
      </c>
      <c r="O124" s="1" t="e">
        <f>MID(property_rates[[#This Row],[Rent_2B]],FIND("Rs.",property_rates[[#This Row],[Rent_2B]])+3,LEN(property_rates[[#This Row],[Rent_2B]]))</f>
        <v>#VALUE!</v>
      </c>
      <c r="P124" s="1" t="e">
        <f>_xlfn.NUMBERVALUE(LEFT(property_rates[[#This Row],[Rent_2B_trim]],FIND("-",property_rates[[#This Row],[Rent_2B_trim]])-1))</f>
        <v>#VALUE!</v>
      </c>
      <c r="Q124" s="1">
        <f>_xlfn.NUMBERVALUE(RIGHT(property_rates[[#This Row],[Rent_2B]],LEN(property_rates[[#This Row],[Rent_2B]])-FIND("-",property_rates[[#This Row],[Rent_2B]])))</f>
        <v>0</v>
      </c>
      <c r="R124" s="1" t="e">
        <f>AVERAGE(property_rates[[#This Row],[Rent_2B_Lower]:[Rent_2B_Upper]])</f>
        <v>#VALUE!</v>
      </c>
      <c r="S124" s="3" t="e">
        <f>property_rates[[#This Row],[Rent_2B_avg]]/property_rates[[#This Row],[buy_rate_avg]]</f>
        <v>#VALUE!</v>
      </c>
      <c r="T124" s="1" t="s">
        <v>36</v>
      </c>
      <c r="U124" s="1" t="e">
        <f>MID(property_rates[[#This Row],[Rent_3B]],FIND("Rs.",property_rates[[#This Row],[Rent_3B]])+3,LEN(property_rates[[#This Row],[Rent_3B]]))</f>
        <v>#VALUE!</v>
      </c>
      <c r="V124" s="1" t="e">
        <f>_xlfn.NUMBERVALUE(LEFT(property_rates[[#This Row],[Rent_3B_trim]],FIND("-",property_rates[[#This Row],[Rent_3B_trim]])-1))</f>
        <v>#VALUE!</v>
      </c>
      <c r="W124" s="1">
        <f>_xlfn.NUMBERVALUE(RIGHT(property_rates[[#This Row],[Rent_3B]],LEN(property_rates[[#This Row],[Rent_3B]])-FIND("-",property_rates[[#This Row],[Rent_3B]])))</f>
        <v>0</v>
      </c>
      <c r="X124" s="1" t="e">
        <f>AVERAGE(property_rates[[#This Row],[Rent_3B_Lower]:[Rent_3B_Upper]])</f>
        <v>#VALUE!</v>
      </c>
      <c r="Y124" s="3" t="e">
        <f>property_rates[[#This Row],[Rent_3B_avg]]/property_rates[[#This Row],[buy_rate_avg]]</f>
        <v>#VALUE!</v>
      </c>
    </row>
    <row r="125" spans="1:25" x14ac:dyDescent="0.25">
      <c r="A125" s="1" t="s">
        <v>804</v>
      </c>
      <c r="B125" s="1" t="s">
        <v>805</v>
      </c>
      <c r="C125" s="1" t="str">
        <f>MID(property_rates[[#This Row],[buy_rate]],FIND("Rs.",property_rates[[#This Row],[buy_rate]])+3,FIND("/sq",property_rates[[#This Row],[buy_rate]])-4)</f>
        <v>9,478 - 10,795</v>
      </c>
      <c r="D125" s="1">
        <f>_xlfn.NUMBERVALUE(LEFT(property_rates[[#This Row],[buy_rate_trim]],FIND("-",property_rates[[#This Row],[buy_rate_trim]])-1))</f>
        <v>9478</v>
      </c>
      <c r="E125" s="1">
        <f>_xlfn.NUMBERVALUE(RIGHT(property_rates[[#This Row],[buy_rate_trim]],LEN(property_rates[[#This Row],[buy_rate_trim]])-FIND("-",property_rates[[#This Row],[buy_rate_trim]])))</f>
        <v>10795</v>
      </c>
      <c r="F125" s="1">
        <f>AVERAGE(property_rates[[#This Row],[buy_rate_lower]:[buy_rate_higher]])</f>
        <v>10136.5</v>
      </c>
      <c r="G125" s="1" t="s">
        <v>806</v>
      </c>
      <c r="H125" s="1" t="s">
        <v>807</v>
      </c>
      <c r="I125" s="1" t="str">
        <f>MID(property_rates[[#This Row],[Rent_1B]],FIND("Rs.",property_rates[[#This Row],[Rent_1B]])+3,LEN(property_rates[[#This Row],[Rent_1B]]))</f>
        <v>12,342 - 14,212</v>
      </c>
      <c r="J125" s="1">
        <f>_xlfn.NUMBERVALUE(LEFT(property_rates[[#This Row],[Rent_1B_trim]],FIND("-",property_rates[[#This Row],[Rent_1B_trim]])-1))</f>
        <v>12342</v>
      </c>
      <c r="K125" s="1">
        <f>_xlfn.NUMBERVALUE(RIGHT(property_rates[[#This Row],[Rent_1B]],LEN(property_rates[[#This Row],[Rent_1B]])-FIND("-",property_rates[[#This Row],[Rent_1B]])))</f>
        <v>14212</v>
      </c>
      <c r="L125" s="1">
        <f>AVERAGE(property_rates[[#This Row],[Rent_1B_Lower]:[Rent_1B_Upper]])</f>
        <v>13277</v>
      </c>
      <c r="M125" s="2">
        <f>property_rates[[#This Row],[Rent_1B_avg]]/property_rates[[#This Row],[buy_rate_avg]]</f>
        <v>1.3098209441128594</v>
      </c>
      <c r="N125" s="1" t="s">
        <v>36</v>
      </c>
      <c r="O125" s="1" t="e">
        <f>MID(property_rates[[#This Row],[Rent_2B]],FIND("Rs.",property_rates[[#This Row],[Rent_2B]])+3,LEN(property_rates[[#This Row],[Rent_2B]]))</f>
        <v>#VALUE!</v>
      </c>
      <c r="P125" s="1" t="e">
        <f>_xlfn.NUMBERVALUE(LEFT(property_rates[[#This Row],[Rent_2B_trim]],FIND("-",property_rates[[#This Row],[Rent_2B_trim]])-1))</f>
        <v>#VALUE!</v>
      </c>
      <c r="Q125" s="1">
        <f>_xlfn.NUMBERVALUE(RIGHT(property_rates[[#This Row],[Rent_2B]],LEN(property_rates[[#This Row],[Rent_2B]])-FIND("-",property_rates[[#This Row],[Rent_2B]])))</f>
        <v>0</v>
      </c>
      <c r="R125" s="1" t="e">
        <f>AVERAGE(property_rates[[#This Row],[Rent_2B_Lower]:[Rent_2B_Upper]])</f>
        <v>#VALUE!</v>
      </c>
      <c r="S125" s="3" t="e">
        <f>property_rates[[#This Row],[Rent_2B_avg]]/property_rates[[#This Row],[buy_rate_avg]]</f>
        <v>#VALUE!</v>
      </c>
      <c r="T125" s="1" t="s">
        <v>36</v>
      </c>
      <c r="U125" s="1" t="e">
        <f>MID(property_rates[[#This Row],[Rent_3B]],FIND("Rs.",property_rates[[#This Row],[Rent_3B]])+3,LEN(property_rates[[#This Row],[Rent_3B]]))</f>
        <v>#VALUE!</v>
      </c>
      <c r="V125" s="1" t="e">
        <f>_xlfn.NUMBERVALUE(LEFT(property_rates[[#This Row],[Rent_3B_trim]],FIND("-",property_rates[[#This Row],[Rent_3B_trim]])-1))</f>
        <v>#VALUE!</v>
      </c>
      <c r="W125" s="1">
        <f>_xlfn.NUMBERVALUE(RIGHT(property_rates[[#This Row],[Rent_3B]],LEN(property_rates[[#This Row],[Rent_3B]])-FIND("-",property_rates[[#This Row],[Rent_3B]])))</f>
        <v>0</v>
      </c>
      <c r="X125" s="1" t="e">
        <f>AVERAGE(property_rates[[#This Row],[Rent_3B_Lower]:[Rent_3B_Upper]])</f>
        <v>#VALUE!</v>
      </c>
      <c r="Y125" s="3" t="e">
        <f>property_rates[[#This Row],[Rent_3B_avg]]/property_rates[[#This Row],[buy_rate_avg]]</f>
        <v>#VALUE!</v>
      </c>
    </row>
    <row r="126" spans="1:25" x14ac:dyDescent="0.25">
      <c r="A126" s="1" t="s">
        <v>2271</v>
      </c>
      <c r="B126" s="1" t="s">
        <v>36</v>
      </c>
      <c r="C126" s="1" t="e">
        <f>MID(property_rates[[#This Row],[buy_rate]],FIND("Rs.",property_rates[[#This Row],[buy_rate]])+3,FIND("/sq",property_rates[[#This Row],[buy_rate]])-4)</f>
        <v>#VALUE!</v>
      </c>
      <c r="D126" s="1" t="e">
        <f>_xlfn.NUMBERVALUE(LEFT(property_rates[[#This Row],[buy_rate_trim]],FIND("-",property_rates[[#This Row],[buy_rate_trim]])-1))</f>
        <v>#VALUE!</v>
      </c>
      <c r="E126" s="1" t="e">
        <f>_xlfn.NUMBERVALUE(RIGHT(property_rates[[#This Row],[buy_rate_trim]],LEN(property_rates[[#This Row],[buy_rate_trim]])-FIND("-",property_rates[[#This Row],[buy_rate_trim]])))</f>
        <v>#VALUE!</v>
      </c>
      <c r="F126" s="1" t="e">
        <f>AVERAGE(property_rates[[#This Row],[buy_rate_lower]:[buy_rate_higher]])</f>
        <v>#VALUE!</v>
      </c>
      <c r="G126" s="1" t="s">
        <v>36</v>
      </c>
      <c r="H126" s="1" t="s">
        <v>2272</v>
      </c>
      <c r="I126" s="1" t="str">
        <f>MID(property_rates[[#This Row],[Rent_1B]],FIND("Rs.",property_rates[[#This Row],[Rent_1B]])+3,LEN(property_rates[[#This Row],[Rent_1B]]))</f>
        <v>28,948 - 32,164</v>
      </c>
      <c r="J126" s="1">
        <f>_xlfn.NUMBERVALUE(LEFT(property_rates[[#This Row],[Rent_1B_trim]],FIND("-",property_rates[[#This Row],[Rent_1B_trim]])-1))</f>
        <v>28948</v>
      </c>
      <c r="K126" s="1">
        <f>_xlfn.NUMBERVALUE(RIGHT(property_rates[[#This Row],[Rent_1B]],LEN(property_rates[[#This Row],[Rent_1B]])-FIND("-",property_rates[[#This Row],[Rent_1B]])))</f>
        <v>32164</v>
      </c>
      <c r="L126" s="1">
        <f>AVERAGE(property_rates[[#This Row],[Rent_1B_Lower]:[Rent_1B_Upper]])</f>
        <v>30556</v>
      </c>
      <c r="M126" s="2" t="e">
        <f>property_rates[[#This Row],[Rent_1B_avg]]/property_rates[[#This Row],[buy_rate_avg]]</f>
        <v>#VALUE!</v>
      </c>
      <c r="N126" s="1" t="s">
        <v>36</v>
      </c>
      <c r="O126" s="1" t="e">
        <f>MID(property_rates[[#This Row],[Rent_2B]],FIND("Rs.",property_rates[[#This Row],[Rent_2B]])+3,LEN(property_rates[[#This Row],[Rent_2B]]))</f>
        <v>#VALUE!</v>
      </c>
      <c r="P126" s="1" t="e">
        <f>_xlfn.NUMBERVALUE(LEFT(property_rates[[#This Row],[Rent_2B_trim]],FIND("-",property_rates[[#This Row],[Rent_2B_trim]])-1))</f>
        <v>#VALUE!</v>
      </c>
      <c r="Q126" s="1">
        <f>_xlfn.NUMBERVALUE(RIGHT(property_rates[[#This Row],[Rent_2B]],LEN(property_rates[[#This Row],[Rent_2B]])-FIND("-",property_rates[[#This Row],[Rent_2B]])))</f>
        <v>0</v>
      </c>
      <c r="R126" s="1" t="e">
        <f>AVERAGE(property_rates[[#This Row],[Rent_2B_Lower]:[Rent_2B_Upper]])</f>
        <v>#VALUE!</v>
      </c>
      <c r="S126" s="3" t="e">
        <f>property_rates[[#This Row],[Rent_2B_avg]]/property_rates[[#This Row],[buy_rate_avg]]</f>
        <v>#VALUE!</v>
      </c>
      <c r="T126" s="1" t="s">
        <v>36</v>
      </c>
      <c r="U126" s="1" t="e">
        <f>MID(property_rates[[#This Row],[Rent_3B]],FIND("Rs.",property_rates[[#This Row],[Rent_3B]])+3,LEN(property_rates[[#This Row],[Rent_3B]]))</f>
        <v>#VALUE!</v>
      </c>
      <c r="V126" s="1" t="e">
        <f>_xlfn.NUMBERVALUE(LEFT(property_rates[[#This Row],[Rent_3B_trim]],FIND("-",property_rates[[#This Row],[Rent_3B_trim]])-1))</f>
        <v>#VALUE!</v>
      </c>
      <c r="W126" s="1">
        <f>_xlfn.NUMBERVALUE(RIGHT(property_rates[[#This Row],[Rent_3B]],LEN(property_rates[[#This Row],[Rent_3B]])-FIND("-",property_rates[[#This Row],[Rent_3B]])))</f>
        <v>0</v>
      </c>
      <c r="X126" s="1" t="e">
        <f>AVERAGE(property_rates[[#This Row],[Rent_3B_Lower]:[Rent_3B_Upper]])</f>
        <v>#VALUE!</v>
      </c>
      <c r="Y126" s="3" t="e">
        <f>property_rates[[#This Row],[Rent_3B_avg]]/property_rates[[#This Row],[buy_rate_avg]]</f>
        <v>#VALUE!</v>
      </c>
    </row>
    <row r="127" spans="1:25" x14ac:dyDescent="0.25">
      <c r="A127" s="1" t="s">
        <v>808</v>
      </c>
      <c r="B127" s="1" t="s">
        <v>809</v>
      </c>
      <c r="C127" s="1" t="str">
        <f>MID(property_rates[[#This Row],[buy_rate]],FIND("Rs.",property_rates[[#This Row],[buy_rate]])+3,FIND("/sq",property_rates[[#This Row],[buy_rate]])-4)</f>
        <v>14,025 - 15,555</v>
      </c>
      <c r="D127" s="1">
        <f>_xlfn.NUMBERVALUE(LEFT(property_rates[[#This Row],[buy_rate_trim]],FIND("-",property_rates[[#This Row],[buy_rate_trim]])-1))</f>
        <v>14025</v>
      </c>
      <c r="E127" s="1">
        <f>_xlfn.NUMBERVALUE(RIGHT(property_rates[[#This Row],[buy_rate_trim]],LEN(property_rates[[#This Row],[buy_rate_trim]])-FIND("-",property_rates[[#This Row],[buy_rate_trim]])))</f>
        <v>15555</v>
      </c>
      <c r="F127" s="1">
        <f>AVERAGE(property_rates[[#This Row],[buy_rate_lower]:[buy_rate_higher]])</f>
        <v>14790</v>
      </c>
      <c r="G127" s="1" t="s">
        <v>810</v>
      </c>
      <c r="H127" s="1" t="s">
        <v>811</v>
      </c>
      <c r="I127" s="1" t="str">
        <f>MID(property_rates[[#This Row],[Rent_1B]],FIND("Rs.",property_rates[[#This Row],[Rent_1B]])+3,LEN(property_rates[[#This Row],[Rent_1B]]))</f>
        <v>15,580 - 17,978</v>
      </c>
      <c r="J127" s="1">
        <f>_xlfn.NUMBERVALUE(LEFT(property_rates[[#This Row],[Rent_1B_trim]],FIND("-",property_rates[[#This Row],[Rent_1B_trim]])-1))</f>
        <v>15580</v>
      </c>
      <c r="K127" s="1">
        <f>_xlfn.NUMBERVALUE(RIGHT(property_rates[[#This Row],[Rent_1B]],LEN(property_rates[[#This Row],[Rent_1B]])-FIND("-",property_rates[[#This Row],[Rent_1B]])))</f>
        <v>17978</v>
      </c>
      <c r="L127" s="1">
        <f>AVERAGE(property_rates[[#This Row],[Rent_1B_Lower]:[Rent_1B_Upper]])</f>
        <v>16779</v>
      </c>
      <c r="M127" s="2">
        <f>property_rates[[#This Row],[Rent_1B_avg]]/property_rates[[#This Row],[buy_rate_avg]]</f>
        <v>1.1344827586206896</v>
      </c>
      <c r="N127" s="1" t="s">
        <v>812</v>
      </c>
      <c r="O127" s="1" t="str">
        <f>MID(property_rates[[#This Row],[Rent_2B]],FIND("Rs.",property_rates[[#This Row],[Rent_2B]])+3,LEN(property_rates[[#This Row],[Rent_2B]]))</f>
        <v>29,070 - 31,492</v>
      </c>
      <c r="P127" s="1">
        <f>_xlfn.NUMBERVALUE(LEFT(property_rates[[#This Row],[Rent_2B_trim]],FIND("-",property_rates[[#This Row],[Rent_2B_trim]])-1))</f>
        <v>29070</v>
      </c>
      <c r="Q127" s="1">
        <f>_xlfn.NUMBERVALUE(RIGHT(property_rates[[#This Row],[Rent_2B]],LEN(property_rates[[#This Row],[Rent_2B]])-FIND("-",property_rates[[#This Row],[Rent_2B]])))</f>
        <v>31492</v>
      </c>
      <c r="R127" s="1">
        <f>AVERAGE(property_rates[[#This Row],[Rent_2B_Lower]:[Rent_2B_Upper]])</f>
        <v>30281</v>
      </c>
      <c r="S127" s="3">
        <f>property_rates[[#This Row],[Rent_2B_avg]]/property_rates[[#This Row],[buy_rate_avg]]</f>
        <v>2.0473968897903991</v>
      </c>
      <c r="T127" s="1" t="s">
        <v>36</v>
      </c>
      <c r="U127" s="1" t="e">
        <f>MID(property_rates[[#This Row],[Rent_3B]],FIND("Rs.",property_rates[[#This Row],[Rent_3B]])+3,LEN(property_rates[[#This Row],[Rent_3B]]))</f>
        <v>#VALUE!</v>
      </c>
      <c r="V127" s="1" t="e">
        <f>_xlfn.NUMBERVALUE(LEFT(property_rates[[#This Row],[Rent_3B_trim]],FIND("-",property_rates[[#This Row],[Rent_3B_trim]])-1))</f>
        <v>#VALUE!</v>
      </c>
      <c r="W127" s="1">
        <f>_xlfn.NUMBERVALUE(RIGHT(property_rates[[#This Row],[Rent_3B]],LEN(property_rates[[#This Row],[Rent_3B]])-FIND("-",property_rates[[#This Row],[Rent_3B]])))</f>
        <v>0</v>
      </c>
      <c r="X127" s="1" t="e">
        <f>AVERAGE(property_rates[[#This Row],[Rent_3B_Lower]:[Rent_3B_Upper]])</f>
        <v>#VALUE!</v>
      </c>
      <c r="Y127" s="3" t="e">
        <f>property_rates[[#This Row],[Rent_3B_avg]]/property_rates[[#This Row],[buy_rate_avg]]</f>
        <v>#VALUE!</v>
      </c>
    </row>
    <row r="128" spans="1:25" x14ac:dyDescent="0.25">
      <c r="A128" s="1" t="s">
        <v>813</v>
      </c>
      <c r="B128" s="1" t="s">
        <v>814</v>
      </c>
      <c r="C128" s="1" t="str">
        <f>MID(property_rates[[#This Row],[buy_rate]],FIND("Rs.",property_rates[[#This Row],[buy_rate]])+3,FIND("/sq",property_rates[[#This Row],[buy_rate]])-4)</f>
        <v>14,705 - 16,745</v>
      </c>
      <c r="D128" s="1">
        <f>_xlfn.NUMBERVALUE(LEFT(property_rates[[#This Row],[buy_rate_trim]],FIND("-",property_rates[[#This Row],[buy_rate_trim]])-1))</f>
        <v>14705</v>
      </c>
      <c r="E128" s="1">
        <f>_xlfn.NUMBERVALUE(RIGHT(property_rates[[#This Row],[buy_rate_trim]],LEN(property_rates[[#This Row],[buy_rate_trim]])-FIND("-",property_rates[[#This Row],[buy_rate_trim]])))</f>
        <v>16745</v>
      </c>
      <c r="F128" s="1">
        <f>AVERAGE(property_rates[[#This Row],[buy_rate_lower]:[buy_rate_higher]])</f>
        <v>15725</v>
      </c>
      <c r="G128" s="1" t="s">
        <v>815</v>
      </c>
      <c r="H128" s="1" t="s">
        <v>816</v>
      </c>
      <c r="I128" s="1" t="str">
        <f>MID(property_rates[[#This Row],[Rent_1B]],FIND("Rs.",property_rates[[#This Row],[Rent_1B]])+3,LEN(property_rates[[#This Row],[Rent_1B]]))</f>
        <v>20,918 - 23,192</v>
      </c>
      <c r="J128" s="1">
        <f>_xlfn.NUMBERVALUE(LEFT(property_rates[[#This Row],[Rent_1B_trim]],FIND("-",property_rates[[#This Row],[Rent_1B_trim]])-1))</f>
        <v>20918</v>
      </c>
      <c r="K128" s="1">
        <f>_xlfn.NUMBERVALUE(RIGHT(property_rates[[#This Row],[Rent_1B]],LEN(property_rates[[#This Row],[Rent_1B]])-FIND("-",property_rates[[#This Row],[Rent_1B]])))</f>
        <v>23192</v>
      </c>
      <c r="L128" s="1">
        <f>AVERAGE(property_rates[[#This Row],[Rent_1B_Lower]:[Rent_1B_Upper]])</f>
        <v>22055</v>
      </c>
      <c r="M128" s="2">
        <f>property_rates[[#This Row],[Rent_1B_avg]]/property_rates[[#This Row],[buy_rate_avg]]</f>
        <v>1.4025437201907791</v>
      </c>
      <c r="N128" s="1" t="s">
        <v>817</v>
      </c>
      <c r="O128" s="1" t="str">
        <f>MID(property_rates[[#This Row],[Rent_2B]],FIND("Rs.",property_rates[[#This Row],[Rent_2B]])+3,LEN(property_rates[[#This Row],[Rent_2B]]))</f>
        <v>33,017 - 37,250</v>
      </c>
      <c r="P128" s="1">
        <f>_xlfn.NUMBERVALUE(LEFT(property_rates[[#This Row],[Rent_2B_trim]],FIND("-",property_rates[[#This Row],[Rent_2B_trim]])-1))</f>
        <v>33017</v>
      </c>
      <c r="Q128" s="1">
        <f>_xlfn.NUMBERVALUE(RIGHT(property_rates[[#This Row],[Rent_2B]],LEN(property_rates[[#This Row],[Rent_2B]])-FIND("-",property_rates[[#This Row],[Rent_2B]])))</f>
        <v>37250</v>
      </c>
      <c r="R128" s="1">
        <f>AVERAGE(property_rates[[#This Row],[Rent_2B_Lower]:[Rent_2B_Upper]])</f>
        <v>35133.5</v>
      </c>
      <c r="S128" s="3">
        <f>property_rates[[#This Row],[Rent_2B_avg]]/property_rates[[#This Row],[buy_rate_avg]]</f>
        <v>2.2342448330683626</v>
      </c>
      <c r="T128" s="1" t="s">
        <v>818</v>
      </c>
      <c r="U128" s="1" t="str">
        <f>MID(property_rates[[#This Row],[Rent_3B]],FIND("Rs.",property_rates[[#This Row],[Rent_3B]])+3,LEN(property_rates[[#This Row],[Rent_3B]]))</f>
        <v>39,419 - 43,924</v>
      </c>
      <c r="V128" s="1">
        <f>_xlfn.NUMBERVALUE(LEFT(property_rates[[#This Row],[Rent_3B_trim]],FIND("-",property_rates[[#This Row],[Rent_3B_trim]])-1))</f>
        <v>39419</v>
      </c>
      <c r="W128" s="1">
        <f>_xlfn.NUMBERVALUE(RIGHT(property_rates[[#This Row],[Rent_3B]],LEN(property_rates[[#This Row],[Rent_3B]])-FIND("-",property_rates[[#This Row],[Rent_3B]])))</f>
        <v>43924</v>
      </c>
      <c r="X128" s="1">
        <f>AVERAGE(property_rates[[#This Row],[Rent_3B_Lower]:[Rent_3B_Upper]])</f>
        <v>41671.5</v>
      </c>
      <c r="Y128" s="3">
        <f>property_rates[[#This Row],[Rent_3B_avg]]/property_rates[[#This Row],[buy_rate_avg]]</f>
        <v>2.6500158982511923</v>
      </c>
    </row>
    <row r="129" spans="1:25" x14ac:dyDescent="0.25">
      <c r="A129" s="1" t="s">
        <v>1236</v>
      </c>
      <c r="B129" s="1" t="s">
        <v>36</v>
      </c>
      <c r="C129" s="1" t="e">
        <f>MID(property_rates[[#This Row],[buy_rate]],FIND("Rs.",property_rates[[#This Row],[buy_rate]])+3,FIND("/sq",property_rates[[#This Row],[buy_rate]])-4)</f>
        <v>#VALUE!</v>
      </c>
      <c r="D129" s="1" t="e">
        <f>_xlfn.NUMBERVALUE(LEFT(property_rates[[#This Row],[buy_rate_trim]],FIND("-",property_rates[[#This Row],[buy_rate_trim]])-1))</f>
        <v>#VALUE!</v>
      </c>
      <c r="E129" s="1" t="e">
        <f>_xlfn.NUMBERVALUE(RIGHT(property_rates[[#This Row],[buy_rate_trim]],LEN(property_rates[[#This Row],[buy_rate_trim]])-FIND("-",property_rates[[#This Row],[buy_rate_trim]])))</f>
        <v>#VALUE!</v>
      </c>
      <c r="F129" s="1" t="e">
        <f>AVERAGE(property_rates[[#This Row],[buy_rate_lower]:[buy_rate_higher]])</f>
        <v>#VALUE!</v>
      </c>
      <c r="G129" s="1" t="s">
        <v>36</v>
      </c>
      <c r="H129" s="1" t="s">
        <v>1237</v>
      </c>
      <c r="I129" s="1" t="str">
        <f>MID(property_rates[[#This Row],[Rent_1B]],FIND("Rs.",property_rates[[#This Row],[Rent_1B]])+3,LEN(property_rates[[#This Row],[Rent_1B]]))</f>
        <v>16,371 - 18,645</v>
      </c>
      <c r="J129" s="1">
        <f>_xlfn.NUMBERVALUE(LEFT(property_rates[[#This Row],[Rent_1B_trim]],FIND("-",property_rates[[#This Row],[Rent_1B_trim]])-1))</f>
        <v>16371</v>
      </c>
      <c r="K129" s="1">
        <f>_xlfn.NUMBERVALUE(RIGHT(property_rates[[#This Row],[Rent_1B]],LEN(property_rates[[#This Row],[Rent_1B]])-FIND("-",property_rates[[#This Row],[Rent_1B]])))</f>
        <v>18645</v>
      </c>
      <c r="L129" s="1">
        <f>AVERAGE(property_rates[[#This Row],[Rent_1B_Lower]:[Rent_1B_Upper]])</f>
        <v>17508</v>
      </c>
      <c r="M129" s="2" t="e">
        <f>property_rates[[#This Row],[Rent_1B_avg]]/property_rates[[#This Row],[buy_rate_avg]]</f>
        <v>#VALUE!</v>
      </c>
      <c r="N129" s="1" t="s">
        <v>36</v>
      </c>
      <c r="O129" s="1" t="e">
        <f>MID(property_rates[[#This Row],[Rent_2B]],FIND("Rs.",property_rates[[#This Row],[Rent_2B]])+3,LEN(property_rates[[#This Row],[Rent_2B]]))</f>
        <v>#VALUE!</v>
      </c>
      <c r="P129" s="1" t="e">
        <f>_xlfn.NUMBERVALUE(LEFT(property_rates[[#This Row],[Rent_2B_trim]],FIND("-",property_rates[[#This Row],[Rent_2B_trim]])-1))</f>
        <v>#VALUE!</v>
      </c>
      <c r="Q129" s="1">
        <f>_xlfn.NUMBERVALUE(RIGHT(property_rates[[#This Row],[Rent_2B]],LEN(property_rates[[#This Row],[Rent_2B]])-FIND("-",property_rates[[#This Row],[Rent_2B]])))</f>
        <v>0</v>
      </c>
      <c r="R129" s="1" t="e">
        <f>AVERAGE(property_rates[[#This Row],[Rent_2B_Lower]:[Rent_2B_Upper]])</f>
        <v>#VALUE!</v>
      </c>
      <c r="S129" s="3" t="e">
        <f>property_rates[[#This Row],[Rent_2B_avg]]/property_rates[[#This Row],[buy_rate_avg]]</f>
        <v>#VALUE!</v>
      </c>
      <c r="T129" s="1" t="s">
        <v>36</v>
      </c>
      <c r="U129" s="1" t="e">
        <f>MID(property_rates[[#This Row],[Rent_3B]],FIND("Rs.",property_rates[[#This Row],[Rent_3B]])+3,LEN(property_rates[[#This Row],[Rent_3B]]))</f>
        <v>#VALUE!</v>
      </c>
      <c r="V129" s="1" t="e">
        <f>_xlfn.NUMBERVALUE(LEFT(property_rates[[#This Row],[Rent_3B_trim]],FIND("-",property_rates[[#This Row],[Rent_3B_trim]])-1))</f>
        <v>#VALUE!</v>
      </c>
      <c r="W129" s="1">
        <f>_xlfn.NUMBERVALUE(RIGHT(property_rates[[#This Row],[Rent_3B]],LEN(property_rates[[#This Row],[Rent_3B]])-FIND("-",property_rates[[#This Row],[Rent_3B]])))</f>
        <v>0</v>
      </c>
      <c r="X129" s="1" t="e">
        <f>AVERAGE(property_rates[[#This Row],[Rent_3B_Lower]:[Rent_3B_Upper]])</f>
        <v>#VALUE!</v>
      </c>
      <c r="Y129" s="3" t="e">
        <f>property_rates[[#This Row],[Rent_3B_avg]]/property_rates[[#This Row],[buy_rate_avg]]</f>
        <v>#VALUE!</v>
      </c>
    </row>
    <row r="130" spans="1:25" x14ac:dyDescent="0.25">
      <c r="A130" s="1" t="s">
        <v>71</v>
      </c>
      <c r="B130" s="1" t="s">
        <v>72</v>
      </c>
      <c r="C130" s="1" t="str">
        <f>MID(property_rates[[#This Row],[buy_rate]],FIND("Rs.",property_rates[[#This Row],[buy_rate]])+3,FIND("/sq",property_rates[[#This Row],[buy_rate]])-4)</f>
        <v>8,372 - 9,902</v>
      </c>
      <c r="D130" s="1">
        <f>_xlfn.NUMBERVALUE(LEFT(property_rates[[#This Row],[buy_rate_trim]],FIND("-",property_rates[[#This Row],[buy_rate_trim]])-1))</f>
        <v>8372</v>
      </c>
      <c r="E130" s="1">
        <f>_xlfn.NUMBERVALUE(RIGHT(property_rates[[#This Row],[buy_rate_trim]],LEN(property_rates[[#This Row],[buy_rate_trim]])-FIND("-",property_rates[[#This Row],[buy_rate_trim]])))</f>
        <v>9902</v>
      </c>
      <c r="F130" s="1">
        <f>AVERAGE(property_rates[[#This Row],[buy_rate_lower]:[buy_rate_higher]])</f>
        <v>9137</v>
      </c>
      <c r="G130" s="1" t="s">
        <v>73</v>
      </c>
      <c r="H130" s="1" t="s">
        <v>36</v>
      </c>
      <c r="I130" s="1" t="e">
        <f>MID(property_rates[[#This Row],[Rent_1B]],FIND("Rs.",property_rates[[#This Row],[Rent_1B]])+3,LEN(property_rates[[#This Row],[Rent_1B]]))</f>
        <v>#VALUE!</v>
      </c>
      <c r="J130" s="1" t="e">
        <f>_xlfn.NUMBERVALUE(LEFT(property_rates[[#This Row],[Rent_1B_trim]],FIND("-",property_rates[[#This Row],[Rent_1B_trim]])-1))</f>
        <v>#VALUE!</v>
      </c>
      <c r="K130" s="1">
        <f>_xlfn.NUMBERVALUE(RIGHT(property_rates[[#This Row],[Rent_1B]],LEN(property_rates[[#This Row],[Rent_1B]])-FIND("-",property_rates[[#This Row],[Rent_1B]])))</f>
        <v>0</v>
      </c>
      <c r="L130" s="1" t="e">
        <f>AVERAGE(property_rates[[#This Row],[Rent_1B_Lower]:[Rent_1B_Upper]])</f>
        <v>#VALUE!</v>
      </c>
      <c r="M130" s="2" t="e">
        <f>property_rates[[#This Row],[Rent_1B_avg]]/property_rates[[#This Row],[buy_rate_avg]]</f>
        <v>#VALUE!</v>
      </c>
      <c r="N130" s="1" t="s">
        <v>36</v>
      </c>
      <c r="O130" s="1" t="e">
        <f>MID(property_rates[[#This Row],[Rent_2B]],FIND("Rs.",property_rates[[#This Row],[Rent_2B]])+3,LEN(property_rates[[#This Row],[Rent_2B]]))</f>
        <v>#VALUE!</v>
      </c>
      <c r="P130" s="1" t="e">
        <f>_xlfn.NUMBERVALUE(LEFT(property_rates[[#This Row],[Rent_2B_trim]],FIND("-",property_rates[[#This Row],[Rent_2B_trim]])-1))</f>
        <v>#VALUE!</v>
      </c>
      <c r="Q130" s="1">
        <f>_xlfn.NUMBERVALUE(RIGHT(property_rates[[#This Row],[Rent_2B]],LEN(property_rates[[#This Row],[Rent_2B]])-FIND("-",property_rates[[#This Row],[Rent_2B]])))</f>
        <v>0</v>
      </c>
      <c r="R130" s="1" t="e">
        <f>AVERAGE(property_rates[[#This Row],[Rent_2B_Lower]:[Rent_2B_Upper]])</f>
        <v>#VALUE!</v>
      </c>
      <c r="S130" s="3" t="e">
        <f>property_rates[[#This Row],[Rent_2B_avg]]/property_rates[[#This Row],[buy_rate_avg]]</f>
        <v>#VALUE!</v>
      </c>
      <c r="T130" s="1" t="s">
        <v>36</v>
      </c>
      <c r="U130" s="1" t="e">
        <f>MID(property_rates[[#This Row],[Rent_3B]],FIND("Rs.",property_rates[[#This Row],[Rent_3B]])+3,LEN(property_rates[[#This Row],[Rent_3B]]))</f>
        <v>#VALUE!</v>
      </c>
      <c r="V130" s="1" t="e">
        <f>_xlfn.NUMBERVALUE(LEFT(property_rates[[#This Row],[Rent_3B_trim]],FIND("-",property_rates[[#This Row],[Rent_3B_trim]])-1))</f>
        <v>#VALUE!</v>
      </c>
      <c r="W130" s="1">
        <f>_xlfn.NUMBERVALUE(RIGHT(property_rates[[#This Row],[Rent_3B]],LEN(property_rates[[#This Row],[Rent_3B]])-FIND("-",property_rates[[#This Row],[Rent_3B]])))</f>
        <v>0</v>
      </c>
      <c r="X130" s="1" t="e">
        <f>AVERAGE(property_rates[[#This Row],[Rent_3B_Lower]:[Rent_3B_Upper]])</f>
        <v>#VALUE!</v>
      </c>
      <c r="Y130" s="3" t="e">
        <f>property_rates[[#This Row],[Rent_3B_avg]]/property_rates[[#This Row],[buy_rate_avg]]</f>
        <v>#VALUE!</v>
      </c>
    </row>
    <row r="131" spans="1:25" x14ac:dyDescent="0.25">
      <c r="A131" s="1" t="s">
        <v>2273</v>
      </c>
      <c r="B131" s="1" t="s">
        <v>2274</v>
      </c>
      <c r="C131" s="1" t="str">
        <f>MID(property_rates[[#This Row],[buy_rate]],FIND("Rs.",property_rates[[#This Row],[buy_rate]])+3,FIND("/sq",property_rates[[#This Row],[buy_rate]])-4)</f>
        <v>38,718 - 49,342</v>
      </c>
      <c r="D131" s="1">
        <f>_xlfn.NUMBERVALUE(LEFT(property_rates[[#This Row],[buy_rate_trim]],FIND("-",property_rates[[#This Row],[buy_rate_trim]])-1))</f>
        <v>38718</v>
      </c>
      <c r="E131" s="1">
        <f>_xlfn.NUMBERVALUE(RIGHT(property_rates[[#This Row],[buy_rate_trim]],LEN(property_rates[[#This Row],[buy_rate_trim]])-FIND("-",property_rates[[#This Row],[buy_rate_trim]])))</f>
        <v>49342</v>
      </c>
      <c r="F131" s="1">
        <f>AVERAGE(property_rates[[#This Row],[buy_rate_lower]:[buy_rate_higher]])</f>
        <v>44030</v>
      </c>
      <c r="G131" s="1" t="s">
        <v>93</v>
      </c>
      <c r="H131" s="1" t="s">
        <v>36</v>
      </c>
      <c r="I131" s="1" t="e">
        <f>MID(property_rates[[#This Row],[Rent_1B]],FIND("Rs.",property_rates[[#This Row],[Rent_1B]])+3,LEN(property_rates[[#This Row],[Rent_1B]]))</f>
        <v>#VALUE!</v>
      </c>
      <c r="J131" s="1" t="e">
        <f>_xlfn.NUMBERVALUE(LEFT(property_rates[[#This Row],[Rent_1B_trim]],FIND("-",property_rates[[#This Row],[Rent_1B_trim]])-1))</f>
        <v>#VALUE!</v>
      </c>
      <c r="K131" s="1">
        <f>_xlfn.NUMBERVALUE(RIGHT(property_rates[[#This Row],[Rent_1B]],LEN(property_rates[[#This Row],[Rent_1B]])-FIND("-",property_rates[[#This Row],[Rent_1B]])))</f>
        <v>0</v>
      </c>
      <c r="L131" s="1" t="e">
        <f>AVERAGE(property_rates[[#This Row],[Rent_1B_Lower]:[Rent_1B_Upper]])</f>
        <v>#VALUE!</v>
      </c>
      <c r="M131" s="2" t="e">
        <f>property_rates[[#This Row],[Rent_1B_avg]]/property_rates[[#This Row],[buy_rate_avg]]</f>
        <v>#VALUE!</v>
      </c>
      <c r="N131" s="1" t="s">
        <v>36</v>
      </c>
      <c r="O131" s="1" t="e">
        <f>MID(property_rates[[#This Row],[Rent_2B]],FIND("Rs.",property_rates[[#This Row],[Rent_2B]])+3,LEN(property_rates[[#This Row],[Rent_2B]]))</f>
        <v>#VALUE!</v>
      </c>
      <c r="P131" s="1" t="e">
        <f>_xlfn.NUMBERVALUE(LEFT(property_rates[[#This Row],[Rent_2B_trim]],FIND("-",property_rates[[#This Row],[Rent_2B_trim]])-1))</f>
        <v>#VALUE!</v>
      </c>
      <c r="Q131" s="1">
        <f>_xlfn.NUMBERVALUE(RIGHT(property_rates[[#This Row],[Rent_2B]],LEN(property_rates[[#This Row],[Rent_2B]])-FIND("-",property_rates[[#This Row],[Rent_2B]])))</f>
        <v>0</v>
      </c>
      <c r="R131" s="1" t="e">
        <f>AVERAGE(property_rates[[#This Row],[Rent_2B_Lower]:[Rent_2B_Upper]])</f>
        <v>#VALUE!</v>
      </c>
      <c r="S131" s="3" t="e">
        <f>property_rates[[#This Row],[Rent_2B_avg]]/property_rates[[#This Row],[buy_rate_avg]]</f>
        <v>#VALUE!</v>
      </c>
      <c r="T131" s="1" t="s">
        <v>36</v>
      </c>
      <c r="U131" s="1" t="e">
        <f>MID(property_rates[[#This Row],[Rent_3B]],FIND("Rs.",property_rates[[#This Row],[Rent_3B]])+3,LEN(property_rates[[#This Row],[Rent_3B]]))</f>
        <v>#VALUE!</v>
      </c>
      <c r="V131" s="1" t="e">
        <f>_xlfn.NUMBERVALUE(LEFT(property_rates[[#This Row],[Rent_3B_trim]],FIND("-",property_rates[[#This Row],[Rent_3B_trim]])-1))</f>
        <v>#VALUE!</v>
      </c>
      <c r="W131" s="1">
        <f>_xlfn.NUMBERVALUE(RIGHT(property_rates[[#This Row],[Rent_3B]],LEN(property_rates[[#This Row],[Rent_3B]])-FIND("-",property_rates[[#This Row],[Rent_3B]])))</f>
        <v>0</v>
      </c>
      <c r="X131" s="1" t="e">
        <f>AVERAGE(property_rates[[#This Row],[Rent_3B_Lower]:[Rent_3B_Upper]])</f>
        <v>#VALUE!</v>
      </c>
      <c r="Y131" s="3" t="e">
        <f>property_rates[[#This Row],[Rent_3B_avg]]/property_rates[[#This Row],[buy_rate_avg]]</f>
        <v>#VALUE!</v>
      </c>
    </row>
    <row r="132" spans="1:25" x14ac:dyDescent="0.25">
      <c r="A132" s="1" t="s">
        <v>352</v>
      </c>
      <c r="B132" s="1" t="s">
        <v>353</v>
      </c>
      <c r="C132" s="1" t="str">
        <f>MID(property_rates[[#This Row],[buy_rate]],FIND("Rs.",property_rates[[#This Row],[buy_rate]])+3,FIND("/sq",property_rates[[#This Row],[buy_rate]])-4)</f>
        <v>5,780 - 6,460</v>
      </c>
      <c r="D132" s="1">
        <f>_xlfn.NUMBERVALUE(LEFT(property_rates[[#This Row],[buy_rate_trim]],FIND("-",property_rates[[#This Row],[buy_rate_trim]])-1))</f>
        <v>5780</v>
      </c>
      <c r="E132" s="1">
        <f>_xlfn.NUMBERVALUE(RIGHT(property_rates[[#This Row],[buy_rate_trim]],LEN(property_rates[[#This Row],[buy_rate_trim]])-FIND("-",property_rates[[#This Row],[buy_rate_trim]])))</f>
        <v>6460</v>
      </c>
      <c r="F132" s="1">
        <f>AVERAGE(property_rates[[#This Row],[buy_rate_lower]:[buy_rate_higher]])</f>
        <v>6120</v>
      </c>
      <c r="G132" s="1" t="s">
        <v>93</v>
      </c>
      <c r="H132" s="1" t="s">
        <v>354</v>
      </c>
      <c r="I132" s="1" t="str">
        <f>MID(property_rates[[#This Row],[Rent_1B]],FIND("Rs.",property_rates[[#This Row],[Rent_1B]])+3,LEN(property_rates[[#This Row],[Rent_1B]]))</f>
        <v>7,140 - 8,160</v>
      </c>
      <c r="J132" s="1">
        <f>_xlfn.NUMBERVALUE(LEFT(property_rates[[#This Row],[Rent_1B_trim]],FIND("-",property_rates[[#This Row],[Rent_1B_trim]])-1))</f>
        <v>7140</v>
      </c>
      <c r="K132" s="1">
        <f>_xlfn.NUMBERVALUE(RIGHT(property_rates[[#This Row],[Rent_1B]],LEN(property_rates[[#This Row],[Rent_1B]])-FIND("-",property_rates[[#This Row],[Rent_1B]])))</f>
        <v>8160</v>
      </c>
      <c r="L132" s="1">
        <f>AVERAGE(property_rates[[#This Row],[Rent_1B_Lower]:[Rent_1B_Upper]])</f>
        <v>7650</v>
      </c>
      <c r="M132" s="2">
        <f>property_rates[[#This Row],[Rent_1B_avg]]/property_rates[[#This Row],[buy_rate_avg]]</f>
        <v>1.25</v>
      </c>
      <c r="N132" s="1" t="s">
        <v>355</v>
      </c>
      <c r="O132" s="1" t="str">
        <f>MID(property_rates[[#This Row],[Rent_2B]],FIND("Rs.",property_rates[[#This Row],[Rent_2B]])+3,LEN(property_rates[[#This Row],[Rent_2B]]))</f>
        <v>10,498 - 12,112</v>
      </c>
      <c r="P132" s="1">
        <f>_xlfn.NUMBERVALUE(LEFT(property_rates[[#This Row],[Rent_2B_trim]],FIND("-",property_rates[[#This Row],[Rent_2B_trim]])-1))</f>
        <v>10498</v>
      </c>
      <c r="Q132" s="1">
        <f>_xlfn.NUMBERVALUE(RIGHT(property_rates[[#This Row],[Rent_2B]],LEN(property_rates[[#This Row],[Rent_2B]])-FIND("-",property_rates[[#This Row],[Rent_2B]])))</f>
        <v>12112</v>
      </c>
      <c r="R132" s="1">
        <f>AVERAGE(property_rates[[#This Row],[Rent_2B_Lower]:[Rent_2B_Upper]])</f>
        <v>11305</v>
      </c>
      <c r="S132" s="3">
        <f>property_rates[[#This Row],[Rent_2B_avg]]/property_rates[[#This Row],[buy_rate_avg]]</f>
        <v>1.8472222222222223</v>
      </c>
      <c r="T132" s="1" t="s">
        <v>36</v>
      </c>
      <c r="U132" s="1" t="e">
        <f>MID(property_rates[[#This Row],[Rent_3B]],FIND("Rs.",property_rates[[#This Row],[Rent_3B]])+3,LEN(property_rates[[#This Row],[Rent_3B]]))</f>
        <v>#VALUE!</v>
      </c>
      <c r="V132" s="1" t="e">
        <f>_xlfn.NUMBERVALUE(LEFT(property_rates[[#This Row],[Rent_3B_trim]],FIND("-",property_rates[[#This Row],[Rent_3B_trim]])-1))</f>
        <v>#VALUE!</v>
      </c>
      <c r="W132" s="1">
        <f>_xlfn.NUMBERVALUE(RIGHT(property_rates[[#This Row],[Rent_3B]],LEN(property_rates[[#This Row],[Rent_3B]])-FIND("-",property_rates[[#This Row],[Rent_3B]])))</f>
        <v>0</v>
      </c>
      <c r="X132" s="1" t="e">
        <f>AVERAGE(property_rates[[#This Row],[Rent_3B_Lower]:[Rent_3B_Upper]])</f>
        <v>#VALUE!</v>
      </c>
      <c r="Y132" s="3" t="e">
        <f>property_rates[[#This Row],[Rent_3B_avg]]/property_rates[[#This Row],[buy_rate_avg]]</f>
        <v>#VALUE!</v>
      </c>
    </row>
    <row r="133" spans="1:25" x14ac:dyDescent="0.25">
      <c r="A133" s="1" t="s">
        <v>1120</v>
      </c>
      <c r="B133" s="1" t="s">
        <v>1121</v>
      </c>
      <c r="C133" s="1" t="str">
        <f>MID(property_rates[[#This Row],[buy_rate]],FIND("Rs.",property_rates[[#This Row],[buy_rate]])+3,FIND("/sq",property_rates[[#This Row],[buy_rate]])-4)</f>
        <v>29,792 - 34,425</v>
      </c>
      <c r="D133" s="1">
        <f>_xlfn.NUMBERVALUE(LEFT(property_rates[[#This Row],[buy_rate_trim]],FIND("-",property_rates[[#This Row],[buy_rate_trim]])-1))</f>
        <v>29792</v>
      </c>
      <c r="E133" s="1">
        <f>_xlfn.NUMBERVALUE(RIGHT(property_rates[[#This Row],[buy_rate_trim]],LEN(property_rates[[#This Row],[buy_rate_trim]])-FIND("-",property_rates[[#This Row],[buy_rate_trim]])))</f>
        <v>34425</v>
      </c>
      <c r="F133" s="1">
        <f>AVERAGE(property_rates[[#This Row],[buy_rate_lower]:[buy_rate_higher]])</f>
        <v>32108.5</v>
      </c>
      <c r="G133" s="1" t="s">
        <v>1089</v>
      </c>
      <c r="H133" s="1" t="s">
        <v>36</v>
      </c>
      <c r="I133" s="1" t="e">
        <f>MID(property_rates[[#This Row],[Rent_1B]],FIND("Rs.",property_rates[[#This Row],[Rent_1B]])+3,LEN(property_rates[[#This Row],[Rent_1B]]))</f>
        <v>#VALUE!</v>
      </c>
      <c r="J133" s="1" t="e">
        <f>_xlfn.NUMBERVALUE(LEFT(property_rates[[#This Row],[Rent_1B_trim]],FIND("-",property_rates[[#This Row],[Rent_1B_trim]])-1))</f>
        <v>#VALUE!</v>
      </c>
      <c r="K133" s="1">
        <f>_xlfn.NUMBERVALUE(RIGHT(property_rates[[#This Row],[Rent_1B]],LEN(property_rates[[#This Row],[Rent_1B]])-FIND("-",property_rates[[#This Row],[Rent_1B]])))</f>
        <v>0</v>
      </c>
      <c r="L133" s="1" t="e">
        <f>AVERAGE(property_rates[[#This Row],[Rent_1B_Lower]:[Rent_1B_Upper]])</f>
        <v>#VALUE!</v>
      </c>
      <c r="M133" s="2" t="e">
        <f>property_rates[[#This Row],[Rent_1B_avg]]/property_rates[[#This Row],[buy_rate_avg]]</f>
        <v>#VALUE!</v>
      </c>
      <c r="N133" s="1" t="s">
        <v>36</v>
      </c>
      <c r="O133" s="1" t="e">
        <f>MID(property_rates[[#This Row],[Rent_2B]],FIND("Rs.",property_rates[[#This Row],[Rent_2B]])+3,LEN(property_rates[[#This Row],[Rent_2B]]))</f>
        <v>#VALUE!</v>
      </c>
      <c r="P133" s="1" t="e">
        <f>_xlfn.NUMBERVALUE(LEFT(property_rates[[#This Row],[Rent_2B_trim]],FIND("-",property_rates[[#This Row],[Rent_2B_trim]])-1))</f>
        <v>#VALUE!</v>
      </c>
      <c r="Q133" s="1">
        <f>_xlfn.NUMBERVALUE(RIGHT(property_rates[[#This Row],[Rent_2B]],LEN(property_rates[[#This Row],[Rent_2B]])-FIND("-",property_rates[[#This Row],[Rent_2B]])))</f>
        <v>0</v>
      </c>
      <c r="R133" s="1" t="e">
        <f>AVERAGE(property_rates[[#This Row],[Rent_2B_Lower]:[Rent_2B_Upper]])</f>
        <v>#VALUE!</v>
      </c>
      <c r="S133" s="3" t="e">
        <f>property_rates[[#This Row],[Rent_2B_avg]]/property_rates[[#This Row],[buy_rate_avg]]</f>
        <v>#VALUE!</v>
      </c>
      <c r="T133" s="1" t="s">
        <v>1122</v>
      </c>
      <c r="U133" s="1" t="str">
        <f>MID(property_rates[[#This Row],[Rent_3B]],FIND("Rs.",property_rates[[#This Row],[Rent_3B]])+3,LEN(property_rates[[#This Row],[Rent_3B]]))</f>
        <v>1,48,750 - 1,75,525</v>
      </c>
      <c r="V133" s="1">
        <f>_xlfn.NUMBERVALUE(LEFT(property_rates[[#This Row],[Rent_3B_trim]],FIND("-",property_rates[[#This Row],[Rent_3B_trim]])-1))</f>
        <v>148750</v>
      </c>
      <c r="W133" s="1">
        <f>_xlfn.NUMBERVALUE(RIGHT(property_rates[[#This Row],[Rent_3B]],LEN(property_rates[[#This Row],[Rent_3B]])-FIND("-",property_rates[[#This Row],[Rent_3B]])))</f>
        <v>175525</v>
      </c>
      <c r="X133" s="1">
        <f>AVERAGE(property_rates[[#This Row],[Rent_3B_Lower]:[Rent_3B_Upper]])</f>
        <v>162137.5</v>
      </c>
      <c r="Y133" s="3">
        <f>property_rates[[#This Row],[Rent_3B_avg]]/property_rates[[#This Row],[buy_rate_avg]]</f>
        <v>5.0496753196194151</v>
      </c>
    </row>
    <row r="134" spans="1:25" x14ac:dyDescent="0.25">
      <c r="A134" s="1" t="s">
        <v>2275</v>
      </c>
      <c r="B134" s="1" t="s">
        <v>36</v>
      </c>
      <c r="C134" s="1" t="e">
        <f>MID(property_rates[[#This Row],[buy_rate]],FIND("Rs.",property_rates[[#This Row],[buy_rate]])+3,FIND("/sq",property_rates[[#This Row],[buy_rate]])-4)</f>
        <v>#VALUE!</v>
      </c>
      <c r="D134" s="1" t="e">
        <f>_xlfn.NUMBERVALUE(LEFT(property_rates[[#This Row],[buy_rate_trim]],FIND("-",property_rates[[#This Row],[buy_rate_trim]])-1))</f>
        <v>#VALUE!</v>
      </c>
      <c r="E134" s="1" t="e">
        <f>_xlfn.NUMBERVALUE(RIGHT(property_rates[[#This Row],[buy_rate_trim]],LEN(property_rates[[#This Row],[buy_rate_trim]])-FIND("-",property_rates[[#This Row],[buy_rate_trim]])))</f>
        <v>#VALUE!</v>
      </c>
      <c r="F134" s="1" t="e">
        <f>AVERAGE(property_rates[[#This Row],[buy_rate_lower]:[buy_rate_higher]])</f>
        <v>#VALUE!</v>
      </c>
      <c r="G134" s="1" t="s">
        <v>36</v>
      </c>
      <c r="H134" s="1" t="s">
        <v>36</v>
      </c>
      <c r="I134" s="1" t="e">
        <f>MID(property_rates[[#This Row],[Rent_1B]],FIND("Rs.",property_rates[[#This Row],[Rent_1B]])+3,LEN(property_rates[[#This Row],[Rent_1B]]))</f>
        <v>#VALUE!</v>
      </c>
      <c r="J134" s="1" t="e">
        <f>_xlfn.NUMBERVALUE(LEFT(property_rates[[#This Row],[Rent_1B_trim]],FIND("-",property_rates[[#This Row],[Rent_1B_trim]])-1))</f>
        <v>#VALUE!</v>
      </c>
      <c r="K134" s="1">
        <f>_xlfn.NUMBERVALUE(RIGHT(property_rates[[#This Row],[Rent_1B]],LEN(property_rates[[#This Row],[Rent_1B]])-FIND("-",property_rates[[#This Row],[Rent_1B]])))</f>
        <v>0</v>
      </c>
      <c r="L134" s="1" t="e">
        <f>AVERAGE(property_rates[[#This Row],[Rent_1B_Lower]:[Rent_1B_Upper]])</f>
        <v>#VALUE!</v>
      </c>
      <c r="M134" s="2" t="e">
        <f>property_rates[[#This Row],[Rent_1B_avg]]/property_rates[[#This Row],[buy_rate_avg]]</f>
        <v>#VALUE!</v>
      </c>
      <c r="N134" s="1" t="s">
        <v>2276</v>
      </c>
      <c r="O134" s="1" t="str">
        <f>MID(property_rates[[#This Row],[Rent_2B]],FIND("Rs.",property_rates[[#This Row],[Rent_2B]])+3,LEN(property_rates[[#This Row],[Rent_2B]]))</f>
        <v>64,061 - 72,170</v>
      </c>
      <c r="P134" s="1">
        <f>_xlfn.NUMBERVALUE(LEFT(property_rates[[#This Row],[Rent_2B_trim]],FIND("-",property_rates[[#This Row],[Rent_2B_trim]])-1))</f>
        <v>64061</v>
      </c>
      <c r="Q134" s="1">
        <f>_xlfn.NUMBERVALUE(RIGHT(property_rates[[#This Row],[Rent_2B]],LEN(property_rates[[#This Row],[Rent_2B]])-FIND("-",property_rates[[#This Row],[Rent_2B]])))</f>
        <v>72170</v>
      </c>
      <c r="R134" s="1">
        <f>AVERAGE(property_rates[[#This Row],[Rent_2B_Lower]:[Rent_2B_Upper]])</f>
        <v>68115.5</v>
      </c>
      <c r="S134" s="3" t="e">
        <f>property_rates[[#This Row],[Rent_2B_avg]]/property_rates[[#This Row],[buy_rate_avg]]</f>
        <v>#VALUE!</v>
      </c>
      <c r="T134" s="1" t="s">
        <v>36</v>
      </c>
      <c r="U134" s="1" t="e">
        <f>MID(property_rates[[#This Row],[Rent_3B]],FIND("Rs.",property_rates[[#This Row],[Rent_3B]])+3,LEN(property_rates[[#This Row],[Rent_3B]]))</f>
        <v>#VALUE!</v>
      </c>
      <c r="V134" s="1" t="e">
        <f>_xlfn.NUMBERVALUE(LEFT(property_rates[[#This Row],[Rent_3B_trim]],FIND("-",property_rates[[#This Row],[Rent_3B_trim]])-1))</f>
        <v>#VALUE!</v>
      </c>
      <c r="W134" s="1">
        <f>_xlfn.NUMBERVALUE(RIGHT(property_rates[[#This Row],[Rent_3B]],LEN(property_rates[[#This Row],[Rent_3B]])-FIND("-",property_rates[[#This Row],[Rent_3B]])))</f>
        <v>0</v>
      </c>
      <c r="X134" s="1" t="e">
        <f>AVERAGE(property_rates[[#This Row],[Rent_3B_Lower]:[Rent_3B_Upper]])</f>
        <v>#VALUE!</v>
      </c>
      <c r="Y134" s="3" t="e">
        <f>property_rates[[#This Row],[Rent_3B_avg]]/property_rates[[#This Row],[buy_rate_avg]]</f>
        <v>#VALUE!</v>
      </c>
    </row>
    <row r="135" spans="1:25" x14ac:dyDescent="0.25">
      <c r="A135" s="1" t="s">
        <v>1238</v>
      </c>
      <c r="B135" s="1" t="s">
        <v>1239</v>
      </c>
      <c r="C135" s="1" t="str">
        <f>MID(property_rates[[#This Row],[buy_rate]],FIND("Rs.",property_rates[[#This Row],[buy_rate]])+3,FIND("/sq",property_rates[[#This Row],[buy_rate]])-4)</f>
        <v>13,728 - 15,002</v>
      </c>
      <c r="D135" s="1">
        <f>_xlfn.NUMBERVALUE(LEFT(property_rates[[#This Row],[buy_rate_trim]],FIND("-",property_rates[[#This Row],[buy_rate_trim]])-1))</f>
        <v>13728</v>
      </c>
      <c r="E135" s="1">
        <f>_xlfn.NUMBERVALUE(RIGHT(property_rates[[#This Row],[buy_rate_trim]],LEN(property_rates[[#This Row],[buy_rate_trim]])-FIND("-",property_rates[[#This Row],[buy_rate_trim]])))</f>
        <v>15002</v>
      </c>
      <c r="F135" s="1">
        <f>AVERAGE(property_rates[[#This Row],[buy_rate_lower]:[buy_rate_higher]])</f>
        <v>14365</v>
      </c>
      <c r="G135" s="1" t="s">
        <v>1240</v>
      </c>
      <c r="H135" s="1" t="s">
        <v>928</v>
      </c>
      <c r="I135" s="1" t="str">
        <f>MID(property_rates[[#This Row],[Rent_1B]],FIND("Rs.",property_rates[[#This Row],[Rent_1B]])+3,LEN(property_rates[[#This Row],[Rent_1B]]))</f>
        <v>19,168 - 21,038</v>
      </c>
      <c r="J135" s="1">
        <f>_xlfn.NUMBERVALUE(LEFT(property_rates[[#This Row],[Rent_1B_trim]],FIND("-",property_rates[[#This Row],[Rent_1B_trim]])-1))</f>
        <v>19168</v>
      </c>
      <c r="K135" s="1">
        <f>_xlfn.NUMBERVALUE(RIGHT(property_rates[[#This Row],[Rent_1B]],LEN(property_rates[[#This Row],[Rent_1B]])-FIND("-",property_rates[[#This Row],[Rent_1B]])))</f>
        <v>21038</v>
      </c>
      <c r="L135" s="1">
        <f>AVERAGE(property_rates[[#This Row],[Rent_1B_Lower]:[Rent_1B_Upper]])</f>
        <v>20103</v>
      </c>
      <c r="M135" s="2">
        <f>property_rates[[#This Row],[Rent_1B_avg]]/property_rates[[#This Row],[buy_rate_avg]]</f>
        <v>1.3994430908458058</v>
      </c>
      <c r="N135" s="1" t="s">
        <v>1241</v>
      </c>
      <c r="O135" s="1" t="str">
        <f>MID(property_rates[[#This Row],[Rent_2B]],FIND("Rs.",property_rates[[#This Row],[Rent_2B]])+3,LEN(property_rates[[#This Row],[Rent_2B]]))</f>
        <v>29,338 - 33,099</v>
      </c>
      <c r="P135" s="1">
        <f>_xlfn.NUMBERVALUE(LEFT(property_rates[[#This Row],[Rent_2B_trim]],FIND("-",property_rates[[#This Row],[Rent_2B_trim]])-1))</f>
        <v>29338</v>
      </c>
      <c r="Q135" s="1">
        <f>_xlfn.NUMBERVALUE(RIGHT(property_rates[[#This Row],[Rent_2B]],LEN(property_rates[[#This Row],[Rent_2B]])-FIND("-",property_rates[[#This Row],[Rent_2B]])))</f>
        <v>33099</v>
      </c>
      <c r="R135" s="1">
        <f>AVERAGE(property_rates[[#This Row],[Rent_2B_Lower]:[Rent_2B_Upper]])</f>
        <v>31218.5</v>
      </c>
      <c r="S135" s="3">
        <f>property_rates[[#This Row],[Rent_2B_avg]]/property_rates[[#This Row],[buy_rate_avg]]</f>
        <v>2.1732335537765404</v>
      </c>
      <c r="T135" s="1" t="s">
        <v>1242</v>
      </c>
      <c r="U135" s="1" t="str">
        <f>MID(property_rates[[#This Row],[Rent_3B]],FIND("Rs.",property_rates[[#This Row],[Rent_3B]])+3,LEN(property_rates[[#This Row],[Rent_3B]]))</f>
        <v>40,162 - 47,048</v>
      </c>
      <c r="V135" s="1">
        <f>_xlfn.NUMBERVALUE(LEFT(property_rates[[#This Row],[Rent_3B_trim]],FIND("-",property_rates[[#This Row],[Rent_3B_trim]])-1))</f>
        <v>40162</v>
      </c>
      <c r="W135" s="1">
        <f>_xlfn.NUMBERVALUE(RIGHT(property_rates[[#This Row],[Rent_3B]],LEN(property_rates[[#This Row],[Rent_3B]])-FIND("-",property_rates[[#This Row],[Rent_3B]])))</f>
        <v>47048</v>
      </c>
      <c r="X135" s="1">
        <f>AVERAGE(property_rates[[#This Row],[Rent_3B_Lower]:[Rent_3B_Upper]])</f>
        <v>43605</v>
      </c>
      <c r="Y135" s="3">
        <f>property_rates[[#This Row],[Rent_3B_avg]]/property_rates[[#This Row],[buy_rate_avg]]</f>
        <v>3.0355029585798818</v>
      </c>
    </row>
    <row r="136" spans="1:25" x14ac:dyDescent="0.25">
      <c r="A136" s="1" t="s">
        <v>1444</v>
      </c>
      <c r="B136" s="1" t="s">
        <v>36</v>
      </c>
      <c r="C136" s="1" t="e">
        <f>MID(property_rates[[#This Row],[buy_rate]],FIND("Rs.",property_rates[[#This Row],[buy_rate]])+3,FIND("/sq",property_rates[[#This Row],[buy_rate]])-4)</f>
        <v>#VALUE!</v>
      </c>
      <c r="D136" s="1" t="e">
        <f>_xlfn.NUMBERVALUE(LEFT(property_rates[[#This Row],[buy_rate_trim]],FIND("-",property_rates[[#This Row],[buy_rate_trim]])-1))</f>
        <v>#VALUE!</v>
      </c>
      <c r="E136" s="1" t="e">
        <f>_xlfn.NUMBERVALUE(RIGHT(property_rates[[#This Row],[buy_rate_trim]],LEN(property_rates[[#This Row],[buy_rate_trim]])-FIND("-",property_rates[[#This Row],[buy_rate_trim]])))</f>
        <v>#VALUE!</v>
      </c>
      <c r="F136" s="1" t="e">
        <f>AVERAGE(property_rates[[#This Row],[buy_rate_lower]:[buy_rate_higher]])</f>
        <v>#VALUE!</v>
      </c>
      <c r="G136" s="1" t="s">
        <v>36</v>
      </c>
      <c r="H136" s="1" t="s">
        <v>1445</v>
      </c>
      <c r="I136" s="1" t="str">
        <f>MID(property_rates[[#This Row],[Rent_1B]],FIND("Rs.",property_rates[[#This Row],[Rent_1B]])+3,LEN(property_rates[[#This Row],[Rent_1B]]))</f>
        <v>8,350 - 9,668</v>
      </c>
      <c r="J136" s="1">
        <f>_xlfn.NUMBERVALUE(LEFT(property_rates[[#This Row],[Rent_1B_trim]],FIND("-",property_rates[[#This Row],[Rent_1B_trim]])-1))</f>
        <v>8350</v>
      </c>
      <c r="K136" s="1">
        <f>_xlfn.NUMBERVALUE(RIGHT(property_rates[[#This Row],[Rent_1B]],LEN(property_rates[[#This Row],[Rent_1B]])-FIND("-",property_rates[[#This Row],[Rent_1B]])))</f>
        <v>9668</v>
      </c>
      <c r="L136" s="1">
        <f>AVERAGE(property_rates[[#This Row],[Rent_1B_Lower]:[Rent_1B_Upper]])</f>
        <v>9009</v>
      </c>
      <c r="M136" s="2" t="e">
        <f>property_rates[[#This Row],[Rent_1B_avg]]/property_rates[[#This Row],[buy_rate_avg]]</f>
        <v>#VALUE!</v>
      </c>
      <c r="N136" s="1" t="s">
        <v>36</v>
      </c>
      <c r="O136" s="1" t="e">
        <f>MID(property_rates[[#This Row],[Rent_2B]],FIND("Rs.",property_rates[[#This Row],[Rent_2B]])+3,LEN(property_rates[[#This Row],[Rent_2B]]))</f>
        <v>#VALUE!</v>
      </c>
      <c r="P136" s="1" t="e">
        <f>_xlfn.NUMBERVALUE(LEFT(property_rates[[#This Row],[Rent_2B_trim]],FIND("-",property_rates[[#This Row],[Rent_2B_trim]])-1))</f>
        <v>#VALUE!</v>
      </c>
      <c r="Q136" s="1">
        <f>_xlfn.NUMBERVALUE(RIGHT(property_rates[[#This Row],[Rent_2B]],LEN(property_rates[[#This Row],[Rent_2B]])-FIND("-",property_rates[[#This Row],[Rent_2B]])))</f>
        <v>0</v>
      </c>
      <c r="R136" s="1" t="e">
        <f>AVERAGE(property_rates[[#This Row],[Rent_2B_Lower]:[Rent_2B_Upper]])</f>
        <v>#VALUE!</v>
      </c>
      <c r="S136" s="3" t="e">
        <f>property_rates[[#This Row],[Rent_2B_avg]]/property_rates[[#This Row],[buy_rate_avg]]</f>
        <v>#VALUE!</v>
      </c>
      <c r="T136" s="1" t="s">
        <v>36</v>
      </c>
      <c r="U136" s="1" t="e">
        <f>MID(property_rates[[#This Row],[Rent_3B]],FIND("Rs.",property_rates[[#This Row],[Rent_3B]])+3,LEN(property_rates[[#This Row],[Rent_3B]]))</f>
        <v>#VALUE!</v>
      </c>
      <c r="V136" s="1" t="e">
        <f>_xlfn.NUMBERVALUE(LEFT(property_rates[[#This Row],[Rent_3B_trim]],FIND("-",property_rates[[#This Row],[Rent_3B_trim]])-1))</f>
        <v>#VALUE!</v>
      </c>
      <c r="W136" s="1">
        <f>_xlfn.NUMBERVALUE(RIGHT(property_rates[[#This Row],[Rent_3B]],LEN(property_rates[[#This Row],[Rent_3B]])-FIND("-",property_rates[[#This Row],[Rent_3B]])))</f>
        <v>0</v>
      </c>
      <c r="X136" s="1" t="e">
        <f>AVERAGE(property_rates[[#This Row],[Rent_3B_Lower]:[Rent_3B_Upper]])</f>
        <v>#VALUE!</v>
      </c>
      <c r="Y136" s="3" t="e">
        <f>property_rates[[#This Row],[Rent_3B_avg]]/property_rates[[#This Row],[buy_rate_avg]]</f>
        <v>#VALUE!</v>
      </c>
    </row>
    <row r="137" spans="1:25" x14ac:dyDescent="0.25">
      <c r="A137" s="1" t="s">
        <v>1243</v>
      </c>
      <c r="B137" s="1" t="s">
        <v>1244</v>
      </c>
      <c r="C137" s="1" t="str">
        <f>MID(property_rates[[#This Row],[buy_rate]],FIND("Rs.",property_rates[[#This Row],[buy_rate]])+3,FIND("/sq",property_rates[[#This Row],[buy_rate]])-4)</f>
        <v>18,360 - 20,868</v>
      </c>
      <c r="D137" s="1">
        <f>_xlfn.NUMBERVALUE(LEFT(property_rates[[#This Row],[buy_rate_trim]],FIND("-",property_rates[[#This Row],[buy_rate_trim]])-1))</f>
        <v>18360</v>
      </c>
      <c r="E137" s="1">
        <f>_xlfn.NUMBERVALUE(RIGHT(property_rates[[#This Row],[buy_rate_trim]],LEN(property_rates[[#This Row],[buy_rate_trim]])-FIND("-",property_rates[[#This Row],[buy_rate_trim]])))</f>
        <v>20868</v>
      </c>
      <c r="F137" s="1">
        <f>AVERAGE(property_rates[[#This Row],[buy_rate_lower]:[buy_rate_higher]])</f>
        <v>19614</v>
      </c>
      <c r="G137" s="1" t="s">
        <v>36</v>
      </c>
      <c r="H137" s="1" t="s">
        <v>36</v>
      </c>
      <c r="I137" s="1" t="e">
        <f>MID(property_rates[[#This Row],[Rent_1B]],FIND("Rs.",property_rates[[#This Row],[Rent_1B]])+3,LEN(property_rates[[#This Row],[Rent_1B]]))</f>
        <v>#VALUE!</v>
      </c>
      <c r="J137" s="1" t="e">
        <f>_xlfn.NUMBERVALUE(LEFT(property_rates[[#This Row],[Rent_1B_trim]],FIND("-",property_rates[[#This Row],[Rent_1B_trim]])-1))</f>
        <v>#VALUE!</v>
      </c>
      <c r="K137" s="1">
        <f>_xlfn.NUMBERVALUE(RIGHT(property_rates[[#This Row],[Rent_1B]],LEN(property_rates[[#This Row],[Rent_1B]])-FIND("-",property_rates[[#This Row],[Rent_1B]])))</f>
        <v>0</v>
      </c>
      <c r="L137" s="1" t="e">
        <f>AVERAGE(property_rates[[#This Row],[Rent_1B_Lower]:[Rent_1B_Upper]])</f>
        <v>#VALUE!</v>
      </c>
      <c r="M137" s="2" t="e">
        <f>property_rates[[#This Row],[Rent_1B_avg]]/property_rates[[#This Row],[buy_rate_avg]]</f>
        <v>#VALUE!</v>
      </c>
      <c r="N137" s="1" t="s">
        <v>36</v>
      </c>
      <c r="O137" s="1" t="e">
        <f>MID(property_rates[[#This Row],[Rent_2B]],FIND("Rs.",property_rates[[#This Row],[Rent_2B]])+3,LEN(property_rates[[#This Row],[Rent_2B]]))</f>
        <v>#VALUE!</v>
      </c>
      <c r="P137" s="1" t="e">
        <f>_xlfn.NUMBERVALUE(LEFT(property_rates[[#This Row],[Rent_2B_trim]],FIND("-",property_rates[[#This Row],[Rent_2B_trim]])-1))</f>
        <v>#VALUE!</v>
      </c>
      <c r="Q137" s="1">
        <f>_xlfn.NUMBERVALUE(RIGHT(property_rates[[#This Row],[Rent_2B]],LEN(property_rates[[#This Row],[Rent_2B]])-FIND("-",property_rates[[#This Row],[Rent_2B]])))</f>
        <v>0</v>
      </c>
      <c r="R137" s="1" t="e">
        <f>AVERAGE(property_rates[[#This Row],[Rent_2B_Lower]:[Rent_2B_Upper]])</f>
        <v>#VALUE!</v>
      </c>
      <c r="S137" s="3" t="e">
        <f>property_rates[[#This Row],[Rent_2B_avg]]/property_rates[[#This Row],[buy_rate_avg]]</f>
        <v>#VALUE!</v>
      </c>
      <c r="T137" s="1" t="s">
        <v>36</v>
      </c>
      <c r="U137" s="1" t="e">
        <f>MID(property_rates[[#This Row],[Rent_3B]],FIND("Rs.",property_rates[[#This Row],[Rent_3B]])+3,LEN(property_rates[[#This Row],[Rent_3B]]))</f>
        <v>#VALUE!</v>
      </c>
      <c r="V137" s="1" t="e">
        <f>_xlfn.NUMBERVALUE(LEFT(property_rates[[#This Row],[Rent_3B_trim]],FIND("-",property_rates[[#This Row],[Rent_3B_trim]])-1))</f>
        <v>#VALUE!</v>
      </c>
      <c r="W137" s="1">
        <f>_xlfn.NUMBERVALUE(RIGHT(property_rates[[#This Row],[Rent_3B]],LEN(property_rates[[#This Row],[Rent_3B]])-FIND("-",property_rates[[#This Row],[Rent_3B]])))</f>
        <v>0</v>
      </c>
      <c r="X137" s="1" t="e">
        <f>AVERAGE(property_rates[[#This Row],[Rent_3B_Lower]:[Rent_3B_Upper]])</f>
        <v>#VALUE!</v>
      </c>
      <c r="Y137" s="3" t="e">
        <f>property_rates[[#This Row],[Rent_3B_avg]]/property_rates[[#This Row],[buy_rate_avg]]</f>
        <v>#VALUE!</v>
      </c>
    </row>
    <row r="138" spans="1:25" x14ac:dyDescent="0.25">
      <c r="A138" s="1" t="s">
        <v>356</v>
      </c>
      <c r="B138" s="1" t="s">
        <v>357</v>
      </c>
      <c r="C138" s="1" t="str">
        <f>MID(property_rates[[#This Row],[buy_rate]],FIND("Rs.",property_rates[[#This Row],[buy_rate]])+3,FIND("/sq",property_rates[[#This Row],[buy_rate]])-4)</f>
        <v>5,228 - 6,035</v>
      </c>
      <c r="D138" s="1">
        <f>_xlfn.NUMBERVALUE(LEFT(property_rates[[#This Row],[buy_rate_trim]],FIND("-",property_rates[[#This Row],[buy_rate_trim]])-1))</f>
        <v>5228</v>
      </c>
      <c r="E138" s="1">
        <f>_xlfn.NUMBERVALUE(RIGHT(property_rates[[#This Row],[buy_rate_trim]],LEN(property_rates[[#This Row],[buy_rate_trim]])-FIND("-",property_rates[[#This Row],[buy_rate_trim]])))</f>
        <v>6035</v>
      </c>
      <c r="F138" s="1">
        <f>AVERAGE(property_rates[[#This Row],[buy_rate_lower]:[buy_rate_higher]])</f>
        <v>5631.5</v>
      </c>
      <c r="G138" s="1" t="s">
        <v>358</v>
      </c>
      <c r="H138" s="1" t="s">
        <v>36</v>
      </c>
      <c r="I138" s="1" t="e">
        <f>MID(property_rates[[#This Row],[Rent_1B]],FIND("Rs.",property_rates[[#This Row],[Rent_1B]])+3,LEN(property_rates[[#This Row],[Rent_1B]]))</f>
        <v>#VALUE!</v>
      </c>
      <c r="J138" s="1" t="e">
        <f>_xlfn.NUMBERVALUE(LEFT(property_rates[[#This Row],[Rent_1B_trim]],FIND("-",property_rates[[#This Row],[Rent_1B_trim]])-1))</f>
        <v>#VALUE!</v>
      </c>
      <c r="K138" s="1">
        <f>_xlfn.NUMBERVALUE(RIGHT(property_rates[[#This Row],[Rent_1B]],LEN(property_rates[[#This Row],[Rent_1B]])-FIND("-",property_rates[[#This Row],[Rent_1B]])))</f>
        <v>0</v>
      </c>
      <c r="L138" s="1" t="e">
        <f>AVERAGE(property_rates[[#This Row],[Rent_1B_Lower]:[Rent_1B_Upper]])</f>
        <v>#VALUE!</v>
      </c>
      <c r="M138" s="2" t="e">
        <f>property_rates[[#This Row],[Rent_1B_avg]]/property_rates[[#This Row],[buy_rate_avg]]</f>
        <v>#VALUE!</v>
      </c>
      <c r="N138" s="1" t="s">
        <v>36</v>
      </c>
      <c r="O138" s="1" t="e">
        <f>MID(property_rates[[#This Row],[Rent_2B]],FIND("Rs.",property_rates[[#This Row],[Rent_2B]])+3,LEN(property_rates[[#This Row],[Rent_2B]]))</f>
        <v>#VALUE!</v>
      </c>
      <c r="P138" s="1" t="e">
        <f>_xlfn.NUMBERVALUE(LEFT(property_rates[[#This Row],[Rent_2B_trim]],FIND("-",property_rates[[#This Row],[Rent_2B_trim]])-1))</f>
        <v>#VALUE!</v>
      </c>
      <c r="Q138" s="1">
        <f>_xlfn.NUMBERVALUE(RIGHT(property_rates[[#This Row],[Rent_2B]],LEN(property_rates[[#This Row],[Rent_2B]])-FIND("-",property_rates[[#This Row],[Rent_2B]])))</f>
        <v>0</v>
      </c>
      <c r="R138" s="1" t="e">
        <f>AVERAGE(property_rates[[#This Row],[Rent_2B_Lower]:[Rent_2B_Upper]])</f>
        <v>#VALUE!</v>
      </c>
      <c r="S138" s="3" t="e">
        <f>property_rates[[#This Row],[Rent_2B_avg]]/property_rates[[#This Row],[buy_rate_avg]]</f>
        <v>#VALUE!</v>
      </c>
      <c r="T138" s="1" t="s">
        <v>36</v>
      </c>
      <c r="U138" s="1" t="e">
        <f>MID(property_rates[[#This Row],[Rent_3B]],FIND("Rs.",property_rates[[#This Row],[Rent_3B]])+3,LEN(property_rates[[#This Row],[Rent_3B]]))</f>
        <v>#VALUE!</v>
      </c>
      <c r="V138" s="1" t="e">
        <f>_xlfn.NUMBERVALUE(LEFT(property_rates[[#This Row],[Rent_3B_trim]],FIND("-",property_rates[[#This Row],[Rent_3B_trim]])-1))</f>
        <v>#VALUE!</v>
      </c>
      <c r="W138" s="1">
        <f>_xlfn.NUMBERVALUE(RIGHT(property_rates[[#This Row],[Rent_3B]],LEN(property_rates[[#This Row],[Rent_3B]])-FIND("-",property_rates[[#This Row],[Rent_3B]])))</f>
        <v>0</v>
      </c>
      <c r="X138" s="1" t="e">
        <f>AVERAGE(property_rates[[#This Row],[Rent_3B_Lower]:[Rent_3B_Upper]])</f>
        <v>#VALUE!</v>
      </c>
      <c r="Y138" s="3" t="e">
        <f>property_rates[[#This Row],[Rent_3B_avg]]/property_rates[[#This Row],[buy_rate_avg]]</f>
        <v>#VALUE!</v>
      </c>
    </row>
    <row r="139" spans="1:25" x14ac:dyDescent="0.25">
      <c r="A139" s="1" t="s">
        <v>1245</v>
      </c>
      <c r="B139" s="1" t="s">
        <v>1246</v>
      </c>
      <c r="C139" s="1" t="str">
        <f>MID(property_rates[[#This Row],[buy_rate]],FIND("Rs.",property_rates[[#This Row],[buy_rate]])+3,FIND("/sq",property_rates[[#This Row],[buy_rate]])-4)</f>
        <v>14,705 - 16,235</v>
      </c>
      <c r="D139" s="1">
        <f>_xlfn.NUMBERVALUE(LEFT(property_rates[[#This Row],[buy_rate_trim]],FIND("-",property_rates[[#This Row],[buy_rate_trim]])-1))</f>
        <v>14705</v>
      </c>
      <c r="E139" s="1">
        <f>_xlfn.NUMBERVALUE(RIGHT(property_rates[[#This Row],[buy_rate_trim]],LEN(property_rates[[#This Row],[buy_rate_trim]])-FIND("-",property_rates[[#This Row],[buy_rate_trim]])))</f>
        <v>16235</v>
      </c>
      <c r="F139" s="1">
        <f>AVERAGE(property_rates[[#This Row],[buy_rate_lower]:[buy_rate_higher]])</f>
        <v>15470</v>
      </c>
      <c r="G139" s="1" t="s">
        <v>36</v>
      </c>
      <c r="H139" s="1" t="s">
        <v>1247</v>
      </c>
      <c r="I139" s="1" t="str">
        <f>MID(property_rates[[#This Row],[Rent_1B]],FIND("Rs.",property_rates[[#This Row],[Rent_1B]])+3,LEN(property_rates[[#This Row],[Rent_1B]]))</f>
        <v>14,884 - 19,699</v>
      </c>
      <c r="J139" s="1">
        <f>_xlfn.NUMBERVALUE(LEFT(property_rates[[#This Row],[Rent_1B_trim]],FIND("-",property_rates[[#This Row],[Rent_1B_trim]])-1))</f>
        <v>14884</v>
      </c>
      <c r="K139" s="1">
        <f>_xlfn.NUMBERVALUE(RIGHT(property_rates[[#This Row],[Rent_1B]],LEN(property_rates[[#This Row],[Rent_1B]])-FIND("-",property_rates[[#This Row],[Rent_1B]])))</f>
        <v>19699</v>
      </c>
      <c r="L139" s="1">
        <f>AVERAGE(property_rates[[#This Row],[Rent_1B_Lower]:[Rent_1B_Upper]])</f>
        <v>17291.5</v>
      </c>
      <c r="M139" s="2">
        <f>property_rates[[#This Row],[Rent_1B_avg]]/property_rates[[#This Row],[buy_rate_avg]]</f>
        <v>1.1177440206851972</v>
      </c>
      <c r="N139" s="1" t="s">
        <v>36</v>
      </c>
      <c r="O139" s="1" t="e">
        <f>MID(property_rates[[#This Row],[Rent_2B]],FIND("Rs.",property_rates[[#This Row],[Rent_2B]])+3,LEN(property_rates[[#This Row],[Rent_2B]]))</f>
        <v>#VALUE!</v>
      </c>
      <c r="P139" s="1" t="e">
        <f>_xlfn.NUMBERVALUE(LEFT(property_rates[[#This Row],[Rent_2B_trim]],FIND("-",property_rates[[#This Row],[Rent_2B_trim]])-1))</f>
        <v>#VALUE!</v>
      </c>
      <c r="Q139" s="1">
        <f>_xlfn.NUMBERVALUE(RIGHT(property_rates[[#This Row],[Rent_2B]],LEN(property_rates[[#This Row],[Rent_2B]])-FIND("-",property_rates[[#This Row],[Rent_2B]])))</f>
        <v>0</v>
      </c>
      <c r="R139" s="1" t="e">
        <f>AVERAGE(property_rates[[#This Row],[Rent_2B_Lower]:[Rent_2B_Upper]])</f>
        <v>#VALUE!</v>
      </c>
      <c r="S139" s="3" t="e">
        <f>property_rates[[#This Row],[Rent_2B_avg]]/property_rates[[#This Row],[buy_rate_avg]]</f>
        <v>#VALUE!</v>
      </c>
      <c r="T139" s="1" t="s">
        <v>36</v>
      </c>
      <c r="U139" s="1" t="e">
        <f>MID(property_rates[[#This Row],[Rent_3B]],FIND("Rs.",property_rates[[#This Row],[Rent_3B]])+3,LEN(property_rates[[#This Row],[Rent_3B]]))</f>
        <v>#VALUE!</v>
      </c>
      <c r="V139" s="1" t="e">
        <f>_xlfn.NUMBERVALUE(LEFT(property_rates[[#This Row],[Rent_3B_trim]],FIND("-",property_rates[[#This Row],[Rent_3B_trim]])-1))</f>
        <v>#VALUE!</v>
      </c>
      <c r="W139" s="1">
        <f>_xlfn.NUMBERVALUE(RIGHT(property_rates[[#This Row],[Rent_3B]],LEN(property_rates[[#This Row],[Rent_3B]])-FIND("-",property_rates[[#This Row],[Rent_3B]])))</f>
        <v>0</v>
      </c>
      <c r="X139" s="1" t="e">
        <f>AVERAGE(property_rates[[#This Row],[Rent_3B_Lower]:[Rent_3B_Upper]])</f>
        <v>#VALUE!</v>
      </c>
      <c r="Y139" s="3" t="e">
        <f>property_rates[[#This Row],[Rent_3B_avg]]/property_rates[[#This Row],[buy_rate_avg]]</f>
        <v>#VALUE!</v>
      </c>
    </row>
    <row r="140" spans="1:25" x14ac:dyDescent="0.25">
      <c r="A140" s="1" t="s">
        <v>68</v>
      </c>
      <c r="B140" s="1" t="s">
        <v>69</v>
      </c>
      <c r="C140" s="1" t="str">
        <f>MID(property_rates[[#This Row],[buy_rate]],FIND("Rs.",property_rates[[#This Row],[buy_rate]])+3,FIND("/sq",property_rates[[#This Row],[buy_rate]])-4)</f>
        <v>9,648 - 10,838</v>
      </c>
      <c r="D140" s="1">
        <f>_xlfn.NUMBERVALUE(LEFT(property_rates[[#This Row],[buy_rate_trim]],FIND("-",property_rates[[#This Row],[buy_rate_trim]])-1))</f>
        <v>9648</v>
      </c>
      <c r="E140" s="1">
        <f>_xlfn.NUMBERVALUE(RIGHT(property_rates[[#This Row],[buy_rate_trim]],LEN(property_rates[[#This Row],[buy_rate_trim]])-FIND("-",property_rates[[#This Row],[buy_rate_trim]])))</f>
        <v>10838</v>
      </c>
      <c r="F140" s="1">
        <f>AVERAGE(property_rates[[#This Row],[buy_rate_lower]:[buy_rate_higher]])</f>
        <v>10243</v>
      </c>
      <c r="G140" s="1" t="s">
        <v>70</v>
      </c>
      <c r="H140" s="1" t="s">
        <v>36</v>
      </c>
      <c r="I140" s="1" t="e">
        <f>MID(property_rates[[#This Row],[Rent_1B]],FIND("Rs.",property_rates[[#This Row],[Rent_1B]])+3,LEN(property_rates[[#This Row],[Rent_1B]]))</f>
        <v>#VALUE!</v>
      </c>
      <c r="J140" s="1" t="e">
        <f>_xlfn.NUMBERVALUE(LEFT(property_rates[[#This Row],[Rent_1B_trim]],FIND("-",property_rates[[#This Row],[Rent_1B_trim]])-1))</f>
        <v>#VALUE!</v>
      </c>
      <c r="K140" s="1">
        <f>_xlfn.NUMBERVALUE(RIGHT(property_rates[[#This Row],[Rent_1B]],LEN(property_rates[[#This Row],[Rent_1B]])-FIND("-",property_rates[[#This Row],[Rent_1B]])))</f>
        <v>0</v>
      </c>
      <c r="L140" s="1" t="e">
        <f>AVERAGE(property_rates[[#This Row],[Rent_1B_Lower]:[Rent_1B_Upper]])</f>
        <v>#VALUE!</v>
      </c>
      <c r="M140" s="2" t="e">
        <f>property_rates[[#This Row],[Rent_1B_avg]]/property_rates[[#This Row],[buy_rate_avg]]</f>
        <v>#VALUE!</v>
      </c>
      <c r="N140" s="1" t="s">
        <v>36</v>
      </c>
      <c r="O140" s="1" t="e">
        <f>MID(property_rates[[#This Row],[Rent_2B]],FIND("Rs.",property_rates[[#This Row],[Rent_2B]])+3,LEN(property_rates[[#This Row],[Rent_2B]]))</f>
        <v>#VALUE!</v>
      </c>
      <c r="P140" s="1" t="e">
        <f>_xlfn.NUMBERVALUE(LEFT(property_rates[[#This Row],[Rent_2B_trim]],FIND("-",property_rates[[#This Row],[Rent_2B_trim]])-1))</f>
        <v>#VALUE!</v>
      </c>
      <c r="Q140" s="1">
        <f>_xlfn.NUMBERVALUE(RIGHT(property_rates[[#This Row],[Rent_2B]],LEN(property_rates[[#This Row],[Rent_2B]])-FIND("-",property_rates[[#This Row],[Rent_2B]])))</f>
        <v>0</v>
      </c>
      <c r="R140" s="1" t="e">
        <f>AVERAGE(property_rates[[#This Row],[Rent_2B_Lower]:[Rent_2B_Upper]])</f>
        <v>#VALUE!</v>
      </c>
      <c r="S140" s="3" t="e">
        <f>property_rates[[#This Row],[Rent_2B_avg]]/property_rates[[#This Row],[buy_rate_avg]]</f>
        <v>#VALUE!</v>
      </c>
      <c r="T140" s="1" t="s">
        <v>36</v>
      </c>
      <c r="U140" s="1" t="e">
        <f>MID(property_rates[[#This Row],[Rent_3B]],FIND("Rs.",property_rates[[#This Row],[Rent_3B]])+3,LEN(property_rates[[#This Row],[Rent_3B]]))</f>
        <v>#VALUE!</v>
      </c>
      <c r="V140" s="1" t="e">
        <f>_xlfn.NUMBERVALUE(LEFT(property_rates[[#This Row],[Rent_3B_trim]],FIND("-",property_rates[[#This Row],[Rent_3B_trim]])-1))</f>
        <v>#VALUE!</v>
      </c>
      <c r="W140" s="1">
        <f>_xlfn.NUMBERVALUE(RIGHT(property_rates[[#This Row],[Rent_3B]],LEN(property_rates[[#This Row],[Rent_3B]])-FIND("-",property_rates[[#This Row],[Rent_3B]])))</f>
        <v>0</v>
      </c>
      <c r="X140" s="1" t="e">
        <f>AVERAGE(property_rates[[#This Row],[Rent_3B_Lower]:[Rent_3B_Upper]])</f>
        <v>#VALUE!</v>
      </c>
      <c r="Y140" s="3" t="e">
        <f>property_rates[[#This Row],[Rent_3B_avg]]/property_rates[[#This Row],[buy_rate_avg]]</f>
        <v>#VALUE!</v>
      </c>
    </row>
    <row r="141" spans="1:25" x14ac:dyDescent="0.25">
      <c r="A141" s="1" t="s">
        <v>534</v>
      </c>
      <c r="B141" s="1" t="s">
        <v>535</v>
      </c>
      <c r="C141" s="1" t="str">
        <f>MID(property_rates[[#This Row],[buy_rate]],FIND("Rs.",property_rates[[#This Row],[buy_rate]])+3,FIND("/sq",property_rates[[#This Row],[buy_rate]])-4)</f>
        <v>6,758 - 8,118</v>
      </c>
      <c r="D141" s="1">
        <f>_xlfn.NUMBERVALUE(LEFT(property_rates[[#This Row],[buy_rate_trim]],FIND("-",property_rates[[#This Row],[buy_rate_trim]])-1))</f>
        <v>6758</v>
      </c>
      <c r="E141" s="1">
        <f>_xlfn.NUMBERVALUE(RIGHT(property_rates[[#This Row],[buy_rate_trim]],LEN(property_rates[[#This Row],[buy_rate_trim]])-FIND("-",property_rates[[#This Row],[buy_rate_trim]])))</f>
        <v>8118</v>
      </c>
      <c r="F141" s="1">
        <f>AVERAGE(property_rates[[#This Row],[buy_rate_lower]:[buy_rate_higher]])</f>
        <v>7438</v>
      </c>
      <c r="G141" s="1" t="s">
        <v>536</v>
      </c>
      <c r="H141" s="1" t="s">
        <v>36</v>
      </c>
      <c r="I141" s="1" t="e">
        <f>MID(property_rates[[#This Row],[Rent_1B]],FIND("Rs.",property_rates[[#This Row],[Rent_1B]])+3,LEN(property_rates[[#This Row],[Rent_1B]]))</f>
        <v>#VALUE!</v>
      </c>
      <c r="J141" s="1" t="e">
        <f>_xlfn.NUMBERVALUE(LEFT(property_rates[[#This Row],[Rent_1B_trim]],FIND("-",property_rates[[#This Row],[Rent_1B_trim]])-1))</f>
        <v>#VALUE!</v>
      </c>
      <c r="K141" s="1">
        <f>_xlfn.NUMBERVALUE(RIGHT(property_rates[[#This Row],[Rent_1B]],LEN(property_rates[[#This Row],[Rent_1B]])-FIND("-",property_rates[[#This Row],[Rent_1B]])))</f>
        <v>0</v>
      </c>
      <c r="L141" s="1" t="e">
        <f>AVERAGE(property_rates[[#This Row],[Rent_1B_Lower]:[Rent_1B_Upper]])</f>
        <v>#VALUE!</v>
      </c>
      <c r="M141" s="2" t="e">
        <f>property_rates[[#This Row],[Rent_1B_avg]]/property_rates[[#This Row],[buy_rate_avg]]</f>
        <v>#VALUE!</v>
      </c>
      <c r="N141" s="1" t="s">
        <v>36</v>
      </c>
      <c r="O141" s="1" t="e">
        <f>MID(property_rates[[#This Row],[Rent_2B]],FIND("Rs.",property_rates[[#This Row],[Rent_2B]])+3,LEN(property_rates[[#This Row],[Rent_2B]]))</f>
        <v>#VALUE!</v>
      </c>
      <c r="P141" s="1" t="e">
        <f>_xlfn.NUMBERVALUE(LEFT(property_rates[[#This Row],[Rent_2B_trim]],FIND("-",property_rates[[#This Row],[Rent_2B_trim]])-1))</f>
        <v>#VALUE!</v>
      </c>
      <c r="Q141" s="1">
        <f>_xlfn.NUMBERVALUE(RIGHT(property_rates[[#This Row],[Rent_2B]],LEN(property_rates[[#This Row],[Rent_2B]])-FIND("-",property_rates[[#This Row],[Rent_2B]])))</f>
        <v>0</v>
      </c>
      <c r="R141" s="1" t="e">
        <f>AVERAGE(property_rates[[#This Row],[Rent_2B_Lower]:[Rent_2B_Upper]])</f>
        <v>#VALUE!</v>
      </c>
      <c r="S141" s="3" t="e">
        <f>property_rates[[#This Row],[Rent_2B_avg]]/property_rates[[#This Row],[buy_rate_avg]]</f>
        <v>#VALUE!</v>
      </c>
      <c r="T141" s="1" t="s">
        <v>36</v>
      </c>
      <c r="U141" s="1" t="e">
        <f>MID(property_rates[[#This Row],[Rent_3B]],FIND("Rs.",property_rates[[#This Row],[Rent_3B]])+3,LEN(property_rates[[#This Row],[Rent_3B]]))</f>
        <v>#VALUE!</v>
      </c>
      <c r="V141" s="1" t="e">
        <f>_xlfn.NUMBERVALUE(LEFT(property_rates[[#This Row],[Rent_3B_trim]],FIND("-",property_rates[[#This Row],[Rent_3B_trim]])-1))</f>
        <v>#VALUE!</v>
      </c>
      <c r="W141" s="1">
        <f>_xlfn.NUMBERVALUE(RIGHT(property_rates[[#This Row],[Rent_3B]],LEN(property_rates[[#This Row],[Rent_3B]])-FIND("-",property_rates[[#This Row],[Rent_3B]])))</f>
        <v>0</v>
      </c>
      <c r="X141" s="1" t="e">
        <f>AVERAGE(property_rates[[#This Row],[Rent_3B_Lower]:[Rent_3B_Upper]])</f>
        <v>#VALUE!</v>
      </c>
      <c r="Y141" s="3" t="e">
        <f>property_rates[[#This Row],[Rent_3B_avg]]/property_rates[[#This Row],[buy_rate_avg]]</f>
        <v>#VALUE!</v>
      </c>
    </row>
    <row r="142" spans="1:25" x14ac:dyDescent="0.25">
      <c r="A142" s="1" t="s">
        <v>1446</v>
      </c>
      <c r="B142" s="1" t="s">
        <v>1447</v>
      </c>
      <c r="C142" s="1" t="str">
        <f>MID(property_rates[[#This Row],[buy_rate]],FIND("Rs.",property_rates[[#This Row],[buy_rate]])+3,FIND("/sq",property_rates[[#This Row],[buy_rate]])-4)</f>
        <v>9,945 - 11,900</v>
      </c>
      <c r="D142" s="1">
        <f>_xlfn.NUMBERVALUE(LEFT(property_rates[[#This Row],[buy_rate_trim]],FIND("-",property_rates[[#This Row],[buy_rate_trim]])-1))</f>
        <v>9945</v>
      </c>
      <c r="E142" s="1">
        <f>_xlfn.NUMBERVALUE(RIGHT(property_rates[[#This Row],[buy_rate_trim]],LEN(property_rates[[#This Row],[buy_rate_trim]])-FIND("-",property_rates[[#This Row],[buy_rate_trim]])))</f>
        <v>11900</v>
      </c>
      <c r="F142" s="1">
        <f>AVERAGE(property_rates[[#This Row],[buy_rate_lower]:[buy_rate_higher]])</f>
        <v>10922.5</v>
      </c>
      <c r="G142" s="1" t="s">
        <v>1448</v>
      </c>
      <c r="H142" s="1" t="s">
        <v>1449</v>
      </c>
      <c r="I142" s="1" t="str">
        <f>MID(property_rates[[#This Row],[Rent_1B]],FIND("Rs.",property_rates[[#This Row],[Rent_1B]])+3,LEN(property_rates[[#This Row],[Rent_1B]]))</f>
        <v>11,302 - 13,185</v>
      </c>
      <c r="J142" s="1">
        <f>_xlfn.NUMBERVALUE(LEFT(property_rates[[#This Row],[Rent_1B_trim]],FIND("-",property_rates[[#This Row],[Rent_1B_trim]])-1))</f>
        <v>11302</v>
      </c>
      <c r="K142" s="1">
        <f>_xlfn.NUMBERVALUE(RIGHT(property_rates[[#This Row],[Rent_1B]],LEN(property_rates[[#This Row],[Rent_1B]])-FIND("-",property_rates[[#This Row],[Rent_1B]])))</f>
        <v>13185</v>
      </c>
      <c r="L142" s="1">
        <f>AVERAGE(property_rates[[#This Row],[Rent_1B_Lower]:[Rent_1B_Upper]])</f>
        <v>12243.5</v>
      </c>
      <c r="M142" s="2">
        <f>property_rates[[#This Row],[Rent_1B_avg]]/property_rates[[#This Row],[buy_rate_avg]]</f>
        <v>1.1209430075532159</v>
      </c>
      <c r="N142" s="1" t="s">
        <v>1450</v>
      </c>
      <c r="O142" s="1" t="str">
        <f>MID(property_rates[[#This Row],[Rent_2B]],FIND("Rs.",property_rates[[#This Row],[Rent_2B]])+3,LEN(property_rates[[#This Row],[Rent_2B]]))</f>
        <v>22,100 - 25,500</v>
      </c>
      <c r="P142" s="1">
        <f>_xlfn.NUMBERVALUE(LEFT(property_rates[[#This Row],[Rent_2B_trim]],FIND("-",property_rates[[#This Row],[Rent_2B_trim]])-1))</f>
        <v>22100</v>
      </c>
      <c r="Q142" s="1">
        <f>_xlfn.NUMBERVALUE(RIGHT(property_rates[[#This Row],[Rent_2B]],LEN(property_rates[[#This Row],[Rent_2B]])-FIND("-",property_rates[[#This Row],[Rent_2B]])))</f>
        <v>25500</v>
      </c>
      <c r="R142" s="1">
        <f>AVERAGE(property_rates[[#This Row],[Rent_2B_Lower]:[Rent_2B_Upper]])</f>
        <v>23800</v>
      </c>
      <c r="S142" s="3">
        <f>property_rates[[#This Row],[Rent_2B_avg]]/property_rates[[#This Row],[buy_rate_avg]]</f>
        <v>2.1789883268482488</v>
      </c>
      <c r="T142" s="1" t="s">
        <v>1451</v>
      </c>
      <c r="U142" s="1" t="str">
        <f>MID(property_rates[[#This Row],[Rent_3B]],FIND("Rs.",property_rates[[#This Row],[Rent_3B]])+3,LEN(property_rates[[#This Row],[Rent_3B]]))</f>
        <v>31,280 - 37,536</v>
      </c>
      <c r="V142" s="1">
        <f>_xlfn.NUMBERVALUE(LEFT(property_rates[[#This Row],[Rent_3B_trim]],FIND("-",property_rates[[#This Row],[Rent_3B_trim]])-1))</f>
        <v>31280</v>
      </c>
      <c r="W142" s="1">
        <f>_xlfn.NUMBERVALUE(RIGHT(property_rates[[#This Row],[Rent_3B]],LEN(property_rates[[#This Row],[Rent_3B]])-FIND("-",property_rates[[#This Row],[Rent_3B]])))</f>
        <v>37536</v>
      </c>
      <c r="X142" s="1">
        <f>AVERAGE(property_rates[[#This Row],[Rent_3B_Lower]:[Rent_3B_Upper]])</f>
        <v>34408</v>
      </c>
      <c r="Y142" s="3">
        <f>property_rates[[#This Row],[Rent_3B_avg]]/property_rates[[#This Row],[buy_rate_avg]]</f>
        <v>3.1501945525291828</v>
      </c>
    </row>
    <row r="143" spans="1:25" x14ac:dyDescent="0.25">
      <c r="A143" s="1" t="s">
        <v>1248</v>
      </c>
      <c r="B143" s="1" t="s">
        <v>1249</v>
      </c>
      <c r="C143" s="1" t="str">
        <f>MID(property_rates[[#This Row],[buy_rate]],FIND("Rs.",property_rates[[#This Row],[buy_rate]])+3,FIND("/sq",property_rates[[#This Row],[buy_rate]])-4)</f>
        <v>16,575 - 20,315</v>
      </c>
      <c r="D143" s="1">
        <f>_xlfn.NUMBERVALUE(LEFT(property_rates[[#This Row],[buy_rate_trim]],FIND("-",property_rates[[#This Row],[buy_rate_trim]])-1))</f>
        <v>16575</v>
      </c>
      <c r="E143" s="1">
        <f>_xlfn.NUMBERVALUE(RIGHT(property_rates[[#This Row],[buy_rate_trim]],LEN(property_rates[[#This Row],[buy_rate_trim]])-FIND("-",property_rates[[#This Row],[buy_rate_trim]])))</f>
        <v>20315</v>
      </c>
      <c r="F143" s="1">
        <f>AVERAGE(property_rates[[#This Row],[buy_rate_lower]:[buy_rate_higher]])</f>
        <v>18445</v>
      </c>
      <c r="G143" s="1" t="s">
        <v>1250</v>
      </c>
      <c r="H143" s="1" t="s">
        <v>1251</v>
      </c>
      <c r="I143" s="1" t="str">
        <f>MID(property_rates[[#This Row],[Rent_1B]],FIND("Rs.",property_rates[[#This Row],[Rent_1B]])+3,LEN(property_rates[[#This Row],[Rent_1B]]))</f>
        <v>20,400 - 24,480</v>
      </c>
      <c r="J143" s="1">
        <f>_xlfn.NUMBERVALUE(LEFT(property_rates[[#This Row],[Rent_1B_trim]],FIND("-",property_rates[[#This Row],[Rent_1B_trim]])-1))</f>
        <v>20400</v>
      </c>
      <c r="K143" s="1">
        <f>_xlfn.NUMBERVALUE(RIGHT(property_rates[[#This Row],[Rent_1B]],LEN(property_rates[[#This Row],[Rent_1B]])-FIND("-",property_rates[[#This Row],[Rent_1B]])))</f>
        <v>24480</v>
      </c>
      <c r="L143" s="1">
        <f>AVERAGE(property_rates[[#This Row],[Rent_1B_Lower]:[Rent_1B_Upper]])</f>
        <v>22440</v>
      </c>
      <c r="M143" s="2">
        <f>property_rates[[#This Row],[Rent_1B_avg]]/property_rates[[#This Row],[buy_rate_avg]]</f>
        <v>1.2165898617511521</v>
      </c>
      <c r="N143" s="1" t="s">
        <v>1252</v>
      </c>
      <c r="O143" s="1" t="str">
        <f>MID(property_rates[[#This Row],[Rent_2B]],FIND("Rs.",property_rates[[#This Row],[Rent_2B]])+3,LEN(property_rates[[#This Row],[Rent_2B]]))</f>
        <v>31,365 - 38,250</v>
      </c>
      <c r="P143" s="1">
        <f>_xlfn.NUMBERVALUE(LEFT(property_rates[[#This Row],[Rent_2B_trim]],FIND("-",property_rates[[#This Row],[Rent_2B_trim]])-1))</f>
        <v>31365</v>
      </c>
      <c r="Q143" s="1">
        <f>_xlfn.NUMBERVALUE(RIGHT(property_rates[[#This Row],[Rent_2B]],LEN(property_rates[[#This Row],[Rent_2B]])-FIND("-",property_rates[[#This Row],[Rent_2B]])))</f>
        <v>38250</v>
      </c>
      <c r="R143" s="1">
        <f>AVERAGE(property_rates[[#This Row],[Rent_2B_Lower]:[Rent_2B_Upper]])</f>
        <v>34807.5</v>
      </c>
      <c r="S143" s="3">
        <f>property_rates[[#This Row],[Rent_2B_avg]]/property_rates[[#This Row],[buy_rate_avg]]</f>
        <v>1.8870967741935485</v>
      </c>
      <c r="T143" s="1" t="s">
        <v>1253</v>
      </c>
      <c r="U143" s="1" t="str">
        <f>MID(property_rates[[#This Row],[Rent_3B]],FIND("Rs.",property_rates[[#This Row],[Rent_3B]])+3,LEN(property_rates[[#This Row],[Rent_3B]]))</f>
        <v>53,326 - 63,248</v>
      </c>
      <c r="V143" s="1">
        <f>_xlfn.NUMBERVALUE(LEFT(property_rates[[#This Row],[Rent_3B_trim]],FIND("-",property_rates[[#This Row],[Rent_3B_trim]])-1))</f>
        <v>53326</v>
      </c>
      <c r="W143" s="1">
        <f>_xlfn.NUMBERVALUE(RIGHT(property_rates[[#This Row],[Rent_3B]],LEN(property_rates[[#This Row],[Rent_3B]])-FIND("-",property_rates[[#This Row],[Rent_3B]])))</f>
        <v>63248</v>
      </c>
      <c r="X143" s="1">
        <f>AVERAGE(property_rates[[#This Row],[Rent_3B_Lower]:[Rent_3B_Upper]])</f>
        <v>58287</v>
      </c>
      <c r="Y143" s="3">
        <f>property_rates[[#This Row],[Rent_3B_avg]]/property_rates[[#This Row],[buy_rate_avg]]</f>
        <v>3.1600433721875847</v>
      </c>
    </row>
    <row r="144" spans="1:25" x14ac:dyDescent="0.25">
      <c r="A144" s="1" t="s">
        <v>1254</v>
      </c>
      <c r="B144" s="1" t="s">
        <v>1225</v>
      </c>
      <c r="C144" s="1" t="str">
        <f>MID(property_rates[[#This Row],[buy_rate]],FIND("Rs.",property_rates[[#This Row],[buy_rate]])+3,FIND("/sq",property_rates[[#This Row],[buy_rate]])-4)</f>
        <v>15,385 - 17,000</v>
      </c>
      <c r="D144" s="1">
        <f>_xlfn.NUMBERVALUE(LEFT(property_rates[[#This Row],[buy_rate_trim]],FIND("-",property_rates[[#This Row],[buy_rate_trim]])-1))</f>
        <v>15385</v>
      </c>
      <c r="E144" s="1">
        <f>_xlfn.NUMBERVALUE(RIGHT(property_rates[[#This Row],[buy_rate_trim]],LEN(property_rates[[#This Row],[buy_rate_trim]])-FIND("-",property_rates[[#This Row],[buy_rate_trim]])))</f>
        <v>17000</v>
      </c>
      <c r="F144" s="1">
        <f>AVERAGE(property_rates[[#This Row],[buy_rate_lower]:[buy_rate_higher]])</f>
        <v>16192.5</v>
      </c>
      <c r="G144" s="1" t="s">
        <v>1255</v>
      </c>
      <c r="H144" s="1" t="s">
        <v>1256</v>
      </c>
      <c r="I144" s="1" t="str">
        <f>MID(property_rates[[#This Row],[Rent_1B]],FIND("Rs.",property_rates[[#This Row],[Rent_1B]])+3,LEN(property_rates[[#This Row],[Rent_1B]]))</f>
        <v>20,385 - 22,811</v>
      </c>
      <c r="J144" s="1">
        <f>_xlfn.NUMBERVALUE(LEFT(property_rates[[#This Row],[Rent_1B_trim]],FIND("-",property_rates[[#This Row],[Rent_1B_trim]])-1))</f>
        <v>20385</v>
      </c>
      <c r="K144" s="1">
        <f>_xlfn.NUMBERVALUE(RIGHT(property_rates[[#This Row],[Rent_1B]],LEN(property_rates[[#This Row],[Rent_1B]])-FIND("-",property_rates[[#This Row],[Rent_1B]])))</f>
        <v>22811</v>
      </c>
      <c r="L144" s="1">
        <f>AVERAGE(property_rates[[#This Row],[Rent_1B_Lower]:[Rent_1B_Upper]])</f>
        <v>21598</v>
      </c>
      <c r="M144" s="2">
        <f>property_rates[[#This Row],[Rent_1B_avg]]/property_rates[[#This Row],[buy_rate_avg]]</f>
        <v>1.3338273892234058</v>
      </c>
      <c r="N144" s="1" t="s">
        <v>1257</v>
      </c>
      <c r="O144" s="1" t="str">
        <f>MID(property_rates[[#This Row],[Rent_2B]],FIND("Rs.",property_rates[[#This Row],[Rent_2B]])+3,LEN(property_rates[[#This Row],[Rent_2B]]))</f>
        <v>37,141 - 41,268</v>
      </c>
      <c r="P144" s="1">
        <f>_xlfn.NUMBERVALUE(LEFT(property_rates[[#This Row],[Rent_2B_trim]],FIND("-",property_rates[[#This Row],[Rent_2B_trim]])-1))</f>
        <v>37141</v>
      </c>
      <c r="Q144" s="1">
        <f>_xlfn.NUMBERVALUE(RIGHT(property_rates[[#This Row],[Rent_2B]],LEN(property_rates[[#This Row],[Rent_2B]])-FIND("-",property_rates[[#This Row],[Rent_2B]])))</f>
        <v>41268</v>
      </c>
      <c r="R144" s="1">
        <f>AVERAGE(property_rates[[#This Row],[Rent_2B_Lower]:[Rent_2B_Upper]])</f>
        <v>39204.5</v>
      </c>
      <c r="S144" s="3">
        <f>property_rates[[#This Row],[Rent_2B_avg]]/property_rates[[#This Row],[buy_rate_avg]]</f>
        <v>2.4211517677937318</v>
      </c>
      <c r="T144" s="1" t="s">
        <v>1258</v>
      </c>
      <c r="U144" s="1" t="str">
        <f>MID(property_rates[[#This Row],[Rent_3B]],FIND("Rs.",property_rates[[#This Row],[Rent_3B]])+3,LEN(property_rates[[#This Row],[Rent_3B]]))</f>
        <v>56,419 - 65,195</v>
      </c>
      <c r="V144" s="1">
        <f>_xlfn.NUMBERVALUE(LEFT(property_rates[[#This Row],[Rent_3B_trim]],FIND("-",property_rates[[#This Row],[Rent_3B_trim]])-1))</f>
        <v>56419</v>
      </c>
      <c r="W144" s="1">
        <f>_xlfn.NUMBERVALUE(RIGHT(property_rates[[#This Row],[Rent_3B]],LEN(property_rates[[#This Row],[Rent_3B]])-FIND("-",property_rates[[#This Row],[Rent_3B]])))</f>
        <v>65195</v>
      </c>
      <c r="X144" s="1">
        <f>AVERAGE(property_rates[[#This Row],[Rent_3B_Lower]:[Rent_3B_Upper]])</f>
        <v>60807</v>
      </c>
      <c r="Y144" s="3">
        <f>property_rates[[#This Row],[Rent_3B_avg]]/property_rates[[#This Row],[buy_rate_avg]]</f>
        <v>3.7552570634553035</v>
      </c>
    </row>
    <row r="145" spans="1:25" x14ac:dyDescent="0.25">
      <c r="A145" s="1" t="s">
        <v>74</v>
      </c>
      <c r="B145" s="1" t="s">
        <v>75</v>
      </c>
      <c r="C145" s="1" t="str">
        <f>MID(property_rates[[#This Row],[buy_rate]],FIND("Rs.",property_rates[[#This Row],[buy_rate]])+3,FIND("/sq",property_rates[[#This Row],[buy_rate]])-4)</f>
        <v>8,500 - 10,412</v>
      </c>
      <c r="D145" s="1">
        <f>_xlfn.NUMBERVALUE(LEFT(property_rates[[#This Row],[buy_rate_trim]],FIND("-",property_rates[[#This Row],[buy_rate_trim]])-1))</f>
        <v>8500</v>
      </c>
      <c r="E145" s="1">
        <f>_xlfn.NUMBERVALUE(RIGHT(property_rates[[#This Row],[buy_rate_trim]],LEN(property_rates[[#This Row],[buy_rate_trim]])-FIND("-",property_rates[[#This Row],[buy_rate_trim]])))</f>
        <v>10412</v>
      </c>
      <c r="F145" s="1">
        <f>AVERAGE(property_rates[[#This Row],[buy_rate_lower]:[buy_rate_higher]])</f>
        <v>9456</v>
      </c>
      <c r="G145" s="1" t="s">
        <v>76</v>
      </c>
      <c r="H145" s="1" t="s">
        <v>77</v>
      </c>
      <c r="I145" s="1" t="str">
        <f>MID(property_rates[[#This Row],[Rent_1B]],FIND("Rs.",property_rates[[#This Row],[Rent_1B]])+3,LEN(property_rates[[#This Row],[Rent_1B]]))</f>
        <v>11,613 - 14,642</v>
      </c>
      <c r="J145" s="1">
        <f>_xlfn.NUMBERVALUE(LEFT(property_rates[[#This Row],[Rent_1B_trim]],FIND("-",property_rates[[#This Row],[Rent_1B_trim]])-1))</f>
        <v>11613</v>
      </c>
      <c r="K145" s="1">
        <f>_xlfn.NUMBERVALUE(RIGHT(property_rates[[#This Row],[Rent_1B]],LEN(property_rates[[#This Row],[Rent_1B]])-FIND("-",property_rates[[#This Row],[Rent_1B]])))</f>
        <v>14642</v>
      </c>
      <c r="L145" s="1">
        <f>AVERAGE(property_rates[[#This Row],[Rent_1B_Lower]:[Rent_1B_Upper]])</f>
        <v>13127.5</v>
      </c>
      <c r="M145" s="2">
        <f>property_rates[[#This Row],[Rent_1B_avg]]/property_rates[[#This Row],[buy_rate_avg]]</f>
        <v>1.3882719966159052</v>
      </c>
      <c r="N145" s="1" t="s">
        <v>78</v>
      </c>
      <c r="O145" s="1" t="str">
        <f>MID(property_rates[[#This Row],[Rent_2B]],FIND("Rs.",property_rates[[#This Row],[Rent_2B]])+3,LEN(property_rates[[#This Row],[Rent_2B]]))</f>
        <v>16,833 - 20,840</v>
      </c>
      <c r="P145" s="1">
        <f>_xlfn.NUMBERVALUE(LEFT(property_rates[[#This Row],[Rent_2B_trim]],FIND("-",property_rates[[#This Row],[Rent_2B_trim]])-1))</f>
        <v>16833</v>
      </c>
      <c r="Q145" s="1">
        <f>_xlfn.NUMBERVALUE(RIGHT(property_rates[[#This Row],[Rent_2B]],LEN(property_rates[[#This Row],[Rent_2B]])-FIND("-",property_rates[[#This Row],[Rent_2B]])))</f>
        <v>20840</v>
      </c>
      <c r="R145" s="1">
        <f>AVERAGE(property_rates[[#This Row],[Rent_2B_Lower]:[Rent_2B_Upper]])</f>
        <v>18836.5</v>
      </c>
      <c r="S145" s="3">
        <f>property_rates[[#This Row],[Rent_2B_avg]]/property_rates[[#This Row],[buy_rate_avg]]</f>
        <v>1.9920156514382403</v>
      </c>
      <c r="T145" s="1" t="s">
        <v>79</v>
      </c>
      <c r="U145" s="1" t="str">
        <f>MID(property_rates[[#This Row],[Rent_3B]],FIND("Rs.",property_rates[[#This Row],[Rent_3B]])+3,LEN(property_rates[[#This Row],[Rent_3B]]))</f>
        <v>25,787 - 31,648</v>
      </c>
      <c r="V145" s="1">
        <f>_xlfn.NUMBERVALUE(LEFT(property_rates[[#This Row],[Rent_3B_trim]],FIND("-",property_rates[[#This Row],[Rent_3B_trim]])-1))</f>
        <v>25787</v>
      </c>
      <c r="W145" s="1">
        <f>_xlfn.NUMBERVALUE(RIGHT(property_rates[[#This Row],[Rent_3B]],LEN(property_rates[[#This Row],[Rent_3B]])-FIND("-",property_rates[[#This Row],[Rent_3B]])))</f>
        <v>31648</v>
      </c>
      <c r="X145" s="1">
        <f>AVERAGE(property_rates[[#This Row],[Rent_3B_Lower]:[Rent_3B_Upper]])</f>
        <v>28717.5</v>
      </c>
      <c r="Y145" s="3">
        <f>property_rates[[#This Row],[Rent_3B_avg]]/property_rates[[#This Row],[buy_rate_avg]]</f>
        <v>3.0369606598984773</v>
      </c>
    </row>
    <row r="146" spans="1:25" x14ac:dyDescent="0.25">
      <c r="A146" s="1" t="s">
        <v>537</v>
      </c>
      <c r="B146" s="1" t="s">
        <v>538</v>
      </c>
      <c r="C146" s="1" t="str">
        <f>MID(property_rates[[#This Row],[buy_rate]],FIND("Rs.",property_rates[[#This Row],[buy_rate]])+3,FIND("/sq",property_rates[[#This Row],[buy_rate]])-4)</f>
        <v>7,098 - 7,948</v>
      </c>
      <c r="D146" s="1">
        <f>_xlfn.NUMBERVALUE(LEFT(property_rates[[#This Row],[buy_rate_trim]],FIND("-",property_rates[[#This Row],[buy_rate_trim]])-1))</f>
        <v>7098</v>
      </c>
      <c r="E146" s="1">
        <f>_xlfn.NUMBERVALUE(RIGHT(property_rates[[#This Row],[buy_rate_trim]],LEN(property_rates[[#This Row],[buy_rate_trim]])-FIND("-",property_rates[[#This Row],[buy_rate_trim]])))</f>
        <v>7948</v>
      </c>
      <c r="F146" s="1">
        <f>AVERAGE(property_rates[[#This Row],[buy_rate_lower]:[buy_rate_higher]])</f>
        <v>7523</v>
      </c>
      <c r="G146" s="1" t="s">
        <v>539</v>
      </c>
      <c r="H146" s="1" t="s">
        <v>36</v>
      </c>
      <c r="I146" s="1" t="e">
        <f>MID(property_rates[[#This Row],[Rent_1B]],FIND("Rs.",property_rates[[#This Row],[Rent_1B]])+3,LEN(property_rates[[#This Row],[Rent_1B]]))</f>
        <v>#VALUE!</v>
      </c>
      <c r="J146" s="1" t="e">
        <f>_xlfn.NUMBERVALUE(LEFT(property_rates[[#This Row],[Rent_1B_trim]],FIND("-",property_rates[[#This Row],[Rent_1B_trim]])-1))</f>
        <v>#VALUE!</v>
      </c>
      <c r="K146" s="1">
        <f>_xlfn.NUMBERVALUE(RIGHT(property_rates[[#This Row],[Rent_1B]],LEN(property_rates[[#This Row],[Rent_1B]])-FIND("-",property_rates[[#This Row],[Rent_1B]])))</f>
        <v>0</v>
      </c>
      <c r="L146" s="1" t="e">
        <f>AVERAGE(property_rates[[#This Row],[Rent_1B_Lower]:[Rent_1B_Upper]])</f>
        <v>#VALUE!</v>
      </c>
      <c r="M146" s="2" t="e">
        <f>property_rates[[#This Row],[Rent_1B_avg]]/property_rates[[#This Row],[buy_rate_avg]]</f>
        <v>#VALUE!</v>
      </c>
      <c r="N146" s="1" t="s">
        <v>36</v>
      </c>
      <c r="O146" s="1" t="e">
        <f>MID(property_rates[[#This Row],[Rent_2B]],FIND("Rs.",property_rates[[#This Row],[Rent_2B]])+3,LEN(property_rates[[#This Row],[Rent_2B]]))</f>
        <v>#VALUE!</v>
      </c>
      <c r="P146" s="1" t="e">
        <f>_xlfn.NUMBERVALUE(LEFT(property_rates[[#This Row],[Rent_2B_trim]],FIND("-",property_rates[[#This Row],[Rent_2B_trim]])-1))</f>
        <v>#VALUE!</v>
      </c>
      <c r="Q146" s="1">
        <f>_xlfn.NUMBERVALUE(RIGHT(property_rates[[#This Row],[Rent_2B]],LEN(property_rates[[#This Row],[Rent_2B]])-FIND("-",property_rates[[#This Row],[Rent_2B]])))</f>
        <v>0</v>
      </c>
      <c r="R146" s="1" t="e">
        <f>AVERAGE(property_rates[[#This Row],[Rent_2B_Lower]:[Rent_2B_Upper]])</f>
        <v>#VALUE!</v>
      </c>
      <c r="S146" s="3" t="e">
        <f>property_rates[[#This Row],[Rent_2B_avg]]/property_rates[[#This Row],[buy_rate_avg]]</f>
        <v>#VALUE!</v>
      </c>
      <c r="T146" s="1" t="s">
        <v>36</v>
      </c>
      <c r="U146" s="1" t="e">
        <f>MID(property_rates[[#This Row],[Rent_3B]],FIND("Rs.",property_rates[[#This Row],[Rent_3B]])+3,LEN(property_rates[[#This Row],[Rent_3B]]))</f>
        <v>#VALUE!</v>
      </c>
      <c r="V146" s="1" t="e">
        <f>_xlfn.NUMBERVALUE(LEFT(property_rates[[#This Row],[Rent_3B_trim]],FIND("-",property_rates[[#This Row],[Rent_3B_trim]])-1))</f>
        <v>#VALUE!</v>
      </c>
      <c r="W146" s="1">
        <f>_xlfn.NUMBERVALUE(RIGHT(property_rates[[#This Row],[Rent_3B]],LEN(property_rates[[#This Row],[Rent_3B]])-FIND("-",property_rates[[#This Row],[Rent_3B]])))</f>
        <v>0</v>
      </c>
      <c r="X146" s="1" t="e">
        <f>AVERAGE(property_rates[[#This Row],[Rent_3B_Lower]:[Rent_3B_Upper]])</f>
        <v>#VALUE!</v>
      </c>
      <c r="Y146" s="3" t="e">
        <f>property_rates[[#This Row],[Rent_3B_avg]]/property_rates[[#This Row],[buy_rate_avg]]</f>
        <v>#VALUE!</v>
      </c>
    </row>
    <row r="147" spans="1:25" x14ac:dyDescent="0.25">
      <c r="A147" s="1" t="s">
        <v>9</v>
      </c>
      <c r="B147" s="1" t="s">
        <v>2277</v>
      </c>
      <c r="C147" s="1" t="str">
        <f>MID(property_rates[[#This Row],[buy_rate]],FIND("Rs.",property_rates[[#This Row],[buy_rate]])+3,FIND("/sq",property_rates[[#This Row],[buy_rate]])-4)</f>
        <v>27,540 - 32,725</v>
      </c>
      <c r="D147" s="1">
        <f>_xlfn.NUMBERVALUE(LEFT(property_rates[[#This Row],[buy_rate_trim]],FIND("-",property_rates[[#This Row],[buy_rate_trim]])-1))</f>
        <v>27540</v>
      </c>
      <c r="E147" s="1">
        <f>_xlfn.NUMBERVALUE(RIGHT(property_rates[[#This Row],[buy_rate_trim]],LEN(property_rates[[#This Row],[buy_rate_trim]])-FIND("-",property_rates[[#This Row],[buy_rate_trim]])))</f>
        <v>32725</v>
      </c>
      <c r="F147" s="1">
        <f>AVERAGE(property_rates[[#This Row],[buy_rate_lower]:[buy_rate_higher]])</f>
        <v>30132.5</v>
      </c>
      <c r="G147" s="1" t="s">
        <v>36</v>
      </c>
      <c r="H147" s="1" t="s">
        <v>36</v>
      </c>
      <c r="I147" s="1" t="e">
        <f>MID(property_rates[[#This Row],[Rent_1B]],FIND("Rs.",property_rates[[#This Row],[Rent_1B]])+3,LEN(property_rates[[#This Row],[Rent_1B]]))</f>
        <v>#VALUE!</v>
      </c>
      <c r="J147" s="1" t="e">
        <f>_xlfn.NUMBERVALUE(LEFT(property_rates[[#This Row],[Rent_1B_trim]],FIND("-",property_rates[[#This Row],[Rent_1B_trim]])-1))</f>
        <v>#VALUE!</v>
      </c>
      <c r="K147" s="1">
        <f>_xlfn.NUMBERVALUE(RIGHT(property_rates[[#This Row],[Rent_1B]],LEN(property_rates[[#This Row],[Rent_1B]])-FIND("-",property_rates[[#This Row],[Rent_1B]])))</f>
        <v>0</v>
      </c>
      <c r="L147" s="1" t="e">
        <f>AVERAGE(property_rates[[#This Row],[Rent_1B_Lower]:[Rent_1B_Upper]])</f>
        <v>#VALUE!</v>
      </c>
      <c r="M147" s="2" t="e">
        <f>property_rates[[#This Row],[Rent_1B_avg]]/property_rates[[#This Row],[buy_rate_avg]]</f>
        <v>#VALUE!</v>
      </c>
      <c r="N147" s="1" t="s">
        <v>36</v>
      </c>
      <c r="O147" s="1" t="e">
        <f>MID(property_rates[[#This Row],[Rent_2B]],FIND("Rs.",property_rates[[#This Row],[Rent_2B]])+3,LEN(property_rates[[#This Row],[Rent_2B]]))</f>
        <v>#VALUE!</v>
      </c>
      <c r="P147" s="1" t="e">
        <f>_xlfn.NUMBERVALUE(LEFT(property_rates[[#This Row],[Rent_2B_trim]],FIND("-",property_rates[[#This Row],[Rent_2B_trim]])-1))</f>
        <v>#VALUE!</v>
      </c>
      <c r="Q147" s="1">
        <f>_xlfn.NUMBERVALUE(RIGHT(property_rates[[#This Row],[Rent_2B]],LEN(property_rates[[#This Row],[Rent_2B]])-FIND("-",property_rates[[#This Row],[Rent_2B]])))</f>
        <v>0</v>
      </c>
      <c r="R147" s="1" t="e">
        <f>AVERAGE(property_rates[[#This Row],[Rent_2B_Lower]:[Rent_2B_Upper]])</f>
        <v>#VALUE!</v>
      </c>
      <c r="S147" s="3" t="e">
        <f>property_rates[[#This Row],[Rent_2B_avg]]/property_rates[[#This Row],[buy_rate_avg]]</f>
        <v>#VALUE!</v>
      </c>
      <c r="T147" s="1" t="s">
        <v>36</v>
      </c>
      <c r="U147" s="1" t="e">
        <f>MID(property_rates[[#This Row],[Rent_3B]],FIND("Rs.",property_rates[[#This Row],[Rent_3B]])+3,LEN(property_rates[[#This Row],[Rent_3B]]))</f>
        <v>#VALUE!</v>
      </c>
      <c r="V147" s="1" t="e">
        <f>_xlfn.NUMBERVALUE(LEFT(property_rates[[#This Row],[Rent_3B_trim]],FIND("-",property_rates[[#This Row],[Rent_3B_trim]])-1))</f>
        <v>#VALUE!</v>
      </c>
      <c r="W147" s="1">
        <f>_xlfn.NUMBERVALUE(RIGHT(property_rates[[#This Row],[Rent_3B]],LEN(property_rates[[#This Row],[Rent_3B]])-FIND("-",property_rates[[#This Row],[Rent_3B]])))</f>
        <v>0</v>
      </c>
      <c r="X147" s="1" t="e">
        <f>AVERAGE(property_rates[[#This Row],[Rent_3B_Lower]:[Rent_3B_Upper]])</f>
        <v>#VALUE!</v>
      </c>
      <c r="Y147" s="3" t="e">
        <f>property_rates[[#This Row],[Rent_3B_avg]]/property_rates[[#This Row],[buy_rate_avg]]</f>
        <v>#VALUE!</v>
      </c>
    </row>
    <row r="148" spans="1:25" x14ac:dyDescent="0.25">
      <c r="A148" s="1" t="s">
        <v>359</v>
      </c>
      <c r="B148" s="1" t="s">
        <v>360</v>
      </c>
      <c r="C148" s="1" t="str">
        <f>MID(property_rates[[#This Row],[buy_rate]],FIND("Rs.",property_rates[[#This Row],[buy_rate]])+3,FIND("/sq",property_rates[[#This Row],[buy_rate]])-4)</f>
        <v>5,525 - 6,375</v>
      </c>
      <c r="D148" s="1">
        <f>_xlfn.NUMBERVALUE(LEFT(property_rates[[#This Row],[buy_rate_trim]],FIND("-",property_rates[[#This Row],[buy_rate_trim]])-1))</f>
        <v>5525</v>
      </c>
      <c r="E148" s="1">
        <f>_xlfn.NUMBERVALUE(RIGHT(property_rates[[#This Row],[buy_rate_trim]],LEN(property_rates[[#This Row],[buy_rate_trim]])-FIND("-",property_rates[[#This Row],[buy_rate_trim]])))</f>
        <v>6375</v>
      </c>
      <c r="F148" s="1">
        <f>AVERAGE(property_rates[[#This Row],[buy_rate_lower]:[buy_rate_higher]])</f>
        <v>5950</v>
      </c>
      <c r="G148" s="1" t="s">
        <v>36</v>
      </c>
      <c r="H148" s="1" t="s">
        <v>36</v>
      </c>
      <c r="I148" s="1" t="e">
        <f>MID(property_rates[[#This Row],[Rent_1B]],FIND("Rs.",property_rates[[#This Row],[Rent_1B]])+3,LEN(property_rates[[#This Row],[Rent_1B]]))</f>
        <v>#VALUE!</v>
      </c>
      <c r="J148" s="1" t="e">
        <f>_xlfn.NUMBERVALUE(LEFT(property_rates[[#This Row],[Rent_1B_trim]],FIND("-",property_rates[[#This Row],[Rent_1B_trim]])-1))</f>
        <v>#VALUE!</v>
      </c>
      <c r="K148" s="1">
        <f>_xlfn.NUMBERVALUE(RIGHT(property_rates[[#This Row],[Rent_1B]],LEN(property_rates[[#This Row],[Rent_1B]])-FIND("-",property_rates[[#This Row],[Rent_1B]])))</f>
        <v>0</v>
      </c>
      <c r="L148" s="1" t="e">
        <f>AVERAGE(property_rates[[#This Row],[Rent_1B_Lower]:[Rent_1B_Upper]])</f>
        <v>#VALUE!</v>
      </c>
      <c r="M148" s="2" t="e">
        <f>property_rates[[#This Row],[Rent_1B_avg]]/property_rates[[#This Row],[buy_rate_avg]]</f>
        <v>#VALUE!</v>
      </c>
      <c r="N148" s="1" t="s">
        <v>36</v>
      </c>
      <c r="O148" s="1" t="e">
        <f>MID(property_rates[[#This Row],[Rent_2B]],FIND("Rs.",property_rates[[#This Row],[Rent_2B]])+3,LEN(property_rates[[#This Row],[Rent_2B]]))</f>
        <v>#VALUE!</v>
      </c>
      <c r="P148" s="1" t="e">
        <f>_xlfn.NUMBERVALUE(LEFT(property_rates[[#This Row],[Rent_2B_trim]],FIND("-",property_rates[[#This Row],[Rent_2B_trim]])-1))</f>
        <v>#VALUE!</v>
      </c>
      <c r="Q148" s="1">
        <f>_xlfn.NUMBERVALUE(RIGHT(property_rates[[#This Row],[Rent_2B]],LEN(property_rates[[#This Row],[Rent_2B]])-FIND("-",property_rates[[#This Row],[Rent_2B]])))</f>
        <v>0</v>
      </c>
      <c r="R148" s="1" t="e">
        <f>AVERAGE(property_rates[[#This Row],[Rent_2B_Lower]:[Rent_2B_Upper]])</f>
        <v>#VALUE!</v>
      </c>
      <c r="S148" s="3" t="e">
        <f>property_rates[[#This Row],[Rent_2B_avg]]/property_rates[[#This Row],[buy_rate_avg]]</f>
        <v>#VALUE!</v>
      </c>
      <c r="T148" s="1" t="s">
        <v>36</v>
      </c>
      <c r="U148" s="1" t="e">
        <f>MID(property_rates[[#This Row],[Rent_3B]],FIND("Rs.",property_rates[[#This Row],[Rent_3B]])+3,LEN(property_rates[[#This Row],[Rent_3B]]))</f>
        <v>#VALUE!</v>
      </c>
      <c r="V148" s="1" t="e">
        <f>_xlfn.NUMBERVALUE(LEFT(property_rates[[#This Row],[Rent_3B_trim]],FIND("-",property_rates[[#This Row],[Rent_3B_trim]])-1))</f>
        <v>#VALUE!</v>
      </c>
      <c r="W148" s="1">
        <f>_xlfn.NUMBERVALUE(RIGHT(property_rates[[#This Row],[Rent_3B]],LEN(property_rates[[#This Row],[Rent_3B]])-FIND("-",property_rates[[#This Row],[Rent_3B]])))</f>
        <v>0</v>
      </c>
      <c r="X148" s="1" t="e">
        <f>AVERAGE(property_rates[[#This Row],[Rent_3B_Lower]:[Rent_3B_Upper]])</f>
        <v>#VALUE!</v>
      </c>
      <c r="Y148" s="3" t="e">
        <f>property_rates[[#This Row],[Rent_3B_avg]]/property_rates[[#This Row],[buy_rate_avg]]</f>
        <v>#VALUE!</v>
      </c>
    </row>
    <row r="149" spans="1:25" x14ac:dyDescent="0.25">
      <c r="A149" s="1" t="s">
        <v>540</v>
      </c>
      <c r="B149" s="1" t="s">
        <v>541</v>
      </c>
      <c r="C149" s="1" t="str">
        <f>MID(property_rates[[#This Row],[buy_rate]],FIND("Rs.",property_rates[[#This Row],[buy_rate]])+3,FIND("/sq",property_rates[[#This Row],[buy_rate]])-4)</f>
        <v>4,760 - 5,228</v>
      </c>
      <c r="D149" s="1">
        <f>_xlfn.NUMBERVALUE(LEFT(property_rates[[#This Row],[buy_rate_trim]],FIND("-",property_rates[[#This Row],[buy_rate_trim]])-1))</f>
        <v>4760</v>
      </c>
      <c r="E149" s="1">
        <f>_xlfn.NUMBERVALUE(RIGHT(property_rates[[#This Row],[buy_rate_trim]],LEN(property_rates[[#This Row],[buy_rate_trim]])-FIND("-",property_rates[[#This Row],[buy_rate_trim]])))</f>
        <v>5228</v>
      </c>
      <c r="F149" s="1">
        <f>AVERAGE(property_rates[[#This Row],[buy_rate_lower]:[buy_rate_higher]])</f>
        <v>4994</v>
      </c>
      <c r="G149" s="1" t="s">
        <v>93</v>
      </c>
      <c r="H149" s="1" t="s">
        <v>36</v>
      </c>
      <c r="I149" s="1" t="e">
        <f>MID(property_rates[[#This Row],[Rent_1B]],FIND("Rs.",property_rates[[#This Row],[Rent_1B]])+3,LEN(property_rates[[#This Row],[Rent_1B]]))</f>
        <v>#VALUE!</v>
      </c>
      <c r="J149" s="1" t="e">
        <f>_xlfn.NUMBERVALUE(LEFT(property_rates[[#This Row],[Rent_1B_trim]],FIND("-",property_rates[[#This Row],[Rent_1B_trim]])-1))</f>
        <v>#VALUE!</v>
      </c>
      <c r="K149" s="1">
        <f>_xlfn.NUMBERVALUE(RIGHT(property_rates[[#This Row],[Rent_1B]],LEN(property_rates[[#This Row],[Rent_1B]])-FIND("-",property_rates[[#This Row],[Rent_1B]])))</f>
        <v>0</v>
      </c>
      <c r="L149" s="1" t="e">
        <f>AVERAGE(property_rates[[#This Row],[Rent_1B_Lower]:[Rent_1B_Upper]])</f>
        <v>#VALUE!</v>
      </c>
      <c r="M149" s="2" t="e">
        <f>property_rates[[#This Row],[Rent_1B_avg]]/property_rates[[#This Row],[buy_rate_avg]]</f>
        <v>#VALUE!</v>
      </c>
      <c r="N149" s="1" t="s">
        <v>36</v>
      </c>
      <c r="O149" s="1" t="e">
        <f>MID(property_rates[[#This Row],[Rent_2B]],FIND("Rs.",property_rates[[#This Row],[Rent_2B]])+3,LEN(property_rates[[#This Row],[Rent_2B]]))</f>
        <v>#VALUE!</v>
      </c>
      <c r="P149" s="1" t="e">
        <f>_xlfn.NUMBERVALUE(LEFT(property_rates[[#This Row],[Rent_2B_trim]],FIND("-",property_rates[[#This Row],[Rent_2B_trim]])-1))</f>
        <v>#VALUE!</v>
      </c>
      <c r="Q149" s="1">
        <f>_xlfn.NUMBERVALUE(RIGHT(property_rates[[#This Row],[Rent_2B]],LEN(property_rates[[#This Row],[Rent_2B]])-FIND("-",property_rates[[#This Row],[Rent_2B]])))</f>
        <v>0</v>
      </c>
      <c r="R149" s="1" t="e">
        <f>AVERAGE(property_rates[[#This Row],[Rent_2B_Lower]:[Rent_2B_Upper]])</f>
        <v>#VALUE!</v>
      </c>
      <c r="S149" s="3" t="e">
        <f>property_rates[[#This Row],[Rent_2B_avg]]/property_rates[[#This Row],[buy_rate_avg]]</f>
        <v>#VALUE!</v>
      </c>
      <c r="T149" s="1" t="s">
        <v>36</v>
      </c>
      <c r="U149" s="1" t="e">
        <f>MID(property_rates[[#This Row],[Rent_3B]],FIND("Rs.",property_rates[[#This Row],[Rent_3B]])+3,LEN(property_rates[[#This Row],[Rent_3B]]))</f>
        <v>#VALUE!</v>
      </c>
      <c r="V149" s="1" t="e">
        <f>_xlfn.NUMBERVALUE(LEFT(property_rates[[#This Row],[Rent_3B_trim]],FIND("-",property_rates[[#This Row],[Rent_3B_trim]])-1))</f>
        <v>#VALUE!</v>
      </c>
      <c r="W149" s="1">
        <f>_xlfn.NUMBERVALUE(RIGHT(property_rates[[#This Row],[Rent_3B]],LEN(property_rates[[#This Row],[Rent_3B]])-FIND("-",property_rates[[#This Row],[Rent_3B]])))</f>
        <v>0</v>
      </c>
      <c r="X149" s="1" t="e">
        <f>AVERAGE(property_rates[[#This Row],[Rent_3B_Lower]:[Rent_3B_Upper]])</f>
        <v>#VALUE!</v>
      </c>
      <c r="Y149" s="3" t="e">
        <f>property_rates[[#This Row],[Rent_3B_avg]]/property_rates[[#This Row],[buy_rate_avg]]</f>
        <v>#VALUE!</v>
      </c>
    </row>
    <row r="150" spans="1:25" x14ac:dyDescent="0.25">
      <c r="A150" s="1" t="s">
        <v>819</v>
      </c>
      <c r="B150" s="1" t="s">
        <v>820</v>
      </c>
      <c r="C150" s="1" t="str">
        <f>MID(property_rates[[#This Row],[buy_rate]],FIND("Rs.",property_rates[[#This Row],[buy_rate]])+3,FIND("/sq",property_rates[[#This Row],[buy_rate]])-4)</f>
        <v>14,280 - 15,640</v>
      </c>
      <c r="D150" s="1">
        <f>_xlfn.NUMBERVALUE(LEFT(property_rates[[#This Row],[buy_rate_trim]],FIND("-",property_rates[[#This Row],[buy_rate_trim]])-1))</f>
        <v>14280</v>
      </c>
      <c r="E150" s="1">
        <f>_xlfn.NUMBERVALUE(RIGHT(property_rates[[#This Row],[buy_rate_trim]],LEN(property_rates[[#This Row],[buy_rate_trim]])-FIND("-",property_rates[[#This Row],[buy_rate_trim]])))</f>
        <v>15640</v>
      </c>
      <c r="F150" s="1">
        <f>AVERAGE(property_rates[[#This Row],[buy_rate_lower]:[buy_rate_higher]])</f>
        <v>14960</v>
      </c>
      <c r="G150" s="1" t="s">
        <v>821</v>
      </c>
      <c r="H150" s="1" t="s">
        <v>822</v>
      </c>
      <c r="I150" s="1" t="str">
        <f>MID(property_rates[[#This Row],[Rent_1B]],FIND("Rs.",property_rates[[#This Row],[Rent_1B]])+3,LEN(property_rates[[#This Row],[Rent_1B]]))</f>
        <v>19,125 - 21,250</v>
      </c>
      <c r="J150" s="1">
        <f>_xlfn.NUMBERVALUE(LEFT(property_rates[[#This Row],[Rent_1B_trim]],FIND("-",property_rates[[#This Row],[Rent_1B_trim]])-1))</f>
        <v>19125</v>
      </c>
      <c r="K150" s="1">
        <f>_xlfn.NUMBERVALUE(RIGHT(property_rates[[#This Row],[Rent_1B]],LEN(property_rates[[#This Row],[Rent_1B]])-FIND("-",property_rates[[#This Row],[Rent_1B]])))</f>
        <v>21250</v>
      </c>
      <c r="L150" s="1">
        <f>AVERAGE(property_rates[[#This Row],[Rent_1B_Lower]:[Rent_1B_Upper]])</f>
        <v>20187.5</v>
      </c>
      <c r="M150" s="2">
        <f>property_rates[[#This Row],[Rent_1B_avg]]/property_rates[[#This Row],[buy_rate_avg]]</f>
        <v>1.3494318181818181</v>
      </c>
      <c r="N150" s="1" t="s">
        <v>823</v>
      </c>
      <c r="O150" s="1" t="str">
        <f>MID(property_rates[[#This Row],[Rent_2B]],FIND("Rs.",property_rates[[#This Row],[Rent_2B]])+3,LEN(property_rates[[#This Row],[Rent_2B]]))</f>
        <v>36,168 - 40,078</v>
      </c>
      <c r="P150" s="1">
        <f>_xlfn.NUMBERVALUE(LEFT(property_rates[[#This Row],[Rent_2B_trim]],FIND("-",property_rates[[#This Row],[Rent_2B_trim]])-1))</f>
        <v>36168</v>
      </c>
      <c r="Q150" s="1">
        <f>_xlfn.NUMBERVALUE(RIGHT(property_rates[[#This Row],[Rent_2B]],LEN(property_rates[[#This Row],[Rent_2B]])-FIND("-",property_rates[[#This Row],[Rent_2B]])))</f>
        <v>40078</v>
      </c>
      <c r="R150" s="1">
        <f>AVERAGE(property_rates[[#This Row],[Rent_2B_Lower]:[Rent_2B_Upper]])</f>
        <v>38123</v>
      </c>
      <c r="S150" s="3">
        <f>property_rates[[#This Row],[Rent_2B_avg]]/property_rates[[#This Row],[buy_rate_avg]]</f>
        <v>2.5483288770053476</v>
      </c>
      <c r="T150" s="1" t="s">
        <v>824</v>
      </c>
      <c r="U150" s="1" t="str">
        <f>MID(property_rates[[#This Row],[Rent_3B]],FIND("Rs.",property_rates[[#This Row],[Rent_3B]])+3,LEN(property_rates[[#This Row],[Rent_3B]]))</f>
        <v>53,491 - 59,975</v>
      </c>
      <c r="V150" s="1">
        <f>_xlfn.NUMBERVALUE(LEFT(property_rates[[#This Row],[Rent_3B_trim]],FIND("-",property_rates[[#This Row],[Rent_3B_trim]])-1))</f>
        <v>53491</v>
      </c>
      <c r="W150" s="1">
        <f>_xlfn.NUMBERVALUE(RIGHT(property_rates[[#This Row],[Rent_3B]],LEN(property_rates[[#This Row],[Rent_3B]])-FIND("-",property_rates[[#This Row],[Rent_3B]])))</f>
        <v>59975</v>
      </c>
      <c r="X150" s="1">
        <f>AVERAGE(property_rates[[#This Row],[Rent_3B_Lower]:[Rent_3B_Upper]])</f>
        <v>56733</v>
      </c>
      <c r="Y150" s="3">
        <f>property_rates[[#This Row],[Rent_3B_avg]]/property_rates[[#This Row],[buy_rate_avg]]</f>
        <v>3.7923128342245991</v>
      </c>
    </row>
    <row r="151" spans="1:25" x14ac:dyDescent="0.25">
      <c r="A151" s="1" t="s">
        <v>825</v>
      </c>
      <c r="B151" s="1" t="s">
        <v>826</v>
      </c>
      <c r="C151" s="1" t="str">
        <f>MID(property_rates[[#This Row],[buy_rate]],FIND("Rs.",property_rates[[#This Row],[buy_rate]])+3,FIND("/sq",property_rates[[#This Row],[buy_rate]])-4)</f>
        <v>14,578 - 17,892</v>
      </c>
      <c r="D151" s="1">
        <f>_xlfn.NUMBERVALUE(LEFT(property_rates[[#This Row],[buy_rate_trim]],FIND("-",property_rates[[#This Row],[buy_rate_trim]])-1))</f>
        <v>14578</v>
      </c>
      <c r="E151" s="1">
        <f>_xlfn.NUMBERVALUE(RIGHT(property_rates[[#This Row],[buy_rate_trim]],LEN(property_rates[[#This Row],[buy_rate_trim]])-FIND("-",property_rates[[#This Row],[buy_rate_trim]])))</f>
        <v>17892</v>
      </c>
      <c r="F151" s="1">
        <f>AVERAGE(property_rates[[#This Row],[buy_rate_lower]:[buy_rate_higher]])</f>
        <v>16235</v>
      </c>
      <c r="G151" s="1" t="s">
        <v>827</v>
      </c>
      <c r="H151" s="1" t="s">
        <v>36</v>
      </c>
      <c r="I151" s="1" t="e">
        <f>MID(property_rates[[#This Row],[Rent_1B]],FIND("Rs.",property_rates[[#This Row],[Rent_1B]])+3,LEN(property_rates[[#This Row],[Rent_1B]]))</f>
        <v>#VALUE!</v>
      </c>
      <c r="J151" s="1" t="e">
        <f>_xlfn.NUMBERVALUE(LEFT(property_rates[[#This Row],[Rent_1B_trim]],FIND("-",property_rates[[#This Row],[Rent_1B_trim]])-1))</f>
        <v>#VALUE!</v>
      </c>
      <c r="K151" s="1">
        <f>_xlfn.NUMBERVALUE(RIGHT(property_rates[[#This Row],[Rent_1B]],LEN(property_rates[[#This Row],[Rent_1B]])-FIND("-",property_rates[[#This Row],[Rent_1B]])))</f>
        <v>0</v>
      </c>
      <c r="L151" s="1" t="e">
        <f>AVERAGE(property_rates[[#This Row],[Rent_1B_Lower]:[Rent_1B_Upper]])</f>
        <v>#VALUE!</v>
      </c>
      <c r="M151" s="2" t="e">
        <f>property_rates[[#This Row],[Rent_1B_avg]]/property_rates[[#This Row],[buy_rate_avg]]</f>
        <v>#VALUE!</v>
      </c>
      <c r="N151" s="1" t="s">
        <v>36</v>
      </c>
      <c r="O151" s="1" t="e">
        <f>MID(property_rates[[#This Row],[Rent_2B]],FIND("Rs.",property_rates[[#This Row],[Rent_2B]])+3,LEN(property_rates[[#This Row],[Rent_2B]]))</f>
        <v>#VALUE!</v>
      </c>
      <c r="P151" s="1" t="e">
        <f>_xlfn.NUMBERVALUE(LEFT(property_rates[[#This Row],[Rent_2B_trim]],FIND("-",property_rates[[#This Row],[Rent_2B_trim]])-1))</f>
        <v>#VALUE!</v>
      </c>
      <c r="Q151" s="1">
        <f>_xlfn.NUMBERVALUE(RIGHT(property_rates[[#This Row],[Rent_2B]],LEN(property_rates[[#This Row],[Rent_2B]])-FIND("-",property_rates[[#This Row],[Rent_2B]])))</f>
        <v>0</v>
      </c>
      <c r="R151" s="1" t="e">
        <f>AVERAGE(property_rates[[#This Row],[Rent_2B_Lower]:[Rent_2B_Upper]])</f>
        <v>#VALUE!</v>
      </c>
      <c r="S151" s="3" t="e">
        <f>property_rates[[#This Row],[Rent_2B_avg]]/property_rates[[#This Row],[buy_rate_avg]]</f>
        <v>#VALUE!</v>
      </c>
      <c r="T151" s="1" t="s">
        <v>36</v>
      </c>
      <c r="U151" s="1" t="e">
        <f>MID(property_rates[[#This Row],[Rent_3B]],FIND("Rs.",property_rates[[#This Row],[Rent_3B]])+3,LEN(property_rates[[#This Row],[Rent_3B]]))</f>
        <v>#VALUE!</v>
      </c>
      <c r="V151" s="1" t="e">
        <f>_xlfn.NUMBERVALUE(LEFT(property_rates[[#This Row],[Rent_3B_trim]],FIND("-",property_rates[[#This Row],[Rent_3B_trim]])-1))</f>
        <v>#VALUE!</v>
      </c>
      <c r="W151" s="1">
        <f>_xlfn.NUMBERVALUE(RIGHT(property_rates[[#This Row],[Rent_3B]],LEN(property_rates[[#This Row],[Rent_3B]])-FIND("-",property_rates[[#This Row],[Rent_3B]])))</f>
        <v>0</v>
      </c>
      <c r="X151" s="1" t="e">
        <f>AVERAGE(property_rates[[#This Row],[Rent_3B_Lower]:[Rent_3B_Upper]])</f>
        <v>#VALUE!</v>
      </c>
      <c r="Y151" s="3" t="e">
        <f>property_rates[[#This Row],[Rent_3B_avg]]/property_rates[[#This Row],[buy_rate_avg]]</f>
        <v>#VALUE!</v>
      </c>
    </row>
    <row r="152" spans="1:25" x14ac:dyDescent="0.25">
      <c r="A152" s="1" t="s">
        <v>828</v>
      </c>
      <c r="B152" s="1" t="s">
        <v>829</v>
      </c>
      <c r="C152" s="1" t="str">
        <f>MID(property_rates[[#This Row],[buy_rate]],FIND("Rs.",property_rates[[#This Row],[buy_rate]])+3,FIND("/sq",property_rates[[#This Row],[buy_rate]])-4)</f>
        <v>15,088 - 18,232</v>
      </c>
      <c r="D152" s="1">
        <f>_xlfn.NUMBERVALUE(LEFT(property_rates[[#This Row],[buy_rate_trim]],FIND("-",property_rates[[#This Row],[buy_rate_trim]])-1))</f>
        <v>15088</v>
      </c>
      <c r="E152" s="1">
        <f>_xlfn.NUMBERVALUE(RIGHT(property_rates[[#This Row],[buy_rate_trim]],LEN(property_rates[[#This Row],[buy_rate_trim]])-FIND("-",property_rates[[#This Row],[buy_rate_trim]])))</f>
        <v>18232</v>
      </c>
      <c r="F152" s="1">
        <f>AVERAGE(property_rates[[#This Row],[buy_rate_lower]:[buy_rate_higher]])</f>
        <v>16660</v>
      </c>
      <c r="G152" s="1" t="s">
        <v>830</v>
      </c>
      <c r="H152" s="1" t="s">
        <v>831</v>
      </c>
      <c r="I152" s="1" t="str">
        <f>MID(property_rates[[#This Row],[Rent_1B]],FIND("Rs.",property_rates[[#This Row],[Rent_1B]])+3,LEN(property_rates[[#This Row],[Rent_1B]]))</f>
        <v>19,518 - 22,695</v>
      </c>
      <c r="J152" s="1">
        <f>_xlfn.NUMBERVALUE(LEFT(property_rates[[#This Row],[Rent_1B_trim]],FIND("-",property_rates[[#This Row],[Rent_1B_trim]])-1))</f>
        <v>19518</v>
      </c>
      <c r="K152" s="1">
        <f>_xlfn.NUMBERVALUE(RIGHT(property_rates[[#This Row],[Rent_1B]],LEN(property_rates[[#This Row],[Rent_1B]])-FIND("-",property_rates[[#This Row],[Rent_1B]])))</f>
        <v>22695</v>
      </c>
      <c r="L152" s="1">
        <f>AVERAGE(property_rates[[#This Row],[Rent_1B_Lower]:[Rent_1B_Upper]])</f>
        <v>21106.5</v>
      </c>
      <c r="M152" s="2">
        <f>property_rates[[#This Row],[Rent_1B_avg]]/property_rates[[#This Row],[buy_rate_avg]]</f>
        <v>1.2668967587034814</v>
      </c>
      <c r="N152" s="1" t="s">
        <v>832</v>
      </c>
      <c r="O152" s="1" t="str">
        <f>MID(property_rates[[#This Row],[Rent_2B]],FIND("Rs.",property_rates[[#This Row],[Rent_2B]])+3,LEN(property_rates[[#This Row],[Rent_2B]]))</f>
        <v>33,150 - 38,250</v>
      </c>
      <c r="P152" s="1">
        <f>_xlfn.NUMBERVALUE(LEFT(property_rates[[#This Row],[Rent_2B_trim]],FIND("-",property_rates[[#This Row],[Rent_2B_trim]])-1))</f>
        <v>33150</v>
      </c>
      <c r="Q152" s="1">
        <f>_xlfn.NUMBERVALUE(RIGHT(property_rates[[#This Row],[Rent_2B]],LEN(property_rates[[#This Row],[Rent_2B]])-FIND("-",property_rates[[#This Row],[Rent_2B]])))</f>
        <v>38250</v>
      </c>
      <c r="R152" s="1">
        <f>AVERAGE(property_rates[[#This Row],[Rent_2B_Lower]:[Rent_2B_Upper]])</f>
        <v>35700</v>
      </c>
      <c r="S152" s="3">
        <f>property_rates[[#This Row],[Rent_2B_avg]]/property_rates[[#This Row],[buy_rate_avg]]</f>
        <v>2.1428571428571428</v>
      </c>
      <c r="T152" s="1" t="s">
        <v>833</v>
      </c>
      <c r="U152" s="1" t="str">
        <f>MID(property_rates[[#This Row],[Rent_3B]],FIND("Rs.",property_rates[[#This Row],[Rent_3B]])+3,LEN(property_rates[[#This Row],[Rent_3B]]))</f>
        <v>62,135 - 73,695</v>
      </c>
      <c r="V152" s="1">
        <f>_xlfn.NUMBERVALUE(LEFT(property_rates[[#This Row],[Rent_3B_trim]],FIND("-",property_rates[[#This Row],[Rent_3B_trim]])-1))</f>
        <v>62135</v>
      </c>
      <c r="W152" s="1">
        <f>_xlfn.NUMBERVALUE(RIGHT(property_rates[[#This Row],[Rent_3B]],LEN(property_rates[[#This Row],[Rent_3B]])-FIND("-",property_rates[[#This Row],[Rent_3B]])))</f>
        <v>73695</v>
      </c>
      <c r="X152" s="1">
        <f>AVERAGE(property_rates[[#This Row],[Rent_3B_Lower]:[Rent_3B_Upper]])</f>
        <v>67915</v>
      </c>
      <c r="Y152" s="3">
        <f>property_rates[[#This Row],[Rent_3B_avg]]/property_rates[[#This Row],[buy_rate_avg]]</f>
        <v>4.0765306122448983</v>
      </c>
    </row>
    <row r="153" spans="1:25" x14ac:dyDescent="0.25">
      <c r="A153" s="1" t="s">
        <v>834</v>
      </c>
      <c r="B153" s="1" t="s">
        <v>835</v>
      </c>
      <c r="C153" s="1" t="str">
        <f>MID(property_rates[[#This Row],[buy_rate]],FIND("Rs.",property_rates[[#This Row],[buy_rate]])+3,FIND("/sq",property_rates[[#This Row],[buy_rate]])-4)</f>
        <v>15,682 - 18,360</v>
      </c>
      <c r="D153" s="1">
        <f>_xlfn.NUMBERVALUE(LEFT(property_rates[[#This Row],[buy_rate_trim]],FIND("-",property_rates[[#This Row],[buy_rate_trim]])-1))</f>
        <v>15682</v>
      </c>
      <c r="E153" s="1">
        <f>_xlfn.NUMBERVALUE(RIGHT(property_rates[[#This Row],[buy_rate_trim]],LEN(property_rates[[#This Row],[buy_rate_trim]])-FIND("-",property_rates[[#This Row],[buy_rate_trim]])))</f>
        <v>18360</v>
      </c>
      <c r="F153" s="1">
        <f>AVERAGE(property_rates[[#This Row],[buy_rate_lower]:[buy_rate_higher]])</f>
        <v>17021</v>
      </c>
      <c r="G153" s="1" t="s">
        <v>404</v>
      </c>
      <c r="H153" s="1" t="s">
        <v>836</v>
      </c>
      <c r="I153" s="1" t="str">
        <f>MID(property_rates[[#This Row],[Rent_1B]],FIND("Rs.",property_rates[[#This Row],[Rent_1B]])+3,LEN(property_rates[[#This Row],[Rent_1B]]))</f>
        <v>20,102 - 23,842</v>
      </c>
      <c r="J153" s="1">
        <f>_xlfn.NUMBERVALUE(LEFT(property_rates[[#This Row],[Rent_1B_trim]],FIND("-",property_rates[[#This Row],[Rent_1B_trim]])-1))</f>
        <v>20102</v>
      </c>
      <c r="K153" s="1">
        <f>_xlfn.NUMBERVALUE(RIGHT(property_rates[[#This Row],[Rent_1B]],LEN(property_rates[[#This Row],[Rent_1B]])-FIND("-",property_rates[[#This Row],[Rent_1B]])))</f>
        <v>23842</v>
      </c>
      <c r="L153" s="1">
        <f>AVERAGE(property_rates[[#This Row],[Rent_1B_Lower]:[Rent_1B_Upper]])</f>
        <v>21972</v>
      </c>
      <c r="M153" s="2">
        <f>property_rates[[#This Row],[Rent_1B_avg]]/property_rates[[#This Row],[buy_rate_avg]]</f>
        <v>1.2908759767346218</v>
      </c>
      <c r="N153" s="1" t="s">
        <v>837</v>
      </c>
      <c r="O153" s="1" t="str">
        <f>MID(property_rates[[#This Row],[Rent_2B]],FIND("Rs.",property_rates[[#This Row],[Rent_2B]])+3,LEN(property_rates[[#This Row],[Rent_2B]]))</f>
        <v>32,094 - 36,679</v>
      </c>
      <c r="P153" s="1">
        <f>_xlfn.NUMBERVALUE(LEFT(property_rates[[#This Row],[Rent_2B_trim]],FIND("-",property_rates[[#This Row],[Rent_2B_trim]])-1))</f>
        <v>32094</v>
      </c>
      <c r="Q153" s="1">
        <f>_xlfn.NUMBERVALUE(RIGHT(property_rates[[#This Row],[Rent_2B]],LEN(property_rates[[#This Row],[Rent_2B]])-FIND("-",property_rates[[#This Row],[Rent_2B]])))</f>
        <v>36679</v>
      </c>
      <c r="R153" s="1">
        <f>AVERAGE(property_rates[[#This Row],[Rent_2B_Lower]:[Rent_2B_Upper]])</f>
        <v>34386.5</v>
      </c>
      <c r="S153" s="3">
        <f>property_rates[[#This Row],[Rent_2B_avg]]/property_rates[[#This Row],[buy_rate_avg]]</f>
        <v>2.0202397038951885</v>
      </c>
      <c r="T153" s="1" t="s">
        <v>838</v>
      </c>
      <c r="U153" s="1" t="str">
        <f>MID(property_rates[[#This Row],[Rent_3B]],FIND("Rs.",property_rates[[#This Row],[Rent_3B]])+3,LEN(property_rates[[#This Row],[Rent_3B]]))</f>
        <v>48,319 - 56,185</v>
      </c>
      <c r="V153" s="1">
        <f>_xlfn.NUMBERVALUE(LEFT(property_rates[[#This Row],[Rent_3B_trim]],FIND("-",property_rates[[#This Row],[Rent_3B_trim]])-1))</f>
        <v>48319</v>
      </c>
      <c r="W153" s="1">
        <f>_xlfn.NUMBERVALUE(RIGHT(property_rates[[#This Row],[Rent_3B]],LEN(property_rates[[#This Row],[Rent_3B]])-FIND("-",property_rates[[#This Row],[Rent_3B]])))</f>
        <v>56185</v>
      </c>
      <c r="X153" s="1">
        <f>AVERAGE(property_rates[[#This Row],[Rent_3B_Lower]:[Rent_3B_Upper]])</f>
        <v>52252</v>
      </c>
      <c r="Y153" s="3">
        <f>property_rates[[#This Row],[Rent_3B_avg]]/property_rates[[#This Row],[buy_rate_avg]]</f>
        <v>3.0698548851418836</v>
      </c>
    </row>
    <row r="154" spans="1:25" x14ac:dyDescent="0.25">
      <c r="A154" s="1" t="s">
        <v>2416</v>
      </c>
      <c r="B154" s="1" t="s">
        <v>2417</v>
      </c>
      <c r="C154" s="1" t="str">
        <f>MID(property_rates[[#This Row],[buy_rate]],FIND("Rs.",property_rates[[#This Row],[buy_rate]])+3,FIND("/sq",property_rates[[#This Row],[buy_rate]])-4)</f>
        <v>12,835 - 16,532</v>
      </c>
      <c r="D154" s="1">
        <f>_xlfn.NUMBERVALUE(LEFT(property_rates[[#This Row],[buy_rate_trim]],FIND("-",property_rates[[#This Row],[buy_rate_trim]])-1))</f>
        <v>12835</v>
      </c>
      <c r="E154" s="1">
        <f>_xlfn.NUMBERVALUE(RIGHT(property_rates[[#This Row],[buy_rate_trim]],LEN(property_rates[[#This Row],[buy_rate_trim]])-FIND("-",property_rates[[#This Row],[buy_rate_trim]])))</f>
        <v>16532</v>
      </c>
      <c r="F154" s="1">
        <f>AVERAGE(property_rates[[#This Row],[buy_rate_lower]:[buy_rate_higher]])</f>
        <v>14683.5</v>
      </c>
      <c r="G154" s="1" t="s">
        <v>2418</v>
      </c>
      <c r="H154" s="1" t="s">
        <v>36</v>
      </c>
      <c r="I154" s="1" t="e">
        <f>MID(property_rates[[#This Row],[Rent_1B]],FIND("Rs.",property_rates[[#This Row],[Rent_1B]])+3,LEN(property_rates[[#This Row],[Rent_1B]]))</f>
        <v>#VALUE!</v>
      </c>
      <c r="J154" s="1" t="e">
        <f>_xlfn.NUMBERVALUE(LEFT(property_rates[[#This Row],[Rent_1B_trim]],FIND("-",property_rates[[#This Row],[Rent_1B_trim]])-1))</f>
        <v>#VALUE!</v>
      </c>
      <c r="K154" s="1">
        <f>_xlfn.NUMBERVALUE(RIGHT(property_rates[[#This Row],[Rent_1B]],LEN(property_rates[[#This Row],[Rent_1B]])-FIND("-",property_rates[[#This Row],[Rent_1B]])))</f>
        <v>0</v>
      </c>
      <c r="L154" s="1" t="e">
        <f>AVERAGE(property_rates[[#This Row],[Rent_1B_Lower]:[Rent_1B_Upper]])</f>
        <v>#VALUE!</v>
      </c>
      <c r="M154" s="2" t="e">
        <f>property_rates[[#This Row],[Rent_1B_avg]]/property_rates[[#This Row],[buy_rate_avg]]</f>
        <v>#VALUE!</v>
      </c>
      <c r="N154" s="1" t="s">
        <v>36</v>
      </c>
      <c r="O154" s="1" t="e">
        <f>MID(property_rates[[#This Row],[Rent_2B]],FIND("Rs.",property_rates[[#This Row],[Rent_2B]])+3,LEN(property_rates[[#This Row],[Rent_2B]]))</f>
        <v>#VALUE!</v>
      </c>
      <c r="P154" s="1" t="e">
        <f>_xlfn.NUMBERVALUE(LEFT(property_rates[[#This Row],[Rent_2B_trim]],FIND("-",property_rates[[#This Row],[Rent_2B_trim]])-1))</f>
        <v>#VALUE!</v>
      </c>
      <c r="Q154" s="1">
        <f>_xlfn.NUMBERVALUE(RIGHT(property_rates[[#This Row],[Rent_2B]],LEN(property_rates[[#This Row],[Rent_2B]])-FIND("-",property_rates[[#This Row],[Rent_2B]])))</f>
        <v>0</v>
      </c>
      <c r="R154" s="1" t="e">
        <f>AVERAGE(property_rates[[#This Row],[Rent_2B_Lower]:[Rent_2B_Upper]])</f>
        <v>#VALUE!</v>
      </c>
      <c r="S154" s="3" t="e">
        <f>property_rates[[#This Row],[Rent_2B_avg]]/property_rates[[#This Row],[buy_rate_avg]]</f>
        <v>#VALUE!</v>
      </c>
      <c r="T154" s="1" t="s">
        <v>36</v>
      </c>
      <c r="U154" s="1" t="e">
        <f>MID(property_rates[[#This Row],[Rent_3B]],FIND("Rs.",property_rates[[#This Row],[Rent_3B]])+3,LEN(property_rates[[#This Row],[Rent_3B]]))</f>
        <v>#VALUE!</v>
      </c>
      <c r="V154" s="1" t="e">
        <f>_xlfn.NUMBERVALUE(LEFT(property_rates[[#This Row],[Rent_3B_trim]],FIND("-",property_rates[[#This Row],[Rent_3B_trim]])-1))</f>
        <v>#VALUE!</v>
      </c>
      <c r="W154" s="1">
        <f>_xlfn.NUMBERVALUE(RIGHT(property_rates[[#This Row],[Rent_3B]],LEN(property_rates[[#This Row],[Rent_3B]])-FIND("-",property_rates[[#This Row],[Rent_3B]])))</f>
        <v>0</v>
      </c>
      <c r="X154" s="1" t="e">
        <f>AVERAGE(property_rates[[#This Row],[Rent_3B_Lower]:[Rent_3B_Upper]])</f>
        <v>#VALUE!</v>
      </c>
      <c r="Y154" s="3" t="e">
        <f>property_rates[[#This Row],[Rent_3B_avg]]/property_rates[[#This Row],[buy_rate_avg]]</f>
        <v>#VALUE!</v>
      </c>
    </row>
    <row r="155" spans="1:25" x14ac:dyDescent="0.25">
      <c r="A155" s="1" t="s">
        <v>2419</v>
      </c>
      <c r="B155" s="1" t="s">
        <v>36</v>
      </c>
      <c r="C155" s="1" t="e">
        <f>MID(property_rates[[#This Row],[buy_rate]],FIND("Rs.",property_rates[[#This Row],[buy_rate]])+3,FIND("/sq",property_rates[[#This Row],[buy_rate]])-4)</f>
        <v>#VALUE!</v>
      </c>
      <c r="D155" s="1" t="e">
        <f>_xlfn.NUMBERVALUE(LEFT(property_rates[[#This Row],[buy_rate_trim]],FIND("-",property_rates[[#This Row],[buy_rate_trim]])-1))</f>
        <v>#VALUE!</v>
      </c>
      <c r="E155" s="1" t="e">
        <f>_xlfn.NUMBERVALUE(RIGHT(property_rates[[#This Row],[buy_rate_trim]],LEN(property_rates[[#This Row],[buy_rate_trim]])-FIND("-",property_rates[[#This Row],[buy_rate_trim]])))</f>
        <v>#VALUE!</v>
      </c>
      <c r="F155" s="1" t="e">
        <f>AVERAGE(property_rates[[#This Row],[buy_rate_lower]:[buy_rate_higher]])</f>
        <v>#VALUE!</v>
      </c>
      <c r="G155" s="1" t="s">
        <v>36</v>
      </c>
      <c r="H155" s="1" t="s">
        <v>2420</v>
      </c>
      <c r="I155" s="1" t="str">
        <f>MID(property_rates[[#This Row],[Rent_1B]],FIND("Rs.",property_rates[[#This Row],[Rent_1B]])+3,LEN(property_rates[[#This Row],[Rent_1B]]))</f>
        <v>24,778 - 28,985</v>
      </c>
      <c r="J155" s="1">
        <f>_xlfn.NUMBERVALUE(LEFT(property_rates[[#This Row],[Rent_1B_trim]],FIND("-",property_rates[[#This Row],[Rent_1B_trim]])-1))</f>
        <v>24778</v>
      </c>
      <c r="K155" s="1">
        <f>_xlfn.NUMBERVALUE(RIGHT(property_rates[[#This Row],[Rent_1B]],LEN(property_rates[[#This Row],[Rent_1B]])-FIND("-",property_rates[[#This Row],[Rent_1B]])))</f>
        <v>28985</v>
      </c>
      <c r="L155" s="1">
        <f>AVERAGE(property_rates[[#This Row],[Rent_1B_Lower]:[Rent_1B_Upper]])</f>
        <v>26881.5</v>
      </c>
      <c r="M155" s="2" t="e">
        <f>property_rates[[#This Row],[Rent_1B_avg]]/property_rates[[#This Row],[buy_rate_avg]]</f>
        <v>#VALUE!</v>
      </c>
      <c r="N155" s="1" t="s">
        <v>36</v>
      </c>
      <c r="O155" s="1" t="e">
        <f>MID(property_rates[[#This Row],[Rent_2B]],FIND("Rs.",property_rates[[#This Row],[Rent_2B]])+3,LEN(property_rates[[#This Row],[Rent_2B]]))</f>
        <v>#VALUE!</v>
      </c>
      <c r="P155" s="1" t="e">
        <f>_xlfn.NUMBERVALUE(LEFT(property_rates[[#This Row],[Rent_2B_trim]],FIND("-",property_rates[[#This Row],[Rent_2B_trim]])-1))</f>
        <v>#VALUE!</v>
      </c>
      <c r="Q155" s="1">
        <f>_xlfn.NUMBERVALUE(RIGHT(property_rates[[#This Row],[Rent_2B]],LEN(property_rates[[#This Row],[Rent_2B]])-FIND("-",property_rates[[#This Row],[Rent_2B]])))</f>
        <v>0</v>
      </c>
      <c r="R155" s="1" t="e">
        <f>AVERAGE(property_rates[[#This Row],[Rent_2B_Lower]:[Rent_2B_Upper]])</f>
        <v>#VALUE!</v>
      </c>
      <c r="S155" s="3" t="e">
        <f>property_rates[[#This Row],[Rent_2B_avg]]/property_rates[[#This Row],[buy_rate_avg]]</f>
        <v>#VALUE!</v>
      </c>
      <c r="T155" s="1" t="s">
        <v>36</v>
      </c>
      <c r="U155" s="1" t="e">
        <f>MID(property_rates[[#This Row],[Rent_3B]],FIND("Rs.",property_rates[[#This Row],[Rent_3B]])+3,LEN(property_rates[[#This Row],[Rent_3B]]))</f>
        <v>#VALUE!</v>
      </c>
      <c r="V155" s="1" t="e">
        <f>_xlfn.NUMBERVALUE(LEFT(property_rates[[#This Row],[Rent_3B_trim]],FIND("-",property_rates[[#This Row],[Rent_3B_trim]])-1))</f>
        <v>#VALUE!</v>
      </c>
      <c r="W155" s="1">
        <f>_xlfn.NUMBERVALUE(RIGHT(property_rates[[#This Row],[Rent_3B]],LEN(property_rates[[#This Row],[Rent_3B]])-FIND("-",property_rates[[#This Row],[Rent_3B]])))</f>
        <v>0</v>
      </c>
      <c r="X155" s="1" t="e">
        <f>AVERAGE(property_rates[[#This Row],[Rent_3B_Lower]:[Rent_3B_Upper]])</f>
        <v>#VALUE!</v>
      </c>
      <c r="Y155" s="3" t="e">
        <f>property_rates[[#This Row],[Rent_3B_avg]]/property_rates[[#This Row],[buy_rate_avg]]</f>
        <v>#VALUE!</v>
      </c>
    </row>
    <row r="156" spans="1:25" x14ac:dyDescent="0.25">
      <c r="A156" s="1" t="s">
        <v>1259</v>
      </c>
      <c r="B156" s="1" t="s">
        <v>36</v>
      </c>
      <c r="C156" s="1" t="e">
        <f>MID(property_rates[[#This Row],[buy_rate]],FIND("Rs.",property_rates[[#This Row],[buy_rate]])+3,FIND("/sq",property_rates[[#This Row],[buy_rate]])-4)</f>
        <v>#VALUE!</v>
      </c>
      <c r="D156" s="1" t="e">
        <f>_xlfn.NUMBERVALUE(LEFT(property_rates[[#This Row],[buy_rate_trim]],FIND("-",property_rates[[#This Row],[buy_rate_trim]])-1))</f>
        <v>#VALUE!</v>
      </c>
      <c r="E156" s="1" t="e">
        <f>_xlfn.NUMBERVALUE(RIGHT(property_rates[[#This Row],[buy_rate_trim]],LEN(property_rates[[#This Row],[buy_rate_trim]])-FIND("-",property_rates[[#This Row],[buy_rate_trim]])))</f>
        <v>#VALUE!</v>
      </c>
      <c r="F156" s="1" t="e">
        <f>AVERAGE(property_rates[[#This Row],[buy_rate_lower]:[buy_rate_higher]])</f>
        <v>#VALUE!</v>
      </c>
      <c r="G156" s="1" t="s">
        <v>36</v>
      </c>
      <c r="H156" s="1" t="s">
        <v>1260</v>
      </c>
      <c r="I156" s="1" t="str">
        <f>MID(property_rates[[#This Row],[Rent_1B]],FIND("Rs.",property_rates[[#This Row],[Rent_1B]])+3,LEN(property_rates[[#This Row],[Rent_1B]]))</f>
        <v>21,063 - 24,072</v>
      </c>
      <c r="J156" s="1">
        <f>_xlfn.NUMBERVALUE(LEFT(property_rates[[#This Row],[Rent_1B_trim]],FIND("-",property_rates[[#This Row],[Rent_1B_trim]])-1))</f>
        <v>21063</v>
      </c>
      <c r="K156" s="1">
        <f>_xlfn.NUMBERVALUE(RIGHT(property_rates[[#This Row],[Rent_1B]],LEN(property_rates[[#This Row],[Rent_1B]])-FIND("-",property_rates[[#This Row],[Rent_1B]])))</f>
        <v>24072</v>
      </c>
      <c r="L156" s="1">
        <f>AVERAGE(property_rates[[#This Row],[Rent_1B_Lower]:[Rent_1B_Upper]])</f>
        <v>22567.5</v>
      </c>
      <c r="M156" s="2" t="e">
        <f>property_rates[[#This Row],[Rent_1B_avg]]/property_rates[[#This Row],[buy_rate_avg]]</f>
        <v>#VALUE!</v>
      </c>
      <c r="N156" s="1" t="s">
        <v>1261</v>
      </c>
      <c r="O156" s="1" t="str">
        <f>MID(property_rates[[#This Row],[Rent_2B]],FIND("Rs.",property_rates[[#This Row],[Rent_2B]])+3,LEN(property_rates[[#This Row],[Rent_2B]]))</f>
        <v>27,081 - 28,586</v>
      </c>
      <c r="P156" s="1">
        <f>_xlfn.NUMBERVALUE(LEFT(property_rates[[#This Row],[Rent_2B_trim]],FIND("-",property_rates[[#This Row],[Rent_2B_trim]])-1))</f>
        <v>27081</v>
      </c>
      <c r="Q156" s="1">
        <f>_xlfn.NUMBERVALUE(RIGHT(property_rates[[#This Row],[Rent_2B]],LEN(property_rates[[#This Row],[Rent_2B]])-FIND("-",property_rates[[#This Row],[Rent_2B]])))</f>
        <v>28586</v>
      </c>
      <c r="R156" s="1">
        <f>AVERAGE(property_rates[[#This Row],[Rent_2B_Lower]:[Rent_2B_Upper]])</f>
        <v>27833.5</v>
      </c>
      <c r="S156" s="3" t="e">
        <f>property_rates[[#This Row],[Rent_2B_avg]]/property_rates[[#This Row],[buy_rate_avg]]</f>
        <v>#VALUE!</v>
      </c>
      <c r="T156" s="1" t="s">
        <v>36</v>
      </c>
      <c r="U156" s="1" t="e">
        <f>MID(property_rates[[#This Row],[Rent_3B]],FIND("Rs.",property_rates[[#This Row],[Rent_3B]])+3,LEN(property_rates[[#This Row],[Rent_3B]]))</f>
        <v>#VALUE!</v>
      </c>
      <c r="V156" s="1" t="e">
        <f>_xlfn.NUMBERVALUE(LEFT(property_rates[[#This Row],[Rent_3B_trim]],FIND("-",property_rates[[#This Row],[Rent_3B_trim]])-1))</f>
        <v>#VALUE!</v>
      </c>
      <c r="W156" s="1">
        <f>_xlfn.NUMBERVALUE(RIGHT(property_rates[[#This Row],[Rent_3B]],LEN(property_rates[[#This Row],[Rent_3B]])-FIND("-",property_rates[[#This Row],[Rent_3B]])))</f>
        <v>0</v>
      </c>
      <c r="X156" s="1" t="e">
        <f>AVERAGE(property_rates[[#This Row],[Rent_3B_Lower]:[Rent_3B_Upper]])</f>
        <v>#VALUE!</v>
      </c>
      <c r="Y156" s="3" t="e">
        <f>property_rates[[#This Row],[Rent_3B_avg]]/property_rates[[#This Row],[buy_rate_avg]]</f>
        <v>#VALUE!</v>
      </c>
    </row>
    <row r="157" spans="1:25" x14ac:dyDescent="0.25">
      <c r="A157" s="1" t="s">
        <v>1262</v>
      </c>
      <c r="B157" s="1" t="s">
        <v>36</v>
      </c>
      <c r="C157" s="1" t="e">
        <f>MID(property_rates[[#This Row],[buy_rate]],FIND("Rs.",property_rates[[#This Row],[buy_rate]])+3,FIND("/sq",property_rates[[#This Row],[buy_rate]])-4)</f>
        <v>#VALUE!</v>
      </c>
      <c r="D157" s="1" t="e">
        <f>_xlfn.NUMBERVALUE(LEFT(property_rates[[#This Row],[buy_rate_trim]],FIND("-",property_rates[[#This Row],[buy_rate_trim]])-1))</f>
        <v>#VALUE!</v>
      </c>
      <c r="E157" s="1" t="e">
        <f>_xlfn.NUMBERVALUE(RIGHT(property_rates[[#This Row],[buy_rate_trim]],LEN(property_rates[[#This Row],[buy_rate_trim]])-FIND("-",property_rates[[#This Row],[buy_rate_trim]])))</f>
        <v>#VALUE!</v>
      </c>
      <c r="F157" s="1" t="e">
        <f>AVERAGE(property_rates[[#This Row],[buy_rate_lower]:[buy_rate_higher]])</f>
        <v>#VALUE!</v>
      </c>
      <c r="G157" s="1" t="s">
        <v>36</v>
      </c>
      <c r="H157" s="1" t="s">
        <v>1263</v>
      </c>
      <c r="I157" s="1" t="str">
        <f>MID(property_rates[[#This Row],[Rent_1B]],FIND("Rs.",property_rates[[#This Row],[Rent_1B]])+3,LEN(property_rates[[#This Row],[Rent_1B]]))</f>
        <v>17,425 - 19,550</v>
      </c>
      <c r="J157" s="1">
        <f>_xlfn.NUMBERVALUE(LEFT(property_rates[[#This Row],[Rent_1B_trim]],FIND("-",property_rates[[#This Row],[Rent_1B_trim]])-1))</f>
        <v>17425</v>
      </c>
      <c r="K157" s="1">
        <f>_xlfn.NUMBERVALUE(RIGHT(property_rates[[#This Row],[Rent_1B]],LEN(property_rates[[#This Row],[Rent_1B]])-FIND("-",property_rates[[#This Row],[Rent_1B]])))</f>
        <v>19550</v>
      </c>
      <c r="L157" s="1">
        <f>AVERAGE(property_rates[[#This Row],[Rent_1B_Lower]:[Rent_1B_Upper]])</f>
        <v>18487.5</v>
      </c>
      <c r="M157" s="2" t="e">
        <f>property_rates[[#This Row],[Rent_1B_avg]]/property_rates[[#This Row],[buy_rate_avg]]</f>
        <v>#VALUE!</v>
      </c>
      <c r="N157" s="1" t="s">
        <v>36</v>
      </c>
      <c r="O157" s="1" t="e">
        <f>MID(property_rates[[#This Row],[Rent_2B]],FIND("Rs.",property_rates[[#This Row],[Rent_2B]])+3,LEN(property_rates[[#This Row],[Rent_2B]]))</f>
        <v>#VALUE!</v>
      </c>
      <c r="P157" s="1" t="e">
        <f>_xlfn.NUMBERVALUE(LEFT(property_rates[[#This Row],[Rent_2B_trim]],FIND("-",property_rates[[#This Row],[Rent_2B_trim]])-1))</f>
        <v>#VALUE!</v>
      </c>
      <c r="Q157" s="1">
        <f>_xlfn.NUMBERVALUE(RIGHT(property_rates[[#This Row],[Rent_2B]],LEN(property_rates[[#This Row],[Rent_2B]])-FIND("-",property_rates[[#This Row],[Rent_2B]])))</f>
        <v>0</v>
      </c>
      <c r="R157" s="1" t="e">
        <f>AVERAGE(property_rates[[#This Row],[Rent_2B_Lower]:[Rent_2B_Upper]])</f>
        <v>#VALUE!</v>
      </c>
      <c r="S157" s="3" t="e">
        <f>property_rates[[#This Row],[Rent_2B_avg]]/property_rates[[#This Row],[buy_rate_avg]]</f>
        <v>#VALUE!</v>
      </c>
      <c r="T157" s="1" t="s">
        <v>36</v>
      </c>
      <c r="U157" s="1" t="e">
        <f>MID(property_rates[[#This Row],[Rent_3B]],FIND("Rs.",property_rates[[#This Row],[Rent_3B]])+3,LEN(property_rates[[#This Row],[Rent_3B]]))</f>
        <v>#VALUE!</v>
      </c>
      <c r="V157" s="1" t="e">
        <f>_xlfn.NUMBERVALUE(LEFT(property_rates[[#This Row],[Rent_3B_trim]],FIND("-",property_rates[[#This Row],[Rent_3B_trim]])-1))</f>
        <v>#VALUE!</v>
      </c>
      <c r="W157" s="1">
        <f>_xlfn.NUMBERVALUE(RIGHT(property_rates[[#This Row],[Rent_3B]],LEN(property_rates[[#This Row],[Rent_3B]])-FIND("-",property_rates[[#This Row],[Rent_3B]])))</f>
        <v>0</v>
      </c>
      <c r="X157" s="1" t="e">
        <f>AVERAGE(property_rates[[#This Row],[Rent_3B_Lower]:[Rent_3B_Upper]])</f>
        <v>#VALUE!</v>
      </c>
      <c r="Y157" s="3" t="e">
        <f>property_rates[[#This Row],[Rent_3B_avg]]/property_rates[[#This Row],[buy_rate_avg]]</f>
        <v>#VALUE!</v>
      </c>
    </row>
    <row r="158" spans="1:25" x14ac:dyDescent="0.25">
      <c r="A158" s="1" t="s">
        <v>839</v>
      </c>
      <c r="B158" s="1" t="s">
        <v>840</v>
      </c>
      <c r="C158" s="1" t="str">
        <f>MID(property_rates[[#This Row],[buy_rate]],FIND("Rs.",property_rates[[#This Row],[buy_rate]])+3,FIND("/sq",property_rates[[#This Row],[buy_rate]])-4)</f>
        <v>11,432 - 13,642</v>
      </c>
      <c r="D158" s="1">
        <f>_xlfn.NUMBERVALUE(LEFT(property_rates[[#This Row],[buy_rate_trim]],FIND("-",property_rates[[#This Row],[buy_rate_trim]])-1))</f>
        <v>11432</v>
      </c>
      <c r="E158" s="1">
        <f>_xlfn.NUMBERVALUE(RIGHT(property_rates[[#This Row],[buy_rate_trim]],LEN(property_rates[[#This Row],[buy_rate_trim]])-FIND("-",property_rates[[#This Row],[buy_rate_trim]])))</f>
        <v>13642</v>
      </c>
      <c r="F158" s="1">
        <f>AVERAGE(property_rates[[#This Row],[buy_rate_lower]:[buy_rate_higher]])</f>
        <v>12537</v>
      </c>
      <c r="G158" s="1" t="s">
        <v>841</v>
      </c>
      <c r="H158" s="1" t="s">
        <v>36</v>
      </c>
      <c r="I158" s="1" t="e">
        <f>MID(property_rates[[#This Row],[Rent_1B]],FIND("Rs.",property_rates[[#This Row],[Rent_1B]])+3,LEN(property_rates[[#This Row],[Rent_1B]]))</f>
        <v>#VALUE!</v>
      </c>
      <c r="J158" s="1" t="e">
        <f>_xlfn.NUMBERVALUE(LEFT(property_rates[[#This Row],[Rent_1B_trim]],FIND("-",property_rates[[#This Row],[Rent_1B_trim]])-1))</f>
        <v>#VALUE!</v>
      </c>
      <c r="K158" s="1">
        <f>_xlfn.NUMBERVALUE(RIGHT(property_rates[[#This Row],[Rent_1B]],LEN(property_rates[[#This Row],[Rent_1B]])-FIND("-",property_rates[[#This Row],[Rent_1B]])))</f>
        <v>0</v>
      </c>
      <c r="L158" s="1" t="e">
        <f>AVERAGE(property_rates[[#This Row],[Rent_1B_Lower]:[Rent_1B_Upper]])</f>
        <v>#VALUE!</v>
      </c>
      <c r="M158" s="2" t="e">
        <f>property_rates[[#This Row],[Rent_1B_avg]]/property_rates[[#This Row],[buy_rate_avg]]</f>
        <v>#VALUE!</v>
      </c>
      <c r="N158" s="1" t="s">
        <v>36</v>
      </c>
      <c r="O158" s="1" t="e">
        <f>MID(property_rates[[#This Row],[Rent_2B]],FIND("Rs.",property_rates[[#This Row],[Rent_2B]])+3,LEN(property_rates[[#This Row],[Rent_2B]]))</f>
        <v>#VALUE!</v>
      </c>
      <c r="P158" s="1" t="e">
        <f>_xlfn.NUMBERVALUE(LEFT(property_rates[[#This Row],[Rent_2B_trim]],FIND("-",property_rates[[#This Row],[Rent_2B_trim]])-1))</f>
        <v>#VALUE!</v>
      </c>
      <c r="Q158" s="1">
        <f>_xlfn.NUMBERVALUE(RIGHT(property_rates[[#This Row],[Rent_2B]],LEN(property_rates[[#This Row],[Rent_2B]])-FIND("-",property_rates[[#This Row],[Rent_2B]])))</f>
        <v>0</v>
      </c>
      <c r="R158" s="1" t="e">
        <f>AVERAGE(property_rates[[#This Row],[Rent_2B_Lower]:[Rent_2B_Upper]])</f>
        <v>#VALUE!</v>
      </c>
      <c r="S158" s="3" t="e">
        <f>property_rates[[#This Row],[Rent_2B_avg]]/property_rates[[#This Row],[buy_rate_avg]]</f>
        <v>#VALUE!</v>
      </c>
      <c r="T158" s="1" t="s">
        <v>36</v>
      </c>
      <c r="U158" s="1" t="e">
        <f>MID(property_rates[[#This Row],[Rent_3B]],FIND("Rs.",property_rates[[#This Row],[Rent_3B]])+3,LEN(property_rates[[#This Row],[Rent_3B]]))</f>
        <v>#VALUE!</v>
      </c>
      <c r="V158" s="1" t="e">
        <f>_xlfn.NUMBERVALUE(LEFT(property_rates[[#This Row],[Rent_3B_trim]],FIND("-",property_rates[[#This Row],[Rent_3B_trim]])-1))</f>
        <v>#VALUE!</v>
      </c>
      <c r="W158" s="1">
        <f>_xlfn.NUMBERVALUE(RIGHT(property_rates[[#This Row],[Rent_3B]],LEN(property_rates[[#This Row],[Rent_3B]])-FIND("-",property_rates[[#This Row],[Rent_3B]])))</f>
        <v>0</v>
      </c>
      <c r="X158" s="1" t="e">
        <f>AVERAGE(property_rates[[#This Row],[Rent_3B_Lower]:[Rent_3B_Upper]])</f>
        <v>#VALUE!</v>
      </c>
      <c r="Y158" s="3" t="e">
        <f>property_rates[[#This Row],[Rent_3B_avg]]/property_rates[[#This Row],[buy_rate_avg]]</f>
        <v>#VALUE!</v>
      </c>
    </row>
    <row r="159" spans="1:25" x14ac:dyDescent="0.25">
      <c r="A159" s="1" t="s">
        <v>839</v>
      </c>
      <c r="B159" s="1" t="s">
        <v>2278</v>
      </c>
      <c r="C159" s="1" t="str">
        <f>MID(property_rates[[#This Row],[buy_rate]],FIND("Rs.",property_rates[[#This Row],[buy_rate]])+3,FIND("/sq",property_rates[[#This Row],[buy_rate]])-4)</f>
        <v>34,128 - 40,588</v>
      </c>
      <c r="D159" s="1">
        <f>_xlfn.NUMBERVALUE(LEFT(property_rates[[#This Row],[buy_rate_trim]],FIND("-",property_rates[[#This Row],[buy_rate_trim]])-1))</f>
        <v>34128</v>
      </c>
      <c r="E159" s="1">
        <f>_xlfn.NUMBERVALUE(RIGHT(property_rates[[#This Row],[buy_rate_trim]],LEN(property_rates[[#This Row],[buy_rate_trim]])-FIND("-",property_rates[[#This Row],[buy_rate_trim]])))</f>
        <v>40588</v>
      </c>
      <c r="F159" s="1">
        <f>AVERAGE(property_rates[[#This Row],[buy_rate_lower]:[buy_rate_higher]])</f>
        <v>37358</v>
      </c>
      <c r="G159" s="1" t="s">
        <v>2279</v>
      </c>
      <c r="H159" s="1" t="s">
        <v>36</v>
      </c>
      <c r="I159" s="1" t="e">
        <f>MID(property_rates[[#This Row],[Rent_1B]],FIND("Rs.",property_rates[[#This Row],[Rent_1B]])+3,LEN(property_rates[[#This Row],[Rent_1B]]))</f>
        <v>#VALUE!</v>
      </c>
      <c r="J159" s="1" t="e">
        <f>_xlfn.NUMBERVALUE(LEFT(property_rates[[#This Row],[Rent_1B_trim]],FIND("-",property_rates[[#This Row],[Rent_1B_trim]])-1))</f>
        <v>#VALUE!</v>
      </c>
      <c r="K159" s="1">
        <f>_xlfn.NUMBERVALUE(RIGHT(property_rates[[#This Row],[Rent_1B]],LEN(property_rates[[#This Row],[Rent_1B]])-FIND("-",property_rates[[#This Row],[Rent_1B]])))</f>
        <v>0</v>
      </c>
      <c r="L159" s="1" t="e">
        <f>AVERAGE(property_rates[[#This Row],[Rent_1B_Lower]:[Rent_1B_Upper]])</f>
        <v>#VALUE!</v>
      </c>
      <c r="M159" s="2" t="e">
        <f>property_rates[[#This Row],[Rent_1B_avg]]/property_rates[[#This Row],[buy_rate_avg]]</f>
        <v>#VALUE!</v>
      </c>
      <c r="N159" s="1" t="s">
        <v>36</v>
      </c>
      <c r="O159" s="1" t="e">
        <f>MID(property_rates[[#This Row],[Rent_2B]],FIND("Rs.",property_rates[[#This Row],[Rent_2B]])+3,LEN(property_rates[[#This Row],[Rent_2B]]))</f>
        <v>#VALUE!</v>
      </c>
      <c r="P159" s="1" t="e">
        <f>_xlfn.NUMBERVALUE(LEFT(property_rates[[#This Row],[Rent_2B_trim]],FIND("-",property_rates[[#This Row],[Rent_2B_trim]])-1))</f>
        <v>#VALUE!</v>
      </c>
      <c r="Q159" s="1">
        <f>_xlfn.NUMBERVALUE(RIGHT(property_rates[[#This Row],[Rent_2B]],LEN(property_rates[[#This Row],[Rent_2B]])-FIND("-",property_rates[[#This Row],[Rent_2B]])))</f>
        <v>0</v>
      </c>
      <c r="R159" s="1" t="e">
        <f>AVERAGE(property_rates[[#This Row],[Rent_2B_Lower]:[Rent_2B_Upper]])</f>
        <v>#VALUE!</v>
      </c>
      <c r="S159" s="3" t="e">
        <f>property_rates[[#This Row],[Rent_2B_avg]]/property_rates[[#This Row],[buy_rate_avg]]</f>
        <v>#VALUE!</v>
      </c>
      <c r="T159" s="1" t="s">
        <v>2280</v>
      </c>
      <c r="U159" s="1" t="str">
        <f>MID(property_rates[[#This Row],[Rent_3B]],FIND("Rs.",property_rates[[#This Row],[Rent_3B]])+3,LEN(property_rates[[#This Row],[Rent_3B]]))</f>
        <v>1,73,442 - 2,18,492</v>
      </c>
      <c r="V159" s="1">
        <f>_xlfn.NUMBERVALUE(LEFT(property_rates[[#This Row],[Rent_3B_trim]],FIND("-",property_rates[[#This Row],[Rent_3B_trim]])-1))</f>
        <v>173442</v>
      </c>
      <c r="W159" s="1">
        <f>_xlfn.NUMBERVALUE(RIGHT(property_rates[[#This Row],[Rent_3B]],LEN(property_rates[[#This Row],[Rent_3B]])-FIND("-",property_rates[[#This Row],[Rent_3B]])))</f>
        <v>218492</v>
      </c>
      <c r="X159" s="1">
        <f>AVERAGE(property_rates[[#This Row],[Rent_3B_Lower]:[Rent_3B_Upper]])</f>
        <v>195967</v>
      </c>
      <c r="Y159" s="3">
        <f>property_rates[[#This Row],[Rent_3B_avg]]/property_rates[[#This Row],[buy_rate_avg]]</f>
        <v>5.2456501954066059</v>
      </c>
    </row>
    <row r="160" spans="1:25" x14ac:dyDescent="0.25">
      <c r="A160" s="1" t="s">
        <v>542</v>
      </c>
      <c r="B160" s="1" t="s">
        <v>543</v>
      </c>
      <c r="C160" s="1" t="str">
        <f>MID(property_rates[[#This Row],[buy_rate]],FIND("Rs.",property_rates[[#This Row],[buy_rate]])+3,FIND("/sq",property_rates[[#This Row],[buy_rate]])-4)</f>
        <v>7,012 - 7,778</v>
      </c>
      <c r="D160" s="1">
        <f>_xlfn.NUMBERVALUE(LEFT(property_rates[[#This Row],[buy_rate_trim]],FIND("-",property_rates[[#This Row],[buy_rate_trim]])-1))</f>
        <v>7012</v>
      </c>
      <c r="E160" s="1">
        <f>_xlfn.NUMBERVALUE(RIGHT(property_rates[[#This Row],[buy_rate_trim]],LEN(property_rates[[#This Row],[buy_rate_trim]])-FIND("-",property_rates[[#This Row],[buy_rate_trim]])))</f>
        <v>7778</v>
      </c>
      <c r="F160" s="1">
        <f>AVERAGE(property_rates[[#This Row],[buy_rate_lower]:[buy_rate_higher]])</f>
        <v>7395</v>
      </c>
      <c r="G160" s="1" t="s">
        <v>544</v>
      </c>
      <c r="H160" s="1" t="s">
        <v>545</v>
      </c>
      <c r="I160" s="1" t="str">
        <f>MID(property_rates[[#This Row],[Rent_1B]],FIND("Rs.",property_rates[[#This Row],[Rent_1B]])+3,LEN(property_rates[[#This Row],[Rent_1B]]))</f>
        <v>9,139 - 10,445</v>
      </c>
      <c r="J160" s="1">
        <f>_xlfn.NUMBERVALUE(LEFT(property_rates[[#This Row],[Rent_1B_trim]],FIND("-",property_rates[[#This Row],[Rent_1B_trim]])-1))</f>
        <v>9139</v>
      </c>
      <c r="K160" s="1">
        <f>_xlfn.NUMBERVALUE(RIGHT(property_rates[[#This Row],[Rent_1B]],LEN(property_rates[[#This Row],[Rent_1B]])-FIND("-",property_rates[[#This Row],[Rent_1B]])))</f>
        <v>10445</v>
      </c>
      <c r="L160" s="1">
        <f>AVERAGE(property_rates[[#This Row],[Rent_1B_Lower]:[Rent_1B_Upper]])</f>
        <v>9792</v>
      </c>
      <c r="M160" s="2">
        <f>property_rates[[#This Row],[Rent_1B_avg]]/property_rates[[#This Row],[buy_rate_avg]]</f>
        <v>1.3241379310344827</v>
      </c>
      <c r="N160" s="1" t="s">
        <v>546</v>
      </c>
      <c r="O160" s="1" t="str">
        <f>MID(property_rates[[#This Row],[Rent_2B]],FIND("Rs.",property_rates[[#This Row],[Rent_2B]])+3,LEN(property_rates[[#This Row],[Rent_2B]]))</f>
        <v>12,179 - 13,532</v>
      </c>
      <c r="P160" s="1">
        <f>_xlfn.NUMBERVALUE(LEFT(property_rates[[#This Row],[Rent_2B_trim]],FIND("-",property_rates[[#This Row],[Rent_2B_trim]])-1))</f>
        <v>12179</v>
      </c>
      <c r="Q160" s="1">
        <f>_xlfn.NUMBERVALUE(RIGHT(property_rates[[#This Row],[Rent_2B]],LEN(property_rates[[#This Row],[Rent_2B]])-FIND("-",property_rates[[#This Row],[Rent_2B]])))</f>
        <v>13532</v>
      </c>
      <c r="R160" s="1">
        <f>AVERAGE(property_rates[[#This Row],[Rent_2B_Lower]:[Rent_2B_Upper]])</f>
        <v>12855.5</v>
      </c>
      <c r="S160" s="3">
        <f>property_rates[[#This Row],[Rent_2B_avg]]/property_rates[[#This Row],[buy_rate_avg]]</f>
        <v>1.7384043272481406</v>
      </c>
      <c r="T160" s="1" t="s">
        <v>36</v>
      </c>
      <c r="U160" s="1" t="e">
        <f>MID(property_rates[[#This Row],[Rent_3B]],FIND("Rs.",property_rates[[#This Row],[Rent_3B]])+3,LEN(property_rates[[#This Row],[Rent_3B]]))</f>
        <v>#VALUE!</v>
      </c>
      <c r="V160" s="1" t="e">
        <f>_xlfn.NUMBERVALUE(LEFT(property_rates[[#This Row],[Rent_3B_trim]],FIND("-",property_rates[[#This Row],[Rent_3B_trim]])-1))</f>
        <v>#VALUE!</v>
      </c>
      <c r="W160" s="1">
        <f>_xlfn.NUMBERVALUE(RIGHT(property_rates[[#This Row],[Rent_3B]],LEN(property_rates[[#This Row],[Rent_3B]])-FIND("-",property_rates[[#This Row],[Rent_3B]])))</f>
        <v>0</v>
      </c>
      <c r="X160" s="1" t="e">
        <f>AVERAGE(property_rates[[#This Row],[Rent_3B_Lower]:[Rent_3B_Upper]])</f>
        <v>#VALUE!</v>
      </c>
      <c r="Y160" s="3" t="e">
        <f>property_rates[[#This Row],[Rent_3B_avg]]/property_rates[[#This Row],[buy_rate_avg]]</f>
        <v>#VALUE!</v>
      </c>
    </row>
    <row r="161" spans="1:25" x14ac:dyDescent="0.25">
      <c r="A161" s="1" t="s">
        <v>842</v>
      </c>
      <c r="B161" s="1" t="s">
        <v>843</v>
      </c>
      <c r="C161" s="1" t="str">
        <f>MID(property_rates[[#This Row],[buy_rate]],FIND("Rs.",property_rates[[#This Row],[buy_rate]])+3,FIND("/sq",property_rates[[#This Row],[buy_rate]])-4)</f>
        <v>13,388 - 15,088</v>
      </c>
      <c r="D161" s="1">
        <f>_xlfn.NUMBERVALUE(LEFT(property_rates[[#This Row],[buy_rate_trim]],FIND("-",property_rates[[#This Row],[buy_rate_trim]])-1))</f>
        <v>13388</v>
      </c>
      <c r="E161" s="1">
        <f>_xlfn.NUMBERVALUE(RIGHT(property_rates[[#This Row],[buy_rate_trim]],LEN(property_rates[[#This Row],[buy_rate_trim]])-FIND("-",property_rates[[#This Row],[buy_rate_trim]])))</f>
        <v>15088</v>
      </c>
      <c r="F161" s="1">
        <f>AVERAGE(property_rates[[#This Row],[buy_rate_lower]:[buy_rate_higher]])</f>
        <v>14238</v>
      </c>
      <c r="G161" s="1" t="s">
        <v>36</v>
      </c>
      <c r="H161" s="1" t="s">
        <v>36</v>
      </c>
      <c r="I161" s="1" t="e">
        <f>MID(property_rates[[#This Row],[Rent_1B]],FIND("Rs.",property_rates[[#This Row],[Rent_1B]])+3,LEN(property_rates[[#This Row],[Rent_1B]]))</f>
        <v>#VALUE!</v>
      </c>
      <c r="J161" s="1" t="e">
        <f>_xlfn.NUMBERVALUE(LEFT(property_rates[[#This Row],[Rent_1B_trim]],FIND("-",property_rates[[#This Row],[Rent_1B_trim]])-1))</f>
        <v>#VALUE!</v>
      </c>
      <c r="K161" s="1">
        <f>_xlfn.NUMBERVALUE(RIGHT(property_rates[[#This Row],[Rent_1B]],LEN(property_rates[[#This Row],[Rent_1B]])-FIND("-",property_rates[[#This Row],[Rent_1B]])))</f>
        <v>0</v>
      </c>
      <c r="L161" s="1" t="e">
        <f>AVERAGE(property_rates[[#This Row],[Rent_1B_Lower]:[Rent_1B_Upper]])</f>
        <v>#VALUE!</v>
      </c>
      <c r="M161" s="2" t="e">
        <f>property_rates[[#This Row],[Rent_1B_avg]]/property_rates[[#This Row],[buy_rate_avg]]</f>
        <v>#VALUE!</v>
      </c>
      <c r="N161" s="1" t="s">
        <v>36</v>
      </c>
      <c r="O161" s="1" t="e">
        <f>MID(property_rates[[#This Row],[Rent_2B]],FIND("Rs.",property_rates[[#This Row],[Rent_2B]])+3,LEN(property_rates[[#This Row],[Rent_2B]]))</f>
        <v>#VALUE!</v>
      </c>
      <c r="P161" s="1" t="e">
        <f>_xlfn.NUMBERVALUE(LEFT(property_rates[[#This Row],[Rent_2B_trim]],FIND("-",property_rates[[#This Row],[Rent_2B_trim]])-1))</f>
        <v>#VALUE!</v>
      </c>
      <c r="Q161" s="1">
        <f>_xlfn.NUMBERVALUE(RIGHT(property_rates[[#This Row],[Rent_2B]],LEN(property_rates[[#This Row],[Rent_2B]])-FIND("-",property_rates[[#This Row],[Rent_2B]])))</f>
        <v>0</v>
      </c>
      <c r="R161" s="1" t="e">
        <f>AVERAGE(property_rates[[#This Row],[Rent_2B_Lower]:[Rent_2B_Upper]])</f>
        <v>#VALUE!</v>
      </c>
      <c r="S161" s="3" t="e">
        <f>property_rates[[#This Row],[Rent_2B_avg]]/property_rates[[#This Row],[buy_rate_avg]]</f>
        <v>#VALUE!</v>
      </c>
      <c r="T161" s="1" t="s">
        <v>36</v>
      </c>
      <c r="U161" s="1" t="e">
        <f>MID(property_rates[[#This Row],[Rent_3B]],FIND("Rs.",property_rates[[#This Row],[Rent_3B]])+3,LEN(property_rates[[#This Row],[Rent_3B]]))</f>
        <v>#VALUE!</v>
      </c>
      <c r="V161" s="1" t="e">
        <f>_xlfn.NUMBERVALUE(LEFT(property_rates[[#This Row],[Rent_3B_trim]],FIND("-",property_rates[[#This Row],[Rent_3B_trim]])-1))</f>
        <v>#VALUE!</v>
      </c>
      <c r="W161" s="1">
        <f>_xlfn.NUMBERVALUE(RIGHT(property_rates[[#This Row],[Rent_3B]],LEN(property_rates[[#This Row],[Rent_3B]])-FIND("-",property_rates[[#This Row],[Rent_3B]])))</f>
        <v>0</v>
      </c>
      <c r="X161" s="1" t="e">
        <f>AVERAGE(property_rates[[#This Row],[Rent_3B_Lower]:[Rent_3B_Upper]])</f>
        <v>#VALUE!</v>
      </c>
      <c r="Y161" s="3" t="e">
        <f>property_rates[[#This Row],[Rent_3B_avg]]/property_rates[[#This Row],[buy_rate_avg]]</f>
        <v>#VALUE!</v>
      </c>
    </row>
    <row r="162" spans="1:25" x14ac:dyDescent="0.25">
      <c r="A162" s="1" t="s">
        <v>361</v>
      </c>
      <c r="B162" s="1" t="s">
        <v>362</v>
      </c>
      <c r="C162" s="1" t="str">
        <f>MID(property_rates[[#This Row],[buy_rate]],FIND("Rs.",property_rates[[#This Row],[buy_rate]])+3,FIND("/sq",property_rates[[#This Row],[buy_rate]])-4)</f>
        <v>3,485 - 3,868</v>
      </c>
      <c r="D162" s="1">
        <f>_xlfn.NUMBERVALUE(LEFT(property_rates[[#This Row],[buy_rate_trim]],FIND("-",property_rates[[#This Row],[buy_rate_trim]])-1))</f>
        <v>3485</v>
      </c>
      <c r="E162" s="1">
        <f>_xlfn.NUMBERVALUE(RIGHT(property_rates[[#This Row],[buy_rate_trim]],LEN(property_rates[[#This Row],[buy_rate_trim]])-FIND("-",property_rates[[#This Row],[buy_rate_trim]])))</f>
        <v>3868</v>
      </c>
      <c r="F162" s="1">
        <f>AVERAGE(property_rates[[#This Row],[buy_rate_lower]:[buy_rate_higher]])</f>
        <v>3676.5</v>
      </c>
      <c r="G162" s="1" t="s">
        <v>93</v>
      </c>
      <c r="H162" s="1" t="s">
        <v>36</v>
      </c>
      <c r="I162" s="1" t="e">
        <f>MID(property_rates[[#This Row],[Rent_1B]],FIND("Rs.",property_rates[[#This Row],[Rent_1B]])+3,LEN(property_rates[[#This Row],[Rent_1B]]))</f>
        <v>#VALUE!</v>
      </c>
      <c r="J162" s="1" t="e">
        <f>_xlfn.NUMBERVALUE(LEFT(property_rates[[#This Row],[Rent_1B_trim]],FIND("-",property_rates[[#This Row],[Rent_1B_trim]])-1))</f>
        <v>#VALUE!</v>
      </c>
      <c r="K162" s="1">
        <f>_xlfn.NUMBERVALUE(RIGHT(property_rates[[#This Row],[Rent_1B]],LEN(property_rates[[#This Row],[Rent_1B]])-FIND("-",property_rates[[#This Row],[Rent_1B]])))</f>
        <v>0</v>
      </c>
      <c r="L162" s="1" t="e">
        <f>AVERAGE(property_rates[[#This Row],[Rent_1B_Lower]:[Rent_1B_Upper]])</f>
        <v>#VALUE!</v>
      </c>
      <c r="M162" s="2" t="e">
        <f>property_rates[[#This Row],[Rent_1B_avg]]/property_rates[[#This Row],[buy_rate_avg]]</f>
        <v>#VALUE!</v>
      </c>
      <c r="N162" s="1" t="s">
        <v>36</v>
      </c>
      <c r="O162" s="1" t="e">
        <f>MID(property_rates[[#This Row],[Rent_2B]],FIND("Rs.",property_rates[[#This Row],[Rent_2B]])+3,LEN(property_rates[[#This Row],[Rent_2B]]))</f>
        <v>#VALUE!</v>
      </c>
      <c r="P162" s="1" t="e">
        <f>_xlfn.NUMBERVALUE(LEFT(property_rates[[#This Row],[Rent_2B_trim]],FIND("-",property_rates[[#This Row],[Rent_2B_trim]])-1))</f>
        <v>#VALUE!</v>
      </c>
      <c r="Q162" s="1">
        <f>_xlfn.NUMBERVALUE(RIGHT(property_rates[[#This Row],[Rent_2B]],LEN(property_rates[[#This Row],[Rent_2B]])-FIND("-",property_rates[[#This Row],[Rent_2B]])))</f>
        <v>0</v>
      </c>
      <c r="R162" s="1" t="e">
        <f>AVERAGE(property_rates[[#This Row],[Rent_2B_Lower]:[Rent_2B_Upper]])</f>
        <v>#VALUE!</v>
      </c>
      <c r="S162" s="3" t="e">
        <f>property_rates[[#This Row],[Rent_2B_avg]]/property_rates[[#This Row],[buy_rate_avg]]</f>
        <v>#VALUE!</v>
      </c>
      <c r="T162" s="1" t="s">
        <v>36</v>
      </c>
      <c r="U162" s="1" t="e">
        <f>MID(property_rates[[#This Row],[Rent_3B]],FIND("Rs.",property_rates[[#This Row],[Rent_3B]])+3,LEN(property_rates[[#This Row],[Rent_3B]]))</f>
        <v>#VALUE!</v>
      </c>
      <c r="V162" s="1" t="e">
        <f>_xlfn.NUMBERVALUE(LEFT(property_rates[[#This Row],[Rent_3B_trim]],FIND("-",property_rates[[#This Row],[Rent_3B_trim]])-1))</f>
        <v>#VALUE!</v>
      </c>
      <c r="W162" s="1">
        <f>_xlfn.NUMBERVALUE(RIGHT(property_rates[[#This Row],[Rent_3B]],LEN(property_rates[[#This Row],[Rent_3B]])-FIND("-",property_rates[[#This Row],[Rent_3B]])))</f>
        <v>0</v>
      </c>
      <c r="X162" s="1" t="e">
        <f>AVERAGE(property_rates[[#This Row],[Rent_3B_Lower]:[Rent_3B_Upper]])</f>
        <v>#VALUE!</v>
      </c>
      <c r="Y162" s="3" t="e">
        <f>property_rates[[#This Row],[Rent_3B_avg]]/property_rates[[#This Row],[buy_rate_avg]]</f>
        <v>#VALUE!</v>
      </c>
    </row>
    <row r="163" spans="1:25" x14ac:dyDescent="0.25">
      <c r="A163" s="1" t="s">
        <v>1123</v>
      </c>
      <c r="B163" s="1" t="s">
        <v>36</v>
      </c>
      <c r="C163" s="1" t="e">
        <f>MID(property_rates[[#This Row],[buy_rate]],FIND("Rs.",property_rates[[#This Row],[buy_rate]])+3,FIND("/sq",property_rates[[#This Row],[buy_rate]])-4)</f>
        <v>#VALUE!</v>
      </c>
      <c r="D163" s="1" t="e">
        <f>_xlfn.NUMBERVALUE(LEFT(property_rates[[#This Row],[buy_rate_trim]],FIND("-",property_rates[[#This Row],[buy_rate_trim]])-1))</f>
        <v>#VALUE!</v>
      </c>
      <c r="E163" s="1" t="e">
        <f>_xlfn.NUMBERVALUE(RIGHT(property_rates[[#This Row],[buy_rate_trim]],LEN(property_rates[[#This Row],[buy_rate_trim]])-FIND("-",property_rates[[#This Row],[buy_rate_trim]])))</f>
        <v>#VALUE!</v>
      </c>
      <c r="F163" s="1" t="e">
        <f>AVERAGE(property_rates[[#This Row],[buy_rate_lower]:[buy_rate_higher]])</f>
        <v>#VALUE!</v>
      </c>
      <c r="G163" s="1" t="s">
        <v>36</v>
      </c>
      <c r="H163" s="1" t="s">
        <v>1124</v>
      </c>
      <c r="I163" s="1" t="str">
        <f>MID(property_rates[[#This Row],[Rent_1B]],FIND("Rs.",property_rates[[#This Row],[Rent_1B]])+3,LEN(property_rates[[#This Row],[Rent_1B]]))</f>
        <v>47,345 - 55,867</v>
      </c>
      <c r="J163" s="1">
        <f>_xlfn.NUMBERVALUE(LEFT(property_rates[[#This Row],[Rent_1B_trim]],FIND("-",property_rates[[#This Row],[Rent_1B_trim]])-1))</f>
        <v>47345</v>
      </c>
      <c r="K163" s="1">
        <f>_xlfn.NUMBERVALUE(RIGHT(property_rates[[#This Row],[Rent_1B]],LEN(property_rates[[#This Row],[Rent_1B]])-FIND("-",property_rates[[#This Row],[Rent_1B]])))</f>
        <v>55867</v>
      </c>
      <c r="L163" s="1">
        <f>AVERAGE(property_rates[[#This Row],[Rent_1B_Lower]:[Rent_1B_Upper]])</f>
        <v>51606</v>
      </c>
      <c r="M163" s="2" t="e">
        <f>property_rates[[#This Row],[Rent_1B_avg]]/property_rates[[#This Row],[buy_rate_avg]]</f>
        <v>#VALUE!</v>
      </c>
      <c r="N163" s="1" t="s">
        <v>36</v>
      </c>
      <c r="O163" s="1" t="e">
        <f>MID(property_rates[[#This Row],[Rent_2B]],FIND("Rs.",property_rates[[#This Row],[Rent_2B]])+3,LEN(property_rates[[#This Row],[Rent_2B]]))</f>
        <v>#VALUE!</v>
      </c>
      <c r="P163" s="1" t="e">
        <f>_xlfn.NUMBERVALUE(LEFT(property_rates[[#This Row],[Rent_2B_trim]],FIND("-",property_rates[[#This Row],[Rent_2B_trim]])-1))</f>
        <v>#VALUE!</v>
      </c>
      <c r="Q163" s="1">
        <f>_xlfn.NUMBERVALUE(RIGHT(property_rates[[#This Row],[Rent_2B]],LEN(property_rates[[#This Row],[Rent_2B]])-FIND("-",property_rates[[#This Row],[Rent_2B]])))</f>
        <v>0</v>
      </c>
      <c r="R163" s="1" t="e">
        <f>AVERAGE(property_rates[[#This Row],[Rent_2B_Lower]:[Rent_2B_Upper]])</f>
        <v>#VALUE!</v>
      </c>
      <c r="S163" s="3" t="e">
        <f>property_rates[[#This Row],[Rent_2B_avg]]/property_rates[[#This Row],[buy_rate_avg]]</f>
        <v>#VALUE!</v>
      </c>
      <c r="T163" s="1" t="s">
        <v>36</v>
      </c>
      <c r="U163" s="1" t="e">
        <f>MID(property_rates[[#This Row],[Rent_3B]],FIND("Rs.",property_rates[[#This Row],[Rent_3B]])+3,LEN(property_rates[[#This Row],[Rent_3B]]))</f>
        <v>#VALUE!</v>
      </c>
      <c r="V163" s="1" t="e">
        <f>_xlfn.NUMBERVALUE(LEFT(property_rates[[#This Row],[Rent_3B_trim]],FIND("-",property_rates[[#This Row],[Rent_3B_trim]])-1))</f>
        <v>#VALUE!</v>
      </c>
      <c r="W163" s="1">
        <f>_xlfn.NUMBERVALUE(RIGHT(property_rates[[#This Row],[Rent_3B]],LEN(property_rates[[#This Row],[Rent_3B]])-FIND("-",property_rates[[#This Row],[Rent_3B]])))</f>
        <v>0</v>
      </c>
      <c r="X163" s="1" t="e">
        <f>AVERAGE(property_rates[[#This Row],[Rent_3B_Lower]:[Rent_3B_Upper]])</f>
        <v>#VALUE!</v>
      </c>
      <c r="Y163" s="3" t="e">
        <f>property_rates[[#This Row],[Rent_3B_avg]]/property_rates[[#This Row],[buy_rate_avg]]</f>
        <v>#VALUE!</v>
      </c>
    </row>
    <row r="164" spans="1:25" x14ac:dyDescent="0.25">
      <c r="A164" s="1" t="s">
        <v>2281</v>
      </c>
      <c r="B164" s="1" t="s">
        <v>2282</v>
      </c>
      <c r="C164" s="1" t="str">
        <f>MID(property_rates[[#This Row],[buy_rate]],FIND("Rs.",property_rates[[#This Row],[buy_rate]])+3,FIND("/sq",property_rates[[#This Row],[buy_rate]])-4)</f>
        <v>31,238 - 34,170</v>
      </c>
      <c r="D164" s="1">
        <f>_xlfn.NUMBERVALUE(LEFT(property_rates[[#This Row],[buy_rate_trim]],FIND("-",property_rates[[#This Row],[buy_rate_trim]])-1))</f>
        <v>31238</v>
      </c>
      <c r="E164" s="1">
        <f>_xlfn.NUMBERVALUE(RIGHT(property_rates[[#This Row],[buy_rate_trim]],LEN(property_rates[[#This Row],[buy_rate_trim]])-FIND("-",property_rates[[#This Row],[buy_rate_trim]])))</f>
        <v>34170</v>
      </c>
      <c r="F164" s="1">
        <f>AVERAGE(property_rates[[#This Row],[buy_rate_lower]:[buy_rate_higher]])</f>
        <v>32704</v>
      </c>
      <c r="G164" s="1" t="s">
        <v>36</v>
      </c>
      <c r="H164" s="1" t="s">
        <v>36</v>
      </c>
      <c r="I164" s="1" t="e">
        <f>MID(property_rates[[#This Row],[Rent_1B]],FIND("Rs.",property_rates[[#This Row],[Rent_1B]])+3,LEN(property_rates[[#This Row],[Rent_1B]]))</f>
        <v>#VALUE!</v>
      </c>
      <c r="J164" s="1" t="e">
        <f>_xlfn.NUMBERVALUE(LEFT(property_rates[[#This Row],[Rent_1B_trim]],FIND("-",property_rates[[#This Row],[Rent_1B_trim]])-1))</f>
        <v>#VALUE!</v>
      </c>
      <c r="K164" s="1">
        <f>_xlfn.NUMBERVALUE(RIGHT(property_rates[[#This Row],[Rent_1B]],LEN(property_rates[[#This Row],[Rent_1B]])-FIND("-",property_rates[[#This Row],[Rent_1B]])))</f>
        <v>0</v>
      </c>
      <c r="L164" s="1" t="e">
        <f>AVERAGE(property_rates[[#This Row],[Rent_1B_Lower]:[Rent_1B_Upper]])</f>
        <v>#VALUE!</v>
      </c>
      <c r="M164" s="2" t="e">
        <f>property_rates[[#This Row],[Rent_1B_avg]]/property_rates[[#This Row],[buy_rate_avg]]</f>
        <v>#VALUE!</v>
      </c>
      <c r="N164" s="1" t="s">
        <v>36</v>
      </c>
      <c r="O164" s="1" t="e">
        <f>MID(property_rates[[#This Row],[Rent_2B]],FIND("Rs.",property_rates[[#This Row],[Rent_2B]])+3,LEN(property_rates[[#This Row],[Rent_2B]]))</f>
        <v>#VALUE!</v>
      </c>
      <c r="P164" s="1" t="e">
        <f>_xlfn.NUMBERVALUE(LEFT(property_rates[[#This Row],[Rent_2B_trim]],FIND("-",property_rates[[#This Row],[Rent_2B_trim]])-1))</f>
        <v>#VALUE!</v>
      </c>
      <c r="Q164" s="1">
        <f>_xlfn.NUMBERVALUE(RIGHT(property_rates[[#This Row],[Rent_2B]],LEN(property_rates[[#This Row],[Rent_2B]])-FIND("-",property_rates[[#This Row],[Rent_2B]])))</f>
        <v>0</v>
      </c>
      <c r="R164" s="1" t="e">
        <f>AVERAGE(property_rates[[#This Row],[Rent_2B_Lower]:[Rent_2B_Upper]])</f>
        <v>#VALUE!</v>
      </c>
      <c r="S164" s="3" t="e">
        <f>property_rates[[#This Row],[Rent_2B_avg]]/property_rates[[#This Row],[buy_rate_avg]]</f>
        <v>#VALUE!</v>
      </c>
      <c r="T164" s="1" t="s">
        <v>36</v>
      </c>
      <c r="U164" s="1" t="e">
        <f>MID(property_rates[[#This Row],[Rent_3B]],FIND("Rs.",property_rates[[#This Row],[Rent_3B]])+3,LEN(property_rates[[#This Row],[Rent_3B]]))</f>
        <v>#VALUE!</v>
      </c>
      <c r="V164" s="1" t="e">
        <f>_xlfn.NUMBERVALUE(LEFT(property_rates[[#This Row],[Rent_3B_trim]],FIND("-",property_rates[[#This Row],[Rent_3B_trim]])-1))</f>
        <v>#VALUE!</v>
      </c>
      <c r="W164" s="1">
        <f>_xlfn.NUMBERVALUE(RIGHT(property_rates[[#This Row],[Rent_3B]],LEN(property_rates[[#This Row],[Rent_3B]])-FIND("-",property_rates[[#This Row],[Rent_3B]])))</f>
        <v>0</v>
      </c>
      <c r="X164" s="1" t="e">
        <f>AVERAGE(property_rates[[#This Row],[Rent_3B_Lower]:[Rent_3B_Upper]])</f>
        <v>#VALUE!</v>
      </c>
      <c r="Y164" s="3" t="e">
        <f>property_rates[[#This Row],[Rent_3B_avg]]/property_rates[[#This Row],[buy_rate_avg]]</f>
        <v>#VALUE!</v>
      </c>
    </row>
    <row r="165" spans="1:25" x14ac:dyDescent="0.25">
      <c r="A165" s="1" t="s">
        <v>80</v>
      </c>
      <c r="B165" s="1" t="s">
        <v>81</v>
      </c>
      <c r="C165" s="1" t="str">
        <f>MID(property_rates[[#This Row],[buy_rate]],FIND("Rs.",property_rates[[#This Row],[buy_rate]])+3,FIND("/sq",property_rates[[#This Row],[buy_rate]])-4)</f>
        <v>11,348 - 13,218</v>
      </c>
      <c r="D165" s="1">
        <f>_xlfn.NUMBERVALUE(LEFT(property_rates[[#This Row],[buy_rate_trim]],FIND("-",property_rates[[#This Row],[buy_rate_trim]])-1))</f>
        <v>11348</v>
      </c>
      <c r="E165" s="1">
        <f>_xlfn.NUMBERVALUE(RIGHT(property_rates[[#This Row],[buy_rate_trim]],LEN(property_rates[[#This Row],[buy_rate_trim]])-FIND("-",property_rates[[#This Row],[buy_rate_trim]])))</f>
        <v>13218</v>
      </c>
      <c r="F165" s="1">
        <f>AVERAGE(property_rates[[#This Row],[buy_rate_lower]:[buy_rate_higher]])</f>
        <v>12283</v>
      </c>
      <c r="G165" s="1" t="s">
        <v>82</v>
      </c>
      <c r="H165" s="1" t="s">
        <v>83</v>
      </c>
      <c r="I165" s="1" t="str">
        <f>MID(property_rates[[#This Row],[Rent_1B]],FIND("Rs.",property_rates[[#This Row],[Rent_1B]])+3,LEN(property_rates[[#This Row],[Rent_1B]]))</f>
        <v>15,810 - 17,340</v>
      </c>
      <c r="J165" s="1">
        <f>_xlfn.NUMBERVALUE(LEFT(property_rates[[#This Row],[Rent_1B_trim]],FIND("-",property_rates[[#This Row],[Rent_1B_trim]])-1))</f>
        <v>15810</v>
      </c>
      <c r="K165" s="1">
        <f>_xlfn.NUMBERVALUE(RIGHT(property_rates[[#This Row],[Rent_1B]],LEN(property_rates[[#This Row],[Rent_1B]])-FIND("-",property_rates[[#This Row],[Rent_1B]])))</f>
        <v>17340</v>
      </c>
      <c r="L165" s="1">
        <f>AVERAGE(property_rates[[#This Row],[Rent_1B_Lower]:[Rent_1B_Upper]])</f>
        <v>16575</v>
      </c>
      <c r="M165" s="2">
        <f>property_rates[[#This Row],[Rent_1B_avg]]/property_rates[[#This Row],[buy_rate_avg]]</f>
        <v>1.3494260359846943</v>
      </c>
      <c r="N165" s="1" t="s">
        <v>84</v>
      </c>
      <c r="O165" s="1" t="str">
        <f>MID(property_rates[[#This Row],[Rent_2B]],FIND("Rs.",property_rates[[#This Row],[Rent_2B]])+3,LEN(property_rates[[#This Row],[Rent_2B]]))</f>
        <v>21,619 - 24,021</v>
      </c>
      <c r="P165" s="1">
        <f>_xlfn.NUMBERVALUE(LEFT(property_rates[[#This Row],[Rent_2B_trim]],FIND("-",property_rates[[#This Row],[Rent_2B_trim]])-1))</f>
        <v>21619</v>
      </c>
      <c r="Q165" s="1">
        <f>_xlfn.NUMBERVALUE(RIGHT(property_rates[[#This Row],[Rent_2B]],LEN(property_rates[[#This Row],[Rent_2B]])-FIND("-",property_rates[[#This Row],[Rent_2B]])))</f>
        <v>24021</v>
      </c>
      <c r="R165" s="1">
        <f>AVERAGE(property_rates[[#This Row],[Rent_2B_Lower]:[Rent_2B_Upper]])</f>
        <v>22820</v>
      </c>
      <c r="S165" s="3">
        <f>property_rates[[#This Row],[Rent_2B_avg]]/property_rates[[#This Row],[buy_rate_avg]]</f>
        <v>1.8578523162093952</v>
      </c>
      <c r="T165" s="1" t="s">
        <v>85</v>
      </c>
      <c r="U165" s="1" t="str">
        <f>MID(property_rates[[#This Row],[Rent_3B]],FIND("Rs.",property_rates[[#This Row],[Rent_3B]])+3,LEN(property_rates[[#This Row],[Rent_3B]]))</f>
        <v>30,451 - 34,105</v>
      </c>
      <c r="V165" s="1">
        <f>_xlfn.NUMBERVALUE(LEFT(property_rates[[#This Row],[Rent_3B_trim]],FIND("-",property_rates[[#This Row],[Rent_3B_trim]])-1))</f>
        <v>30451</v>
      </c>
      <c r="W165" s="1">
        <f>_xlfn.NUMBERVALUE(RIGHT(property_rates[[#This Row],[Rent_3B]],LEN(property_rates[[#This Row],[Rent_3B]])-FIND("-",property_rates[[#This Row],[Rent_3B]])))</f>
        <v>34105</v>
      </c>
      <c r="X165" s="1">
        <f>AVERAGE(property_rates[[#This Row],[Rent_3B_Lower]:[Rent_3B_Upper]])</f>
        <v>32278</v>
      </c>
      <c r="Y165" s="3">
        <f>property_rates[[#This Row],[Rent_3B_avg]]/property_rates[[#This Row],[buy_rate_avg]]</f>
        <v>2.6278596434095904</v>
      </c>
    </row>
    <row r="166" spans="1:25" x14ac:dyDescent="0.25">
      <c r="A166" s="1" t="s">
        <v>1264</v>
      </c>
      <c r="B166" s="1" t="s">
        <v>1265</v>
      </c>
      <c r="C166" s="1" t="str">
        <f>MID(property_rates[[#This Row],[buy_rate]],FIND("Rs.",property_rates[[#This Row],[buy_rate]])+3,FIND("/sq",property_rates[[#This Row],[buy_rate]])-4)</f>
        <v>25,500 - 30,685</v>
      </c>
      <c r="D166" s="1">
        <f>_xlfn.NUMBERVALUE(LEFT(property_rates[[#This Row],[buy_rate_trim]],FIND("-",property_rates[[#This Row],[buy_rate_trim]])-1))</f>
        <v>25500</v>
      </c>
      <c r="E166" s="1">
        <f>_xlfn.NUMBERVALUE(RIGHT(property_rates[[#This Row],[buy_rate_trim]],LEN(property_rates[[#This Row],[buy_rate_trim]])-FIND("-",property_rates[[#This Row],[buy_rate_trim]])))</f>
        <v>30685</v>
      </c>
      <c r="F166" s="1">
        <f>AVERAGE(property_rates[[#This Row],[buy_rate_lower]:[buy_rate_higher]])</f>
        <v>28092.5</v>
      </c>
      <c r="G166" s="1" t="s">
        <v>1266</v>
      </c>
      <c r="H166" s="1" t="s">
        <v>1267</v>
      </c>
      <c r="I166" s="1" t="str">
        <f>MID(property_rates[[#This Row],[Rent_1B]],FIND("Rs.",property_rates[[#This Row],[Rent_1B]])+3,LEN(property_rates[[#This Row],[Rent_1B]]))</f>
        <v>29,325 - 34,212</v>
      </c>
      <c r="J166" s="1">
        <f>_xlfn.NUMBERVALUE(LEFT(property_rates[[#This Row],[Rent_1B_trim]],FIND("-",property_rates[[#This Row],[Rent_1B_trim]])-1))</f>
        <v>29325</v>
      </c>
      <c r="K166" s="1">
        <f>_xlfn.NUMBERVALUE(RIGHT(property_rates[[#This Row],[Rent_1B]],LEN(property_rates[[#This Row],[Rent_1B]])-FIND("-",property_rates[[#This Row],[Rent_1B]])))</f>
        <v>34212</v>
      </c>
      <c r="L166" s="1">
        <f>AVERAGE(property_rates[[#This Row],[Rent_1B_Lower]:[Rent_1B_Upper]])</f>
        <v>31768.5</v>
      </c>
      <c r="M166" s="2">
        <f>property_rates[[#This Row],[Rent_1B_avg]]/property_rates[[#This Row],[buy_rate_avg]]</f>
        <v>1.1308534306309512</v>
      </c>
      <c r="N166" s="1" t="s">
        <v>1268</v>
      </c>
      <c r="O166" s="1" t="str">
        <f>MID(property_rates[[#This Row],[Rent_2B]],FIND("Rs.",property_rates[[#This Row],[Rent_2B]])+3,LEN(property_rates[[#This Row],[Rent_2B]]))</f>
        <v>52,006 - 61,384</v>
      </c>
      <c r="P166" s="1">
        <f>_xlfn.NUMBERVALUE(LEFT(property_rates[[#This Row],[Rent_2B_trim]],FIND("-",property_rates[[#This Row],[Rent_2B_trim]])-1))</f>
        <v>52006</v>
      </c>
      <c r="Q166" s="1">
        <f>_xlfn.NUMBERVALUE(RIGHT(property_rates[[#This Row],[Rent_2B]],LEN(property_rates[[#This Row],[Rent_2B]])-FIND("-",property_rates[[#This Row],[Rent_2B]])))</f>
        <v>61384</v>
      </c>
      <c r="R166" s="1">
        <f>AVERAGE(property_rates[[#This Row],[Rent_2B_Lower]:[Rent_2B_Upper]])</f>
        <v>56695</v>
      </c>
      <c r="S166" s="3">
        <f>property_rates[[#This Row],[Rent_2B_avg]]/property_rates[[#This Row],[buy_rate_avg]]</f>
        <v>2.0181543116490168</v>
      </c>
      <c r="T166" s="1" t="s">
        <v>1269</v>
      </c>
      <c r="U166" s="1" t="str">
        <f>MID(property_rates[[#This Row],[Rent_3B]],FIND("Rs.",property_rates[[#This Row],[Rent_3B]])+3,LEN(property_rates[[#This Row],[Rent_3B]]))</f>
        <v>89,972 - 1,09,692</v>
      </c>
      <c r="V166" s="1">
        <f>_xlfn.NUMBERVALUE(LEFT(property_rates[[#This Row],[Rent_3B_trim]],FIND("-",property_rates[[#This Row],[Rent_3B_trim]])-1))</f>
        <v>89972</v>
      </c>
      <c r="W166" s="1">
        <f>_xlfn.NUMBERVALUE(RIGHT(property_rates[[#This Row],[Rent_3B]],LEN(property_rates[[#This Row],[Rent_3B]])-FIND("-",property_rates[[#This Row],[Rent_3B]])))</f>
        <v>109692</v>
      </c>
      <c r="X166" s="1">
        <f>AVERAGE(property_rates[[#This Row],[Rent_3B_Lower]:[Rent_3B_Upper]])</f>
        <v>99832</v>
      </c>
      <c r="Y166" s="3">
        <f>property_rates[[#This Row],[Rent_3B_avg]]/property_rates[[#This Row],[buy_rate_avg]]</f>
        <v>3.5536887069502536</v>
      </c>
    </row>
    <row r="167" spans="1:25" x14ac:dyDescent="0.25">
      <c r="A167" s="1" t="s">
        <v>86</v>
      </c>
      <c r="B167" s="1" t="s">
        <v>87</v>
      </c>
      <c r="C167" s="1" t="str">
        <f>MID(property_rates[[#This Row],[buy_rate]],FIND("Rs.",property_rates[[#This Row],[buy_rate]])+3,FIND("/sq",property_rates[[#This Row],[buy_rate]])-4)</f>
        <v>14,620 - 17,000</v>
      </c>
      <c r="D167" s="1">
        <f>_xlfn.NUMBERVALUE(LEFT(property_rates[[#This Row],[buy_rate_trim]],FIND("-",property_rates[[#This Row],[buy_rate_trim]])-1))</f>
        <v>14620</v>
      </c>
      <c r="E167" s="1">
        <f>_xlfn.NUMBERVALUE(RIGHT(property_rates[[#This Row],[buy_rate_trim]],LEN(property_rates[[#This Row],[buy_rate_trim]])-FIND("-",property_rates[[#This Row],[buy_rate_trim]])))</f>
        <v>17000</v>
      </c>
      <c r="F167" s="1">
        <f>AVERAGE(property_rates[[#This Row],[buy_rate_lower]:[buy_rate_higher]])</f>
        <v>15810</v>
      </c>
      <c r="G167" s="1" t="s">
        <v>88</v>
      </c>
      <c r="H167" s="1" t="s">
        <v>36</v>
      </c>
      <c r="I167" s="1" t="e">
        <f>MID(property_rates[[#This Row],[Rent_1B]],FIND("Rs.",property_rates[[#This Row],[Rent_1B]])+3,LEN(property_rates[[#This Row],[Rent_1B]]))</f>
        <v>#VALUE!</v>
      </c>
      <c r="J167" s="1" t="e">
        <f>_xlfn.NUMBERVALUE(LEFT(property_rates[[#This Row],[Rent_1B_trim]],FIND("-",property_rates[[#This Row],[Rent_1B_trim]])-1))</f>
        <v>#VALUE!</v>
      </c>
      <c r="K167" s="1">
        <f>_xlfn.NUMBERVALUE(RIGHT(property_rates[[#This Row],[Rent_1B]],LEN(property_rates[[#This Row],[Rent_1B]])-FIND("-",property_rates[[#This Row],[Rent_1B]])))</f>
        <v>0</v>
      </c>
      <c r="L167" s="1" t="e">
        <f>AVERAGE(property_rates[[#This Row],[Rent_1B_Lower]:[Rent_1B_Upper]])</f>
        <v>#VALUE!</v>
      </c>
      <c r="M167" s="2" t="e">
        <f>property_rates[[#This Row],[Rent_1B_avg]]/property_rates[[#This Row],[buy_rate_avg]]</f>
        <v>#VALUE!</v>
      </c>
      <c r="N167" s="1" t="s">
        <v>89</v>
      </c>
      <c r="O167" s="1" t="str">
        <f>MID(property_rates[[#This Row],[Rent_2B]],FIND("Rs.",property_rates[[#This Row],[Rent_2B]])+3,LEN(property_rates[[#This Row],[Rent_2B]]))</f>
        <v>25,474 - 28,022</v>
      </c>
      <c r="P167" s="1">
        <f>_xlfn.NUMBERVALUE(LEFT(property_rates[[#This Row],[Rent_2B_trim]],FIND("-",property_rates[[#This Row],[Rent_2B_trim]])-1))</f>
        <v>25474</v>
      </c>
      <c r="Q167" s="1">
        <f>_xlfn.NUMBERVALUE(RIGHT(property_rates[[#This Row],[Rent_2B]],LEN(property_rates[[#This Row],[Rent_2B]])-FIND("-",property_rates[[#This Row],[Rent_2B]])))</f>
        <v>28022</v>
      </c>
      <c r="R167" s="1">
        <f>AVERAGE(property_rates[[#This Row],[Rent_2B_Lower]:[Rent_2B_Upper]])</f>
        <v>26748</v>
      </c>
      <c r="S167" s="3">
        <f>property_rates[[#This Row],[Rent_2B_avg]]/property_rates[[#This Row],[buy_rate_avg]]</f>
        <v>1.6918406072106262</v>
      </c>
      <c r="T167" s="1" t="s">
        <v>90</v>
      </c>
      <c r="U167" s="1" t="str">
        <f>MID(property_rates[[#This Row],[Rent_3B]],FIND("Rs.",property_rates[[#This Row],[Rent_3B]])+3,LEN(property_rates[[#This Row],[Rent_3B]]))</f>
        <v>33,048 - 37,944</v>
      </c>
      <c r="V167" s="1">
        <f>_xlfn.NUMBERVALUE(LEFT(property_rates[[#This Row],[Rent_3B_trim]],FIND("-",property_rates[[#This Row],[Rent_3B_trim]])-1))</f>
        <v>33048</v>
      </c>
      <c r="W167" s="1">
        <f>_xlfn.NUMBERVALUE(RIGHT(property_rates[[#This Row],[Rent_3B]],LEN(property_rates[[#This Row],[Rent_3B]])-FIND("-",property_rates[[#This Row],[Rent_3B]])))</f>
        <v>37944</v>
      </c>
      <c r="X167" s="1">
        <f>AVERAGE(property_rates[[#This Row],[Rent_3B_Lower]:[Rent_3B_Upper]])</f>
        <v>35496</v>
      </c>
      <c r="Y167" s="3">
        <f>property_rates[[#This Row],[Rent_3B_avg]]/property_rates[[#This Row],[buy_rate_avg]]</f>
        <v>2.2451612903225806</v>
      </c>
    </row>
    <row r="168" spans="1:25" x14ac:dyDescent="0.25">
      <c r="A168" s="1" t="s">
        <v>1270</v>
      </c>
      <c r="B168" s="1" t="s">
        <v>36</v>
      </c>
      <c r="C168" s="1" t="e">
        <f>MID(property_rates[[#This Row],[buy_rate]],FIND("Rs.",property_rates[[#This Row],[buy_rate]])+3,FIND("/sq",property_rates[[#This Row],[buy_rate]])-4)</f>
        <v>#VALUE!</v>
      </c>
      <c r="D168" s="1" t="e">
        <f>_xlfn.NUMBERVALUE(LEFT(property_rates[[#This Row],[buy_rate_trim]],FIND("-",property_rates[[#This Row],[buy_rate_trim]])-1))</f>
        <v>#VALUE!</v>
      </c>
      <c r="E168" s="1" t="e">
        <f>_xlfn.NUMBERVALUE(RIGHT(property_rates[[#This Row],[buy_rate_trim]],LEN(property_rates[[#This Row],[buy_rate_trim]])-FIND("-",property_rates[[#This Row],[buy_rate_trim]])))</f>
        <v>#VALUE!</v>
      </c>
      <c r="F168" s="1" t="e">
        <f>AVERAGE(property_rates[[#This Row],[buy_rate_lower]:[buy_rate_higher]])</f>
        <v>#VALUE!</v>
      </c>
      <c r="G168" s="1" t="s">
        <v>36</v>
      </c>
      <c r="H168" s="1" t="s">
        <v>36</v>
      </c>
      <c r="I168" s="1" t="e">
        <f>MID(property_rates[[#This Row],[Rent_1B]],FIND("Rs.",property_rates[[#This Row],[Rent_1B]])+3,LEN(property_rates[[#This Row],[Rent_1B]]))</f>
        <v>#VALUE!</v>
      </c>
      <c r="J168" s="1" t="e">
        <f>_xlfn.NUMBERVALUE(LEFT(property_rates[[#This Row],[Rent_1B_trim]],FIND("-",property_rates[[#This Row],[Rent_1B_trim]])-1))</f>
        <v>#VALUE!</v>
      </c>
      <c r="K168" s="1">
        <f>_xlfn.NUMBERVALUE(RIGHT(property_rates[[#This Row],[Rent_1B]],LEN(property_rates[[#This Row],[Rent_1B]])-FIND("-",property_rates[[#This Row],[Rent_1B]])))</f>
        <v>0</v>
      </c>
      <c r="L168" s="1" t="e">
        <f>AVERAGE(property_rates[[#This Row],[Rent_1B_Lower]:[Rent_1B_Upper]])</f>
        <v>#VALUE!</v>
      </c>
      <c r="M168" s="2" t="e">
        <f>property_rates[[#This Row],[Rent_1B_avg]]/property_rates[[#This Row],[buy_rate_avg]]</f>
        <v>#VALUE!</v>
      </c>
      <c r="N168" s="1" t="s">
        <v>1271</v>
      </c>
      <c r="O168" s="1" t="str">
        <f>MID(property_rates[[#This Row],[Rent_2B]],FIND("Rs.",property_rates[[#This Row],[Rent_2B]])+3,LEN(property_rates[[#This Row],[Rent_2B]]))</f>
        <v>38,208 - 40,500</v>
      </c>
      <c r="P168" s="1">
        <f>_xlfn.NUMBERVALUE(LEFT(property_rates[[#This Row],[Rent_2B_trim]],FIND("-",property_rates[[#This Row],[Rent_2B_trim]])-1))</f>
        <v>38208</v>
      </c>
      <c r="Q168" s="1">
        <f>_xlfn.NUMBERVALUE(RIGHT(property_rates[[#This Row],[Rent_2B]],LEN(property_rates[[#This Row],[Rent_2B]])-FIND("-",property_rates[[#This Row],[Rent_2B]])))</f>
        <v>40500</v>
      </c>
      <c r="R168" s="1">
        <f>AVERAGE(property_rates[[#This Row],[Rent_2B_Lower]:[Rent_2B_Upper]])</f>
        <v>39354</v>
      </c>
      <c r="S168" s="3" t="e">
        <f>property_rates[[#This Row],[Rent_2B_avg]]/property_rates[[#This Row],[buy_rate_avg]]</f>
        <v>#VALUE!</v>
      </c>
      <c r="T168" s="1" t="s">
        <v>36</v>
      </c>
      <c r="U168" s="1" t="e">
        <f>MID(property_rates[[#This Row],[Rent_3B]],FIND("Rs.",property_rates[[#This Row],[Rent_3B]])+3,LEN(property_rates[[#This Row],[Rent_3B]]))</f>
        <v>#VALUE!</v>
      </c>
      <c r="V168" s="1" t="e">
        <f>_xlfn.NUMBERVALUE(LEFT(property_rates[[#This Row],[Rent_3B_trim]],FIND("-",property_rates[[#This Row],[Rent_3B_trim]])-1))</f>
        <v>#VALUE!</v>
      </c>
      <c r="W168" s="1">
        <f>_xlfn.NUMBERVALUE(RIGHT(property_rates[[#This Row],[Rent_3B]],LEN(property_rates[[#This Row],[Rent_3B]])-FIND("-",property_rates[[#This Row],[Rent_3B]])))</f>
        <v>0</v>
      </c>
      <c r="X168" s="1" t="e">
        <f>AVERAGE(property_rates[[#This Row],[Rent_3B_Lower]:[Rent_3B_Upper]])</f>
        <v>#VALUE!</v>
      </c>
      <c r="Y168" s="3" t="e">
        <f>property_rates[[#This Row],[Rent_3B_avg]]/property_rates[[#This Row],[buy_rate_avg]]</f>
        <v>#VALUE!</v>
      </c>
    </row>
    <row r="169" spans="1:25" x14ac:dyDescent="0.25">
      <c r="A169" s="1" t="s">
        <v>844</v>
      </c>
      <c r="B169" s="1" t="s">
        <v>845</v>
      </c>
      <c r="C169" s="1" t="str">
        <f>MID(property_rates[[#This Row],[buy_rate]],FIND("Rs.",property_rates[[#This Row],[buy_rate]])+3,FIND("/sq",property_rates[[#This Row],[buy_rate]])-4)</f>
        <v>14,832 - 16,872</v>
      </c>
      <c r="D169" s="1">
        <f>_xlfn.NUMBERVALUE(LEFT(property_rates[[#This Row],[buy_rate_trim]],FIND("-",property_rates[[#This Row],[buy_rate_trim]])-1))</f>
        <v>14832</v>
      </c>
      <c r="E169" s="1">
        <f>_xlfn.NUMBERVALUE(RIGHT(property_rates[[#This Row],[buy_rate_trim]],LEN(property_rates[[#This Row],[buy_rate_trim]])-FIND("-",property_rates[[#This Row],[buy_rate_trim]])))</f>
        <v>16872</v>
      </c>
      <c r="F169" s="1">
        <f>AVERAGE(property_rates[[#This Row],[buy_rate_lower]:[buy_rate_higher]])</f>
        <v>15852</v>
      </c>
      <c r="G169" s="1" t="s">
        <v>574</v>
      </c>
      <c r="H169" s="1" t="s">
        <v>846</v>
      </c>
      <c r="I169" s="1" t="str">
        <f>MID(property_rates[[#This Row],[Rent_1B]],FIND("Rs.",property_rates[[#This Row],[Rent_1B]])+3,LEN(property_rates[[#This Row],[Rent_1B]]))</f>
        <v>14,198 - 15,973</v>
      </c>
      <c r="J169" s="1">
        <f>_xlfn.NUMBERVALUE(LEFT(property_rates[[#This Row],[Rent_1B_trim]],FIND("-",property_rates[[#This Row],[Rent_1B_trim]])-1))</f>
        <v>14198</v>
      </c>
      <c r="K169" s="1">
        <f>_xlfn.NUMBERVALUE(RIGHT(property_rates[[#This Row],[Rent_1B]],LEN(property_rates[[#This Row],[Rent_1B]])-FIND("-",property_rates[[#This Row],[Rent_1B]])))</f>
        <v>15973</v>
      </c>
      <c r="L169" s="1">
        <f>AVERAGE(property_rates[[#This Row],[Rent_1B_Lower]:[Rent_1B_Upper]])</f>
        <v>15085.5</v>
      </c>
      <c r="M169" s="2">
        <f>property_rates[[#This Row],[Rent_1B_avg]]/property_rates[[#This Row],[buy_rate_avg]]</f>
        <v>0.95164647993943985</v>
      </c>
      <c r="N169" s="1" t="s">
        <v>847</v>
      </c>
      <c r="O169" s="1" t="str">
        <f>MID(property_rates[[#This Row],[Rent_2B]],FIND("Rs.",property_rates[[#This Row],[Rent_2B]])+3,LEN(property_rates[[#This Row],[Rent_2B]]))</f>
        <v>23,399 - 25,663</v>
      </c>
      <c r="P169" s="1">
        <f>_xlfn.NUMBERVALUE(LEFT(property_rates[[#This Row],[Rent_2B_trim]],FIND("-",property_rates[[#This Row],[Rent_2B_trim]])-1))</f>
        <v>23399</v>
      </c>
      <c r="Q169" s="1">
        <f>_xlfn.NUMBERVALUE(RIGHT(property_rates[[#This Row],[Rent_2B]],LEN(property_rates[[#This Row],[Rent_2B]])-FIND("-",property_rates[[#This Row],[Rent_2B]])))</f>
        <v>25663</v>
      </c>
      <c r="R169" s="1">
        <f>AVERAGE(property_rates[[#This Row],[Rent_2B_Lower]:[Rent_2B_Upper]])</f>
        <v>24531</v>
      </c>
      <c r="S169" s="3">
        <f>property_rates[[#This Row],[Rent_2B_avg]]/property_rates[[#This Row],[buy_rate_avg]]</f>
        <v>1.5475018925056776</v>
      </c>
      <c r="T169" s="1" t="s">
        <v>36</v>
      </c>
      <c r="U169" s="1" t="e">
        <f>MID(property_rates[[#This Row],[Rent_3B]],FIND("Rs.",property_rates[[#This Row],[Rent_3B]])+3,LEN(property_rates[[#This Row],[Rent_3B]]))</f>
        <v>#VALUE!</v>
      </c>
      <c r="V169" s="1" t="e">
        <f>_xlfn.NUMBERVALUE(LEFT(property_rates[[#This Row],[Rent_3B_trim]],FIND("-",property_rates[[#This Row],[Rent_3B_trim]])-1))</f>
        <v>#VALUE!</v>
      </c>
      <c r="W169" s="1">
        <f>_xlfn.NUMBERVALUE(RIGHT(property_rates[[#This Row],[Rent_3B]],LEN(property_rates[[#This Row],[Rent_3B]])-FIND("-",property_rates[[#This Row],[Rent_3B]])))</f>
        <v>0</v>
      </c>
      <c r="X169" s="1" t="e">
        <f>AVERAGE(property_rates[[#This Row],[Rent_3B_Lower]:[Rent_3B_Upper]])</f>
        <v>#VALUE!</v>
      </c>
      <c r="Y169" s="3" t="e">
        <f>property_rates[[#This Row],[Rent_3B_avg]]/property_rates[[#This Row],[buy_rate_avg]]</f>
        <v>#VALUE!</v>
      </c>
    </row>
    <row r="170" spans="1:25" x14ac:dyDescent="0.25">
      <c r="A170" s="1" t="s">
        <v>848</v>
      </c>
      <c r="B170" s="1" t="s">
        <v>849</v>
      </c>
      <c r="C170" s="1" t="str">
        <f>MID(property_rates[[#This Row],[buy_rate]],FIND("Rs.",property_rates[[#This Row],[buy_rate]])+3,FIND("/sq",property_rates[[#This Row],[buy_rate]])-4)</f>
        <v>14,705 - 17,128</v>
      </c>
      <c r="D170" s="1">
        <f>_xlfn.NUMBERVALUE(LEFT(property_rates[[#This Row],[buy_rate_trim]],FIND("-",property_rates[[#This Row],[buy_rate_trim]])-1))</f>
        <v>14705</v>
      </c>
      <c r="E170" s="1">
        <f>_xlfn.NUMBERVALUE(RIGHT(property_rates[[#This Row],[buy_rate_trim]],LEN(property_rates[[#This Row],[buy_rate_trim]])-FIND("-",property_rates[[#This Row],[buy_rate_trim]])))</f>
        <v>17128</v>
      </c>
      <c r="F170" s="1">
        <f>AVERAGE(property_rates[[#This Row],[buy_rate_lower]:[buy_rate_higher]])</f>
        <v>15916.5</v>
      </c>
      <c r="G170" s="1" t="s">
        <v>36</v>
      </c>
      <c r="H170" s="1" t="s">
        <v>36</v>
      </c>
      <c r="I170" s="1" t="e">
        <f>MID(property_rates[[#This Row],[Rent_1B]],FIND("Rs.",property_rates[[#This Row],[Rent_1B]])+3,LEN(property_rates[[#This Row],[Rent_1B]]))</f>
        <v>#VALUE!</v>
      </c>
      <c r="J170" s="1" t="e">
        <f>_xlfn.NUMBERVALUE(LEFT(property_rates[[#This Row],[Rent_1B_trim]],FIND("-",property_rates[[#This Row],[Rent_1B_trim]])-1))</f>
        <v>#VALUE!</v>
      </c>
      <c r="K170" s="1">
        <f>_xlfn.NUMBERVALUE(RIGHT(property_rates[[#This Row],[Rent_1B]],LEN(property_rates[[#This Row],[Rent_1B]])-FIND("-",property_rates[[#This Row],[Rent_1B]])))</f>
        <v>0</v>
      </c>
      <c r="L170" s="1" t="e">
        <f>AVERAGE(property_rates[[#This Row],[Rent_1B_Lower]:[Rent_1B_Upper]])</f>
        <v>#VALUE!</v>
      </c>
      <c r="M170" s="2" t="e">
        <f>property_rates[[#This Row],[Rent_1B_avg]]/property_rates[[#This Row],[buy_rate_avg]]</f>
        <v>#VALUE!</v>
      </c>
      <c r="N170" s="1" t="s">
        <v>36</v>
      </c>
      <c r="O170" s="1" t="e">
        <f>MID(property_rates[[#This Row],[Rent_2B]],FIND("Rs.",property_rates[[#This Row],[Rent_2B]])+3,LEN(property_rates[[#This Row],[Rent_2B]]))</f>
        <v>#VALUE!</v>
      </c>
      <c r="P170" s="1" t="e">
        <f>_xlfn.NUMBERVALUE(LEFT(property_rates[[#This Row],[Rent_2B_trim]],FIND("-",property_rates[[#This Row],[Rent_2B_trim]])-1))</f>
        <v>#VALUE!</v>
      </c>
      <c r="Q170" s="1">
        <f>_xlfn.NUMBERVALUE(RIGHT(property_rates[[#This Row],[Rent_2B]],LEN(property_rates[[#This Row],[Rent_2B]])-FIND("-",property_rates[[#This Row],[Rent_2B]])))</f>
        <v>0</v>
      </c>
      <c r="R170" s="1" t="e">
        <f>AVERAGE(property_rates[[#This Row],[Rent_2B_Lower]:[Rent_2B_Upper]])</f>
        <v>#VALUE!</v>
      </c>
      <c r="S170" s="3" t="e">
        <f>property_rates[[#This Row],[Rent_2B_avg]]/property_rates[[#This Row],[buy_rate_avg]]</f>
        <v>#VALUE!</v>
      </c>
      <c r="T170" s="1" t="s">
        <v>36</v>
      </c>
      <c r="U170" s="1" t="e">
        <f>MID(property_rates[[#This Row],[Rent_3B]],FIND("Rs.",property_rates[[#This Row],[Rent_3B]])+3,LEN(property_rates[[#This Row],[Rent_3B]]))</f>
        <v>#VALUE!</v>
      </c>
      <c r="V170" s="1" t="e">
        <f>_xlfn.NUMBERVALUE(LEFT(property_rates[[#This Row],[Rent_3B_trim]],FIND("-",property_rates[[#This Row],[Rent_3B_trim]])-1))</f>
        <v>#VALUE!</v>
      </c>
      <c r="W170" s="1">
        <f>_xlfn.NUMBERVALUE(RIGHT(property_rates[[#This Row],[Rent_3B]],LEN(property_rates[[#This Row],[Rent_3B]])-FIND("-",property_rates[[#This Row],[Rent_3B]])))</f>
        <v>0</v>
      </c>
      <c r="X170" s="1" t="e">
        <f>AVERAGE(property_rates[[#This Row],[Rent_3B_Lower]:[Rent_3B_Upper]])</f>
        <v>#VALUE!</v>
      </c>
      <c r="Y170" s="3" t="e">
        <f>property_rates[[#This Row],[Rent_3B_avg]]/property_rates[[#This Row],[buy_rate_avg]]</f>
        <v>#VALUE!</v>
      </c>
    </row>
    <row r="171" spans="1:25" x14ac:dyDescent="0.25">
      <c r="A171" s="1" t="s">
        <v>862</v>
      </c>
      <c r="B171" s="1" t="s">
        <v>863</v>
      </c>
      <c r="C171" s="1" t="str">
        <f>MID(property_rates[[#This Row],[buy_rate]],FIND("Rs.",property_rates[[#This Row],[buy_rate]])+3,FIND("/sq",property_rates[[#This Row],[buy_rate]])-4)</f>
        <v>17,085 - 19,338</v>
      </c>
      <c r="D171" s="1">
        <f>_xlfn.NUMBERVALUE(LEFT(property_rates[[#This Row],[buy_rate_trim]],FIND("-",property_rates[[#This Row],[buy_rate_trim]])-1))</f>
        <v>17085</v>
      </c>
      <c r="E171" s="1">
        <f>_xlfn.NUMBERVALUE(RIGHT(property_rates[[#This Row],[buy_rate_trim]],LEN(property_rates[[#This Row],[buy_rate_trim]])-FIND("-",property_rates[[#This Row],[buy_rate_trim]])))</f>
        <v>19338</v>
      </c>
      <c r="F171" s="1">
        <f>AVERAGE(property_rates[[#This Row],[buy_rate_lower]:[buy_rate_higher]])</f>
        <v>18211.5</v>
      </c>
      <c r="G171" s="1" t="s">
        <v>496</v>
      </c>
      <c r="H171" s="1" t="s">
        <v>864</v>
      </c>
      <c r="I171" s="1" t="str">
        <f>MID(property_rates[[#This Row],[Rent_1B]],FIND("Rs.",property_rates[[#This Row],[Rent_1B]])+3,LEN(property_rates[[#This Row],[Rent_1B]]))</f>
        <v>24,544 - 26,775</v>
      </c>
      <c r="J171" s="1">
        <f>_xlfn.NUMBERVALUE(LEFT(property_rates[[#This Row],[Rent_1B_trim]],FIND("-",property_rates[[#This Row],[Rent_1B_trim]])-1))</f>
        <v>24544</v>
      </c>
      <c r="K171" s="1">
        <f>_xlfn.NUMBERVALUE(RIGHT(property_rates[[#This Row],[Rent_1B]],LEN(property_rates[[#This Row],[Rent_1B]])-FIND("-",property_rates[[#This Row],[Rent_1B]])))</f>
        <v>26775</v>
      </c>
      <c r="L171" s="1">
        <f>AVERAGE(property_rates[[#This Row],[Rent_1B_Lower]:[Rent_1B_Upper]])</f>
        <v>25659.5</v>
      </c>
      <c r="M171" s="2">
        <f>property_rates[[#This Row],[Rent_1B_avg]]/property_rates[[#This Row],[buy_rate_avg]]</f>
        <v>1.4089723526343245</v>
      </c>
      <c r="N171" s="1" t="s">
        <v>865</v>
      </c>
      <c r="O171" s="1" t="str">
        <f>MID(property_rates[[#This Row],[Rent_2B]],FIND("Rs.",property_rates[[#This Row],[Rent_2B]])+3,LEN(property_rates[[#This Row],[Rent_2B]]))</f>
        <v>37,952 - 44,412</v>
      </c>
      <c r="P171" s="1">
        <f>_xlfn.NUMBERVALUE(LEFT(property_rates[[#This Row],[Rent_2B_trim]],FIND("-",property_rates[[#This Row],[Rent_2B_trim]])-1))</f>
        <v>37952</v>
      </c>
      <c r="Q171" s="1">
        <f>_xlfn.NUMBERVALUE(RIGHT(property_rates[[#This Row],[Rent_2B]],LEN(property_rates[[#This Row],[Rent_2B]])-FIND("-",property_rates[[#This Row],[Rent_2B]])))</f>
        <v>44412</v>
      </c>
      <c r="R171" s="1">
        <f>AVERAGE(property_rates[[#This Row],[Rent_2B_Lower]:[Rent_2B_Upper]])</f>
        <v>41182</v>
      </c>
      <c r="S171" s="3">
        <f>property_rates[[#This Row],[Rent_2B_avg]]/property_rates[[#This Row],[buy_rate_avg]]</f>
        <v>2.261318397715729</v>
      </c>
      <c r="T171" s="1" t="s">
        <v>36</v>
      </c>
      <c r="U171" s="1" t="e">
        <f>MID(property_rates[[#This Row],[Rent_3B]],FIND("Rs.",property_rates[[#This Row],[Rent_3B]])+3,LEN(property_rates[[#This Row],[Rent_3B]]))</f>
        <v>#VALUE!</v>
      </c>
      <c r="V171" s="1" t="e">
        <f>_xlfn.NUMBERVALUE(LEFT(property_rates[[#This Row],[Rent_3B_trim]],FIND("-",property_rates[[#This Row],[Rent_3B_trim]])-1))</f>
        <v>#VALUE!</v>
      </c>
      <c r="W171" s="1">
        <f>_xlfn.NUMBERVALUE(RIGHT(property_rates[[#This Row],[Rent_3B]],LEN(property_rates[[#This Row],[Rent_3B]])-FIND("-",property_rates[[#This Row],[Rent_3B]])))</f>
        <v>0</v>
      </c>
      <c r="X171" s="1" t="e">
        <f>AVERAGE(property_rates[[#This Row],[Rent_3B_Lower]:[Rent_3B_Upper]])</f>
        <v>#VALUE!</v>
      </c>
      <c r="Y171" s="3" t="e">
        <f>property_rates[[#This Row],[Rent_3B_avg]]/property_rates[[#This Row],[buy_rate_avg]]</f>
        <v>#VALUE!</v>
      </c>
    </row>
    <row r="172" spans="1:25" x14ac:dyDescent="0.25">
      <c r="A172" s="1" t="s">
        <v>10</v>
      </c>
      <c r="B172" s="1" t="s">
        <v>2283</v>
      </c>
      <c r="C172" s="1" t="str">
        <f>MID(property_rates[[#This Row],[buy_rate]],FIND("Rs.",property_rates[[#This Row],[buy_rate]])+3,FIND("/sq",property_rates[[#This Row],[buy_rate]])-4)</f>
        <v>41,140 - 47,642</v>
      </c>
      <c r="D172" s="1">
        <f>_xlfn.NUMBERVALUE(LEFT(property_rates[[#This Row],[buy_rate_trim]],FIND("-",property_rates[[#This Row],[buy_rate_trim]])-1))</f>
        <v>41140</v>
      </c>
      <c r="E172" s="1">
        <f>_xlfn.NUMBERVALUE(RIGHT(property_rates[[#This Row],[buy_rate_trim]],LEN(property_rates[[#This Row],[buy_rate_trim]])-FIND("-",property_rates[[#This Row],[buy_rate_trim]])))</f>
        <v>47642</v>
      </c>
      <c r="F172" s="1">
        <f>AVERAGE(property_rates[[#This Row],[buy_rate_lower]:[buy_rate_higher]])</f>
        <v>44391</v>
      </c>
      <c r="G172" s="1" t="s">
        <v>36</v>
      </c>
      <c r="H172" s="1" t="s">
        <v>36</v>
      </c>
      <c r="I172" s="1" t="e">
        <f>MID(property_rates[[#This Row],[Rent_1B]],FIND("Rs.",property_rates[[#This Row],[Rent_1B]])+3,LEN(property_rates[[#This Row],[Rent_1B]]))</f>
        <v>#VALUE!</v>
      </c>
      <c r="J172" s="1" t="e">
        <f>_xlfn.NUMBERVALUE(LEFT(property_rates[[#This Row],[Rent_1B_trim]],FIND("-",property_rates[[#This Row],[Rent_1B_trim]])-1))</f>
        <v>#VALUE!</v>
      </c>
      <c r="K172" s="1">
        <f>_xlfn.NUMBERVALUE(RIGHT(property_rates[[#This Row],[Rent_1B]],LEN(property_rates[[#This Row],[Rent_1B]])-FIND("-",property_rates[[#This Row],[Rent_1B]])))</f>
        <v>0</v>
      </c>
      <c r="L172" s="1" t="e">
        <f>AVERAGE(property_rates[[#This Row],[Rent_1B_Lower]:[Rent_1B_Upper]])</f>
        <v>#VALUE!</v>
      </c>
      <c r="M172" s="2" t="e">
        <f>property_rates[[#This Row],[Rent_1B_avg]]/property_rates[[#This Row],[buy_rate_avg]]</f>
        <v>#VALUE!</v>
      </c>
      <c r="N172" s="1" t="s">
        <v>2284</v>
      </c>
      <c r="O172" s="1" t="str">
        <f>MID(property_rates[[#This Row],[Rent_2B]],FIND("Rs.",property_rates[[#This Row],[Rent_2B]])+3,LEN(property_rates[[#This Row],[Rent_2B]]))</f>
        <v>1,23,831 - 1,39,182</v>
      </c>
      <c r="P172" s="1">
        <f>_xlfn.NUMBERVALUE(LEFT(property_rates[[#This Row],[Rent_2B_trim]],FIND("-",property_rates[[#This Row],[Rent_2B_trim]])-1))</f>
        <v>123831</v>
      </c>
      <c r="Q172" s="1">
        <f>_xlfn.NUMBERVALUE(RIGHT(property_rates[[#This Row],[Rent_2B]],LEN(property_rates[[#This Row],[Rent_2B]])-FIND("-",property_rates[[#This Row],[Rent_2B]])))</f>
        <v>139182</v>
      </c>
      <c r="R172" s="1">
        <f>AVERAGE(property_rates[[#This Row],[Rent_2B_Lower]:[Rent_2B_Upper]])</f>
        <v>131506.5</v>
      </c>
      <c r="S172" s="3">
        <f>property_rates[[#This Row],[Rent_2B_avg]]/property_rates[[#This Row],[buy_rate_avg]]</f>
        <v>2.9624586064742853</v>
      </c>
      <c r="T172" s="1" t="s">
        <v>2285</v>
      </c>
      <c r="U172" s="1" t="str">
        <f>MID(property_rates[[#This Row],[Rent_3B]],FIND("Rs.",property_rates[[#This Row],[Rent_3B]])+3,LEN(property_rates[[#This Row],[Rent_3B]]))</f>
        <v>1,86,405 - 2,10,970</v>
      </c>
      <c r="V172" s="1">
        <f>_xlfn.NUMBERVALUE(LEFT(property_rates[[#This Row],[Rent_3B_trim]],FIND("-",property_rates[[#This Row],[Rent_3B_trim]])-1))</f>
        <v>186405</v>
      </c>
      <c r="W172" s="1">
        <f>_xlfn.NUMBERVALUE(RIGHT(property_rates[[#This Row],[Rent_3B]],LEN(property_rates[[#This Row],[Rent_3B]])-FIND("-",property_rates[[#This Row],[Rent_3B]])))</f>
        <v>210970</v>
      </c>
      <c r="X172" s="1">
        <f>AVERAGE(property_rates[[#This Row],[Rent_3B_Lower]:[Rent_3B_Upper]])</f>
        <v>198687.5</v>
      </c>
      <c r="Y172" s="3">
        <f>property_rates[[#This Row],[Rent_3B_avg]]/property_rates[[#This Row],[buy_rate_avg]]</f>
        <v>4.4758509607803383</v>
      </c>
    </row>
    <row r="173" spans="1:25" x14ac:dyDescent="0.25">
      <c r="A173" s="1" t="s">
        <v>363</v>
      </c>
      <c r="B173" s="1" t="s">
        <v>311</v>
      </c>
      <c r="C173" s="1" t="str">
        <f>MID(property_rates[[#This Row],[buy_rate]],FIND("Rs.",property_rates[[#This Row],[buy_rate]])+3,FIND("/sq",property_rates[[#This Row],[buy_rate]])-4)</f>
        <v>3,060 - 3,485</v>
      </c>
      <c r="D173" s="1">
        <f>_xlfn.NUMBERVALUE(LEFT(property_rates[[#This Row],[buy_rate_trim]],FIND("-",property_rates[[#This Row],[buy_rate_trim]])-1))</f>
        <v>3060</v>
      </c>
      <c r="E173" s="1">
        <f>_xlfn.NUMBERVALUE(RIGHT(property_rates[[#This Row],[buy_rate_trim]],LEN(property_rates[[#This Row],[buy_rate_trim]])-FIND("-",property_rates[[#This Row],[buy_rate_trim]])))</f>
        <v>3485</v>
      </c>
      <c r="F173" s="1">
        <f>AVERAGE(property_rates[[#This Row],[buy_rate_lower]:[buy_rate_higher]])</f>
        <v>3272.5</v>
      </c>
      <c r="G173" s="1" t="s">
        <v>36</v>
      </c>
      <c r="H173" s="1" t="s">
        <v>36</v>
      </c>
      <c r="I173" s="1" t="e">
        <f>MID(property_rates[[#This Row],[Rent_1B]],FIND("Rs.",property_rates[[#This Row],[Rent_1B]])+3,LEN(property_rates[[#This Row],[Rent_1B]]))</f>
        <v>#VALUE!</v>
      </c>
      <c r="J173" s="1" t="e">
        <f>_xlfn.NUMBERVALUE(LEFT(property_rates[[#This Row],[Rent_1B_trim]],FIND("-",property_rates[[#This Row],[Rent_1B_trim]])-1))</f>
        <v>#VALUE!</v>
      </c>
      <c r="K173" s="1">
        <f>_xlfn.NUMBERVALUE(RIGHT(property_rates[[#This Row],[Rent_1B]],LEN(property_rates[[#This Row],[Rent_1B]])-FIND("-",property_rates[[#This Row],[Rent_1B]])))</f>
        <v>0</v>
      </c>
      <c r="L173" s="1" t="e">
        <f>AVERAGE(property_rates[[#This Row],[Rent_1B_Lower]:[Rent_1B_Upper]])</f>
        <v>#VALUE!</v>
      </c>
      <c r="M173" s="2" t="e">
        <f>property_rates[[#This Row],[Rent_1B_avg]]/property_rates[[#This Row],[buy_rate_avg]]</f>
        <v>#VALUE!</v>
      </c>
      <c r="N173" s="1" t="s">
        <v>36</v>
      </c>
      <c r="O173" s="1" t="e">
        <f>MID(property_rates[[#This Row],[Rent_2B]],FIND("Rs.",property_rates[[#This Row],[Rent_2B]])+3,LEN(property_rates[[#This Row],[Rent_2B]]))</f>
        <v>#VALUE!</v>
      </c>
      <c r="P173" s="1" t="e">
        <f>_xlfn.NUMBERVALUE(LEFT(property_rates[[#This Row],[Rent_2B_trim]],FIND("-",property_rates[[#This Row],[Rent_2B_trim]])-1))</f>
        <v>#VALUE!</v>
      </c>
      <c r="Q173" s="1">
        <f>_xlfn.NUMBERVALUE(RIGHT(property_rates[[#This Row],[Rent_2B]],LEN(property_rates[[#This Row],[Rent_2B]])-FIND("-",property_rates[[#This Row],[Rent_2B]])))</f>
        <v>0</v>
      </c>
      <c r="R173" s="1" t="e">
        <f>AVERAGE(property_rates[[#This Row],[Rent_2B_Lower]:[Rent_2B_Upper]])</f>
        <v>#VALUE!</v>
      </c>
      <c r="S173" s="3" t="e">
        <f>property_rates[[#This Row],[Rent_2B_avg]]/property_rates[[#This Row],[buy_rate_avg]]</f>
        <v>#VALUE!</v>
      </c>
      <c r="T173" s="1" t="s">
        <v>36</v>
      </c>
      <c r="U173" s="1" t="e">
        <f>MID(property_rates[[#This Row],[Rent_3B]],FIND("Rs.",property_rates[[#This Row],[Rent_3B]])+3,LEN(property_rates[[#This Row],[Rent_3B]]))</f>
        <v>#VALUE!</v>
      </c>
      <c r="V173" s="1" t="e">
        <f>_xlfn.NUMBERVALUE(LEFT(property_rates[[#This Row],[Rent_3B_trim]],FIND("-",property_rates[[#This Row],[Rent_3B_trim]])-1))</f>
        <v>#VALUE!</v>
      </c>
      <c r="W173" s="1">
        <f>_xlfn.NUMBERVALUE(RIGHT(property_rates[[#This Row],[Rent_3B]],LEN(property_rates[[#This Row],[Rent_3B]])-FIND("-",property_rates[[#This Row],[Rent_3B]])))</f>
        <v>0</v>
      </c>
      <c r="X173" s="1" t="e">
        <f>AVERAGE(property_rates[[#This Row],[Rent_3B_Lower]:[Rent_3B_Upper]])</f>
        <v>#VALUE!</v>
      </c>
      <c r="Y173" s="3" t="e">
        <f>property_rates[[#This Row],[Rent_3B_avg]]/property_rates[[#This Row],[buy_rate_avg]]</f>
        <v>#VALUE!</v>
      </c>
    </row>
    <row r="174" spans="1:25" x14ac:dyDescent="0.25">
      <c r="A174" s="1" t="s">
        <v>1272</v>
      </c>
      <c r="B174" s="1" t="s">
        <v>1273</v>
      </c>
      <c r="C174" s="1" t="str">
        <f>MID(property_rates[[#This Row],[buy_rate]],FIND("Rs.",property_rates[[#This Row],[buy_rate]])+3,FIND("/sq",property_rates[[#This Row],[buy_rate]])-4)</f>
        <v>13,982 - 15,342</v>
      </c>
      <c r="D174" s="1">
        <f>_xlfn.NUMBERVALUE(LEFT(property_rates[[#This Row],[buy_rate_trim]],FIND("-",property_rates[[#This Row],[buy_rate_trim]])-1))</f>
        <v>13982</v>
      </c>
      <c r="E174" s="1">
        <f>_xlfn.NUMBERVALUE(RIGHT(property_rates[[#This Row],[buy_rate_trim]],LEN(property_rates[[#This Row],[buy_rate_trim]])-FIND("-",property_rates[[#This Row],[buy_rate_trim]])))</f>
        <v>15342</v>
      </c>
      <c r="F174" s="1">
        <f>AVERAGE(property_rates[[#This Row],[buy_rate_lower]:[buy_rate_higher]])</f>
        <v>14662</v>
      </c>
      <c r="G174" s="1" t="s">
        <v>36</v>
      </c>
      <c r="H174" s="1" t="s">
        <v>1274</v>
      </c>
      <c r="I174" s="1" t="str">
        <f>MID(property_rates[[#This Row],[Rent_1B]],FIND("Rs.",property_rates[[#This Row],[Rent_1B]])+3,LEN(property_rates[[#This Row],[Rent_1B]]))</f>
        <v>16,065 - 18,742</v>
      </c>
      <c r="J174" s="1">
        <f>_xlfn.NUMBERVALUE(LEFT(property_rates[[#This Row],[Rent_1B_trim]],FIND("-",property_rates[[#This Row],[Rent_1B_trim]])-1))</f>
        <v>16065</v>
      </c>
      <c r="K174" s="1">
        <f>_xlfn.NUMBERVALUE(RIGHT(property_rates[[#This Row],[Rent_1B]],LEN(property_rates[[#This Row],[Rent_1B]])-FIND("-",property_rates[[#This Row],[Rent_1B]])))</f>
        <v>18742</v>
      </c>
      <c r="L174" s="1">
        <f>AVERAGE(property_rates[[#This Row],[Rent_1B_Lower]:[Rent_1B_Upper]])</f>
        <v>17403.5</v>
      </c>
      <c r="M174" s="2">
        <f>property_rates[[#This Row],[Rent_1B_avg]]/property_rates[[#This Row],[buy_rate_avg]]</f>
        <v>1.1869799481653254</v>
      </c>
      <c r="N174" s="1" t="s">
        <v>36</v>
      </c>
      <c r="O174" s="1" t="e">
        <f>MID(property_rates[[#This Row],[Rent_2B]],FIND("Rs.",property_rates[[#This Row],[Rent_2B]])+3,LEN(property_rates[[#This Row],[Rent_2B]]))</f>
        <v>#VALUE!</v>
      </c>
      <c r="P174" s="1" t="e">
        <f>_xlfn.NUMBERVALUE(LEFT(property_rates[[#This Row],[Rent_2B_trim]],FIND("-",property_rates[[#This Row],[Rent_2B_trim]])-1))</f>
        <v>#VALUE!</v>
      </c>
      <c r="Q174" s="1">
        <f>_xlfn.NUMBERVALUE(RIGHT(property_rates[[#This Row],[Rent_2B]],LEN(property_rates[[#This Row],[Rent_2B]])-FIND("-",property_rates[[#This Row],[Rent_2B]])))</f>
        <v>0</v>
      </c>
      <c r="R174" s="1" t="e">
        <f>AVERAGE(property_rates[[#This Row],[Rent_2B_Lower]:[Rent_2B_Upper]])</f>
        <v>#VALUE!</v>
      </c>
      <c r="S174" s="3" t="e">
        <f>property_rates[[#This Row],[Rent_2B_avg]]/property_rates[[#This Row],[buy_rate_avg]]</f>
        <v>#VALUE!</v>
      </c>
      <c r="T174" s="1" t="s">
        <v>36</v>
      </c>
      <c r="U174" s="1" t="e">
        <f>MID(property_rates[[#This Row],[Rent_3B]],FIND("Rs.",property_rates[[#This Row],[Rent_3B]])+3,LEN(property_rates[[#This Row],[Rent_3B]]))</f>
        <v>#VALUE!</v>
      </c>
      <c r="V174" s="1" t="e">
        <f>_xlfn.NUMBERVALUE(LEFT(property_rates[[#This Row],[Rent_3B_trim]],FIND("-",property_rates[[#This Row],[Rent_3B_trim]])-1))</f>
        <v>#VALUE!</v>
      </c>
      <c r="W174" s="1">
        <f>_xlfn.NUMBERVALUE(RIGHT(property_rates[[#This Row],[Rent_3B]],LEN(property_rates[[#This Row],[Rent_3B]])-FIND("-",property_rates[[#This Row],[Rent_3B]])))</f>
        <v>0</v>
      </c>
      <c r="X174" s="1" t="e">
        <f>AVERAGE(property_rates[[#This Row],[Rent_3B_Lower]:[Rent_3B_Upper]])</f>
        <v>#VALUE!</v>
      </c>
      <c r="Y174" s="3" t="e">
        <f>property_rates[[#This Row],[Rent_3B_avg]]/property_rates[[#This Row],[buy_rate_avg]]</f>
        <v>#VALUE!</v>
      </c>
    </row>
    <row r="175" spans="1:25" x14ac:dyDescent="0.25">
      <c r="A175" s="1" t="s">
        <v>850</v>
      </c>
      <c r="B175" s="1" t="s">
        <v>851</v>
      </c>
      <c r="C175" s="1" t="str">
        <f>MID(property_rates[[#This Row],[buy_rate]],FIND("Rs.",property_rates[[#This Row],[buy_rate]])+3,FIND("/sq",property_rates[[#This Row],[buy_rate]])-4)</f>
        <v>11,560 - 13,260</v>
      </c>
      <c r="D175" s="1">
        <f>_xlfn.NUMBERVALUE(LEFT(property_rates[[#This Row],[buy_rate_trim]],FIND("-",property_rates[[#This Row],[buy_rate_trim]])-1))</f>
        <v>11560</v>
      </c>
      <c r="E175" s="1">
        <f>_xlfn.NUMBERVALUE(RIGHT(property_rates[[#This Row],[buy_rate_trim]],LEN(property_rates[[#This Row],[buy_rate_trim]])-FIND("-",property_rates[[#This Row],[buy_rate_trim]])))</f>
        <v>13260</v>
      </c>
      <c r="F175" s="1">
        <f>AVERAGE(property_rates[[#This Row],[buy_rate_lower]:[buy_rate_higher]])</f>
        <v>12410</v>
      </c>
      <c r="G175" s="1" t="s">
        <v>181</v>
      </c>
      <c r="H175" s="1" t="s">
        <v>852</v>
      </c>
      <c r="I175" s="1" t="str">
        <f>MID(property_rates[[#This Row],[Rent_1B]],FIND("Rs.",property_rates[[#This Row],[Rent_1B]])+3,LEN(property_rates[[#This Row],[Rent_1B]]))</f>
        <v>16,541 - 18,431</v>
      </c>
      <c r="J175" s="1">
        <f>_xlfn.NUMBERVALUE(LEFT(property_rates[[#This Row],[Rent_1B_trim]],FIND("-",property_rates[[#This Row],[Rent_1B_trim]])-1))</f>
        <v>16541</v>
      </c>
      <c r="K175" s="1">
        <f>_xlfn.NUMBERVALUE(RIGHT(property_rates[[#This Row],[Rent_1B]],LEN(property_rates[[#This Row],[Rent_1B]])-FIND("-",property_rates[[#This Row],[Rent_1B]])))</f>
        <v>18431</v>
      </c>
      <c r="L175" s="1">
        <f>AVERAGE(property_rates[[#This Row],[Rent_1B_Lower]:[Rent_1B_Upper]])</f>
        <v>17486</v>
      </c>
      <c r="M175" s="2">
        <f>property_rates[[#This Row],[Rent_1B_avg]]/property_rates[[#This Row],[buy_rate_avg]]</f>
        <v>1.4090249798549557</v>
      </c>
      <c r="N175" s="1" t="s">
        <v>853</v>
      </c>
      <c r="O175" s="1" t="str">
        <f>MID(property_rates[[#This Row],[Rent_2B]],FIND("Rs.",property_rates[[#This Row],[Rent_2B]])+3,LEN(property_rates[[#This Row],[Rent_2B]]))</f>
        <v>22,924 - 25,981</v>
      </c>
      <c r="P175" s="1">
        <f>_xlfn.NUMBERVALUE(LEFT(property_rates[[#This Row],[Rent_2B_trim]],FIND("-",property_rates[[#This Row],[Rent_2B_trim]])-1))</f>
        <v>22924</v>
      </c>
      <c r="Q175" s="1">
        <f>_xlfn.NUMBERVALUE(RIGHT(property_rates[[#This Row],[Rent_2B]],LEN(property_rates[[#This Row],[Rent_2B]])-FIND("-",property_rates[[#This Row],[Rent_2B]])))</f>
        <v>25981</v>
      </c>
      <c r="R175" s="1">
        <f>AVERAGE(property_rates[[#This Row],[Rent_2B_Lower]:[Rent_2B_Upper]])</f>
        <v>24452.5</v>
      </c>
      <c r="S175" s="3">
        <f>property_rates[[#This Row],[Rent_2B_avg]]/property_rates[[#This Row],[buy_rate_avg]]</f>
        <v>1.9703867848509267</v>
      </c>
      <c r="T175" s="1" t="s">
        <v>36</v>
      </c>
      <c r="U175" s="1" t="e">
        <f>MID(property_rates[[#This Row],[Rent_3B]],FIND("Rs.",property_rates[[#This Row],[Rent_3B]])+3,LEN(property_rates[[#This Row],[Rent_3B]]))</f>
        <v>#VALUE!</v>
      </c>
      <c r="V175" s="1" t="e">
        <f>_xlfn.NUMBERVALUE(LEFT(property_rates[[#This Row],[Rent_3B_trim]],FIND("-",property_rates[[#This Row],[Rent_3B_trim]])-1))</f>
        <v>#VALUE!</v>
      </c>
      <c r="W175" s="1">
        <f>_xlfn.NUMBERVALUE(RIGHT(property_rates[[#This Row],[Rent_3B]],LEN(property_rates[[#This Row],[Rent_3B]])-FIND("-",property_rates[[#This Row],[Rent_3B]])))</f>
        <v>0</v>
      </c>
      <c r="X175" s="1" t="e">
        <f>AVERAGE(property_rates[[#This Row],[Rent_3B_Lower]:[Rent_3B_Upper]])</f>
        <v>#VALUE!</v>
      </c>
      <c r="Y175" s="3" t="e">
        <f>property_rates[[#This Row],[Rent_3B_avg]]/property_rates[[#This Row],[buy_rate_avg]]</f>
        <v>#VALUE!</v>
      </c>
    </row>
    <row r="176" spans="1:25" x14ac:dyDescent="0.25">
      <c r="A176" s="1" t="s">
        <v>854</v>
      </c>
      <c r="B176" s="1" t="s">
        <v>855</v>
      </c>
      <c r="C176" s="1" t="str">
        <f>MID(property_rates[[#This Row],[buy_rate]],FIND("Rs.",property_rates[[#This Row],[buy_rate]])+3,FIND("/sq",property_rates[[#This Row],[buy_rate]])-4)</f>
        <v>15,130 - 17,680</v>
      </c>
      <c r="D176" s="1">
        <f>_xlfn.NUMBERVALUE(LEFT(property_rates[[#This Row],[buy_rate_trim]],FIND("-",property_rates[[#This Row],[buy_rate_trim]])-1))</f>
        <v>15130</v>
      </c>
      <c r="E176" s="1">
        <f>_xlfn.NUMBERVALUE(RIGHT(property_rates[[#This Row],[buy_rate_trim]],LEN(property_rates[[#This Row],[buy_rate_trim]])-FIND("-",property_rates[[#This Row],[buy_rate_trim]])))</f>
        <v>17680</v>
      </c>
      <c r="F176" s="1">
        <f>AVERAGE(property_rates[[#This Row],[buy_rate_lower]:[buy_rate_higher]])</f>
        <v>16405</v>
      </c>
      <c r="G176" s="1" t="s">
        <v>856</v>
      </c>
      <c r="H176" s="1" t="s">
        <v>857</v>
      </c>
      <c r="I176" s="1" t="str">
        <f>MID(property_rates[[#This Row],[Rent_1B]],FIND("Rs.",property_rates[[#This Row],[Rent_1B]])+3,LEN(property_rates[[#This Row],[Rent_1B]]))</f>
        <v>16,906 - 21,675</v>
      </c>
      <c r="J176" s="1">
        <f>_xlfn.NUMBERVALUE(LEFT(property_rates[[#This Row],[Rent_1B_trim]],FIND("-",property_rates[[#This Row],[Rent_1B_trim]])-1))</f>
        <v>16906</v>
      </c>
      <c r="K176" s="1">
        <f>_xlfn.NUMBERVALUE(RIGHT(property_rates[[#This Row],[Rent_1B]],LEN(property_rates[[#This Row],[Rent_1B]])-FIND("-",property_rates[[#This Row],[Rent_1B]])))</f>
        <v>21675</v>
      </c>
      <c r="L176" s="1">
        <f>AVERAGE(property_rates[[#This Row],[Rent_1B_Lower]:[Rent_1B_Upper]])</f>
        <v>19290.5</v>
      </c>
      <c r="M176" s="2">
        <f>property_rates[[#This Row],[Rent_1B_avg]]/property_rates[[#This Row],[buy_rate_avg]]</f>
        <v>1.1758914964949712</v>
      </c>
      <c r="N176" s="1" t="s">
        <v>858</v>
      </c>
      <c r="O176" s="1" t="str">
        <f>MID(property_rates[[#This Row],[Rent_2B]],FIND("Rs.",property_rates[[#This Row],[Rent_2B]])+3,LEN(property_rates[[#This Row],[Rent_2B]]))</f>
        <v>26,732 - 30,345</v>
      </c>
      <c r="P176" s="1">
        <f>_xlfn.NUMBERVALUE(LEFT(property_rates[[#This Row],[Rent_2B_trim]],FIND("-",property_rates[[#This Row],[Rent_2B_trim]])-1))</f>
        <v>26732</v>
      </c>
      <c r="Q176" s="1">
        <f>_xlfn.NUMBERVALUE(RIGHT(property_rates[[#This Row],[Rent_2B]],LEN(property_rates[[#This Row],[Rent_2B]])-FIND("-",property_rates[[#This Row],[Rent_2B]])))</f>
        <v>30345</v>
      </c>
      <c r="R176" s="1">
        <f>AVERAGE(property_rates[[#This Row],[Rent_2B_Lower]:[Rent_2B_Upper]])</f>
        <v>28538.5</v>
      </c>
      <c r="S176" s="3">
        <f>property_rates[[#This Row],[Rent_2B_avg]]/property_rates[[#This Row],[buy_rate_avg]]</f>
        <v>1.7396220664431576</v>
      </c>
      <c r="T176" s="1" t="s">
        <v>36</v>
      </c>
      <c r="U176" s="1" t="e">
        <f>MID(property_rates[[#This Row],[Rent_3B]],FIND("Rs.",property_rates[[#This Row],[Rent_3B]])+3,LEN(property_rates[[#This Row],[Rent_3B]]))</f>
        <v>#VALUE!</v>
      </c>
      <c r="V176" s="1" t="e">
        <f>_xlfn.NUMBERVALUE(LEFT(property_rates[[#This Row],[Rent_3B_trim]],FIND("-",property_rates[[#This Row],[Rent_3B_trim]])-1))</f>
        <v>#VALUE!</v>
      </c>
      <c r="W176" s="1">
        <f>_xlfn.NUMBERVALUE(RIGHT(property_rates[[#This Row],[Rent_3B]],LEN(property_rates[[#This Row],[Rent_3B]])-FIND("-",property_rates[[#This Row],[Rent_3B]])))</f>
        <v>0</v>
      </c>
      <c r="X176" s="1" t="e">
        <f>AVERAGE(property_rates[[#This Row],[Rent_3B_Lower]:[Rent_3B_Upper]])</f>
        <v>#VALUE!</v>
      </c>
      <c r="Y176" s="3" t="e">
        <f>property_rates[[#This Row],[Rent_3B_avg]]/property_rates[[#This Row],[buy_rate_avg]]</f>
        <v>#VALUE!</v>
      </c>
    </row>
    <row r="177" spans="1:25" x14ac:dyDescent="0.25">
      <c r="A177" s="1" t="s">
        <v>859</v>
      </c>
      <c r="B177" s="1" t="s">
        <v>860</v>
      </c>
      <c r="C177" s="1" t="str">
        <f>MID(property_rates[[#This Row],[buy_rate]],FIND("Rs.",property_rates[[#This Row],[buy_rate]])+3,FIND("/sq",property_rates[[#This Row],[buy_rate]])-4)</f>
        <v>15,938 - 17,552</v>
      </c>
      <c r="D177" s="1">
        <f>_xlfn.NUMBERVALUE(LEFT(property_rates[[#This Row],[buy_rate_trim]],FIND("-",property_rates[[#This Row],[buy_rate_trim]])-1))</f>
        <v>15938</v>
      </c>
      <c r="E177" s="1">
        <f>_xlfn.NUMBERVALUE(RIGHT(property_rates[[#This Row],[buy_rate_trim]],LEN(property_rates[[#This Row],[buy_rate_trim]])-FIND("-",property_rates[[#This Row],[buy_rate_trim]])))</f>
        <v>17552</v>
      </c>
      <c r="F177" s="1">
        <f>AVERAGE(property_rates[[#This Row],[buy_rate_lower]:[buy_rate_higher]])</f>
        <v>16745</v>
      </c>
      <c r="G177" s="1" t="s">
        <v>36</v>
      </c>
      <c r="H177" s="1" t="s">
        <v>571</v>
      </c>
      <c r="I177" s="1" t="str">
        <f>MID(property_rates[[#This Row],[Rent_1B]],FIND("Rs.",property_rates[[#This Row],[Rent_1B]])+3,LEN(property_rates[[#This Row],[Rent_1B]]))</f>
        <v>18,700 - 21,505</v>
      </c>
      <c r="J177" s="1">
        <f>_xlfn.NUMBERVALUE(LEFT(property_rates[[#This Row],[Rent_1B_trim]],FIND("-",property_rates[[#This Row],[Rent_1B_trim]])-1))</f>
        <v>18700</v>
      </c>
      <c r="K177" s="1">
        <f>_xlfn.NUMBERVALUE(RIGHT(property_rates[[#This Row],[Rent_1B]],LEN(property_rates[[#This Row],[Rent_1B]])-FIND("-",property_rates[[#This Row],[Rent_1B]])))</f>
        <v>21505</v>
      </c>
      <c r="L177" s="1">
        <f>AVERAGE(property_rates[[#This Row],[Rent_1B_Lower]:[Rent_1B_Upper]])</f>
        <v>20102.5</v>
      </c>
      <c r="M177" s="2">
        <f>property_rates[[#This Row],[Rent_1B_avg]]/property_rates[[#This Row],[buy_rate_avg]]</f>
        <v>1.2005076142131981</v>
      </c>
      <c r="N177" s="1" t="s">
        <v>861</v>
      </c>
      <c r="O177" s="1" t="str">
        <f>MID(property_rates[[#This Row],[Rent_2B]],FIND("Rs.",property_rates[[#This Row],[Rent_2B]])+3,LEN(property_rates[[#This Row],[Rent_2B]]))</f>
        <v>27,455 - 31,068</v>
      </c>
      <c r="P177" s="1">
        <f>_xlfn.NUMBERVALUE(LEFT(property_rates[[#This Row],[Rent_2B_trim]],FIND("-",property_rates[[#This Row],[Rent_2B_trim]])-1))</f>
        <v>27455</v>
      </c>
      <c r="Q177" s="1">
        <f>_xlfn.NUMBERVALUE(RIGHT(property_rates[[#This Row],[Rent_2B]],LEN(property_rates[[#This Row],[Rent_2B]])-FIND("-",property_rates[[#This Row],[Rent_2B]])))</f>
        <v>31068</v>
      </c>
      <c r="R177" s="1">
        <f>AVERAGE(property_rates[[#This Row],[Rent_2B_Lower]:[Rent_2B_Upper]])</f>
        <v>29261.5</v>
      </c>
      <c r="S177" s="3">
        <f>property_rates[[#This Row],[Rent_2B_avg]]/property_rates[[#This Row],[buy_rate_avg]]</f>
        <v>1.7474768587638101</v>
      </c>
      <c r="T177" s="1" t="s">
        <v>36</v>
      </c>
      <c r="U177" s="1" t="e">
        <f>MID(property_rates[[#This Row],[Rent_3B]],FIND("Rs.",property_rates[[#This Row],[Rent_3B]])+3,LEN(property_rates[[#This Row],[Rent_3B]]))</f>
        <v>#VALUE!</v>
      </c>
      <c r="V177" s="1" t="e">
        <f>_xlfn.NUMBERVALUE(LEFT(property_rates[[#This Row],[Rent_3B_trim]],FIND("-",property_rates[[#This Row],[Rent_3B_trim]])-1))</f>
        <v>#VALUE!</v>
      </c>
      <c r="W177" s="1">
        <f>_xlfn.NUMBERVALUE(RIGHT(property_rates[[#This Row],[Rent_3B]],LEN(property_rates[[#This Row],[Rent_3B]])-FIND("-",property_rates[[#This Row],[Rent_3B]])))</f>
        <v>0</v>
      </c>
      <c r="X177" s="1" t="e">
        <f>AVERAGE(property_rates[[#This Row],[Rent_3B_Lower]:[Rent_3B_Upper]])</f>
        <v>#VALUE!</v>
      </c>
      <c r="Y177" s="3" t="e">
        <f>property_rates[[#This Row],[Rent_3B_avg]]/property_rates[[#This Row],[buy_rate_avg]]</f>
        <v>#VALUE!</v>
      </c>
    </row>
    <row r="178" spans="1:25" x14ac:dyDescent="0.25">
      <c r="A178" s="1" t="s">
        <v>1275</v>
      </c>
      <c r="B178" s="1" t="s">
        <v>36</v>
      </c>
      <c r="C178" s="1" t="e">
        <f>MID(property_rates[[#This Row],[buy_rate]],FIND("Rs.",property_rates[[#This Row],[buy_rate]])+3,FIND("/sq",property_rates[[#This Row],[buy_rate]])-4)</f>
        <v>#VALUE!</v>
      </c>
      <c r="D178" s="1" t="e">
        <f>_xlfn.NUMBERVALUE(LEFT(property_rates[[#This Row],[buy_rate_trim]],FIND("-",property_rates[[#This Row],[buy_rate_trim]])-1))</f>
        <v>#VALUE!</v>
      </c>
      <c r="E178" s="1" t="e">
        <f>_xlfn.NUMBERVALUE(RIGHT(property_rates[[#This Row],[buy_rate_trim]],LEN(property_rates[[#This Row],[buy_rate_trim]])-FIND("-",property_rates[[#This Row],[buy_rate_trim]])))</f>
        <v>#VALUE!</v>
      </c>
      <c r="F178" s="1" t="e">
        <f>AVERAGE(property_rates[[#This Row],[buy_rate_lower]:[buy_rate_higher]])</f>
        <v>#VALUE!</v>
      </c>
      <c r="G178" s="1" t="s">
        <v>36</v>
      </c>
      <c r="H178" s="1" t="s">
        <v>1276</v>
      </c>
      <c r="I178" s="1" t="str">
        <f>MID(property_rates[[#This Row],[Rent_1B]],FIND("Rs.",property_rates[[#This Row],[Rent_1B]])+3,LEN(property_rates[[#This Row],[Rent_1B]]))</f>
        <v>22,652 - 24,310</v>
      </c>
      <c r="J178" s="1">
        <f>_xlfn.NUMBERVALUE(LEFT(property_rates[[#This Row],[Rent_1B_trim]],FIND("-",property_rates[[#This Row],[Rent_1B_trim]])-1))</f>
        <v>22652</v>
      </c>
      <c r="K178" s="1">
        <f>_xlfn.NUMBERVALUE(RIGHT(property_rates[[#This Row],[Rent_1B]],LEN(property_rates[[#This Row],[Rent_1B]])-FIND("-",property_rates[[#This Row],[Rent_1B]])))</f>
        <v>24310</v>
      </c>
      <c r="L178" s="1">
        <f>AVERAGE(property_rates[[#This Row],[Rent_1B_Lower]:[Rent_1B_Upper]])</f>
        <v>23481</v>
      </c>
      <c r="M178" s="2" t="e">
        <f>property_rates[[#This Row],[Rent_1B_avg]]/property_rates[[#This Row],[buy_rate_avg]]</f>
        <v>#VALUE!</v>
      </c>
      <c r="N178" s="1" t="s">
        <v>36</v>
      </c>
      <c r="O178" s="1" t="e">
        <f>MID(property_rates[[#This Row],[Rent_2B]],FIND("Rs.",property_rates[[#This Row],[Rent_2B]])+3,LEN(property_rates[[#This Row],[Rent_2B]]))</f>
        <v>#VALUE!</v>
      </c>
      <c r="P178" s="1" t="e">
        <f>_xlfn.NUMBERVALUE(LEFT(property_rates[[#This Row],[Rent_2B_trim]],FIND("-",property_rates[[#This Row],[Rent_2B_trim]])-1))</f>
        <v>#VALUE!</v>
      </c>
      <c r="Q178" s="1">
        <f>_xlfn.NUMBERVALUE(RIGHT(property_rates[[#This Row],[Rent_2B]],LEN(property_rates[[#This Row],[Rent_2B]])-FIND("-",property_rates[[#This Row],[Rent_2B]])))</f>
        <v>0</v>
      </c>
      <c r="R178" s="1" t="e">
        <f>AVERAGE(property_rates[[#This Row],[Rent_2B_Lower]:[Rent_2B_Upper]])</f>
        <v>#VALUE!</v>
      </c>
      <c r="S178" s="3" t="e">
        <f>property_rates[[#This Row],[Rent_2B_avg]]/property_rates[[#This Row],[buy_rate_avg]]</f>
        <v>#VALUE!</v>
      </c>
      <c r="T178" s="1" t="s">
        <v>36</v>
      </c>
      <c r="U178" s="1" t="e">
        <f>MID(property_rates[[#This Row],[Rent_3B]],FIND("Rs.",property_rates[[#This Row],[Rent_3B]])+3,LEN(property_rates[[#This Row],[Rent_3B]]))</f>
        <v>#VALUE!</v>
      </c>
      <c r="V178" s="1" t="e">
        <f>_xlfn.NUMBERVALUE(LEFT(property_rates[[#This Row],[Rent_3B_trim]],FIND("-",property_rates[[#This Row],[Rent_3B_trim]])-1))</f>
        <v>#VALUE!</v>
      </c>
      <c r="W178" s="1">
        <f>_xlfn.NUMBERVALUE(RIGHT(property_rates[[#This Row],[Rent_3B]],LEN(property_rates[[#This Row],[Rent_3B]])-FIND("-",property_rates[[#This Row],[Rent_3B]])))</f>
        <v>0</v>
      </c>
      <c r="X178" s="1" t="e">
        <f>AVERAGE(property_rates[[#This Row],[Rent_3B_Lower]:[Rent_3B_Upper]])</f>
        <v>#VALUE!</v>
      </c>
      <c r="Y178" s="3" t="e">
        <f>property_rates[[#This Row],[Rent_3B_avg]]/property_rates[[#This Row],[buy_rate_avg]]</f>
        <v>#VALUE!</v>
      </c>
    </row>
    <row r="179" spans="1:25" x14ac:dyDescent="0.25">
      <c r="A179" s="1" t="s">
        <v>1452</v>
      </c>
      <c r="B179" s="1" t="s">
        <v>1453</v>
      </c>
      <c r="C179" s="1" t="str">
        <f>MID(property_rates[[#This Row],[buy_rate]],FIND("Rs.",property_rates[[#This Row],[buy_rate]])+3,FIND("/sq",property_rates[[#This Row],[buy_rate]])-4)</f>
        <v>11,432 - 12,282</v>
      </c>
      <c r="D179" s="1">
        <f>_xlfn.NUMBERVALUE(LEFT(property_rates[[#This Row],[buy_rate_trim]],FIND("-",property_rates[[#This Row],[buy_rate_trim]])-1))</f>
        <v>11432</v>
      </c>
      <c r="E179" s="1">
        <f>_xlfn.NUMBERVALUE(RIGHT(property_rates[[#This Row],[buy_rate_trim]],LEN(property_rates[[#This Row],[buy_rate_trim]])-FIND("-",property_rates[[#This Row],[buy_rate_trim]])))</f>
        <v>12282</v>
      </c>
      <c r="F179" s="1">
        <f>AVERAGE(property_rates[[#This Row],[buy_rate_lower]:[buy_rate_higher]])</f>
        <v>11857</v>
      </c>
      <c r="G179" s="1" t="s">
        <v>1454</v>
      </c>
      <c r="H179" s="1" t="s">
        <v>36</v>
      </c>
      <c r="I179" s="1" t="e">
        <f>MID(property_rates[[#This Row],[Rent_1B]],FIND("Rs.",property_rates[[#This Row],[Rent_1B]])+3,LEN(property_rates[[#This Row],[Rent_1B]]))</f>
        <v>#VALUE!</v>
      </c>
      <c r="J179" s="1" t="e">
        <f>_xlfn.NUMBERVALUE(LEFT(property_rates[[#This Row],[Rent_1B_trim]],FIND("-",property_rates[[#This Row],[Rent_1B_trim]])-1))</f>
        <v>#VALUE!</v>
      </c>
      <c r="K179" s="1">
        <f>_xlfn.NUMBERVALUE(RIGHT(property_rates[[#This Row],[Rent_1B]],LEN(property_rates[[#This Row],[Rent_1B]])-FIND("-",property_rates[[#This Row],[Rent_1B]])))</f>
        <v>0</v>
      </c>
      <c r="L179" s="1" t="e">
        <f>AVERAGE(property_rates[[#This Row],[Rent_1B_Lower]:[Rent_1B_Upper]])</f>
        <v>#VALUE!</v>
      </c>
      <c r="M179" s="2" t="e">
        <f>property_rates[[#This Row],[Rent_1B_avg]]/property_rates[[#This Row],[buy_rate_avg]]</f>
        <v>#VALUE!</v>
      </c>
      <c r="N179" s="1" t="s">
        <v>1455</v>
      </c>
      <c r="O179" s="1" t="str">
        <f>MID(property_rates[[#This Row],[Rent_2B]],FIND("Rs.",property_rates[[#This Row],[Rent_2B]])+3,LEN(property_rates[[#This Row],[Rent_2B]]))</f>
        <v>24,553 - 28,330</v>
      </c>
      <c r="P179" s="1">
        <f>_xlfn.NUMBERVALUE(LEFT(property_rates[[#This Row],[Rent_2B_trim]],FIND("-",property_rates[[#This Row],[Rent_2B_trim]])-1))</f>
        <v>24553</v>
      </c>
      <c r="Q179" s="1">
        <f>_xlfn.NUMBERVALUE(RIGHT(property_rates[[#This Row],[Rent_2B]],LEN(property_rates[[#This Row],[Rent_2B]])-FIND("-",property_rates[[#This Row],[Rent_2B]])))</f>
        <v>28330</v>
      </c>
      <c r="R179" s="1">
        <f>AVERAGE(property_rates[[#This Row],[Rent_2B_Lower]:[Rent_2B_Upper]])</f>
        <v>26441.5</v>
      </c>
      <c r="S179" s="3">
        <f>property_rates[[#This Row],[Rent_2B_avg]]/property_rates[[#This Row],[buy_rate_avg]]</f>
        <v>2.2300328919625536</v>
      </c>
      <c r="T179" s="1" t="s">
        <v>1456</v>
      </c>
      <c r="U179" s="1" t="str">
        <f>MID(property_rates[[#This Row],[Rent_3B]],FIND("Rs.",property_rates[[#This Row],[Rent_3B]])+3,LEN(property_rates[[#This Row],[Rent_3B]]))</f>
        <v>32,531 - 35,034</v>
      </c>
      <c r="V179" s="1">
        <f>_xlfn.NUMBERVALUE(LEFT(property_rates[[#This Row],[Rent_3B_trim]],FIND("-",property_rates[[#This Row],[Rent_3B_trim]])-1))</f>
        <v>32531</v>
      </c>
      <c r="W179" s="1">
        <f>_xlfn.NUMBERVALUE(RIGHT(property_rates[[#This Row],[Rent_3B]],LEN(property_rates[[#This Row],[Rent_3B]])-FIND("-",property_rates[[#This Row],[Rent_3B]])))</f>
        <v>35034</v>
      </c>
      <c r="X179" s="1">
        <f>AVERAGE(property_rates[[#This Row],[Rent_3B_Lower]:[Rent_3B_Upper]])</f>
        <v>33782.5</v>
      </c>
      <c r="Y179" s="3">
        <f>property_rates[[#This Row],[Rent_3B_avg]]/property_rates[[#This Row],[buy_rate_avg]]</f>
        <v>2.8491608332630514</v>
      </c>
    </row>
    <row r="180" spans="1:25" x14ac:dyDescent="0.25">
      <c r="A180" s="1" t="s">
        <v>547</v>
      </c>
      <c r="B180" s="1" t="s">
        <v>548</v>
      </c>
      <c r="C180" s="1" t="str">
        <f>MID(property_rates[[#This Row],[buy_rate]],FIND("Rs.",property_rates[[#This Row],[buy_rate]])+3,FIND("/sq",property_rates[[#This Row],[buy_rate]])-4)</f>
        <v>8,160 - 9,690</v>
      </c>
      <c r="D180" s="1">
        <f>_xlfn.NUMBERVALUE(LEFT(property_rates[[#This Row],[buy_rate_trim]],FIND("-",property_rates[[#This Row],[buy_rate_trim]])-1))</f>
        <v>8160</v>
      </c>
      <c r="E180" s="1">
        <f>_xlfn.NUMBERVALUE(RIGHT(property_rates[[#This Row],[buy_rate_trim]],LEN(property_rates[[#This Row],[buy_rate_trim]])-FIND("-",property_rates[[#This Row],[buy_rate_trim]])))</f>
        <v>9690</v>
      </c>
      <c r="F180" s="1">
        <f>AVERAGE(property_rates[[#This Row],[buy_rate_lower]:[buy_rate_higher]])</f>
        <v>8925</v>
      </c>
      <c r="G180" s="1" t="s">
        <v>36</v>
      </c>
      <c r="H180" s="1" t="s">
        <v>36</v>
      </c>
      <c r="I180" s="1" t="e">
        <f>MID(property_rates[[#This Row],[Rent_1B]],FIND("Rs.",property_rates[[#This Row],[Rent_1B]])+3,LEN(property_rates[[#This Row],[Rent_1B]]))</f>
        <v>#VALUE!</v>
      </c>
      <c r="J180" s="1" t="e">
        <f>_xlfn.NUMBERVALUE(LEFT(property_rates[[#This Row],[Rent_1B_trim]],FIND("-",property_rates[[#This Row],[Rent_1B_trim]])-1))</f>
        <v>#VALUE!</v>
      </c>
      <c r="K180" s="1">
        <f>_xlfn.NUMBERVALUE(RIGHT(property_rates[[#This Row],[Rent_1B]],LEN(property_rates[[#This Row],[Rent_1B]])-FIND("-",property_rates[[#This Row],[Rent_1B]])))</f>
        <v>0</v>
      </c>
      <c r="L180" s="1" t="e">
        <f>AVERAGE(property_rates[[#This Row],[Rent_1B_Lower]:[Rent_1B_Upper]])</f>
        <v>#VALUE!</v>
      </c>
      <c r="M180" s="2" t="e">
        <f>property_rates[[#This Row],[Rent_1B_avg]]/property_rates[[#This Row],[buy_rate_avg]]</f>
        <v>#VALUE!</v>
      </c>
      <c r="N180" s="1" t="s">
        <v>36</v>
      </c>
      <c r="O180" s="1" t="e">
        <f>MID(property_rates[[#This Row],[Rent_2B]],FIND("Rs.",property_rates[[#This Row],[Rent_2B]])+3,LEN(property_rates[[#This Row],[Rent_2B]]))</f>
        <v>#VALUE!</v>
      </c>
      <c r="P180" s="1" t="e">
        <f>_xlfn.NUMBERVALUE(LEFT(property_rates[[#This Row],[Rent_2B_trim]],FIND("-",property_rates[[#This Row],[Rent_2B_trim]])-1))</f>
        <v>#VALUE!</v>
      </c>
      <c r="Q180" s="1">
        <f>_xlfn.NUMBERVALUE(RIGHT(property_rates[[#This Row],[Rent_2B]],LEN(property_rates[[#This Row],[Rent_2B]])-FIND("-",property_rates[[#This Row],[Rent_2B]])))</f>
        <v>0</v>
      </c>
      <c r="R180" s="1" t="e">
        <f>AVERAGE(property_rates[[#This Row],[Rent_2B_Lower]:[Rent_2B_Upper]])</f>
        <v>#VALUE!</v>
      </c>
      <c r="S180" s="3" t="e">
        <f>property_rates[[#This Row],[Rent_2B_avg]]/property_rates[[#This Row],[buy_rate_avg]]</f>
        <v>#VALUE!</v>
      </c>
      <c r="T180" s="1" t="s">
        <v>36</v>
      </c>
      <c r="U180" s="1" t="e">
        <f>MID(property_rates[[#This Row],[Rent_3B]],FIND("Rs.",property_rates[[#This Row],[Rent_3B]])+3,LEN(property_rates[[#This Row],[Rent_3B]]))</f>
        <v>#VALUE!</v>
      </c>
      <c r="V180" s="1" t="e">
        <f>_xlfn.NUMBERVALUE(LEFT(property_rates[[#This Row],[Rent_3B_trim]],FIND("-",property_rates[[#This Row],[Rent_3B_trim]])-1))</f>
        <v>#VALUE!</v>
      </c>
      <c r="W180" s="1">
        <f>_xlfn.NUMBERVALUE(RIGHT(property_rates[[#This Row],[Rent_3B]],LEN(property_rates[[#This Row],[Rent_3B]])-FIND("-",property_rates[[#This Row],[Rent_3B]])))</f>
        <v>0</v>
      </c>
      <c r="X180" s="1" t="e">
        <f>AVERAGE(property_rates[[#This Row],[Rent_3B_Lower]:[Rent_3B_Upper]])</f>
        <v>#VALUE!</v>
      </c>
      <c r="Y180" s="3" t="e">
        <f>property_rates[[#This Row],[Rent_3B_avg]]/property_rates[[#This Row],[buy_rate_avg]]</f>
        <v>#VALUE!</v>
      </c>
    </row>
    <row r="181" spans="1:25" x14ac:dyDescent="0.25">
      <c r="A181" s="1" t="s">
        <v>1457</v>
      </c>
      <c r="B181" s="1" t="s">
        <v>1458</v>
      </c>
      <c r="C181" s="1" t="str">
        <f>MID(property_rates[[#This Row],[buy_rate]],FIND("Rs.",property_rates[[#This Row],[buy_rate]])+3,FIND("/sq",property_rates[[#This Row],[buy_rate]])-4)</f>
        <v>11,178 - 12,410</v>
      </c>
      <c r="D181" s="1">
        <f>_xlfn.NUMBERVALUE(LEFT(property_rates[[#This Row],[buy_rate_trim]],FIND("-",property_rates[[#This Row],[buy_rate_trim]])-1))</f>
        <v>11178</v>
      </c>
      <c r="E181" s="1">
        <f>_xlfn.NUMBERVALUE(RIGHT(property_rates[[#This Row],[buy_rate_trim]],LEN(property_rates[[#This Row],[buy_rate_trim]])-FIND("-",property_rates[[#This Row],[buy_rate_trim]])))</f>
        <v>12410</v>
      </c>
      <c r="F181" s="1">
        <f>AVERAGE(property_rates[[#This Row],[buy_rate_lower]:[buy_rate_higher]])</f>
        <v>11794</v>
      </c>
      <c r="G181" s="1" t="s">
        <v>1459</v>
      </c>
      <c r="H181" s="1" t="s">
        <v>36</v>
      </c>
      <c r="I181" s="1" t="e">
        <f>MID(property_rates[[#This Row],[Rent_1B]],FIND("Rs.",property_rates[[#This Row],[Rent_1B]])+3,LEN(property_rates[[#This Row],[Rent_1B]]))</f>
        <v>#VALUE!</v>
      </c>
      <c r="J181" s="1" t="e">
        <f>_xlfn.NUMBERVALUE(LEFT(property_rates[[#This Row],[Rent_1B_trim]],FIND("-",property_rates[[#This Row],[Rent_1B_trim]])-1))</f>
        <v>#VALUE!</v>
      </c>
      <c r="K181" s="1">
        <f>_xlfn.NUMBERVALUE(RIGHT(property_rates[[#This Row],[Rent_1B]],LEN(property_rates[[#This Row],[Rent_1B]])-FIND("-",property_rates[[#This Row],[Rent_1B]])))</f>
        <v>0</v>
      </c>
      <c r="L181" s="1" t="e">
        <f>AVERAGE(property_rates[[#This Row],[Rent_1B_Lower]:[Rent_1B_Upper]])</f>
        <v>#VALUE!</v>
      </c>
      <c r="M181" s="2" t="e">
        <f>property_rates[[#This Row],[Rent_1B_avg]]/property_rates[[#This Row],[buy_rate_avg]]</f>
        <v>#VALUE!</v>
      </c>
      <c r="N181" s="1" t="s">
        <v>1460</v>
      </c>
      <c r="O181" s="1" t="str">
        <f>MID(property_rates[[#This Row],[Rent_2B]],FIND("Rs.",property_rates[[#This Row],[Rent_2B]])+3,LEN(property_rates[[#This Row],[Rent_2B]]))</f>
        <v>24,378 - 27,425</v>
      </c>
      <c r="P181" s="1">
        <f>_xlfn.NUMBERVALUE(LEFT(property_rates[[#This Row],[Rent_2B_trim]],FIND("-",property_rates[[#This Row],[Rent_2B_trim]])-1))</f>
        <v>24378</v>
      </c>
      <c r="Q181" s="1">
        <f>_xlfn.NUMBERVALUE(RIGHT(property_rates[[#This Row],[Rent_2B]],LEN(property_rates[[#This Row],[Rent_2B]])-FIND("-",property_rates[[#This Row],[Rent_2B]])))</f>
        <v>27425</v>
      </c>
      <c r="R181" s="1">
        <f>AVERAGE(property_rates[[#This Row],[Rent_2B_Lower]:[Rent_2B_Upper]])</f>
        <v>25901.5</v>
      </c>
      <c r="S181" s="3">
        <f>property_rates[[#This Row],[Rent_2B_avg]]/property_rates[[#This Row],[buy_rate_avg]]</f>
        <v>2.1961590639308124</v>
      </c>
      <c r="T181" s="1" t="s">
        <v>1461</v>
      </c>
      <c r="U181" s="1" t="str">
        <f>MID(property_rates[[#This Row],[Rent_3B]],FIND("Rs.",property_rates[[#This Row],[Rent_3B]])+3,LEN(property_rates[[#This Row],[Rent_3B]]))</f>
        <v>34,595 - 45,602</v>
      </c>
      <c r="V181" s="1">
        <f>_xlfn.NUMBERVALUE(LEFT(property_rates[[#This Row],[Rent_3B_trim]],FIND("-",property_rates[[#This Row],[Rent_3B_trim]])-1))</f>
        <v>34595</v>
      </c>
      <c r="W181" s="1">
        <f>_xlfn.NUMBERVALUE(RIGHT(property_rates[[#This Row],[Rent_3B]],LEN(property_rates[[#This Row],[Rent_3B]])-FIND("-",property_rates[[#This Row],[Rent_3B]])))</f>
        <v>45602</v>
      </c>
      <c r="X181" s="1">
        <f>AVERAGE(property_rates[[#This Row],[Rent_3B_Lower]:[Rent_3B_Upper]])</f>
        <v>40098.5</v>
      </c>
      <c r="Y181" s="3">
        <f>property_rates[[#This Row],[Rent_3B_avg]]/property_rates[[#This Row],[buy_rate_avg]]</f>
        <v>3.3999067322367305</v>
      </c>
    </row>
    <row r="182" spans="1:25" x14ac:dyDescent="0.25">
      <c r="A182" s="1" t="s">
        <v>866</v>
      </c>
      <c r="B182" s="1" t="s">
        <v>867</v>
      </c>
      <c r="C182" s="1" t="str">
        <f>MID(property_rates[[#This Row],[buy_rate]],FIND("Rs.",property_rates[[#This Row],[buy_rate]])+3,FIND("/sq",property_rates[[#This Row],[buy_rate]])-4)</f>
        <v>17,765 - 22,950</v>
      </c>
      <c r="D182" s="1">
        <f>_xlfn.NUMBERVALUE(LEFT(property_rates[[#This Row],[buy_rate_trim]],FIND("-",property_rates[[#This Row],[buy_rate_trim]])-1))</f>
        <v>17765</v>
      </c>
      <c r="E182" s="1">
        <f>_xlfn.NUMBERVALUE(RIGHT(property_rates[[#This Row],[buy_rate_trim]],LEN(property_rates[[#This Row],[buy_rate_trim]])-FIND("-",property_rates[[#This Row],[buy_rate_trim]])))</f>
        <v>22950</v>
      </c>
      <c r="F182" s="1">
        <f>AVERAGE(property_rates[[#This Row],[buy_rate_lower]:[buy_rate_higher]])</f>
        <v>20357.5</v>
      </c>
      <c r="G182" s="1" t="s">
        <v>36</v>
      </c>
      <c r="H182" s="1" t="s">
        <v>868</v>
      </c>
      <c r="I182" s="1" t="str">
        <f>MID(property_rates[[#This Row],[Rent_1B]],FIND("Rs.",property_rates[[#This Row],[Rent_1B]])+3,LEN(property_rates[[#This Row],[Rent_1B]]))</f>
        <v>22,908 - 26,648</v>
      </c>
      <c r="J182" s="1">
        <f>_xlfn.NUMBERVALUE(LEFT(property_rates[[#This Row],[Rent_1B_trim]],FIND("-",property_rates[[#This Row],[Rent_1B_trim]])-1))</f>
        <v>22908</v>
      </c>
      <c r="K182" s="1">
        <f>_xlfn.NUMBERVALUE(RIGHT(property_rates[[#This Row],[Rent_1B]],LEN(property_rates[[#This Row],[Rent_1B]])-FIND("-",property_rates[[#This Row],[Rent_1B]])))</f>
        <v>26648</v>
      </c>
      <c r="L182" s="1">
        <f>AVERAGE(property_rates[[#This Row],[Rent_1B_Lower]:[Rent_1B_Upper]])</f>
        <v>24778</v>
      </c>
      <c r="M182" s="2">
        <f>property_rates[[#This Row],[Rent_1B_avg]]/property_rates[[#This Row],[buy_rate_avg]]</f>
        <v>1.2171435588849318</v>
      </c>
      <c r="N182" s="1" t="s">
        <v>869</v>
      </c>
      <c r="O182" s="1" t="str">
        <f>MID(property_rates[[#This Row],[Rent_2B]],FIND("Rs.",property_rates[[#This Row],[Rent_2B]])+3,LEN(property_rates[[#This Row],[Rent_2B]]))</f>
        <v>39,950 - 44,200</v>
      </c>
      <c r="P182" s="1">
        <f>_xlfn.NUMBERVALUE(LEFT(property_rates[[#This Row],[Rent_2B_trim]],FIND("-",property_rates[[#This Row],[Rent_2B_trim]])-1))</f>
        <v>39950</v>
      </c>
      <c r="Q182" s="1">
        <f>_xlfn.NUMBERVALUE(RIGHT(property_rates[[#This Row],[Rent_2B]],LEN(property_rates[[#This Row],[Rent_2B]])-FIND("-",property_rates[[#This Row],[Rent_2B]])))</f>
        <v>44200</v>
      </c>
      <c r="R182" s="1">
        <f>AVERAGE(property_rates[[#This Row],[Rent_2B_Lower]:[Rent_2B_Upper]])</f>
        <v>42075</v>
      </c>
      <c r="S182" s="3">
        <f>property_rates[[#This Row],[Rent_2B_avg]]/property_rates[[#This Row],[buy_rate_avg]]</f>
        <v>2.0668058455114822</v>
      </c>
      <c r="T182" s="1" t="s">
        <v>870</v>
      </c>
      <c r="U182" s="1" t="str">
        <f>MID(property_rates[[#This Row],[Rent_3B]],FIND("Rs.",property_rates[[#This Row],[Rent_3B]])+3,LEN(property_rates[[#This Row],[Rent_3B]]))</f>
        <v>58,851 - 65,390</v>
      </c>
      <c r="V182" s="1">
        <f>_xlfn.NUMBERVALUE(LEFT(property_rates[[#This Row],[Rent_3B_trim]],FIND("-",property_rates[[#This Row],[Rent_3B_trim]])-1))</f>
        <v>58851</v>
      </c>
      <c r="W182" s="1">
        <f>_xlfn.NUMBERVALUE(RIGHT(property_rates[[#This Row],[Rent_3B]],LEN(property_rates[[#This Row],[Rent_3B]])-FIND("-",property_rates[[#This Row],[Rent_3B]])))</f>
        <v>65390</v>
      </c>
      <c r="X182" s="1">
        <f>AVERAGE(property_rates[[#This Row],[Rent_3B_Lower]:[Rent_3B_Upper]])</f>
        <v>62120.5</v>
      </c>
      <c r="Y182" s="3">
        <f>property_rates[[#This Row],[Rent_3B_avg]]/property_rates[[#This Row],[buy_rate_avg]]</f>
        <v>3.0514797986000244</v>
      </c>
    </row>
    <row r="183" spans="1:25" x14ac:dyDescent="0.25">
      <c r="A183" s="1" t="s">
        <v>871</v>
      </c>
      <c r="B183" s="1" t="s">
        <v>872</v>
      </c>
      <c r="C183" s="1" t="str">
        <f>MID(property_rates[[#This Row],[buy_rate]],FIND("Rs.",property_rates[[#This Row],[buy_rate]])+3,FIND("/sq",property_rates[[#This Row],[buy_rate]])-4)</f>
        <v>14,450 - 16,915</v>
      </c>
      <c r="D183" s="1">
        <f>_xlfn.NUMBERVALUE(LEFT(property_rates[[#This Row],[buy_rate_trim]],FIND("-",property_rates[[#This Row],[buy_rate_trim]])-1))</f>
        <v>14450</v>
      </c>
      <c r="E183" s="1">
        <f>_xlfn.NUMBERVALUE(RIGHT(property_rates[[#This Row],[buy_rate_trim]],LEN(property_rates[[#This Row],[buy_rate_trim]])-FIND("-",property_rates[[#This Row],[buy_rate_trim]])))</f>
        <v>16915</v>
      </c>
      <c r="F183" s="1">
        <f>AVERAGE(property_rates[[#This Row],[buy_rate_lower]:[buy_rate_higher]])</f>
        <v>15682.5</v>
      </c>
      <c r="G183" s="1" t="s">
        <v>873</v>
      </c>
      <c r="H183" s="1" t="s">
        <v>874</v>
      </c>
      <c r="I183" s="1" t="str">
        <f>MID(property_rates[[#This Row],[Rent_1B]],FIND("Rs.",property_rates[[#This Row],[Rent_1B]])+3,LEN(property_rates[[#This Row],[Rent_1B]]))</f>
        <v>20,102 - 22,440</v>
      </c>
      <c r="J183" s="1">
        <f>_xlfn.NUMBERVALUE(LEFT(property_rates[[#This Row],[Rent_1B_trim]],FIND("-",property_rates[[#This Row],[Rent_1B_trim]])-1))</f>
        <v>20102</v>
      </c>
      <c r="K183" s="1">
        <f>_xlfn.NUMBERVALUE(RIGHT(property_rates[[#This Row],[Rent_1B]],LEN(property_rates[[#This Row],[Rent_1B]])-FIND("-",property_rates[[#This Row],[Rent_1B]])))</f>
        <v>22440</v>
      </c>
      <c r="L183" s="1">
        <f>AVERAGE(property_rates[[#This Row],[Rent_1B_Lower]:[Rent_1B_Upper]])</f>
        <v>21271</v>
      </c>
      <c r="M183" s="2">
        <f>property_rates[[#This Row],[Rent_1B_avg]]/property_rates[[#This Row],[buy_rate_avg]]</f>
        <v>1.3563526223497528</v>
      </c>
      <c r="N183" s="1" t="s">
        <v>875</v>
      </c>
      <c r="O183" s="1" t="str">
        <f>MID(property_rates[[#This Row],[Rent_2B]],FIND("Rs.",property_rates[[#This Row],[Rent_2B]])+3,LEN(property_rates[[#This Row],[Rent_2B]]))</f>
        <v>32,300 - 41,182</v>
      </c>
      <c r="P183" s="1">
        <f>_xlfn.NUMBERVALUE(LEFT(property_rates[[#This Row],[Rent_2B_trim]],FIND("-",property_rates[[#This Row],[Rent_2B_trim]])-1))</f>
        <v>32300</v>
      </c>
      <c r="Q183" s="1">
        <f>_xlfn.NUMBERVALUE(RIGHT(property_rates[[#This Row],[Rent_2B]],LEN(property_rates[[#This Row],[Rent_2B]])-FIND("-",property_rates[[#This Row],[Rent_2B]])))</f>
        <v>41182</v>
      </c>
      <c r="R183" s="1">
        <f>AVERAGE(property_rates[[#This Row],[Rent_2B_Lower]:[Rent_2B_Upper]])</f>
        <v>36741</v>
      </c>
      <c r="S183" s="3">
        <f>property_rates[[#This Row],[Rent_2B_avg]]/property_rates[[#This Row],[buy_rate_avg]]</f>
        <v>2.3428024868483979</v>
      </c>
      <c r="T183" s="1" t="s">
        <v>36</v>
      </c>
      <c r="U183" s="1" t="e">
        <f>MID(property_rates[[#This Row],[Rent_3B]],FIND("Rs.",property_rates[[#This Row],[Rent_3B]])+3,LEN(property_rates[[#This Row],[Rent_3B]]))</f>
        <v>#VALUE!</v>
      </c>
      <c r="V183" s="1" t="e">
        <f>_xlfn.NUMBERVALUE(LEFT(property_rates[[#This Row],[Rent_3B_trim]],FIND("-",property_rates[[#This Row],[Rent_3B_trim]])-1))</f>
        <v>#VALUE!</v>
      </c>
      <c r="W183" s="1">
        <f>_xlfn.NUMBERVALUE(RIGHT(property_rates[[#This Row],[Rent_3B]],LEN(property_rates[[#This Row],[Rent_3B]])-FIND("-",property_rates[[#This Row],[Rent_3B]])))</f>
        <v>0</v>
      </c>
      <c r="X183" s="1" t="e">
        <f>AVERAGE(property_rates[[#This Row],[Rent_3B_Lower]:[Rent_3B_Upper]])</f>
        <v>#VALUE!</v>
      </c>
      <c r="Y183" s="3" t="e">
        <f>property_rates[[#This Row],[Rent_3B_avg]]/property_rates[[#This Row],[buy_rate_avg]]</f>
        <v>#VALUE!</v>
      </c>
    </row>
    <row r="184" spans="1:25" x14ac:dyDescent="0.25">
      <c r="A184" s="1" t="s">
        <v>364</v>
      </c>
      <c r="B184" s="1" t="s">
        <v>365</v>
      </c>
      <c r="C184" s="1" t="str">
        <f>MID(property_rates[[#This Row],[buy_rate]],FIND("Rs.",property_rates[[#This Row],[buy_rate]])+3,FIND("/sq",property_rates[[#This Row],[buy_rate]])-4)</f>
        <v>2,635 - 2,635</v>
      </c>
      <c r="D184" s="1">
        <f>_xlfn.NUMBERVALUE(LEFT(property_rates[[#This Row],[buy_rate_trim]],FIND("-",property_rates[[#This Row],[buy_rate_trim]])-1))</f>
        <v>2635</v>
      </c>
      <c r="E184" s="1">
        <f>_xlfn.NUMBERVALUE(RIGHT(property_rates[[#This Row],[buy_rate_trim]],LEN(property_rates[[#This Row],[buy_rate_trim]])-FIND("-",property_rates[[#This Row],[buy_rate_trim]])))</f>
        <v>2635</v>
      </c>
      <c r="F184" s="1">
        <f>AVERAGE(property_rates[[#This Row],[buy_rate_lower]:[buy_rate_higher]])</f>
        <v>2635</v>
      </c>
      <c r="G184" s="1" t="s">
        <v>36</v>
      </c>
      <c r="H184" s="1" t="s">
        <v>36</v>
      </c>
      <c r="I184" s="1" t="e">
        <f>MID(property_rates[[#This Row],[Rent_1B]],FIND("Rs.",property_rates[[#This Row],[Rent_1B]])+3,LEN(property_rates[[#This Row],[Rent_1B]]))</f>
        <v>#VALUE!</v>
      </c>
      <c r="J184" s="1" t="e">
        <f>_xlfn.NUMBERVALUE(LEFT(property_rates[[#This Row],[Rent_1B_trim]],FIND("-",property_rates[[#This Row],[Rent_1B_trim]])-1))</f>
        <v>#VALUE!</v>
      </c>
      <c r="K184" s="1">
        <f>_xlfn.NUMBERVALUE(RIGHT(property_rates[[#This Row],[Rent_1B]],LEN(property_rates[[#This Row],[Rent_1B]])-FIND("-",property_rates[[#This Row],[Rent_1B]])))</f>
        <v>0</v>
      </c>
      <c r="L184" s="1" t="e">
        <f>AVERAGE(property_rates[[#This Row],[Rent_1B_Lower]:[Rent_1B_Upper]])</f>
        <v>#VALUE!</v>
      </c>
      <c r="M184" s="2" t="e">
        <f>property_rates[[#This Row],[Rent_1B_avg]]/property_rates[[#This Row],[buy_rate_avg]]</f>
        <v>#VALUE!</v>
      </c>
      <c r="N184" s="1" t="s">
        <v>36</v>
      </c>
      <c r="O184" s="1" t="e">
        <f>MID(property_rates[[#This Row],[Rent_2B]],FIND("Rs.",property_rates[[#This Row],[Rent_2B]])+3,LEN(property_rates[[#This Row],[Rent_2B]]))</f>
        <v>#VALUE!</v>
      </c>
      <c r="P184" s="1" t="e">
        <f>_xlfn.NUMBERVALUE(LEFT(property_rates[[#This Row],[Rent_2B_trim]],FIND("-",property_rates[[#This Row],[Rent_2B_trim]])-1))</f>
        <v>#VALUE!</v>
      </c>
      <c r="Q184" s="1">
        <f>_xlfn.NUMBERVALUE(RIGHT(property_rates[[#This Row],[Rent_2B]],LEN(property_rates[[#This Row],[Rent_2B]])-FIND("-",property_rates[[#This Row],[Rent_2B]])))</f>
        <v>0</v>
      </c>
      <c r="R184" s="1" t="e">
        <f>AVERAGE(property_rates[[#This Row],[Rent_2B_Lower]:[Rent_2B_Upper]])</f>
        <v>#VALUE!</v>
      </c>
      <c r="S184" s="3" t="e">
        <f>property_rates[[#This Row],[Rent_2B_avg]]/property_rates[[#This Row],[buy_rate_avg]]</f>
        <v>#VALUE!</v>
      </c>
      <c r="T184" s="1" t="s">
        <v>36</v>
      </c>
      <c r="U184" s="1" t="e">
        <f>MID(property_rates[[#This Row],[Rent_3B]],FIND("Rs.",property_rates[[#This Row],[Rent_3B]])+3,LEN(property_rates[[#This Row],[Rent_3B]]))</f>
        <v>#VALUE!</v>
      </c>
      <c r="V184" s="1" t="e">
        <f>_xlfn.NUMBERVALUE(LEFT(property_rates[[#This Row],[Rent_3B_trim]],FIND("-",property_rates[[#This Row],[Rent_3B_trim]])-1))</f>
        <v>#VALUE!</v>
      </c>
      <c r="W184" s="1">
        <f>_xlfn.NUMBERVALUE(RIGHT(property_rates[[#This Row],[Rent_3B]],LEN(property_rates[[#This Row],[Rent_3B]])-FIND("-",property_rates[[#This Row],[Rent_3B]])))</f>
        <v>0</v>
      </c>
      <c r="X184" s="1" t="e">
        <f>AVERAGE(property_rates[[#This Row],[Rent_3B_Lower]:[Rent_3B_Upper]])</f>
        <v>#VALUE!</v>
      </c>
      <c r="Y184" s="3" t="e">
        <f>property_rates[[#This Row],[Rent_3B_avg]]/property_rates[[#This Row],[buy_rate_avg]]</f>
        <v>#VALUE!</v>
      </c>
    </row>
    <row r="185" spans="1:25" x14ac:dyDescent="0.25">
      <c r="A185" s="1" t="s">
        <v>549</v>
      </c>
      <c r="B185" s="1" t="s">
        <v>550</v>
      </c>
      <c r="C185" s="1" t="str">
        <f>MID(property_rates[[#This Row],[buy_rate]],FIND("Rs.",property_rates[[#This Row],[buy_rate]])+3,FIND("/sq",property_rates[[#This Row],[buy_rate]])-4)</f>
        <v>3,825 - 4,420</v>
      </c>
      <c r="D185" s="1">
        <f>_xlfn.NUMBERVALUE(LEFT(property_rates[[#This Row],[buy_rate_trim]],FIND("-",property_rates[[#This Row],[buy_rate_trim]])-1))</f>
        <v>3825</v>
      </c>
      <c r="E185" s="1">
        <f>_xlfn.NUMBERVALUE(RIGHT(property_rates[[#This Row],[buy_rate_trim]],LEN(property_rates[[#This Row],[buy_rate_trim]])-FIND("-",property_rates[[#This Row],[buy_rate_trim]])))</f>
        <v>4420</v>
      </c>
      <c r="F185" s="1">
        <f>AVERAGE(property_rates[[#This Row],[buy_rate_lower]:[buy_rate_higher]])</f>
        <v>4122.5</v>
      </c>
      <c r="G185" s="1" t="s">
        <v>551</v>
      </c>
      <c r="H185" s="1" t="s">
        <v>36</v>
      </c>
      <c r="I185" s="1" t="e">
        <f>MID(property_rates[[#This Row],[Rent_1B]],FIND("Rs.",property_rates[[#This Row],[Rent_1B]])+3,LEN(property_rates[[#This Row],[Rent_1B]]))</f>
        <v>#VALUE!</v>
      </c>
      <c r="J185" s="1" t="e">
        <f>_xlfn.NUMBERVALUE(LEFT(property_rates[[#This Row],[Rent_1B_trim]],FIND("-",property_rates[[#This Row],[Rent_1B_trim]])-1))</f>
        <v>#VALUE!</v>
      </c>
      <c r="K185" s="1">
        <f>_xlfn.NUMBERVALUE(RIGHT(property_rates[[#This Row],[Rent_1B]],LEN(property_rates[[#This Row],[Rent_1B]])-FIND("-",property_rates[[#This Row],[Rent_1B]])))</f>
        <v>0</v>
      </c>
      <c r="L185" s="1" t="e">
        <f>AVERAGE(property_rates[[#This Row],[Rent_1B_Lower]:[Rent_1B_Upper]])</f>
        <v>#VALUE!</v>
      </c>
      <c r="M185" s="2" t="e">
        <f>property_rates[[#This Row],[Rent_1B_avg]]/property_rates[[#This Row],[buy_rate_avg]]</f>
        <v>#VALUE!</v>
      </c>
      <c r="N185" s="1" t="s">
        <v>36</v>
      </c>
      <c r="O185" s="1" t="e">
        <f>MID(property_rates[[#This Row],[Rent_2B]],FIND("Rs.",property_rates[[#This Row],[Rent_2B]])+3,LEN(property_rates[[#This Row],[Rent_2B]]))</f>
        <v>#VALUE!</v>
      </c>
      <c r="P185" s="1" t="e">
        <f>_xlfn.NUMBERVALUE(LEFT(property_rates[[#This Row],[Rent_2B_trim]],FIND("-",property_rates[[#This Row],[Rent_2B_trim]])-1))</f>
        <v>#VALUE!</v>
      </c>
      <c r="Q185" s="1">
        <f>_xlfn.NUMBERVALUE(RIGHT(property_rates[[#This Row],[Rent_2B]],LEN(property_rates[[#This Row],[Rent_2B]])-FIND("-",property_rates[[#This Row],[Rent_2B]])))</f>
        <v>0</v>
      </c>
      <c r="R185" s="1" t="e">
        <f>AVERAGE(property_rates[[#This Row],[Rent_2B_Lower]:[Rent_2B_Upper]])</f>
        <v>#VALUE!</v>
      </c>
      <c r="S185" s="3" t="e">
        <f>property_rates[[#This Row],[Rent_2B_avg]]/property_rates[[#This Row],[buy_rate_avg]]</f>
        <v>#VALUE!</v>
      </c>
      <c r="T185" s="1" t="s">
        <v>36</v>
      </c>
      <c r="U185" s="1" t="e">
        <f>MID(property_rates[[#This Row],[Rent_3B]],FIND("Rs.",property_rates[[#This Row],[Rent_3B]])+3,LEN(property_rates[[#This Row],[Rent_3B]]))</f>
        <v>#VALUE!</v>
      </c>
      <c r="V185" s="1" t="e">
        <f>_xlfn.NUMBERVALUE(LEFT(property_rates[[#This Row],[Rent_3B_trim]],FIND("-",property_rates[[#This Row],[Rent_3B_trim]])-1))</f>
        <v>#VALUE!</v>
      </c>
      <c r="W185" s="1">
        <f>_xlfn.NUMBERVALUE(RIGHT(property_rates[[#This Row],[Rent_3B]],LEN(property_rates[[#This Row],[Rent_3B]])-FIND("-",property_rates[[#This Row],[Rent_3B]])))</f>
        <v>0</v>
      </c>
      <c r="X185" s="1" t="e">
        <f>AVERAGE(property_rates[[#This Row],[Rent_3B_Lower]:[Rent_3B_Upper]])</f>
        <v>#VALUE!</v>
      </c>
      <c r="Y185" s="3" t="e">
        <f>property_rates[[#This Row],[Rent_3B_avg]]/property_rates[[#This Row],[buy_rate_avg]]</f>
        <v>#VALUE!</v>
      </c>
    </row>
    <row r="186" spans="1:25" x14ac:dyDescent="0.25">
      <c r="A186" s="1" t="s">
        <v>11</v>
      </c>
      <c r="B186" s="1" t="s">
        <v>1125</v>
      </c>
      <c r="C186" s="1" t="str">
        <f>MID(property_rates[[#This Row],[buy_rate]],FIND("Rs.",property_rates[[#This Row],[buy_rate]])+3,FIND("/sq",property_rates[[#This Row],[buy_rate]])-4)</f>
        <v>31,875 - 39,610</v>
      </c>
      <c r="D186" s="1">
        <f>_xlfn.NUMBERVALUE(LEFT(property_rates[[#This Row],[buy_rate_trim]],FIND("-",property_rates[[#This Row],[buy_rate_trim]])-1))</f>
        <v>31875</v>
      </c>
      <c r="E186" s="1">
        <f>_xlfn.NUMBERVALUE(RIGHT(property_rates[[#This Row],[buy_rate_trim]],LEN(property_rates[[#This Row],[buy_rate_trim]])-FIND("-",property_rates[[#This Row],[buy_rate_trim]])))</f>
        <v>39610</v>
      </c>
      <c r="F186" s="1">
        <f>AVERAGE(property_rates[[#This Row],[buy_rate_lower]:[buy_rate_higher]])</f>
        <v>35742.5</v>
      </c>
      <c r="G186" s="1" t="s">
        <v>1126</v>
      </c>
      <c r="H186" s="1" t="s">
        <v>1127</v>
      </c>
      <c r="I186" s="1" t="str">
        <f>MID(property_rates[[#This Row],[Rent_1B]],FIND("Rs.",property_rates[[#This Row],[Rent_1B]])+3,LEN(property_rates[[#This Row],[Rent_1B]]))</f>
        <v>32,120 - 37,873</v>
      </c>
      <c r="J186" s="1">
        <f>_xlfn.NUMBERVALUE(LEFT(property_rates[[#This Row],[Rent_1B_trim]],FIND("-",property_rates[[#This Row],[Rent_1B_trim]])-1))</f>
        <v>32120</v>
      </c>
      <c r="K186" s="1">
        <f>_xlfn.NUMBERVALUE(RIGHT(property_rates[[#This Row],[Rent_1B]],LEN(property_rates[[#This Row],[Rent_1B]])-FIND("-",property_rates[[#This Row],[Rent_1B]])))</f>
        <v>37873</v>
      </c>
      <c r="L186" s="1">
        <f>AVERAGE(property_rates[[#This Row],[Rent_1B_Lower]:[Rent_1B_Upper]])</f>
        <v>34996.5</v>
      </c>
      <c r="M186" s="2">
        <f>property_rates[[#This Row],[Rent_1B_avg]]/property_rates[[#This Row],[buy_rate_avg]]</f>
        <v>0.97912848849408962</v>
      </c>
      <c r="N186" s="1" t="s">
        <v>1128</v>
      </c>
      <c r="O186" s="1" t="str">
        <f>MID(property_rates[[#This Row],[Rent_2B]],FIND("Rs.",property_rates[[#This Row],[Rent_2B]])+3,LEN(property_rates[[#This Row],[Rent_2B]]))</f>
        <v>60,350 - 79,900</v>
      </c>
      <c r="P186" s="1">
        <f>_xlfn.NUMBERVALUE(LEFT(property_rates[[#This Row],[Rent_2B_trim]],FIND("-",property_rates[[#This Row],[Rent_2B_trim]])-1))</f>
        <v>60350</v>
      </c>
      <c r="Q186" s="1">
        <f>_xlfn.NUMBERVALUE(RIGHT(property_rates[[#This Row],[Rent_2B]],LEN(property_rates[[#This Row],[Rent_2B]])-FIND("-",property_rates[[#This Row],[Rent_2B]])))</f>
        <v>79900</v>
      </c>
      <c r="R186" s="1">
        <f>AVERAGE(property_rates[[#This Row],[Rent_2B_Lower]:[Rent_2B_Upper]])</f>
        <v>70125</v>
      </c>
      <c r="S186" s="3">
        <f>property_rates[[#This Row],[Rent_2B_avg]]/property_rates[[#This Row],[buy_rate_avg]]</f>
        <v>1.9619500594530321</v>
      </c>
      <c r="T186" s="1" t="s">
        <v>1129</v>
      </c>
      <c r="U186" s="1" t="str">
        <f>MID(property_rates[[#This Row],[Rent_3B]],FIND("Rs.",property_rates[[#This Row],[Rent_3B]])+3,LEN(property_rates[[#This Row],[Rent_3B]]))</f>
        <v>1,31,782 - 1,58,435</v>
      </c>
      <c r="V186" s="1">
        <f>_xlfn.NUMBERVALUE(LEFT(property_rates[[#This Row],[Rent_3B_trim]],FIND("-",property_rates[[#This Row],[Rent_3B_trim]])-1))</f>
        <v>131782</v>
      </c>
      <c r="W186" s="1">
        <f>_xlfn.NUMBERVALUE(RIGHT(property_rates[[#This Row],[Rent_3B]],LEN(property_rates[[#This Row],[Rent_3B]])-FIND("-",property_rates[[#This Row],[Rent_3B]])))</f>
        <v>158435</v>
      </c>
      <c r="X186" s="1">
        <f>AVERAGE(property_rates[[#This Row],[Rent_3B_Lower]:[Rent_3B_Upper]])</f>
        <v>145108.5</v>
      </c>
      <c r="Y186" s="3">
        <f>property_rates[[#This Row],[Rent_3B_avg]]/property_rates[[#This Row],[buy_rate_avg]]</f>
        <v>4.0598307337203607</v>
      </c>
    </row>
    <row r="187" spans="1:25" x14ac:dyDescent="0.25">
      <c r="A187" s="1" t="s">
        <v>1130</v>
      </c>
      <c r="B187" s="1" t="s">
        <v>1131</v>
      </c>
      <c r="C187" s="1" t="str">
        <f>MID(property_rates[[#This Row],[buy_rate]],FIND("Rs.",property_rates[[#This Row],[buy_rate]])+3,FIND("/sq",property_rates[[#This Row],[buy_rate]])-4)</f>
        <v>28,475 - 37,315</v>
      </c>
      <c r="D187" s="1">
        <f>_xlfn.NUMBERVALUE(LEFT(property_rates[[#This Row],[buy_rate_trim]],FIND("-",property_rates[[#This Row],[buy_rate_trim]])-1))</f>
        <v>28475</v>
      </c>
      <c r="E187" s="1">
        <f>_xlfn.NUMBERVALUE(RIGHT(property_rates[[#This Row],[buy_rate_trim]],LEN(property_rates[[#This Row],[buy_rate_trim]])-FIND("-",property_rates[[#This Row],[buy_rate_trim]])))</f>
        <v>37315</v>
      </c>
      <c r="F187" s="1">
        <f>AVERAGE(property_rates[[#This Row],[buy_rate_lower]:[buy_rate_higher]])</f>
        <v>32895</v>
      </c>
      <c r="G187" s="1" t="s">
        <v>36</v>
      </c>
      <c r="H187" s="1" t="s">
        <v>36</v>
      </c>
      <c r="I187" s="1" t="e">
        <f>MID(property_rates[[#This Row],[Rent_1B]],FIND("Rs.",property_rates[[#This Row],[Rent_1B]])+3,LEN(property_rates[[#This Row],[Rent_1B]]))</f>
        <v>#VALUE!</v>
      </c>
      <c r="J187" s="1" t="e">
        <f>_xlfn.NUMBERVALUE(LEFT(property_rates[[#This Row],[Rent_1B_trim]],FIND("-",property_rates[[#This Row],[Rent_1B_trim]])-1))</f>
        <v>#VALUE!</v>
      </c>
      <c r="K187" s="1">
        <f>_xlfn.NUMBERVALUE(RIGHT(property_rates[[#This Row],[Rent_1B]],LEN(property_rates[[#This Row],[Rent_1B]])-FIND("-",property_rates[[#This Row],[Rent_1B]])))</f>
        <v>0</v>
      </c>
      <c r="L187" s="1" t="e">
        <f>AVERAGE(property_rates[[#This Row],[Rent_1B_Lower]:[Rent_1B_Upper]])</f>
        <v>#VALUE!</v>
      </c>
      <c r="M187" s="2" t="e">
        <f>property_rates[[#This Row],[Rent_1B_avg]]/property_rates[[#This Row],[buy_rate_avg]]</f>
        <v>#VALUE!</v>
      </c>
      <c r="N187" s="1" t="s">
        <v>36</v>
      </c>
      <c r="O187" s="1" t="e">
        <f>MID(property_rates[[#This Row],[Rent_2B]],FIND("Rs.",property_rates[[#This Row],[Rent_2B]])+3,LEN(property_rates[[#This Row],[Rent_2B]]))</f>
        <v>#VALUE!</v>
      </c>
      <c r="P187" s="1" t="e">
        <f>_xlfn.NUMBERVALUE(LEFT(property_rates[[#This Row],[Rent_2B_trim]],FIND("-",property_rates[[#This Row],[Rent_2B_trim]])-1))</f>
        <v>#VALUE!</v>
      </c>
      <c r="Q187" s="1">
        <f>_xlfn.NUMBERVALUE(RIGHT(property_rates[[#This Row],[Rent_2B]],LEN(property_rates[[#This Row],[Rent_2B]])-FIND("-",property_rates[[#This Row],[Rent_2B]])))</f>
        <v>0</v>
      </c>
      <c r="R187" s="1" t="e">
        <f>AVERAGE(property_rates[[#This Row],[Rent_2B_Lower]:[Rent_2B_Upper]])</f>
        <v>#VALUE!</v>
      </c>
      <c r="S187" s="3" t="e">
        <f>property_rates[[#This Row],[Rent_2B_avg]]/property_rates[[#This Row],[buy_rate_avg]]</f>
        <v>#VALUE!</v>
      </c>
      <c r="T187" s="1" t="s">
        <v>1132</v>
      </c>
      <c r="U187" s="1" t="str">
        <f>MID(property_rates[[#This Row],[Rent_3B]],FIND("Rs.",property_rates[[#This Row],[Rent_3B]])+3,LEN(property_rates[[#This Row],[Rent_3B]]))</f>
        <v>1,29,486 - 1,59,253</v>
      </c>
      <c r="V187" s="1">
        <f>_xlfn.NUMBERVALUE(LEFT(property_rates[[#This Row],[Rent_3B_trim]],FIND("-",property_rates[[#This Row],[Rent_3B_trim]])-1))</f>
        <v>129486</v>
      </c>
      <c r="W187" s="1">
        <f>_xlfn.NUMBERVALUE(RIGHT(property_rates[[#This Row],[Rent_3B]],LEN(property_rates[[#This Row],[Rent_3B]])-FIND("-",property_rates[[#This Row],[Rent_3B]])))</f>
        <v>159253</v>
      </c>
      <c r="X187" s="1">
        <f>AVERAGE(property_rates[[#This Row],[Rent_3B_Lower]:[Rent_3B_Upper]])</f>
        <v>144369.5</v>
      </c>
      <c r="Y187" s="3">
        <f>property_rates[[#This Row],[Rent_3B_avg]]/property_rates[[#This Row],[buy_rate_avg]]</f>
        <v>4.3887976896184835</v>
      </c>
    </row>
    <row r="188" spans="1:25" x14ac:dyDescent="0.25">
      <c r="A188" s="1" t="s">
        <v>1462</v>
      </c>
      <c r="B188" s="1" t="s">
        <v>903</v>
      </c>
      <c r="C188" s="1" t="str">
        <f>MID(property_rates[[#This Row],[buy_rate]],FIND("Rs.",property_rates[[#This Row],[buy_rate]])+3,FIND("/sq",property_rates[[#This Row],[buy_rate]])-4)</f>
        <v>8,288 - 10,412</v>
      </c>
      <c r="D188" s="1">
        <f>_xlfn.NUMBERVALUE(LEFT(property_rates[[#This Row],[buy_rate_trim]],FIND("-",property_rates[[#This Row],[buy_rate_trim]])-1))</f>
        <v>8288</v>
      </c>
      <c r="E188" s="1">
        <f>_xlfn.NUMBERVALUE(RIGHT(property_rates[[#This Row],[buy_rate_trim]],LEN(property_rates[[#This Row],[buy_rate_trim]])-FIND("-",property_rates[[#This Row],[buy_rate_trim]])))</f>
        <v>10412</v>
      </c>
      <c r="F188" s="1">
        <f>AVERAGE(property_rates[[#This Row],[buy_rate_lower]:[buy_rate_higher]])</f>
        <v>9350</v>
      </c>
      <c r="G188" s="1" t="s">
        <v>1463</v>
      </c>
      <c r="H188" s="1" t="s">
        <v>36</v>
      </c>
      <c r="I188" s="1" t="e">
        <f>MID(property_rates[[#This Row],[Rent_1B]],FIND("Rs.",property_rates[[#This Row],[Rent_1B]])+3,LEN(property_rates[[#This Row],[Rent_1B]]))</f>
        <v>#VALUE!</v>
      </c>
      <c r="J188" s="1" t="e">
        <f>_xlfn.NUMBERVALUE(LEFT(property_rates[[#This Row],[Rent_1B_trim]],FIND("-",property_rates[[#This Row],[Rent_1B_trim]])-1))</f>
        <v>#VALUE!</v>
      </c>
      <c r="K188" s="1">
        <f>_xlfn.NUMBERVALUE(RIGHT(property_rates[[#This Row],[Rent_1B]],LEN(property_rates[[#This Row],[Rent_1B]])-FIND("-",property_rates[[#This Row],[Rent_1B]])))</f>
        <v>0</v>
      </c>
      <c r="L188" s="1" t="e">
        <f>AVERAGE(property_rates[[#This Row],[Rent_1B_Lower]:[Rent_1B_Upper]])</f>
        <v>#VALUE!</v>
      </c>
      <c r="M188" s="2" t="e">
        <f>property_rates[[#This Row],[Rent_1B_avg]]/property_rates[[#This Row],[buy_rate_avg]]</f>
        <v>#VALUE!</v>
      </c>
      <c r="N188" s="1" t="s">
        <v>36</v>
      </c>
      <c r="O188" s="1" t="e">
        <f>MID(property_rates[[#This Row],[Rent_2B]],FIND("Rs.",property_rates[[#This Row],[Rent_2B]])+3,LEN(property_rates[[#This Row],[Rent_2B]]))</f>
        <v>#VALUE!</v>
      </c>
      <c r="P188" s="1" t="e">
        <f>_xlfn.NUMBERVALUE(LEFT(property_rates[[#This Row],[Rent_2B_trim]],FIND("-",property_rates[[#This Row],[Rent_2B_trim]])-1))</f>
        <v>#VALUE!</v>
      </c>
      <c r="Q188" s="1">
        <f>_xlfn.NUMBERVALUE(RIGHT(property_rates[[#This Row],[Rent_2B]],LEN(property_rates[[#This Row],[Rent_2B]])-FIND("-",property_rates[[#This Row],[Rent_2B]])))</f>
        <v>0</v>
      </c>
      <c r="R188" s="1" t="e">
        <f>AVERAGE(property_rates[[#This Row],[Rent_2B_Lower]:[Rent_2B_Upper]])</f>
        <v>#VALUE!</v>
      </c>
      <c r="S188" s="3" t="e">
        <f>property_rates[[#This Row],[Rent_2B_avg]]/property_rates[[#This Row],[buy_rate_avg]]</f>
        <v>#VALUE!</v>
      </c>
      <c r="T188" s="1" t="s">
        <v>36</v>
      </c>
      <c r="U188" s="1" t="e">
        <f>MID(property_rates[[#This Row],[Rent_3B]],FIND("Rs.",property_rates[[#This Row],[Rent_3B]])+3,LEN(property_rates[[#This Row],[Rent_3B]]))</f>
        <v>#VALUE!</v>
      </c>
      <c r="V188" s="1" t="e">
        <f>_xlfn.NUMBERVALUE(LEFT(property_rates[[#This Row],[Rent_3B_trim]],FIND("-",property_rates[[#This Row],[Rent_3B_trim]])-1))</f>
        <v>#VALUE!</v>
      </c>
      <c r="W188" s="1">
        <f>_xlfn.NUMBERVALUE(RIGHT(property_rates[[#This Row],[Rent_3B]],LEN(property_rates[[#This Row],[Rent_3B]])-FIND("-",property_rates[[#This Row],[Rent_3B]])))</f>
        <v>0</v>
      </c>
      <c r="X188" s="1" t="e">
        <f>AVERAGE(property_rates[[#This Row],[Rent_3B_Lower]:[Rent_3B_Upper]])</f>
        <v>#VALUE!</v>
      </c>
      <c r="Y188" s="3" t="e">
        <f>property_rates[[#This Row],[Rent_3B_avg]]/property_rates[[#This Row],[buy_rate_avg]]</f>
        <v>#VALUE!</v>
      </c>
    </row>
    <row r="189" spans="1:25" x14ac:dyDescent="0.25">
      <c r="A189" s="1" t="s">
        <v>876</v>
      </c>
      <c r="B189" s="1" t="s">
        <v>877</v>
      </c>
      <c r="C189" s="1" t="str">
        <f>MID(property_rates[[#This Row],[buy_rate]],FIND("Rs.",property_rates[[#This Row],[buy_rate]])+3,FIND("/sq",property_rates[[#This Row],[buy_rate]])-4)</f>
        <v>15,938 - 20,698</v>
      </c>
      <c r="D189" s="1">
        <f>_xlfn.NUMBERVALUE(LEFT(property_rates[[#This Row],[buy_rate_trim]],FIND("-",property_rates[[#This Row],[buy_rate_trim]])-1))</f>
        <v>15938</v>
      </c>
      <c r="E189" s="1">
        <f>_xlfn.NUMBERVALUE(RIGHT(property_rates[[#This Row],[buy_rate_trim]],LEN(property_rates[[#This Row],[buy_rate_trim]])-FIND("-",property_rates[[#This Row],[buy_rate_trim]])))</f>
        <v>20698</v>
      </c>
      <c r="F189" s="1">
        <f>AVERAGE(property_rates[[#This Row],[buy_rate_lower]:[buy_rate_higher]])</f>
        <v>18318</v>
      </c>
      <c r="G189" s="1" t="s">
        <v>36</v>
      </c>
      <c r="H189" s="1" t="s">
        <v>878</v>
      </c>
      <c r="I189" s="1" t="str">
        <f>MID(property_rates[[#This Row],[Rent_1B]],FIND("Rs.",property_rates[[#This Row],[Rent_1B]])+3,LEN(property_rates[[#This Row],[Rent_1B]]))</f>
        <v>21,926 - 24,318</v>
      </c>
      <c r="J189" s="1">
        <f>_xlfn.NUMBERVALUE(LEFT(property_rates[[#This Row],[Rent_1B_trim]],FIND("-",property_rates[[#This Row],[Rent_1B_trim]])-1))</f>
        <v>21926</v>
      </c>
      <c r="K189" s="1">
        <f>_xlfn.NUMBERVALUE(RIGHT(property_rates[[#This Row],[Rent_1B]],LEN(property_rates[[#This Row],[Rent_1B]])-FIND("-",property_rates[[#This Row],[Rent_1B]])))</f>
        <v>24318</v>
      </c>
      <c r="L189" s="1">
        <f>AVERAGE(property_rates[[#This Row],[Rent_1B_Lower]:[Rent_1B_Upper]])</f>
        <v>23122</v>
      </c>
      <c r="M189" s="2">
        <f>property_rates[[#This Row],[Rent_1B_avg]]/property_rates[[#This Row],[buy_rate_avg]]</f>
        <v>1.2622557047712633</v>
      </c>
      <c r="N189" s="1" t="s">
        <v>879</v>
      </c>
      <c r="O189" s="1" t="str">
        <f>MID(property_rates[[#This Row],[Rent_2B]],FIND("Rs.",property_rates[[#This Row],[Rent_2B]])+3,LEN(property_rates[[#This Row],[Rent_2B]]))</f>
        <v>39,950 - 45,050</v>
      </c>
      <c r="P189" s="1">
        <f>_xlfn.NUMBERVALUE(LEFT(property_rates[[#This Row],[Rent_2B_trim]],FIND("-",property_rates[[#This Row],[Rent_2B_trim]])-1))</f>
        <v>39950</v>
      </c>
      <c r="Q189" s="1">
        <f>_xlfn.NUMBERVALUE(RIGHT(property_rates[[#This Row],[Rent_2B]],LEN(property_rates[[#This Row],[Rent_2B]])-FIND("-",property_rates[[#This Row],[Rent_2B]])))</f>
        <v>45050</v>
      </c>
      <c r="R189" s="1">
        <f>AVERAGE(property_rates[[#This Row],[Rent_2B_Lower]:[Rent_2B_Upper]])</f>
        <v>42500</v>
      </c>
      <c r="S189" s="3">
        <f>property_rates[[#This Row],[Rent_2B_avg]]/property_rates[[#This Row],[buy_rate_avg]]</f>
        <v>2.3201222840921498</v>
      </c>
      <c r="T189" s="1" t="s">
        <v>36</v>
      </c>
      <c r="U189" s="1" t="e">
        <f>MID(property_rates[[#This Row],[Rent_3B]],FIND("Rs.",property_rates[[#This Row],[Rent_3B]])+3,LEN(property_rates[[#This Row],[Rent_3B]]))</f>
        <v>#VALUE!</v>
      </c>
      <c r="V189" s="1" t="e">
        <f>_xlfn.NUMBERVALUE(LEFT(property_rates[[#This Row],[Rent_3B_trim]],FIND("-",property_rates[[#This Row],[Rent_3B_trim]])-1))</f>
        <v>#VALUE!</v>
      </c>
      <c r="W189" s="1">
        <f>_xlfn.NUMBERVALUE(RIGHT(property_rates[[#This Row],[Rent_3B]],LEN(property_rates[[#This Row],[Rent_3B]])-FIND("-",property_rates[[#This Row],[Rent_3B]])))</f>
        <v>0</v>
      </c>
      <c r="X189" s="1" t="e">
        <f>AVERAGE(property_rates[[#This Row],[Rent_3B_Lower]:[Rent_3B_Upper]])</f>
        <v>#VALUE!</v>
      </c>
      <c r="Y189" s="3" t="e">
        <f>property_rates[[#This Row],[Rent_3B_avg]]/property_rates[[#This Row],[buy_rate_avg]]</f>
        <v>#VALUE!</v>
      </c>
    </row>
    <row r="190" spans="1:25" x14ac:dyDescent="0.25">
      <c r="A190" s="1" t="s">
        <v>1133</v>
      </c>
      <c r="B190" s="1" t="s">
        <v>1134</v>
      </c>
      <c r="C190" s="1" t="str">
        <f>MID(property_rates[[#This Row],[buy_rate]],FIND("Rs.",property_rates[[#This Row],[buy_rate]])+3,FIND("/sq",property_rates[[#This Row],[buy_rate]])-4)</f>
        <v>35,700 - 43,052</v>
      </c>
      <c r="D190" s="1">
        <f>_xlfn.NUMBERVALUE(LEFT(property_rates[[#This Row],[buy_rate_trim]],FIND("-",property_rates[[#This Row],[buy_rate_trim]])-1))</f>
        <v>35700</v>
      </c>
      <c r="E190" s="1">
        <f>_xlfn.NUMBERVALUE(RIGHT(property_rates[[#This Row],[buy_rate_trim]],LEN(property_rates[[#This Row],[buy_rate_trim]])-FIND("-",property_rates[[#This Row],[buy_rate_trim]])))</f>
        <v>43052</v>
      </c>
      <c r="F190" s="1">
        <f>AVERAGE(property_rates[[#This Row],[buy_rate_lower]:[buy_rate_higher]])</f>
        <v>39376</v>
      </c>
      <c r="G190" s="1" t="s">
        <v>1135</v>
      </c>
      <c r="H190" s="1" t="s">
        <v>36</v>
      </c>
      <c r="I190" s="1" t="e">
        <f>MID(property_rates[[#This Row],[Rent_1B]],FIND("Rs.",property_rates[[#This Row],[Rent_1B]])+3,LEN(property_rates[[#This Row],[Rent_1B]]))</f>
        <v>#VALUE!</v>
      </c>
      <c r="J190" s="1" t="e">
        <f>_xlfn.NUMBERVALUE(LEFT(property_rates[[#This Row],[Rent_1B_trim]],FIND("-",property_rates[[#This Row],[Rent_1B_trim]])-1))</f>
        <v>#VALUE!</v>
      </c>
      <c r="K190" s="1">
        <f>_xlfn.NUMBERVALUE(RIGHT(property_rates[[#This Row],[Rent_1B]],LEN(property_rates[[#This Row],[Rent_1B]])-FIND("-",property_rates[[#This Row],[Rent_1B]])))</f>
        <v>0</v>
      </c>
      <c r="L190" s="1" t="e">
        <f>AVERAGE(property_rates[[#This Row],[Rent_1B_Lower]:[Rent_1B_Upper]])</f>
        <v>#VALUE!</v>
      </c>
      <c r="M190" s="2" t="e">
        <f>property_rates[[#This Row],[Rent_1B_avg]]/property_rates[[#This Row],[buy_rate_avg]]</f>
        <v>#VALUE!</v>
      </c>
      <c r="N190" s="1" t="s">
        <v>36</v>
      </c>
      <c r="O190" s="1" t="e">
        <f>MID(property_rates[[#This Row],[Rent_2B]],FIND("Rs.",property_rates[[#This Row],[Rent_2B]])+3,LEN(property_rates[[#This Row],[Rent_2B]]))</f>
        <v>#VALUE!</v>
      </c>
      <c r="P190" s="1" t="e">
        <f>_xlfn.NUMBERVALUE(LEFT(property_rates[[#This Row],[Rent_2B_trim]],FIND("-",property_rates[[#This Row],[Rent_2B_trim]])-1))</f>
        <v>#VALUE!</v>
      </c>
      <c r="Q190" s="1">
        <f>_xlfn.NUMBERVALUE(RIGHT(property_rates[[#This Row],[Rent_2B]],LEN(property_rates[[#This Row],[Rent_2B]])-FIND("-",property_rates[[#This Row],[Rent_2B]])))</f>
        <v>0</v>
      </c>
      <c r="R190" s="1" t="e">
        <f>AVERAGE(property_rates[[#This Row],[Rent_2B_Lower]:[Rent_2B_Upper]])</f>
        <v>#VALUE!</v>
      </c>
      <c r="S190" s="3" t="e">
        <f>property_rates[[#This Row],[Rent_2B_avg]]/property_rates[[#This Row],[buy_rate_avg]]</f>
        <v>#VALUE!</v>
      </c>
      <c r="T190" s="1" t="s">
        <v>1136</v>
      </c>
      <c r="U190" s="1" t="str">
        <f>MID(property_rates[[#This Row],[Rent_3B]],FIND("Rs.",property_rates[[#This Row],[Rent_3B]])+3,LEN(property_rates[[#This Row],[Rent_3B]]))</f>
        <v>1,40,828 - 1,63,064</v>
      </c>
      <c r="V190" s="1">
        <f>_xlfn.NUMBERVALUE(LEFT(property_rates[[#This Row],[Rent_3B_trim]],FIND("-",property_rates[[#This Row],[Rent_3B_trim]])-1))</f>
        <v>140828</v>
      </c>
      <c r="W190" s="1">
        <f>_xlfn.NUMBERVALUE(RIGHT(property_rates[[#This Row],[Rent_3B]],LEN(property_rates[[#This Row],[Rent_3B]])-FIND("-",property_rates[[#This Row],[Rent_3B]])))</f>
        <v>163064</v>
      </c>
      <c r="X190" s="1">
        <f>AVERAGE(property_rates[[#This Row],[Rent_3B_Lower]:[Rent_3B_Upper]])</f>
        <v>151946</v>
      </c>
      <c r="Y190" s="3">
        <f>property_rates[[#This Row],[Rent_3B_avg]]/property_rates[[#This Row],[buy_rate_avg]]</f>
        <v>3.8588480292564</v>
      </c>
    </row>
    <row r="191" spans="1:25" x14ac:dyDescent="0.25">
      <c r="A191" s="1" t="s">
        <v>91</v>
      </c>
      <c r="B191" s="1" t="s">
        <v>92</v>
      </c>
      <c r="C191" s="1" t="str">
        <f>MID(property_rates[[#This Row],[buy_rate]],FIND("Rs.",property_rates[[#This Row],[buy_rate]])+3,FIND("/sq",property_rates[[#This Row],[buy_rate]])-4)</f>
        <v>9,350 - 10,285</v>
      </c>
      <c r="D191" s="1">
        <f>_xlfn.NUMBERVALUE(LEFT(property_rates[[#This Row],[buy_rate_trim]],FIND("-",property_rates[[#This Row],[buy_rate_trim]])-1))</f>
        <v>9350</v>
      </c>
      <c r="E191" s="1">
        <f>_xlfn.NUMBERVALUE(RIGHT(property_rates[[#This Row],[buy_rate_trim]],LEN(property_rates[[#This Row],[buy_rate_trim]])-FIND("-",property_rates[[#This Row],[buy_rate_trim]])))</f>
        <v>10285</v>
      </c>
      <c r="F191" s="1">
        <f>AVERAGE(property_rates[[#This Row],[buy_rate_lower]:[buy_rate_higher]])</f>
        <v>9817.5</v>
      </c>
      <c r="G191" s="1" t="s">
        <v>93</v>
      </c>
      <c r="H191" s="1" t="s">
        <v>36</v>
      </c>
      <c r="I191" s="1" t="e">
        <f>MID(property_rates[[#This Row],[Rent_1B]],FIND("Rs.",property_rates[[#This Row],[Rent_1B]])+3,LEN(property_rates[[#This Row],[Rent_1B]]))</f>
        <v>#VALUE!</v>
      </c>
      <c r="J191" s="1" t="e">
        <f>_xlfn.NUMBERVALUE(LEFT(property_rates[[#This Row],[Rent_1B_trim]],FIND("-",property_rates[[#This Row],[Rent_1B_trim]])-1))</f>
        <v>#VALUE!</v>
      </c>
      <c r="K191" s="1">
        <f>_xlfn.NUMBERVALUE(RIGHT(property_rates[[#This Row],[Rent_1B]],LEN(property_rates[[#This Row],[Rent_1B]])-FIND("-",property_rates[[#This Row],[Rent_1B]])))</f>
        <v>0</v>
      </c>
      <c r="L191" s="1" t="e">
        <f>AVERAGE(property_rates[[#This Row],[Rent_1B_Lower]:[Rent_1B_Upper]])</f>
        <v>#VALUE!</v>
      </c>
      <c r="M191" s="2" t="e">
        <f>property_rates[[#This Row],[Rent_1B_avg]]/property_rates[[#This Row],[buy_rate_avg]]</f>
        <v>#VALUE!</v>
      </c>
      <c r="N191" s="1" t="s">
        <v>36</v>
      </c>
      <c r="O191" s="1" t="e">
        <f>MID(property_rates[[#This Row],[Rent_2B]],FIND("Rs.",property_rates[[#This Row],[Rent_2B]])+3,LEN(property_rates[[#This Row],[Rent_2B]]))</f>
        <v>#VALUE!</v>
      </c>
      <c r="P191" s="1" t="e">
        <f>_xlfn.NUMBERVALUE(LEFT(property_rates[[#This Row],[Rent_2B_trim]],FIND("-",property_rates[[#This Row],[Rent_2B_trim]])-1))</f>
        <v>#VALUE!</v>
      </c>
      <c r="Q191" s="1">
        <f>_xlfn.NUMBERVALUE(RIGHT(property_rates[[#This Row],[Rent_2B]],LEN(property_rates[[#This Row],[Rent_2B]])-FIND("-",property_rates[[#This Row],[Rent_2B]])))</f>
        <v>0</v>
      </c>
      <c r="R191" s="1" t="e">
        <f>AVERAGE(property_rates[[#This Row],[Rent_2B_Lower]:[Rent_2B_Upper]])</f>
        <v>#VALUE!</v>
      </c>
      <c r="S191" s="3" t="e">
        <f>property_rates[[#This Row],[Rent_2B_avg]]/property_rates[[#This Row],[buy_rate_avg]]</f>
        <v>#VALUE!</v>
      </c>
      <c r="T191" s="1" t="s">
        <v>36</v>
      </c>
      <c r="U191" s="1" t="e">
        <f>MID(property_rates[[#This Row],[Rent_3B]],FIND("Rs.",property_rates[[#This Row],[Rent_3B]])+3,LEN(property_rates[[#This Row],[Rent_3B]]))</f>
        <v>#VALUE!</v>
      </c>
      <c r="V191" s="1" t="e">
        <f>_xlfn.NUMBERVALUE(LEFT(property_rates[[#This Row],[Rent_3B_trim]],FIND("-",property_rates[[#This Row],[Rent_3B_trim]])-1))</f>
        <v>#VALUE!</v>
      </c>
      <c r="W191" s="1">
        <f>_xlfn.NUMBERVALUE(RIGHT(property_rates[[#This Row],[Rent_3B]],LEN(property_rates[[#This Row],[Rent_3B]])-FIND("-",property_rates[[#This Row],[Rent_3B]])))</f>
        <v>0</v>
      </c>
      <c r="X191" s="1" t="e">
        <f>AVERAGE(property_rates[[#This Row],[Rent_3B_Lower]:[Rent_3B_Upper]])</f>
        <v>#VALUE!</v>
      </c>
      <c r="Y191" s="3" t="e">
        <f>property_rates[[#This Row],[Rent_3B_avg]]/property_rates[[#This Row],[buy_rate_avg]]</f>
        <v>#VALUE!</v>
      </c>
    </row>
    <row r="192" spans="1:25" x14ac:dyDescent="0.25">
      <c r="A192" s="1" t="s">
        <v>880</v>
      </c>
      <c r="B192" s="1" t="s">
        <v>881</v>
      </c>
      <c r="C192" s="1" t="str">
        <f>MID(property_rates[[#This Row],[buy_rate]],FIND("Rs.",property_rates[[#This Row],[buy_rate]])+3,FIND("/sq",property_rates[[#This Row],[buy_rate]])-4)</f>
        <v>10,285 - 11,092</v>
      </c>
      <c r="D192" s="1">
        <f>_xlfn.NUMBERVALUE(LEFT(property_rates[[#This Row],[buy_rate_trim]],FIND("-",property_rates[[#This Row],[buy_rate_trim]])-1))</f>
        <v>10285</v>
      </c>
      <c r="E192" s="1">
        <f>_xlfn.NUMBERVALUE(RIGHT(property_rates[[#This Row],[buy_rate_trim]],LEN(property_rates[[#This Row],[buy_rate_trim]])-FIND("-",property_rates[[#This Row],[buy_rate_trim]])))</f>
        <v>11092</v>
      </c>
      <c r="F192" s="1">
        <f>AVERAGE(property_rates[[#This Row],[buy_rate_lower]:[buy_rate_higher]])</f>
        <v>10688.5</v>
      </c>
      <c r="G192" s="1" t="s">
        <v>882</v>
      </c>
      <c r="H192" s="1" t="s">
        <v>36</v>
      </c>
      <c r="I192" s="1" t="e">
        <f>MID(property_rates[[#This Row],[Rent_1B]],FIND("Rs.",property_rates[[#This Row],[Rent_1B]])+3,LEN(property_rates[[#This Row],[Rent_1B]]))</f>
        <v>#VALUE!</v>
      </c>
      <c r="J192" s="1" t="e">
        <f>_xlfn.NUMBERVALUE(LEFT(property_rates[[#This Row],[Rent_1B_trim]],FIND("-",property_rates[[#This Row],[Rent_1B_trim]])-1))</f>
        <v>#VALUE!</v>
      </c>
      <c r="K192" s="1">
        <f>_xlfn.NUMBERVALUE(RIGHT(property_rates[[#This Row],[Rent_1B]],LEN(property_rates[[#This Row],[Rent_1B]])-FIND("-",property_rates[[#This Row],[Rent_1B]])))</f>
        <v>0</v>
      </c>
      <c r="L192" s="1" t="e">
        <f>AVERAGE(property_rates[[#This Row],[Rent_1B_Lower]:[Rent_1B_Upper]])</f>
        <v>#VALUE!</v>
      </c>
      <c r="M192" s="2" t="e">
        <f>property_rates[[#This Row],[Rent_1B_avg]]/property_rates[[#This Row],[buy_rate_avg]]</f>
        <v>#VALUE!</v>
      </c>
      <c r="N192" s="1" t="s">
        <v>36</v>
      </c>
      <c r="O192" s="1" t="e">
        <f>MID(property_rates[[#This Row],[Rent_2B]],FIND("Rs.",property_rates[[#This Row],[Rent_2B]])+3,LEN(property_rates[[#This Row],[Rent_2B]]))</f>
        <v>#VALUE!</v>
      </c>
      <c r="P192" s="1" t="e">
        <f>_xlfn.NUMBERVALUE(LEFT(property_rates[[#This Row],[Rent_2B_trim]],FIND("-",property_rates[[#This Row],[Rent_2B_trim]])-1))</f>
        <v>#VALUE!</v>
      </c>
      <c r="Q192" s="1">
        <f>_xlfn.NUMBERVALUE(RIGHT(property_rates[[#This Row],[Rent_2B]],LEN(property_rates[[#This Row],[Rent_2B]])-FIND("-",property_rates[[#This Row],[Rent_2B]])))</f>
        <v>0</v>
      </c>
      <c r="R192" s="1" t="e">
        <f>AVERAGE(property_rates[[#This Row],[Rent_2B_Lower]:[Rent_2B_Upper]])</f>
        <v>#VALUE!</v>
      </c>
      <c r="S192" s="3" t="e">
        <f>property_rates[[#This Row],[Rent_2B_avg]]/property_rates[[#This Row],[buy_rate_avg]]</f>
        <v>#VALUE!</v>
      </c>
      <c r="T192" s="1" t="s">
        <v>36</v>
      </c>
      <c r="U192" s="1" t="e">
        <f>MID(property_rates[[#This Row],[Rent_3B]],FIND("Rs.",property_rates[[#This Row],[Rent_3B]])+3,LEN(property_rates[[#This Row],[Rent_3B]]))</f>
        <v>#VALUE!</v>
      </c>
      <c r="V192" s="1" t="e">
        <f>_xlfn.NUMBERVALUE(LEFT(property_rates[[#This Row],[Rent_3B_trim]],FIND("-",property_rates[[#This Row],[Rent_3B_trim]])-1))</f>
        <v>#VALUE!</v>
      </c>
      <c r="W192" s="1">
        <f>_xlfn.NUMBERVALUE(RIGHT(property_rates[[#This Row],[Rent_3B]],LEN(property_rates[[#This Row],[Rent_3B]])-FIND("-",property_rates[[#This Row],[Rent_3B]])))</f>
        <v>0</v>
      </c>
      <c r="X192" s="1" t="e">
        <f>AVERAGE(property_rates[[#This Row],[Rent_3B_Lower]:[Rent_3B_Upper]])</f>
        <v>#VALUE!</v>
      </c>
      <c r="Y192" s="3" t="e">
        <f>property_rates[[#This Row],[Rent_3B_avg]]/property_rates[[#This Row],[buy_rate_avg]]</f>
        <v>#VALUE!</v>
      </c>
    </row>
    <row r="193" spans="1:25" x14ac:dyDescent="0.25">
      <c r="A193" s="1" t="s">
        <v>1137</v>
      </c>
      <c r="B193" s="1" t="s">
        <v>36</v>
      </c>
      <c r="C193" s="1" t="e">
        <f>MID(property_rates[[#This Row],[buy_rate]],FIND("Rs.",property_rates[[#This Row],[buy_rate]])+3,FIND("/sq",property_rates[[#This Row],[buy_rate]])-4)</f>
        <v>#VALUE!</v>
      </c>
      <c r="D193" s="1" t="e">
        <f>_xlfn.NUMBERVALUE(LEFT(property_rates[[#This Row],[buy_rate_trim]],FIND("-",property_rates[[#This Row],[buy_rate_trim]])-1))</f>
        <v>#VALUE!</v>
      </c>
      <c r="E193" s="1" t="e">
        <f>_xlfn.NUMBERVALUE(RIGHT(property_rates[[#This Row],[buy_rate_trim]],LEN(property_rates[[#This Row],[buy_rate_trim]])-FIND("-",property_rates[[#This Row],[buy_rate_trim]])))</f>
        <v>#VALUE!</v>
      </c>
      <c r="F193" s="1" t="e">
        <f>AVERAGE(property_rates[[#This Row],[buy_rate_lower]:[buy_rate_higher]])</f>
        <v>#VALUE!</v>
      </c>
      <c r="G193" s="1" t="s">
        <v>36</v>
      </c>
      <c r="H193" s="1" t="s">
        <v>36</v>
      </c>
      <c r="I193" s="1" t="e">
        <f>MID(property_rates[[#This Row],[Rent_1B]],FIND("Rs.",property_rates[[#This Row],[Rent_1B]])+3,LEN(property_rates[[#This Row],[Rent_1B]]))</f>
        <v>#VALUE!</v>
      </c>
      <c r="J193" s="1" t="e">
        <f>_xlfn.NUMBERVALUE(LEFT(property_rates[[#This Row],[Rent_1B_trim]],FIND("-",property_rates[[#This Row],[Rent_1B_trim]])-1))</f>
        <v>#VALUE!</v>
      </c>
      <c r="K193" s="1">
        <f>_xlfn.NUMBERVALUE(RIGHT(property_rates[[#This Row],[Rent_1B]],LEN(property_rates[[#This Row],[Rent_1B]])-FIND("-",property_rates[[#This Row],[Rent_1B]])))</f>
        <v>0</v>
      </c>
      <c r="L193" s="1" t="e">
        <f>AVERAGE(property_rates[[#This Row],[Rent_1B_Lower]:[Rent_1B_Upper]])</f>
        <v>#VALUE!</v>
      </c>
      <c r="M193" s="2" t="e">
        <f>property_rates[[#This Row],[Rent_1B_avg]]/property_rates[[#This Row],[buy_rate_avg]]</f>
        <v>#VALUE!</v>
      </c>
      <c r="N193" s="1" t="s">
        <v>36</v>
      </c>
      <c r="O193" s="1" t="e">
        <f>MID(property_rates[[#This Row],[Rent_2B]],FIND("Rs.",property_rates[[#This Row],[Rent_2B]])+3,LEN(property_rates[[#This Row],[Rent_2B]]))</f>
        <v>#VALUE!</v>
      </c>
      <c r="P193" s="1" t="e">
        <f>_xlfn.NUMBERVALUE(LEFT(property_rates[[#This Row],[Rent_2B_trim]],FIND("-",property_rates[[#This Row],[Rent_2B_trim]])-1))</f>
        <v>#VALUE!</v>
      </c>
      <c r="Q193" s="1">
        <f>_xlfn.NUMBERVALUE(RIGHT(property_rates[[#This Row],[Rent_2B]],LEN(property_rates[[#This Row],[Rent_2B]])-FIND("-",property_rates[[#This Row],[Rent_2B]])))</f>
        <v>0</v>
      </c>
      <c r="R193" s="1" t="e">
        <f>AVERAGE(property_rates[[#This Row],[Rent_2B_Lower]:[Rent_2B_Upper]])</f>
        <v>#VALUE!</v>
      </c>
      <c r="S193" s="3" t="e">
        <f>property_rates[[#This Row],[Rent_2B_avg]]/property_rates[[#This Row],[buy_rate_avg]]</f>
        <v>#VALUE!</v>
      </c>
      <c r="T193" s="1" t="s">
        <v>1138</v>
      </c>
      <c r="U193" s="1" t="str">
        <f>MID(property_rates[[#This Row],[Rent_3B]],FIND("Rs.",property_rates[[#This Row],[Rent_3B]])+3,LEN(property_rates[[#This Row],[Rent_3B]]))</f>
        <v>1,20,870 - 1,52,296</v>
      </c>
      <c r="V193" s="1">
        <f>_xlfn.NUMBERVALUE(LEFT(property_rates[[#This Row],[Rent_3B_trim]],FIND("-",property_rates[[#This Row],[Rent_3B_trim]])-1))</f>
        <v>120870</v>
      </c>
      <c r="W193" s="1">
        <f>_xlfn.NUMBERVALUE(RIGHT(property_rates[[#This Row],[Rent_3B]],LEN(property_rates[[#This Row],[Rent_3B]])-FIND("-",property_rates[[#This Row],[Rent_3B]])))</f>
        <v>152296</v>
      </c>
      <c r="X193" s="1">
        <f>AVERAGE(property_rates[[#This Row],[Rent_3B_Lower]:[Rent_3B_Upper]])</f>
        <v>136583</v>
      </c>
      <c r="Y193" s="3" t="e">
        <f>property_rates[[#This Row],[Rent_3B_avg]]/property_rates[[#This Row],[buy_rate_avg]]</f>
        <v>#VALUE!</v>
      </c>
    </row>
    <row r="194" spans="1:25" x14ac:dyDescent="0.25">
      <c r="A194" s="1" t="s">
        <v>1464</v>
      </c>
      <c r="B194" s="1" t="s">
        <v>1465</v>
      </c>
      <c r="C194" s="1" t="str">
        <f>MID(property_rates[[#This Row],[buy_rate]],FIND("Rs.",property_rates[[#This Row],[buy_rate]])+3,FIND("/sq",property_rates[[#This Row],[buy_rate]])-4)</f>
        <v>6,035 - 6,672</v>
      </c>
      <c r="D194" s="1">
        <f>_xlfn.NUMBERVALUE(LEFT(property_rates[[#This Row],[buy_rate_trim]],FIND("-",property_rates[[#This Row],[buy_rate_trim]])-1))</f>
        <v>6035</v>
      </c>
      <c r="E194" s="1">
        <f>_xlfn.NUMBERVALUE(RIGHT(property_rates[[#This Row],[buy_rate_trim]],LEN(property_rates[[#This Row],[buy_rate_trim]])-FIND("-",property_rates[[#This Row],[buy_rate_trim]])))</f>
        <v>6672</v>
      </c>
      <c r="F194" s="1">
        <f>AVERAGE(property_rates[[#This Row],[buy_rate_lower]:[buy_rate_higher]])</f>
        <v>6353.5</v>
      </c>
      <c r="G194" s="1" t="s">
        <v>1466</v>
      </c>
      <c r="H194" s="1" t="s">
        <v>1467</v>
      </c>
      <c r="I194" s="1" t="str">
        <f>MID(property_rates[[#This Row],[Rent_1B]],FIND("Rs.",property_rates[[#This Row],[Rent_1B]])+3,LEN(property_rates[[#This Row],[Rent_1B]]))</f>
        <v>7,556 - 9,176</v>
      </c>
      <c r="J194" s="1">
        <f>_xlfn.NUMBERVALUE(LEFT(property_rates[[#This Row],[Rent_1B_trim]],FIND("-",property_rates[[#This Row],[Rent_1B_trim]])-1))</f>
        <v>7556</v>
      </c>
      <c r="K194" s="1">
        <f>_xlfn.NUMBERVALUE(RIGHT(property_rates[[#This Row],[Rent_1B]],LEN(property_rates[[#This Row],[Rent_1B]])-FIND("-",property_rates[[#This Row],[Rent_1B]])))</f>
        <v>9176</v>
      </c>
      <c r="L194" s="1">
        <f>AVERAGE(property_rates[[#This Row],[Rent_1B_Lower]:[Rent_1B_Upper]])</f>
        <v>8366</v>
      </c>
      <c r="M194" s="2">
        <f>property_rates[[#This Row],[Rent_1B_avg]]/property_rates[[#This Row],[buy_rate_avg]]</f>
        <v>1.3167545447391202</v>
      </c>
      <c r="N194" s="1" t="s">
        <v>1468</v>
      </c>
      <c r="O194" s="1" t="str">
        <f>MID(property_rates[[#This Row],[Rent_2B]],FIND("Rs.",property_rates[[#This Row],[Rent_2B]])+3,LEN(property_rates[[#This Row],[Rent_2B]]))</f>
        <v>10,271 - 11,983</v>
      </c>
      <c r="P194" s="1">
        <f>_xlfn.NUMBERVALUE(LEFT(property_rates[[#This Row],[Rent_2B_trim]],FIND("-",property_rates[[#This Row],[Rent_2B_trim]])-1))</f>
        <v>10271</v>
      </c>
      <c r="Q194" s="1">
        <f>_xlfn.NUMBERVALUE(RIGHT(property_rates[[#This Row],[Rent_2B]],LEN(property_rates[[#This Row],[Rent_2B]])-FIND("-",property_rates[[#This Row],[Rent_2B]])))</f>
        <v>11983</v>
      </c>
      <c r="R194" s="1">
        <f>AVERAGE(property_rates[[#This Row],[Rent_2B_Lower]:[Rent_2B_Upper]])</f>
        <v>11127</v>
      </c>
      <c r="S194" s="3">
        <f>property_rates[[#This Row],[Rent_2B_avg]]/property_rates[[#This Row],[buy_rate_avg]]</f>
        <v>1.7513181710868027</v>
      </c>
      <c r="T194" s="1" t="s">
        <v>1469</v>
      </c>
      <c r="U194" s="1" t="str">
        <f>MID(property_rates[[#This Row],[Rent_3B]],FIND("Rs.",property_rates[[#This Row],[Rent_3B]])+3,LEN(property_rates[[#This Row],[Rent_3B]]))</f>
        <v>11,516 - 13,435</v>
      </c>
      <c r="V194" s="1">
        <f>_xlfn.NUMBERVALUE(LEFT(property_rates[[#This Row],[Rent_3B_trim]],FIND("-",property_rates[[#This Row],[Rent_3B_trim]])-1))</f>
        <v>11516</v>
      </c>
      <c r="W194" s="1">
        <f>_xlfn.NUMBERVALUE(RIGHT(property_rates[[#This Row],[Rent_3B]],LEN(property_rates[[#This Row],[Rent_3B]])-FIND("-",property_rates[[#This Row],[Rent_3B]])))</f>
        <v>13435</v>
      </c>
      <c r="X194" s="1">
        <f>AVERAGE(property_rates[[#This Row],[Rent_3B_Lower]:[Rent_3B_Upper]])</f>
        <v>12475.5</v>
      </c>
      <c r="Y194" s="3">
        <f>property_rates[[#This Row],[Rent_3B_avg]]/property_rates[[#This Row],[buy_rate_avg]]</f>
        <v>1.9635633902573384</v>
      </c>
    </row>
    <row r="195" spans="1:25" x14ac:dyDescent="0.25">
      <c r="A195" s="1" t="s">
        <v>94</v>
      </c>
      <c r="B195" s="1" t="s">
        <v>95</v>
      </c>
      <c r="C195" s="1" t="str">
        <f>MID(property_rates[[#This Row],[buy_rate]],FIND("Rs.",property_rates[[#This Row],[buy_rate]])+3,FIND("/sq",property_rates[[#This Row],[buy_rate]])-4)</f>
        <v>2,975 - 3,400</v>
      </c>
      <c r="D195" s="1">
        <f>_xlfn.NUMBERVALUE(LEFT(property_rates[[#This Row],[buy_rate_trim]],FIND("-",property_rates[[#This Row],[buy_rate_trim]])-1))</f>
        <v>2975</v>
      </c>
      <c r="E195" s="1">
        <f>_xlfn.NUMBERVALUE(RIGHT(property_rates[[#This Row],[buy_rate_trim]],LEN(property_rates[[#This Row],[buy_rate_trim]])-FIND("-",property_rates[[#This Row],[buy_rate_trim]])))</f>
        <v>3400</v>
      </c>
      <c r="F195" s="1">
        <f>AVERAGE(property_rates[[#This Row],[buy_rate_lower]:[buy_rate_higher]])</f>
        <v>3187.5</v>
      </c>
      <c r="G195" s="1" t="s">
        <v>96</v>
      </c>
      <c r="H195" s="1" t="s">
        <v>36</v>
      </c>
      <c r="I195" s="1" t="e">
        <f>MID(property_rates[[#This Row],[Rent_1B]],FIND("Rs.",property_rates[[#This Row],[Rent_1B]])+3,LEN(property_rates[[#This Row],[Rent_1B]]))</f>
        <v>#VALUE!</v>
      </c>
      <c r="J195" s="1" t="e">
        <f>_xlfn.NUMBERVALUE(LEFT(property_rates[[#This Row],[Rent_1B_trim]],FIND("-",property_rates[[#This Row],[Rent_1B_trim]])-1))</f>
        <v>#VALUE!</v>
      </c>
      <c r="K195" s="1">
        <f>_xlfn.NUMBERVALUE(RIGHT(property_rates[[#This Row],[Rent_1B]],LEN(property_rates[[#This Row],[Rent_1B]])-FIND("-",property_rates[[#This Row],[Rent_1B]])))</f>
        <v>0</v>
      </c>
      <c r="L195" s="1" t="e">
        <f>AVERAGE(property_rates[[#This Row],[Rent_1B_Lower]:[Rent_1B_Upper]])</f>
        <v>#VALUE!</v>
      </c>
      <c r="M195" s="2" t="e">
        <f>property_rates[[#This Row],[Rent_1B_avg]]/property_rates[[#This Row],[buy_rate_avg]]</f>
        <v>#VALUE!</v>
      </c>
      <c r="N195" s="1" t="s">
        <v>36</v>
      </c>
      <c r="O195" s="1" t="e">
        <f>MID(property_rates[[#This Row],[Rent_2B]],FIND("Rs.",property_rates[[#This Row],[Rent_2B]])+3,LEN(property_rates[[#This Row],[Rent_2B]]))</f>
        <v>#VALUE!</v>
      </c>
      <c r="P195" s="1" t="e">
        <f>_xlfn.NUMBERVALUE(LEFT(property_rates[[#This Row],[Rent_2B_trim]],FIND("-",property_rates[[#This Row],[Rent_2B_trim]])-1))</f>
        <v>#VALUE!</v>
      </c>
      <c r="Q195" s="1">
        <f>_xlfn.NUMBERVALUE(RIGHT(property_rates[[#This Row],[Rent_2B]],LEN(property_rates[[#This Row],[Rent_2B]])-FIND("-",property_rates[[#This Row],[Rent_2B]])))</f>
        <v>0</v>
      </c>
      <c r="R195" s="1" t="e">
        <f>AVERAGE(property_rates[[#This Row],[Rent_2B_Lower]:[Rent_2B_Upper]])</f>
        <v>#VALUE!</v>
      </c>
      <c r="S195" s="3" t="e">
        <f>property_rates[[#This Row],[Rent_2B_avg]]/property_rates[[#This Row],[buy_rate_avg]]</f>
        <v>#VALUE!</v>
      </c>
      <c r="T195" s="1" t="s">
        <v>36</v>
      </c>
      <c r="U195" s="1" t="e">
        <f>MID(property_rates[[#This Row],[Rent_3B]],FIND("Rs.",property_rates[[#This Row],[Rent_3B]])+3,LEN(property_rates[[#This Row],[Rent_3B]]))</f>
        <v>#VALUE!</v>
      </c>
      <c r="V195" s="1" t="e">
        <f>_xlfn.NUMBERVALUE(LEFT(property_rates[[#This Row],[Rent_3B_trim]],FIND("-",property_rates[[#This Row],[Rent_3B_trim]])-1))</f>
        <v>#VALUE!</v>
      </c>
      <c r="W195" s="1">
        <f>_xlfn.NUMBERVALUE(RIGHT(property_rates[[#This Row],[Rent_3B]],LEN(property_rates[[#This Row],[Rent_3B]])-FIND("-",property_rates[[#This Row],[Rent_3B]])))</f>
        <v>0</v>
      </c>
      <c r="X195" s="1" t="e">
        <f>AVERAGE(property_rates[[#This Row],[Rent_3B_Lower]:[Rent_3B_Upper]])</f>
        <v>#VALUE!</v>
      </c>
      <c r="Y195" s="3" t="e">
        <f>property_rates[[#This Row],[Rent_3B_avg]]/property_rates[[#This Row],[buy_rate_avg]]</f>
        <v>#VALUE!</v>
      </c>
    </row>
    <row r="196" spans="1:25" x14ac:dyDescent="0.25">
      <c r="A196" s="1" t="s">
        <v>1139</v>
      </c>
      <c r="B196" s="1" t="s">
        <v>1140</v>
      </c>
      <c r="C196" s="1" t="str">
        <f>MID(property_rates[[#This Row],[buy_rate]],FIND("Rs.",property_rates[[#This Row],[buy_rate]])+3,FIND("/sq",property_rates[[#This Row],[buy_rate]])-4)</f>
        <v>17,510 - 20,825</v>
      </c>
      <c r="D196" s="1">
        <f>_xlfn.NUMBERVALUE(LEFT(property_rates[[#This Row],[buy_rate_trim]],FIND("-",property_rates[[#This Row],[buy_rate_trim]])-1))</f>
        <v>17510</v>
      </c>
      <c r="E196" s="1">
        <f>_xlfn.NUMBERVALUE(RIGHT(property_rates[[#This Row],[buy_rate_trim]],LEN(property_rates[[#This Row],[buy_rate_trim]])-FIND("-",property_rates[[#This Row],[buy_rate_trim]])))</f>
        <v>20825</v>
      </c>
      <c r="F196" s="1">
        <f>AVERAGE(property_rates[[#This Row],[buy_rate_lower]:[buy_rate_higher]])</f>
        <v>19167.5</v>
      </c>
      <c r="G196" s="1" t="s">
        <v>1141</v>
      </c>
      <c r="H196" s="1" t="s">
        <v>1142</v>
      </c>
      <c r="I196" s="1" t="str">
        <f>MID(property_rates[[#This Row],[Rent_1B]],FIND("Rs.",property_rates[[#This Row],[Rent_1B]])+3,LEN(property_rates[[#This Row],[Rent_1B]]))</f>
        <v>28,988 - 34,986</v>
      </c>
      <c r="J196" s="1">
        <f>_xlfn.NUMBERVALUE(LEFT(property_rates[[#This Row],[Rent_1B_trim]],FIND("-",property_rates[[#This Row],[Rent_1B_trim]])-1))</f>
        <v>28988</v>
      </c>
      <c r="K196" s="1">
        <f>_xlfn.NUMBERVALUE(RIGHT(property_rates[[#This Row],[Rent_1B]],LEN(property_rates[[#This Row],[Rent_1B]])-FIND("-",property_rates[[#This Row],[Rent_1B]])))</f>
        <v>34986</v>
      </c>
      <c r="L196" s="1">
        <f>AVERAGE(property_rates[[#This Row],[Rent_1B_Lower]:[Rent_1B_Upper]])</f>
        <v>31987</v>
      </c>
      <c r="M196" s="2">
        <f>property_rates[[#This Row],[Rent_1B_avg]]/property_rates[[#This Row],[buy_rate_avg]]</f>
        <v>1.6688143993739402</v>
      </c>
      <c r="N196" s="1" t="s">
        <v>1143</v>
      </c>
      <c r="O196" s="1" t="str">
        <f>MID(property_rates[[#This Row],[Rent_2B]],FIND("Rs.",property_rates[[#This Row],[Rent_2B]])+3,LEN(property_rates[[#This Row],[Rent_2B]]))</f>
        <v>40,185 - 49,283</v>
      </c>
      <c r="P196" s="1">
        <f>_xlfn.NUMBERVALUE(LEFT(property_rates[[#This Row],[Rent_2B_trim]],FIND("-",property_rates[[#This Row],[Rent_2B_trim]])-1))</f>
        <v>40185</v>
      </c>
      <c r="Q196" s="1">
        <f>_xlfn.NUMBERVALUE(RIGHT(property_rates[[#This Row],[Rent_2B]],LEN(property_rates[[#This Row],[Rent_2B]])-FIND("-",property_rates[[#This Row],[Rent_2B]])))</f>
        <v>49283</v>
      </c>
      <c r="R196" s="1">
        <f>AVERAGE(property_rates[[#This Row],[Rent_2B_Lower]:[Rent_2B_Upper]])</f>
        <v>44734</v>
      </c>
      <c r="S196" s="3">
        <f>property_rates[[#This Row],[Rent_2B_avg]]/property_rates[[#This Row],[buy_rate_avg]]</f>
        <v>2.3338463545063259</v>
      </c>
      <c r="T196" s="1" t="s">
        <v>1144</v>
      </c>
      <c r="U196" s="1" t="str">
        <f>MID(property_rates[[#This Row],[Rent_3B]],FIND("Rs.",property_rates[[#This Row],[Rent_3B]])+3,LEN(property_rates[[#This Row],[Rent_3B]]))</f>
        <v>65,280 - 75,480</v>
      </c>
      <c r="V196" s="1">
        <f>_xlfn.NUMBERVALUE(LEFT(property_rates[[#This Row],[Rent_3B_trim]],FIND("-",property_rates[[#This Row],[Rent_3B_trim]])-1))</f>
        <v>65280</v>
      </c>
      <c r="W196" s="1">
        <f>_xlfn.NUMBERVALUE(RIGHT(property_rates[[#This Row],[Rent_3B]],LEN(property_rates[[#This Row],[Rent_3B]])-FIND("-",property_rates[[#This Row],[Rent_3B]])))</f>
        <v>75480</v>
      </c>
      <c r="X196" s="1">
        <f>AVERAGE(property_rates[[#This Row],[Rent_3B_Lower]:[Rent_3B_Upper]])</f>
        <v>70380</v>
      </c>
      <c r="Y196" s="3">
        <f>property_rates[[#This Row],[Rent_3B_avg]]/property_rates[[#This Row],[buy_rate_avg]]</f>
        <v>3.6718403547671841</v>
      </c>
    </row>
    <row r="197" spans="1:25" x14ac:dyDescent="0.25">
      <c r="A197" s="1" t="s">
        <v>366</v>
      </c>
      <c r="B197" s="1" t="s">
        <v>367</v>
      </c>
      <c r="C197" s="1" t="str">
        <f>MID(property_rates[[#This Row],[buy_rate]],FIND("Rs.",property_rates[[#This Row],[buy_rate]])+3,FIND("/sq",property_rates[[#This Row],[buy_rate]])-4)</f>
        <v>5,142 - 6,078</v>
      </c>
      <c r="D197" s="1">
        <f>_xlfn.NUMBERVALUE(LEFT(property_rates[[#This Row],[buy_rate_trim]],FIND("-",property_rates[[#This Row],[buy_rate_trim]])-1))</f>
        <v>5142</v>
      </c>
      <c r="E197" s="1">
        <f>_xlfn.NUMBERVALUE(RIGHT(property_rates[[#This Row],[buy_rate_trim]],LEN(property_rates[[#This Row],[buy_rate_trim]])-FIND("-",property_rates[[#This Row],[buy_rate_trim]])))</f>
        <v>6078</v>
      </c>
      <c r="F197" s="1">
        <f>AVERAGE(property_rates[[#This Row],[buy_rate_lower]:[buy_rate_higher]])</f>
        <v>5610</v>
      </c>
      <c r="G197" s="1" t="s">
        <v>36</v>
      </c>
      <c r="H197" s="1" t="s">
        <v>36</v>
      </c>
      <c r="I197" s="1" t="e">
        <f>MID(property_rates[[#This Row],[Rent_1B]],FIND("Rs.",property_rates[[#This Row],[Rent_1B]])+3,LEN(property_rates[[#This Row],[Rent_1B]]))</f>
        <v>#VALUE!</v>
      </c>
      <c r="J197" s="1" t="e">
        <f>_xlfn.NUMBERVALUE(LEFT(property_rates[[#This Row],[Rent_1B_trim]],FIND("-",property_rates[[#This Row],[Rent_1B_trim]])-1))</f>
        <v>#VALUE!</v>
      </c>
      <c r="K197" s="1">
        <f>_xlfn.NUMBERVALUE(RIGHT(property_rates[[#This Row],[Rent_1B]],LEN(property_rates[[#This Row],[Rent_1B]])-FIND("-",property_rates[[#This Row],[Rent_1B]])))</f>
        <v>0</v>
      </c>
      <c r="L197" s="1" t="e">
        <f>AVERAGE(property_rates[[#This Row],[Rent_1B_Lower]:[Rent_1B_Upper]])</f>
        <v>#VALUE!</v>
      </c>
      <c r="M197" s="2" t="e">
        <f>property_rates[[#This Row],[Rent_1B_avg]]/property_rates[[#This Row],[buy_rate_avg]]</f>
        <v>#VALUE!</v>
      </c>
      <c r="N197" s="1" t="s">
        <v>36</v>
      </c>
      <c r="O197" s="1" t="e">
        <f>MID(property_rates[[#This Row],[Rent_2B]],FIND("Rs.",property_rates[[#This Row],[Rent_2B]])+3,LEN(property_rates[[#This Row],[Rent_2B]]))</f>
        <v>#VALUE!</v>
      </c>
      <c r="P197" s="1" t="e">
        <f>_xlfn.NUMBERVALUE(LEFT(property_rates[[#This Row],[Rent_2B_trim]],FIND("-",property_rates[[#This Row],[Rent_2B_trim]])-1))</f>
        <v>#VALUE!</v>
      </c>
      <c r="Q197" s="1">
        <f>_xlfn.NUMBERVALUE(RIGHT(property_rates[[#This Row],[Rent_2B]],LEN(property_rates[[#This Row],[Rent_2B]])-FIND("-",property_rates[[#This Row],[Rent_2B]])))</f>
        <v>0</v>
      </c>
      <c r="R197" s="1" t="e">
        <f>AVERAGE(property_rates[[#This Row],[Rent_2B_Lower]:[Rent_2B_Upper]])</f>
        <v>#VALUE!</v>
      </c>
      <c r="S197" s="3" t="e">
        <f>property_rates[[#This Row],[Rent_2B_avg]]/property_rates[[#This Row],[buy_rate_avg]]</f>
        <v>#VALUE!</v>
      </c>
      <c r="T197" s="1" t="s">
        <v>36</v>
      </c>
      <c r="U197" s="1" t="e">
        <f>MID(property_rates[[#This Row],[Rent_3B]],FIND("Rs.",property_rates[[#This Row],[Rent_3B]])+3,LEN(property_rates[[#This Row],[Rent_3B]]))</f>
        <v>#VALUE!</v>
      </c>
      <c r="V197" s="1" t="e">
        <f>_xlfn.NUMBERVALUE(LEFT(property_rates[[#This Row],[Rent_3B_trim]],FIND("-",property_rates[[#This Row],[Rent_3B_trim]])-1))</f>
        <v>#VALUE!</v>
      </c>
      <c r="W197" s="1">
        <f>_xlfn.NUMBERVALUE(RIGHT(property_rates[[#This Row],[Rent_3B]],LEN(property_rates[[#This Row],[Rent_3B]])-FIND("-",property_rates[[#This Row],[Rent_3B]])))</f>
        <v>0</v>
      </c>
      <c r="X197" s="1" t="e">
        <f>AVERAGE(property_rates[[#This Row],[Rent_3B_Lower]:[Rent_3B_Upper]])</f>
        <v>#VALUE!</v>
      </c>
      <c r="Y197" s="3" t="e">
        <f>property_rates[[#This Row],[Rent_3B_avg]]/property_rates[[#This Row],[buy_rate_avg]]</f>
        <v>#VALUE!</v>
      </c>
    </row>
    <row r="198" spans="1:25" x14ac:dyDescent="0.25">
      <c r="A198" s="1" t="s">
        <v>97</v>
      </c>
      <c r="B198" s="1" t="s">
        <v>98</v>
      </c>
      <c r="C198" s="1" t="str">
        <f>MID(property_rates[[#This Row],[buy_rate]],FIND("Rs.",property_rates[[#This Row],[buy_rate]])+3,FIND("/sq",property_rates[[#This Row],[buy_rate]])-4)</f>
        <v>7,565 - 8,500</v>
      </c>
      <c r="D198" s="1">
        <f>_xlfn.NUMBERVALUE(LEFT(property_rates[[#This Row],[buy_rate_trim]],FIND("-",property_rates[[#This Row],[buy_rate_trim]])-1))</f>
        <v>7565</v>
      </c>
      <c r="E198" s="1">
        <f>_xlfn.NUMBERVALUE(RIGHT(property_rates[[#This Row],[buy_rate_trim]],LEN(property_rates[[#This Row],[buy_rate_trim]])-FIND("-",property_rates[[#This Row],[buy_rate_trim]])))</f>
        <v>8500</v>
      </c>
      <c r="F198" s="1">
        <f>AVERAGE(property_rates[[#This Row],[buy_rate_lower]:[buy_rate_higher]])</f>
        <v>8032.5</v>
      </c>
      <c r="G198" s="1" t="s">
        <v>99</v>
      </c>
      <c r="H198" s="1" t="s">
        <v>100</v>
      </c>
      <c r="I198" s="1" t="str">
        <f>MID(property_rates[[#This Row],[Rent_1B]],FIND("Rs.",property_rates[[#This Row],[Rent_1B]])+3,LEN(property_rates[[#This Row],[Rent_1B]]))</f>
        <v>10,540 - 12,121</v>
      </c>
      <c r="J198" s="1">
        <f>_xlfn.NUMBERVALUE(LEFT(property_rates[[#This Row],[Rent_1B_trim]],FIND("-",property_rates[[#This Row],[Rent_1B_trim]])-1))</f>
        <v>10540</v>
      </c>
      <c r="K198" s="1">
        <f>_xlfn.NUMBERVALUE(RIGHT(property_rates[[#This Row],[Rent_1B]],LEN(property_rates[[#This Row],[Rent_1B]])-FIND("-",property_rates[[#This Row],[Rent_1B]])))</f>
        <v>12121</v>
      </c>
      <c r="L198" s="1">
        <f>AVERAGE(property_rates[[#This Row],[Rent_1B_Lower]:[Rent_1B_Upper]])</f>
        <v>11330.5</v>
      </c>
      <c r="M198" s="2">
        <f>property_rates[[#This Row],[Rent_1B_avg]]/property_rates[[#This Row],[buy_rate_avg]]</f>
        <v>1.4105820105820106</v>
      </c>
      <c r="N198" s="1" t="s">
        <v>101</v>
      </c>
      <c r="O198" s="1" t="str">
        <f>MID(property_rates[[#This Row],[Rent_2B]],FIND("Rs.",property_rates[[#This Row],[Rent_2B]])+3,LEN(property_rates[[#This Row],[Rent_2B]]))</f>
        <v>13,424 - 15,793</v>
      </c>
      <c r="P198" s="1">
        <f>_xlfn.NUMBERVALUE(LEFT(property_rates[[#This Row],[Rent_2B_trim]],FIND("-",property_rates[[#This Row],[Rent_2B_trim]])-1))</f>
        <v>13424</v>
      </c>
      <c r="Q198" s="1">
        <f>_xlfn.NUMBERVALUE(RIGHT(property_rates[[#This Row],[Rent_2B]],LEN(property_rates[[#This Row],[Rent_2B]])-FIND("-",property_rates[[#This Row],[Rent_2B]])))</f>
        <v>15793</v>
      </c>
      <c r="R198" s="1">
        <f>AVERAGE(property_rates[[#This Row],[Rent_2B_Lower]:[Rent_2B_Upper]])</f>
        <v>14608.5</v>
      </c>
      <c r="S198" s="3">
        <f>property_rates[[#This Row],[Rent_2B_avg]]/property_rates[[#This Row],[buy_rate_avg]]</f>
        <v>1.8186741363211951</v>
      </c>
      <c r="T198" s="1" t="s">
        <v>36</v>
      </c>
      <c r="U198" s="1" t="e">
        <f>MID(property_rates[[#This Row],[Rent_3B]],FIND("Rs.",property_rates[[#This Row],[Rent_3B]])+3,LEN(property_rates[[#This Row],[Rent_3B]]))</f>
        <v>#VALUE!</v>
      </c>
      <c r="V198" s="1" t="e">
        <f>_xlfn.NUMBERVALUE(LEFT(property_rates[[#This Row],[Rent_3B_trim]],FIND("-",property_rates[[#This Row],[Rent_3B_trim]])-1))</f>
        <v>#VALUE!</v>
      </c>
      <c r="W198" s="1">
        <f>_xlfn.NUMBERVALUE(RIGHT(property_rates[[#This Row],[Rent_3B]],LEN(property_rates[[#This Row],[Rent_3B]])-FIND("-",property_rates[[#This Row],[Rent_3B]])))</f>
        <v>0</v>
      </c>
      <c r="X198" s="1" t="e">
        <f>AVERAGE(property_rates[[#This Row],[Rent_3B_Lower]:[Rent_3B_Upper]])</f>
        <v>#VALUE!</v>
      </c>
      <c r="Y198" s="3" t="e">
        <f>property_rates[[#This Row],[Rent_3B_avg]]/property_rates[[#This Row],[buy_rate_avg]]</f>
        <v>#VALUE!</v>
      </c>
    </row>
    <row r="199" spans="1:25" x14ac:dyDescent="0.25">
      <c r="A199" s="1" t="s">
        <v>97</v>
      </c>
      <c r="B199" s="1" t="s">
        <v>368</v>
      </c>
      <c r="C199" s="1" t="str">
        <f>MID(property_rates[[#This Row],[buy_rate]],FIND("Rs.",property_rates[[#This Row],[buy_rate]])+3,FIND("/sq",property_rates[[#This Row],[buy_rate]])-4)</f>
        <v>6,800 - 7,862</v>
      </c>
      <c r="D199" s="1">
        <f>_xlfn.NUMBERVALUE(LEFT(property_rates[[#This Row],[buy_rate_trim]],FIND("-",property_rates[[#This Row],[buy_rate_trim]])-1))</f>
        <v>6800</v>
      </c>
      <c r="E199" s="1">
        <f>_xlfn.NUMBERVALUE(RIGHT(property_rates[[#This Row],[buy_rate_trim]],LEN(property_rates[[#This Row],[buy_rate_trim]])-FIND("-",property_rates[[#This Row],[buy_rate_trim]])))</f>
        <v>7862</v>
      </c>
      <c r="F199" s="1">
        <f>AVERAGE(property_rates[[#This Row],[buy_rate_lower]:[buy_rate_higher]])</f>
        <v>7331</v>
      </c>
      <c r="G199" s="1" t="s">
        <v>369</v>
      </c>
      <c r="H199" s="1" t="s">
        <v>36</v>
      </c>
      <c r="I199" s="1" t="e">
        <f>MID(property_rates[[#This Row],[Rent_1B]],FIND("Rs.",property_rates[[#This Row],[Rent_1B]])+3,LEN(property_rates[[#This Row],[Rent_1B]]))</f>
        <v>#VALUE!</v>
      </c>
      <c r="J199" s="1" t="e">
        <f>_xlfn.NUMBERVALUE(LEFT(property_rates[[#This Row],[Rent_1B_trim]],FIND("-",property_rates[[#This Row],[Rent_1B_trim]])-1))</f>
        <v>#VALUE!</v>
      </c>
      <c r="K199" s="1">
        <f>_xlfn.NUMBERVALUE(RIGHT(property_rates[[#This Row],[Rent_1B]],LEN(property_rates[[#This Row],[Rent_1B]])-FIND("-",property_rates[[#This Row],[Rent_1B]])))</f>
        <v>0</v>
      </c>
      <c r="L199" s="1" t="e">
        <f>AVERAGE(property_rates[[#This Row],[Rent_1B_Lower]:[Rent_1B_Upper]])</f>
        <v>#VALUE!</v>
      </c>
      <c r="M199" s="2" t="e">
        <f>property_rates[[#This Row],[Rent_1B_avg]]/property_rates[[#This Row],[buy_rate_avg]]</f>
        <v>#VALUE!</v>
      </c>
      <c r="N199" s="1" t="s">
        <v>36</v>
      </c>
      <c r="O199" s="1" t="e">
        <f>MID(property_rates[[#This Row],[Rent_2B]],FIND("Rs.",property_rates[[#This Row],[Rent_2B]])+3,LEN(property_rates[[#This Row],[Rent_2B]]))</f>
        <v>#VALUE!</v>
      </c>
      <c r="P199" s="1" t="e">
        <f>_xlfn.NUMBERVALUE(LEFT(property_rates[[#This Row],[Rent_2B_trim]],FIND("-",property_rates[[#This Row],[Rent_2B_trim]])-1))</f>
        <v>#VALUE!</v>
      </c>
      <c r="Q199" s="1">
        <f>_xlfn.NUMBERVALUE(RIGHT(property_rates[[#This Row],[Rent_2B]],LEN(property_rates[[#This Row],[Rent_2B]])-FIND("-",property_rates[[#This Row],[Rent_2B]])))</f>
        <v>0</v>
      </c>
      <c r="R199" s="1" t="e">
        <f>AVERAGE(property_rates[[#This Row],[Rent_2B_Lower]:[Rent_2B_Upper]])</f>
        <v>#VALUE!</v>
      </c>
      <c r="S199" s="3" t="e">
        <f>property_rates[[#This Row],[Rent_2B_avg]]/property_rates[[#This Row],[buy_rate_avg]]</f>
        <v>#VALUE!</v>
      </c>
      <c r="T199" s="1" t="s">
        <v>36</v>
      </c>
      <c r="U199" s="1" t="e">
        <f>MID(property_rates[[#This Row],[Rent_3B]],FIND("Rs.",property_rates[[#This Row],[Rent_3B]])+3,LEN(property_rates[[#This Row],[Rent_3B]]))</f>
        <v>#VALUE!</v>
      </c>
      <c r="V199" s="1" t="e">
        <f>_xlfn.NUMBERVALUE(LEFT(property_rates[[#This Row],[Rent_3B_trim]],FIND("-",property_rates[[#This Row],[Rent_3B_trim]])-1))</f>
        <v>#VALUE!</v>
      </c>
      <c r="W199" s="1">
        <f>_xlfn.NUMBERVALUE(RIGHT(property_rates[[#This Row],[Rent_3B]],LEN(property_rates[[#This Row],[Rent_3B]])-FIND("-",property_rates[[#This Row],[Rent_3B]])))</f>
        <v>0</v>
      </c>
      <c r="X199" s="1" t="e">
        <f>AVERAGE(property_rates[[#This Row],[Rent_3B_Lower]:[Rent_3B_Upper]])</f>
        <v>#VALUE!</v>
      </c>
      <c r="Y199" s="3" t="e">
        <f>property_rates[[#This Row],[Rent_3B_avg]]/property_rates[[#This Row],[buy_rate_avg]]</f>
        <v>#VALUE!</v>
      </c>
    </row>
    <row r="200" spans="1:25" x14ac:dyDescent="0.25">
      <c r="A200" s="1" t="s">
        <v>370</v>
      </c>
      <c r="B200" s="1" t="s">
        <v>371</v>
      </c>
      <c r="C200" s="1" t="str">
        <f>MID(property_rates[[#This Row],[buy_rate]],FIND("Rs.",property_rates[[#This Row],[buy_rate]])+3,FIND("/sq",property_rates[[#This Row],[buy_rate]])-4)</f>
        <v>4,590 - 5,695</v>
      </c>
      <c r="D200" s="1">
        <f>_xlfn.NUMBERVALUE(LEFT(property_rates[[#This Row],[buy_rate_trim]],FIND("-",property_rates[[#This Row],[buy_rate_trim]])-1))</f>
        <v>4590</v>
      </c>
      <c r="E200" s="1">
        <f>_xlfn.NUMBERVALUE(RIGHT(property_rates[[#This Row],[buy_rate_trim]],LEN(property_rates[[#This Row],[buy_rate_trim]])-FIND("-",property_rates[[#This Row],[buy_rate_trim]])))</f>
        <v>5695</v>
      </c>
      <c r="F200" s="1">
        <f>AVERAGE(property_rates[[#This Row],[buy_rate_lower]:[buy_rate_higher]])</f>
        <v>5142.5</v>
      </c>
      <c r="G200" s="1" t="s">
        <v>372</v>
      </c>
      <c r="H200" s="1" t="s">
        <v>36</v>
      </c>
      <c r="I200" s="1" t="e">
        <f>MID(property_rates[[#This Row],[Rent_1B]],FIND("Rs.",property_rates[[#This Row],[Rent_1B]])+3,LEN(property_rates[[#This Row],[Rent_1B]]))</f>
        <v>#VALUE!</v>
      </c>
      <c r="J200" s="1" t="e">
        <f>_xlfn.NUMBERVALUE(LEFT(property_rates[[#This Row],[Rent_1B_trim]],FIND("-",property_rates[[#This Row],[Rent_1B_trim]])-1))</f>
        <v>#VALUE!</v>
      </c>
      <c r="K200" s="1">
        <f>_xlfn.NUMBERVALUE(RIGHT(property_rates[[#This Row],[Rent_1B]],LEN(property_rates[[#This Row],[Rent_1B]])-FIND("-",property_rates[[#This Row],[Rent_1B]])))</f>
        <v>0</v>
      </c>
      <c r="L200" s="1" t="e">
        <f>AVERAGE(property_rates[[#This Row],[Rent_1B_Lower]:[Rent_1B_Upper]])</f>
        <v>#VALUE!</v>
      </c>
      <c r="M200" s="2" t="e">
        <f>property_rates[[#This Row],[Rent_1B_avg]]/property_rates[[#This Row],[buy_rate_avg]]</f>
        <v>#VALUE!</v>
      </c>
      <c r="N200" s="1" t="s">
        <v>36</v>
      </c>
      <c r="O200" s="1" t="e">
        <f>MID(property_rates[[#This Row],[Rent_2B]],FIND("Rs.",property_rates[[#This Row],[Rent_2B]])+3,LEN(property_rates[[#This Row],[Rent_2B]]))</f>
        <v>#VALUE!</v>
      </c>
      <c r="P200" s="1" t="e">
        <f>_xlfn.NUMBERVALUE(LEFT(property_rates[[#This Row],[Rent_2B_trim]],FIND("-",property_rates[[#This Row],[Rent_2B_trim]])-1))</f>
        <v>#VALUE!</v>
      </c>
      <c r="Q200" s="1">
        <f>_xlfn.NUMBERVALUE(RIGHT(property_rates[[#This Row],[Rent_2B]],LEN(property_rates[[#This Row],[Rent_2B]])-FIND("-",property_rates[[#This Row],[Rent_2B]])))</f>
        <v>0</v>
      </c>
      <c r="R200" s="1" t="e">
        <f>AVERAGE(property_rates[[#This Row],[Rent_2B_Lower]:[Rent_2B_Upper]])</f>
        <v>#VALUE!</v>
      </c>
      <c r="S200" s="3" t="e">
        <f>property_rates[[#This Row],[Rent_2B_avg]]/property_rates[[#This Row],[buy_rate_avg]]</f>
        <v>#VALUE!</v>
      </c>
      <c r="T200" s="1" t="s">
        <v>36</v>
      </c>
      <c r="U200" s="1" t="e">
        <f>MID(property_rates[[#This Row],[Rent_3B]],FIND("Rs.",property_rates[[#This Row],[Rent_3B]])+3,LEN(property_rates[[#This Row],[Rent_3B]]))</f>
        <v>#VALUE!</v>
      </c>
      <c r="V200" s="1" t="e">
        <f>_xlfn.NUMBERVALUE(LEFT(property_rates[[#This Row],[Rent_3B_trim]],FIND("-",property_rates[[#This Row],[Rent_3B_trim]])-1))</f>
        <v>#VALUE!</v>
      </c>
      <c r="W200" s="1">
        <f>_xlfn.NUMBERVALUE(RIGHT(property_rates[[#This Row],[Rent_3B]],LEN(property_rates[[#This Row],[Rent_3B]])-FIND("-",property_rates[[#This Row],[Rent_3B]])))</f>
        <v>0</v>
      </c>
      <c r="X200" s="1" t="e">
        <f>AVERAGE(property_rates[[#This Row],[Rent_3B_Lower]:[Rent_3B_Upper]])</f>
        <v>#VALUE!</v>
      </c>
      <c r="Y200" s="3" t="e">
        <f>property_rates[[#This Row],[Rent_3B_avg]]/property_rates[[#This Row],[buy_rate_avg]]</f>
        <v>#VALUE!</v>
      </c>
    </row>
    <row r="201" spans="1:25" x14ac:dyDescent="0.25">
      <c r="A201" s="1" t="s">
        <v>373</v>
      </c>
      <c r="B201" s="1" t="s">
        <v>374</v>
      </c>
      <c r="C201" s="1" t="str">
        <f>MID(property_rates[[#This Row],[buy_rate]],FIND("Rs.",property_rates[[#This Row],[buy_rate]])+3,FIND("/sq",property_rates[[#This Row],[buy_rate]])-4)</f>
        <v>5,270 - 6,120</v>
      </c>
      <c r="D201" s="1">
        <f>_xlfn.NUMBERVALUE(LEFT(property_rates[[#This Row],[buy_rate_trim]],FIND("-",property_rates[[#This Row],[buy_rate_trim]])-1))</f>
        <v>5270</v>
      </c>
      <c r="E201" s="1">
        <f>_xlfn.NUMBERVALUE(RIGHT(property_rates[[#This Row],[buy_rate_trim]],LEN(property_rates[[#This Row],[buy_rate_trim]])-FIND("-",property_rates[[#This Row],[buy_rate_trim]])))</f>
        <v>6120</v>
      </c>
      <c r="F201" s="1">
        <f>AVERAGE(property_rates[[#This Row],[buy_rate_lower]:[buy_rate_higher]])</f>
        <v>5695</v>
      </c>
      <c r="G201" s="1" t="s">
        <v>375</v>
      </c>
      <c r="H201" s="1" t="s">
        <v>376</v>
      </c>
      <c r="I201" s="1" t="str">
        <f>MID(property_rates[[#This Row],[Rent_1B]],FIND("Rs.",property_rates[[#This Row],[Rent_1B]])+3,LEN(property_rates[[#This Row],[Rent_1B]]))</f>
        <v>6,630 - 7,650</v>
      </c>
      <c r="J201" s="1">
        <f>_xlfn.NUMBERVALUE(LEFT(property_rates[[#This Row],[Rent_1B_trim]],FIND("-",property_rates[[#This Row],[Rent_1B_trim]])-1))</f>
        <v>6630</v>
      </c>
      <c r="K201" s="1">
        <f>_xlfn.NUMBERVALUE(RIGHT(property_rates[[#This Row],[Rent_1B]],LEN(property_rates[[#This Row],[Rent_1B]])-FIND("-",property_rates[[#This Row],[Rent_1B]])))</f>
        <v>7650</v>
      </c>
      <c r="L201" s="1">
        <f>AVERAGE(property_rates[[#This Row],[Rent_1B_Lower]:[Rent_1B_Upper]])</f>
        <v>7140</v>
      </c>
      <c r="M201" s="2">
        <f>property_rates[[#This Row],[Rent_1B_avg]]/property_rates[[#This Row],[buy_rate_avg]]</f>
        <v>1.2537313432835822</v>
      </c>
      <c r="N201" s="1" t="s">
        <v>377</v>
      </c>
      <c r="O201" s="1" t="str">
        <f>MID(property_rates[[#This Row],[Rent_2B]],FIND("Rs.",property_rates[[#This Row],[Rent_2B]])+3,LEN(property_rates[[#This Row],[Rent_2B]]))</f>
        <v>10,663 - 12,304</v>
      </c>
      <c r="P201" s="1">
        <f>_xlfn.NUMBERVALUE(LEFT(property_rates[[#This Row],[Rent_2B_trim]],FIND("-",property_rates[[#This Row],[Rent_2B_trim]])-1))</f>
        <v>10663</v>
      </c>
      <c r="Q201" s="1">
        <f>_xlfn.NUMBERVALUE(RIGHT(property_rates[[#This Row],[Rent_2B]],LEN(property_rates[[#This Row],[Rent_2B]])-FIND("-",property_rates[[#This Row],[Rent_2B]])))</f>
        <v>12304</v>
      </c>
      <c r="R201" s="1">
        <f>AVERAGE(property_rates[[#This Row],[Rent_2B_Lower]:[Rent_2B_Upper]])</f>
        <v>11483.5</v>
      </c>
      <c r="S201" s="3">
        <f>property_rates[[#This Row],[Rent_2B_avg]]/property_rates[[#This Row],[buy_rate_avg]]</f>
        <v>2.0164179104477613</v>
      </c>
      <c r="T201" s="1" t="s">
        <v>36</v>
      </c>
      <c r="U201" s="1" t="e">
        <f>MID(property_rates[[#This Row],[Rent_3B]],FIND("Rs.",property_rates[[#This Row],[Rent_3B]])+3,LEN(property_rates[[#This Row],[Rent_3B]]))</f>
        <v>#VALUE!</v>
      </c>
      <c r="V201" s="1" t="e">
        <f>_xlfn.NUMBERVALUE(LEFT(property_rates[[#This Row],[Rent_3B_trim]],FIND("-",property_rates[[#This Row],[Rent_3B_trim]])-1))</f>
        <v>#VALUE!</v>
      </c>
      <c r="W201" s="1">
        <f>_xlfn.NUMBERVALUE(RIGHT(property_rates[[#This Row],[Rent_3B]],LEN(property_rates[[#This Row],[Rent_3B]])-FIND("-",property_rates[[#This Row],[Rent_3B]])))</f>
        <v>0</v>
      </c>
      <c r="X201" s="1" t="e">
        <f>AVERAGE(property_rates[[#This Row],[Rent_3B_Lower]:[Rent_3B_Upper]])</f>
        <v>#VALUE!</v>
      </c>
      <c r="Y201" s="3" t="e">
        <f>property_rates[[#This Row],[Rent_3B_avg]]/property_rates[[#This Row],[buy_rate_avg]]</f>
        <v>#VALUE!</v>
      </c>
    </row>
    <row r="202" spans="1:25" x14ac:dyDescent="0.25">
      <c r="A202" s="1" t="s">
        <v>1470</v>
      </c>
      <c r="B202" s="1" t="s">
        <v>1471</v>
      </c>
      <c r="C202" s="1" t="str">
        <f>MID(property_rates[[#This Row],[buy_rate]],FIND("Rs.",property_rates[[#This Row],[buy_rate]])+3,FIND("/sq",property_rates[[#This Row],[buy_rate]])-4)</f>
        <v>6,375 - 7,140</v>
      </c>
      <c r="D202" s="1">
        <f>_xlfn.NUMBERVALUE(LEFT(property_rates[[#This Row],[buy_rate_trim]],FIND("-",property_rates[[#This Row],[buy_rate_trim]])-1))</f>
        <v>6375</v>
      </c>
      <c r="E202" s="1">
        <f>_xlfn.NUMBERVALUE(RIGHT(property_rates[[#This Row],[buy_rate_trim]],LEN(property_rates[[#This Row],[buy_rate_trim]])-FIND("-",property_rates[[#This Row],[buy_rate_trim]])))</f>
        <v>7140</v>
      </c>
      <c r="F202" s="1">
        <f>AVERAGE(property_rates[[#This Row],[buy_rate_lower]:[buy_rate_higher]])</f>
        <v>6757.5</v>
      </c>
      <c r="G202" s="1" t="s">
        <v>1472</v>
      </c>
      <c r="H202" s="1" t="s">
        <v>1473</v>
      </c>
      <c r="I202" s="1" t="str">
        <f>MID(property_rates[[#This Row],[Rent_1B]],FIND("Rs.",property_rates[[#This Row],[Rent_1B]])+3,LEN(property_rates[[#This Row],[Rent_1B]]))</f>
        <v>7,599 - 8,612</v>
      </c>
      <c r="J202" s="1">
        <f>_xlfn.NUMBERVALUE(LEFT(property_rates[[#This Row],[Rent_1B_trim]],FIND("-",property_rates[[#This Row],[Rent_1B_trim]])-1))</f>
        <v>7599</v>
      </c>
      <c r="K202" s="1">
        <f>_xlfn.NUMBERVALUE(RIGHT(property_rates[[#This Row],[Rent_1B]],LEN(property_rates[[#This Row],[Rent_1B]])-FIND("-",property_rates[[#This Row],[Rent_1B]])))</f>
        <v>8612</v>
      </c>
      <c r="L202" s="1">
        <f>AVERAGE(property_rates[[#This Row],[Rent_1B_Lower]:[Rent_1B_Upper]])</f>
        <v>8105.5</v>
      </c>
      <c r="M202" s="2">
        <f>property_rates[[#This Row],[Rent_1B_avg]]/property_rates[[#This Row],[buy_rate_avg]]</f>
        <v>1.1994820569737328</v>
      </c>
      <c r="N202" s="1" t="s">
        <v>1474</v>
      </c>
      <c r="O202" s="1" t="str">
        <f>MID(property_rates[[#This Row],[Rent_2B]],FIND("Rs.",property_rates[[#This Row],[Rent_2B]])+3,LEN(property_rates[[#This Row],[Rent_2B]]))</f>
        <v>10,973 - 12,661</v>
      </c>
      <c r="P202" s="1">
        <f>_xlfn.NUMBERVALUE(LEFT(property_rates[[#This Row],[Rent_2B_trim]],FIND("-",property_rates[[#This Row],[Rent_2B_trim]])-1))</f>
        <v>10973</v>
      </c>
      <c r="Q202" s="1">
        <f>_xlfn.NUMBERVALUE(RIGHT(property_rates[[#This Row],[Rent_2B]],LEN(property_rates[[#This Row],[Rent_2B]])-FIND("-",property_rates[[#This Row],[Rent_2B]])))</f>
        <v>12661</v>
      </c>
      <c r="R202" s="1">
        <f>AVERAGE(property_rates[[#This Row],[Rent_2B_Lower]:[Rent_2B_Upper]])</f>
        <v>11817</v>
      </c>
      <c r="S202" s="3">
        <f>property_rates[[#This Row],[Rent_2B_avg]]/property_rates[[#This Row],[buy_rate_avg]]</f>
        <v>1.7487236403995561</v>
      </c>
      <c r="T202" s="1" t="s">
        <v>1475</v>
      </c>
      <c r="U202" s="1" t="str">
        <f>MID(property_rates[[#This Row],[Rent_3B]],FIND("Rs.",property_rates[[#This Row],[Rent_3B]])+3,LEN(property_rates[[#This Row],[Rent_3B]]))</f>
        <v>13,709 - 15,994</v>
      </c>
      <c r="V202" s="1">
        <f>_xlfn.NUMBERVALUE(LEFT(property_rates[[#This Row],[Rent_3B_trim]],FIND("-",property_rates[[#This Row],[Rent_3B_trim]])-1))</f>
        <v>13709</v>
      </c>
      <c r="W202" s="1">
        <f>_xlfn.NUMBERVALUE(RIGHT(property_rates[[#This Row],[Rent_3B]],LEN(property_rates[[#This Row],[Rent_3B]])-FIND("-",property_rates[[#This Row],[Rent_3B]])))</f>
        <v>15994</v>
      </c>
      <c r="X202" s="1">
        <f>AVERAGE(property_rates[[#This Row],[Rent_3B_Lower]:[Rent_3B_Upper]])</f>
        <v>14851.5</v>
      </c>
      <c r="Y202" s="3">
        <f>property_rates[[#This Row],[Rent_3B_avg]]/property_rates[[#This Row],[buy_rate_avg]]</f>
        <v>2.1977802441731411</v>
      </c>
    </row>
    <row r="203" spans="1:25" x14ac:dyDescent="0.25">
      <c r="A203" s="1" t="s">
        <v>552</v>
      </c>
      <c r="B203" s="1" t="s">
        <v>553</v>
      </c>
      <c r="C203" s="1" t="str">
        <f>MID(property_rates[[#This Row],[buy_rate]],FIND("Rs.",property_rates[[#This Row],[buy_rate]])+3,FIND("/sq",property_rates[[#This Row],[buy_rate]])-4)</f>
        <v>7,310 - 8,160</v>
      </c>
      <c r="D203" s="1">
        <f>_xlfn.NUMBERVALUE(LEFT(property_rates[[#This Row],[buy_rate_trim]],FIND("-",property_rates[[#This Row],[buy_rate_trim]])-1))</f>
        <v>7310</v>
      </c>
      <c r="E203" s="1">
        <f>_xlfn.NUMBERVALUE(RIGHT(property_rates[[#This Row],[buy_rate_trim]],LEN(property_rates[[#This Row],[buy_rate_trim]])-FIND("-",property_rates[[#This Row],[buy_rate_trim]])))</f>
        <v>8160</v>
      </c>
      <c r="F203" s="1">
        <f>AVERAGE(property_rates[[#This Row],[buy_rate_lower]:[buy_rate_higher]])</f>
        <v>7735</v>
      </c>
      <c r="G203" s="1" t="s">
        <v>472</v>
      </c>
      <c r="H203" s="1" t="s">
        <v>554</v>
      </c>
      <c r="I203" s="1" t="str">
        <f>MID(property_rates[[#This Row],[Rent_1B]],FIND("Rs.",property_rates[[#This Row],[Rent_1B]])+3,LEN(property_rates[[#This Row],[Rent_1B]]))</f>
        <v>8,925 - 10,710</v>
      </c>
      <c r="J203" s="1">
        <f>_xlfn.NUMBERVALUE(LEFT(property_rates[[#This Row],[Rent_1B_trim]],FIND("-",property_rates[[#This Row],[Rent_1B_trim]])-1))</f>
        <v>8925</v>
      </c>
      <c r="K203" s="1">
        <f>_xlfn.NUMBERVALUE(RIGHT(property_rates[[#This Row],[Rent_1B]],LEN(property_rates[[#This Row],[Rent_1B]])-FIND("-",property_rates[[#This Row],[Rent_1B]])))</f>
        <v>10710</v>
      </c>
      <c r="L203" s="1">
        <f>AVERAGE(property_rates[[#This Row],[Rent_1B_Lower]:[Rent_1B_Upper]])</f>
        <v>9817.5</v>
      </c>
      <c r="M203" s="2">
        <f>property_rates[[#This Row],[Rent_1B_avg]]/property_rates[[#This Row],[buy_rate_avg]]</f>
        <v>1.2692307692307692</v>
      </c>
      <c r="N203" s="1" t="s">
        <v>555</v>
      </c>
      <c r="O203" s="1" t="str">
        <f>MID(property_rates[[#This Row],[Rent_2B]],FIND("Rs.",property_rates[[#This Row],[Rent_2B]])+3,LEN(property_rates[[#This Row],[Rent_2B]]))</f>
        <v>13,296 - 16,989</v>
      </c>
      <c r="P203" s="1">
        <f>_xlfn.NUMBERVALUE(LEFT(property_rates[[#This Row],[Rent_2B_trim]],FIND("-",property_rates[[#This Row],[Rent_2B_trim]])-1))</f>
        <v>13296</v>
      </c>
      <c r="Q203" s="1">
        <f>_xlfn.NUMBERVALUE(RIGHT(property_rates[[#This Row],[Rent_2B]],LEN(property_rates[[#This Row],[Rent_2B]])-FIND("-",property_rates[[#This Row],[Rent_2B]])))</f>
        <v>16989</v>
      </c>
      <c r="R203" s="1">
        <f>AVERAGE(property_rates[[#This Row],[Rent_2B_Lower]:[Rent_2B_Upper]])</f>
        <v>15142.5</v>
      </c>
      <c r="S203" s="3">
        <f>property_rates[[#This Row],[Rent_2B_avg]]/property_rates[[#This Row],[buy_rate_avg]]</f>
        <v>1.9576599870717517</v>
      </c>
      <c r="T203" s="1" t="s">
        <v>36</v>
      </c>
      <c r="U203" s="1" t="e">
        <f>MID(property_rates[[#This Row],[Rent_3B]],FIND("Rs.",property_rates[[#This Row],[Rent_3B]])+3,LEN(property_rates[[#This Row],[Rent_3B]]))</f>
        <v>#VALUE!</v>
      </c>
      <c r="V203" s="1" t="e">
        <f>_xlfn.NUMBERVALUE(LEFT(property_rates[[#This Row],[Rent_3B_trim]],FIND("-",property_rates[[#This Row],[Rent_3B_trim]])-1))</f>
        <v>#VALUE!</v>
      </c>
      <c r="W203" s="1">
        <f>_xlfn.NUMBERVALUE(RIGHT(property_rates[[#This Row],[Rent_3B]],LEN(property_rates[[#This Row],[Rent_3B]])-FIND("-",property_rates[[#This Row],[Rent_3B]])))</f>
        <v>0</v>
      </c>
      <c r="X203" s="1" t="e">
        <f>AVERAGE(property_rates[[#This Row],[Rent_3B_Lower]:[Rent_3B_Upper]])</f>
        <v>#VALUE!</v>
      </c>
      <c r="Y203" s="3" t="e">
        <f>property_rates[[#This Row],[Rent_3B_avg]]/property_rates[[#This Row],[buy_rate_avg]]</f>
        <v>#VALUE!</v>
      </c>
    </row>
    <row r="204" spans="1:25" x14ac:dyDescent="0.25">
      <c r="A204" s="1" t="s">
        <v>883</v>
      </c>
      <c r="B204" s="1" t="s">
        <v>884</v>
      </c>
      <c r="C204" s="1" t="str">
        <f>MID(property_rates[[#This Row],[buy_rate]],FIND("Rs.",property_rates[[#This Row],[buy_rate]])+3,FIND("/sq",property_rates[[#This Row],[buy_rate]])-4)</f>
        <v>17,892 - 19,720</v>
      </c>
      <c r="D204" s="1">
        <f>_xlfn.NUMBERVALUE(LEFT(property_rates[[#This Row],[buy_rate_trim]],FIND("-",property_rates[[#This Row],[buy_rate_trim]])-1))</f>
        <v>17892</v>
      </c>
      <c r="E204" s="1">
        <f>_xlfn.NUMBERVALUE(RIGHT(property_rates[[#This Row],[buy_rate_trim]],LEN(property_rates[[#This Row],[buy_rate_trim]])-FIND("-",property_rates[[#This Row],[buy_rate_trim]])))</f>
        <v>19720</v>
      </c>
      <c r="F204" s="1">
        <f>AVERAGE(property_rates[[#This Row],[buy_rate_lower]:[buy_rate_higher]])</f>
        <v>18806</v>
      </c>
      <c r="G204" s="1" t="s">
        <v>36</v>
      </c>
      <c r="H204" s="1" t="s">
        <v>885</v>
      </c>
      <c r="I204" s="1" t="str">
        <f>MID(property_rates[[#This Row],[Rent_1B]],FIND("Rs.",property_rates[[#This Row],[Rent_1B]])+3,LEN(property_rates[[#This Row],[Rent_1B]]))</f>
        <v>21,802 - 27,616</v>
      </c>
      <c r="J204" s="1">
        <f>_xlfn.NUMBERVALUE(LEFT(property_rates[[#This Row],[Rent_1B_trim]],FIND("-",property_rates[[#This Row],[Rent_1B_trim]])-1))</f>
        <v>21802</v>
      </c>
      <c r="K204" s="1">
        <f>_xlfn.NUMBERVALUE(RIGHT(property_rates[[#This Row],[Rent_1B]],LEN(property_rates[[#This Row],[Rent_1B]])-FIND("-",property_rates[[#This Row],[Rent_1B]])))</f>
        <v>27616</v>
      </c>
      <c r="L204" s="1">
        <f>AVERAGE(property_rates[[#This Row],[Rent_1B_Lower]:[Rent_1B_Upper]])</f>
        <v>24709</v>
      </c>
      <c r="M204" s="2">
        <f>property_rates[[#This Row],[Rent_1B_avg]]/property_rates[[#This Row],[buy_rate_avg]]</f>
        <v>1.3138891843028822</v>
      </c>
      <c r="N204" s="1" t="s">
        <v>36</v>
      </c>
      <c r="O204" s="1" t="e">
        <f>MID(property_rates[[#This Row],[Rent_2B]],FIND("Rs.",property_rates[[#This Row],[Rent_2B]])+3,LEN(property_rates[[#This Row],[Rent_2B]]))</f>
        <v>#VALUE!</v>
      </c>
      <c r="P204" s="1" t="e">
        <f>_xlfn.NUMBERVALUE(LEFT(property_rates[[#This Row],[Rent_2B_trim]],FIND("-",property_rates[[#This Row],[Rent_2B_trim]])-1))</f>
        <v>#VALUE!</v>
      </c>
      <c r="Q204" s="1">
        <f>_xlfn.NUMBERVALUE(RIGHT(property_rates[[#This Row],[Rent_2B]],LEN(property_rates[[#This Row],[Rent_2B]])-FIND("-",property_rates[[#This Row],[Rent_2B]])))</f>
        <v>0</v>
      </c>
      <c r="R204" s="1" t="e">
        <f>AVERAGE(property_rates[[#This Row],[Rent_2B_Lower]:[Rent_2B_Upper]])</f>
        <v>#VALUE!</v>
      </c>
      <c r="S204" s="3" t="e">
        <f>property_rates[[#This Row],[Rent_2B_avg]]/property_rates[[#This Row],[buy_rate_avg]]</f>
        <v>#VALUE!</v>
      </c>
      <c r="T204" s="1" t="s">
        <v>36</v>
      </c>
      <c r="U204" s="1" t="e">
        <f>MID(property_rates[[#This Row],[Rent_3B]],FIND("Rs.",property_rates[[#This Row],[Rent_3B]])+3,LEN(property_rates[[#This Row],[Rent_3B]]))</f>
        <v>#VALUE!</v>
      </c>
      <c r="V204" s="1" t="e">
        <f>_xlfn.NUMBERVALUE(LEFT(property_rates[[#This Row],[Rent_3B_trim]],FIND("-",property_rates[[#This Row],[Rent_3B_trim]])-1))</f>
        <v>#VALUE!</v>
      </c>
      <c r="W204" s="1">
        <f>_xlfn.NUMBERVALUE(RIGHT(property_rates[[#This Row],[Rent_3B]],LEN(property_rates[[#This Row],[Rent_3B]])-FIND("-",property_rates[[#This Row],[Rent_3B]])))</f>
        <v>0</v>
      </c>
      <c r="X204" s="1" t="e">
        <f>AVERAGE(property_rates[[#This Row],[Rent_3B_Lower]:[Rent_3B_Upper]])</f>
        <v>#VALUE!</v>
      </c>
      <c r="Y204" s="3" t="e">
        <f>property_rates[[#This Row],[Rent_3B_avg]]/property_rates[[#This Row],[buy_rate_avg]]</f>
        <v>#VALUE!</v>
      </c>
    </row>
    <row r="205" spans="1:25" x14ac:dyDescent="0.25">
      <c r="A205" s="1" t="s">
        <v>886</v>
      </c>
      <c r="B205" s="1" t="s">
        <v>887</v>
      </c>
      <c r="C205" s="1" t="str">
        <f>MID(property_rates[[#This Row],[buy_rate]],FIND("Rs.",property_rates[[#This Row],[buy_rate]])+3,FIND("/sq",property_rates[[#This Row],[buy_rate]])-4)</f>
        <v>12,665 - 14,918</v>
      </c>
      <c r="D205" s="1">
        <f>_xlfn.NUMBERVALUE(LEFT(property_rates[[#This Row],[buy_rate_trim]],FIND("-",property_rates[[#This Row],[buy_rate_trim]])-1))</f>
        <v>12665</v>
      </c>
      <c r="E205" s="1">
        <f>_xlfn.NUMBERVALUE(RIGHT(property_rates[[#This Row],[buy_rate_trim]],LEN(property_rates[[#This Row],[buy_rate_trim]])-FIND("-",property_rates[[#This Row],[buy_rate_trim]])))</f>
        <v>14918</v>
      </c>
      <c r="F205" s="1">
        <f>AVERAGE(property_rates[[#This Row],[buy_rate_lower]:[buy_rate_higher]])</f>
        <v>13791.5</v>
      </c>
      <c r="G205" s="1" t="s">
        <v>888</v>
      </c>
      <c r="H205" s="1" t="s">
        <v>889</v>
      </c>
      <c r="I205" s="1" t="str">
        <f>MID(property_rates[[#This Row],[Rent_1B]],FIND("Rs.",property_rates[[#This Row],[Rent_1B]])+3,LEN(property_rates[[#This Row],[Rent_1B]]))</f>
        <v>13,954 - 14,826</v>
      </c>
      <c r="J205" s="1">
        <f>_xlfn.NUMBERVALUE(LEFT(property_rates[[#This Row],[Rent_1B_trim]],FIND("-",property_rates[[#This Row],[Rent_1B_trim]])-1))</f>
        <v>13954</v>
      </c>
      <c r="K205" s="1">
        <f>_xlfn.NUMBERVALUE(RIGHT(property_rates[[#This Row],[Rent_1B]],LEN(property_rates[[#This Row],[Rent_1B]])-FIND("-",property_rates[[#This Row],[Rent_1B]])))</f>
        <v>14826</v>
      </c>
      <c r="L205" s="1">
        <f>AVERAGE(property_rates[[#This Row],[Rent_1B_Lower]:[Rent_1B_Upper]])</f>
        <v>14390</v>
      </c>
      <c r="M205" s="2">
        <f>property_rates[[#This Row],[Rent_1B_avg]]/property_rates[[#This Row],[buy_rate_avg]]</f>
        <v>1.0433962948192728</v>
      </c>
      <c r="N205" s="1" t="s">
        <v>890</v>
      </c>
      <c r="O205" s="1" t="str">
        <f>MID(property_rates[[#This Row],[Rent_2B]],FIND("Rs.",property_rates[[#This Row],[Rent_2B]])+3,LEN(property_rates[[#This Row],[Rent_2B]]))</f>
        <v>20,018 - 22,686</v>
      </c>
      <c r="P205" s="1">
        <f>_xlfn.NUMBERVALUE(LEFT(property_rates[[#This Row],[Rent_2B_trim]],FIND("-",property_rates[[#This Row],[Rent_2B_trim]])-1))</f>
        <v>20018</v>
      </c>
      <c r="Q205" s="1">
        <f>_xlfn.NUMBERVALUE(RIGHT(property_rates[[#This Row],[Rent_2B]],LEN(property_rates[[#This Row],[Rent_2B]])-FIND("-",property_rates[[#This Row],[Rent_2B]])))</f>
        <v>22686</v>
      </c>
      <c r="R205" s="1">
        <f>AVERAGE(property_rates[[#This Row],[Rent_2B_Lower]:[Rent_2B_Upper]])</f>
        <v>21352</v>
      </c>
      <c r="S205" s="3">
        <f>property_rates[[#This Row],[Rent_2B_avg]]/property_rates[[#This Row],[buy_rate_avg]]</f>
        <v>1.5481999782474714</v>
      </c>
      <c r="T205" s="1" t="s">
        <v>36</v>
      </c>
      <c r="U205" s="1" t="e">
        <f>MID(property_rates[[#This Row],[Rent_3B]],FIND("Rs.",property_rates[[#This Row],[Rent_3B]])+3,LEN(property_rates[[#This Row],[Rent_3B]]))</f>
        <v>#VALUE!</v>
      </c>
      <c r="V205" s="1" t="e">
        <f>_xlfn.NUMBERVALUE(LEFT(property_rates[[#This Row],[Rent_3B_trim]],FIND("-",property_rates[[#This Row],[Rent_3B_trim]])-1))</f>
        <v>#VALUE!</v>
      </c>
      <c r="W205" s="1">
        <f>_xlfn.NUMBERVALUE(RIGHT(property_rates[[#This Row],[Rent_3B]],LEN(property_rates[[#This Row],[Rent_3B]])-FIND("-",property_rates[[#This Row],[Rent_3B]])))</f>
        <v>0</v>
      </c>
      <c r="X205" s="1" t="e">
        <f>AVERAGE(property_rates[[#This Row],[Rent_3B_Lower]:[Rent_3B_Upper]])</f>
        <v>#VALUE!</v>
      </c>
      <c r="Y205" s="3" t="e">
        <f>property_rates[[#This Row],[Rent_3B_avg]]/property_rates[[#This Row],[buy_rate_avg]]</f>
        <v>#VALUE!</v>
      </c>
    </row>
    <row r="206" spans="1:25" x14ac:dyDescent="0.25">
      <c r="A206" s="1" t="s">
        <v>891</v>
      </c>
      <c r="B206" s="1" t="s">
        <v>892</v>
      </c>
      <c r="C206" s="1" t="str">
        <f>MID(property_rates[[#This Row],[buy_rate]],FIND("Rs.",property_rates[[#This Row],[buy_rate]])+3,FIND("/sq",property_rates[[#This Row],[buy_rate]])-4)</f>
        <v>13,982 - 16,405</v>
      </c>
      <c r="D206" s="1">
        <f>_xlfn.NUMBERVALUE(LEFT(property_rates[[#This Row],[buy_rate_trim]],FIND("-",property_rates[[#This Row],[buy_rate_trim]])-1))</f>
        <v>13982</v>
      </c>
      <c r="E206" s="1">
        <f>_xlfn.NUMBERVALUE(RIGHT(property_rates[[#This Row],[buy_rate_trim]],LEN(property_rates[[#This Row],[buy_rate_trim]])-FIND("-",property_rates[[#This Row],[buy_rate_trim]])))</f>
        <v>16405</v>
      </c>
      <c r="F206" s="1">
        <f>AVERAGE(property_rates[[#This Row],[buy_rate_lower]:[buy_rate_higher]])</f>
        <v>15193.5</v>
      </c>
      <c r="G206" s="1" t="s">
        <v>893</v>
      </c>
      <c r="H206" s="1" t="s">
        <v>894</v>
      </c>
      <c r="I206" s="1" t="str">
        <f>MID(property_rates[[#This Row],[Rent_1B]],FIND("Rs.",property_rates[[#This Row],[Rent_1B]])+3,LEN(property_rates[[#This Row],[Rent_1B]]))</f>
        <v>16,376 - 18,962</v>
      </c>
      <c r="J206" s="1">
        <f>_xlfn.NUMBERVALUE(LEFT(property_rates[[#This Row],[Rent_1B_trim]],FIND("-",property_rates[[#This Row],[Rent_1B_trim]])-1))</f>
        <v>16376</v>
      </c>
      <c r="K206" s="1">
        <f>_xlfn.NUMBERVALUE(RIGHT(property_rates[[#This Row],[Rent_1B]],LEN(property_rates[[#This Row],[Rent_1B]])-FIND("-",property_rates[[#This Row],[Rent_1B]])))</f>
        <v>18962</v>
      </c>
      <c r="L206" s="1">
        <f>AVERAGE(property_rates[[#This Row],[Rent_1B_Lower]:[Rent_1B_Upper]])</f>
        <v>17669</v>
      </c>
      <c r="M206" s="2">
        <f>property_rates[[#This Row],[Rent_1B_avg]]/property_rates[[#This Row],[buy_rate_avg]]</f>
        <v>1.1629315167670384</v>
      </c>
      <c r="N206" s="1" t="s">
        <v>36</v>
      </c>
      <c r="O206" s="1" t="e">
        <f>MID(property_rates[[#This Row],[Rent_2B]],FIND("Rs.",property_rates[[#This Row],[Rent_2B]])+3,LEN(property_rates[[#This Row],[Rent_2B]]))</f>
        <v>#VALUE!</v>
      </c>
      <c r="P206" s="1" t="e">
        <f>_xlfn.NUMBERVALUE(LEFT(property_rates[[#This Row],[Rent_2B_trim]],FIND("-",property_rates[[#This Row],[Rent_2B_trim]])-1))</f>
        <v>#VALUE!</v>
      </c>
      <c r="Q206" s="1">
        <f>_xlfn.NUMBERVALUE(RIGHT(property_rates[[#This Row],[Rent_2B]],LEN(property_rates[[#This Row],[Rent_2B]])-FIND("-",property_rates[[#This Row],[Rent_2B]])))</f>
        <v>0</v>
      </c>
      <c r="R206" s="1" t="e">
        <f>AVERAGE(property_rates[[#This Row],[Rent_2B_Lower]:[Rent_2B_Upper]])</f>
        <v>#VALUE!</v>
      </c>
      <c r="S206" s="3" t="e">
        <f>property_rates[[#This Row],[Rent_2B_avg]]/property_rates[[#This Row],[buy_rate_avg]]</f>
        <v>#VALUE!</v>
      </c>
      <c r="T206" s="1" t="s">
        <v>36</v>
      </c>
      <c r="U206" s="1" t="e">
        <f>MID(property_rates[[#This Row],[Rent_3B]],FIND("Rs.",property_rates[[#This Row],[Rent_3B]])+3,LEN(property_rates[[#This Row],[Rent_3B]]))</f>
        <v>#VALUE!</v>
      </c>
      <c r="V206" s="1" t="e">
        <f>_xlfn.NUMBERVALUE(LEFT(property_rates[[#This Row],[Rent_3B_trim]],FIND("-",property_rates[[#This Row],[Rent_3B_trim]])-1))</f>
        <v>#VALUE!</v>
      </c>
      <c r="W206" s="1">
        <f>_xlfn.NUMBERVALUE(RIGHT(property_rates[[#This Row],[Rent_3B]],LEN(property_rates[[#This Row],[Rent_3B]])-FIND("-",property_rates[[#This Row],[Rent_3B]])))</f>
        <v>0</v>
      </c>
      <c r="X206" s="1" t="e">
        <f>AVERAGE(property_rates[[#This Row],[Rent_3B_Lower]:[Rent_3B_Upper]])</f>
        <v>#VALUE!</v>
      </c>
      <c r="Y206" s="3" t="e">
        <f>property_rates[[#This Row],[Rent_3B_avg]]/property_rates[[#This Row],[buy_rate_avg]]</f>
        <v>#VALUE!</v>
      </c>
    </row>
    <row r="207" spans="1:25" x14ac:dyDescent="0.25">
      <c r="A207" s="1" t="s">
        <v>895</v>
      </c>
      <c r="B207" s="1" t="s">
        <v>896</v>
      </c>
      <c r="C207" s="1" t="str">
        <f>MID(property_rates[[#This Row],[buy_rate]],FIND("Rs.",property_rates[[#This Row],[buy_rate]])+3,FIND("/sq",property_rates[[#This Row],[buy_rate]])-4)</f>
        <v>13,090 - 16,575</v>
      </c>
      <c r="D207" s="1">
        <f>_xlfn.NUMBERVALUE(LEFT(property_rates[[#This Row],[buy_rate_trim]],FIND("-",property_rates[[#This Row],[buy_rate_trim]])-1))</f>
        <v>13090</v>
      </c>
      <c r="E207" s="1">
        <f>_xlfn.NUMBERVALUE(RIGHT(property_rates[[#This Row],[buy_rate_trim]],LEN(property_rates[[#This Row],[buy_rate_trim]])-FIND("-",property_rates[[#This Row],[buy_rate_trim]])))</f>
        <v>16575</v>
      </c>
      <c r="F207" s="1">
        <f>AVERAGE(property_rates[[#This Row],[buy_rate_lower]:[buy_rate_higher]])</f>
        <v>14832.5</v>
      </c>
      <c r="G207" s="1" t="s">
        <v>897</v>
      </c>
      <c r="H207" s="1" t="s">
        <v>898</v>
      </c>
      <c r="I207" s="1" t="str">
        <f>MID(property_rates[[#This Row],[Rent_1B]],FIND("Rs.",property_rates[[#This Row],[Rent_1B]])+3,LEN(property_rates[[#This Row],[Rent_1B]]))</f>
        <v>15,976 - 18,714</v>
      </c>
      <c r="J207" s="1">
        <f>_xlfn.NUMBERVALUE(LEFT(property_rates[[#This Row],[Rent_1B_trim]],FIND("-",property_rates[[#This Row],[Rent_1B_trim]])-1))</f>
        <v>15976</v>
      </c>
      <c r="K207" s="1">
        <f>_xlfn.NUMBERVALUE(RIGHT(property_rates[[#This Row],[Rent_1B]],LEN(property_rates[[#This Row],[Rent_1B]])-FIND("-",property_rates[[#This Row],[Rent_1B]])))</f>
        <v>18714</v>
      </c>
      <c r="L207" s="1">
        <f>AVERAGE(property_rates[[#This Row],[Rent_1B_Lower]:[Rent_1B_Upper]])</f>
        <v>17345</v>
      </c>
      <c r="M207" s="2">
        <f>property_rates[[#This Row],[Rent_1B_avg]]/property_rates[[#This Row],[buy_rate_avg]]</f>
        <v>1.1693915388504972</v>
      </c>
      <c r="N207" s="1" t="s">
        <v>899</v>
      </c>
      <c r="O207" s="1" t="str">
        <f>MID(property_rates[[#This Row],[Rent_2B]],FIND("Rs.",property_rates[[#This Row],[Rent_2B]])+3,LEN(property_rates[[#This Row],[Rent_2B]]))</f>
        <v>21,981 - 25,644</v>
      </c>
      <c r="P207" s="1">
        <f>_xlfn.NUMBERVALUE(LEFT(property_rates[[#This Row],[Rent_2B_trim]],FIND("-",property_rates[[#This Row],[Rent_2B_trim]])-1))</f>
        <v>21981</v>
      </c>
      <c r="Q207" s="1">
        <f>_xlfn.NUMBERVALUE(RIGHT(property_rates[[#This Row],[Rent_2B]],LEN(property_rates[[#This Row],[Rent_2B]])-FIND("-",property_rates[[#This Row],[Rent_2B]])))</f>
        <v>25644</v>
      </c>
      <c r="R207" s="1">
        <f>AVERAGE(property_rates[[#This Row],[Rent_2B_Lower]:[Rent_2B_Upper]])</f>
        <v>23812.5</v>
      </c>
      <c r="S207" s="3">
        <f>property_rates[[#This Row],[Rent_2B_avg]]/property_rates[[#This Row],[buy_rate_avg]]</f>
        <v>1.6054272711950111</v>
      </c>
      <c r="T207" s="1" t="s">
        <v>900</v>
      </c>
      <c r="U207" s="1" t="str">
        <f>MID(property_rates[[#This Row],[Rent_3B]],FIND("Rs.",property_rates[[#This Row],[Rent_3B]])+3,LEN(property_rates[[#This Row],[Rent_3B]]))</f>
        <v>38,097 - 42,330</v>
      </c>
      <c r="V207" s="1">
        <f>_xlfn.NUMBERVALUE(LEFT(property_rates[[#This Row],[Rent_3B_trim]],FIND("-",property_rates[[#This Row],[Rent_3B_trim]])-1))</f>
        <v>38097</v>
      </c>
      <c r="W207" s="1">
        <f>_xlfn.NUMBERVALUE(RIGHT(property_rates[[#This Row],[Rent_3B]],LEN(property_rates[[#This Row],[Rent_3B]])-FIND("-",property_rates[[#This Row],[Rent_3B]])))</f>
        <v>42330</v>
      </c>
      <c r="X207" s="1">
        <f>AVERAGE(property_rates[[#This Row],[Rent_3B_Lower]:[Rent_3B_Upper]])</f>
        <v>40213.5</v>
      </c>
      <c r="Y207" s="3">
        <f>property_rates[[#This Row],[Rent_3B_avg]]/property_rates[[#This Row],[buy_rate_avg]]</f>
        <v>2.7111747851002868</v>
      </c>
    </row>
    <row r="208" spans="1:25" x14ac:dyDescent="0.25">
      <c r="A208" s="1" t="s">
        <v>1277</v>
      </c>
      <c r="B208" s="1" t="s">
        <v>1278</v>
      </c>
      <c r="C208" s="1" t="str">
        <f>MID(property_rates[[#This Row],[buy_rate]],FIND("Rs.",property_rates[[#This Row],[buy_rate]])+3,FIND("/sq",property_rates[[#This Row],[buy_rate]])-4)</f>
        <v>12,070 - 14,535</v>
      </c>
      <c r="D208" s="1">
        <f>_xlfn.NUMBERVALUE(LEFT(property_rates[[#This Row],[buy_rate_trim]],FIND("-",property_rates[[#This Row],[buy_rate_trim]])-1))</f>
        <v>12070</v>
      </c>
      <c r="E208" s="1">
        <f>_xlfn.NUMBERVALUE(RIGHT(property_rates[[#This Row],[buy_rate_trim]],LEN(property_rates[[#This Row],[buy_rate_trim]])-FIND("-",property_rates[[#This Row],[buy_rate_trim]])))</f>
        <v>14535</v>
      </c>
      <c r="F208" s="1">
        <f>AVERAGE(property_rates[[#This Row],[buy_rate_lower]:[buy_rate_higher]])</f>
        <v>13302.5</v>
      </c>
      <c r="G208" s="1" t="s">
        <v>1279</v>
      </c>
      <c r="H208" s="1" t="s">
        <v>1280</v>
      </c>
      <c r="I208" s="1" t="str">
        <f>MID(property_rates[[#This Row],[Rent_1B]],FIND("Rs.",property_rates[[#This Row],[Rent_1B]])+3,LEN(property_rates[[#This Row],[Rent_1B]]))</f>
        <v>19,635 - 22,440</v>
      </c>
      <c r="J208" s="1">
        <f>_xlfn.NUMBERVALUE(LEFT(property_rates[[#This Row],[Rent_1B_trim]],FIND("-",property_rates[[#This Row],[Rent_1B_trim]])-1))</f>
        <v>19635</v>
      </c>
      <c r="K208" s="1">
        <f>_xlfn.NUMBERVALUE(RIGHT(property_rates[[#This Row],[Rent_1B]],LEN(property_rates[[#This Row],[Rent_1B]])-FIND("-",property_rates[[#This Row],[Rent_1B]])))</f>
        <v>22440</v>
      </c>
      <c r="L208" s="1">
        <f>AVERAGE(property_rates[[#This Row],[Rent_1B_Lower]:[Rent_1B_Upper]])</f>
        <v>21037.5</v>
      </c>
      <c r="M208" s="2">
        <f>property_rates[[#This Row],[Rent_1B_avg]]/property_rates[[#This Row],[buy_rate_avg]]</f>
        <v>1.5814696485623003</v>
      </c>
      <c r="N208" s="1" t="s">
        <v>1281</v>
      </c>
      <c r="O208" s="1" t="str">
        <f>MID(property_rates[[#This Row],[Rent_2B]],FIND("Rs.",property_rates[[#This Row],[Rent_2B]])+3,LEN(property_rates[[#This Row],[Rent_2B]]))</f>
        <v>35,734 - 39,307</v>
      </c>
      <c r="P208" s="1">
        <f>_xlfn.NUMBERVALUE(LEFT(property_rates[[#This Row],[Rent_2B_trim]],FIND("-",property_rates[[#This Row],[Rent_2B_trim]])-1))</f>
        <v>35734</v>
      </c>
      <c r="Q208" s="1">
        <f>_xlfn.NUMBERVALUE(RIGHT(property_rates[[#This Row],[Rent_2B]],LEN(property_rates[[#This Row],[Rent_2B]])-FIND("-",property_rates[[#This Row],[Rent_2B]])))</f>
        <v>39307</v>
      </c>
      <c r="R208" s="1">
        <f>AVERAGE(property_rates[[#This Row],[Rent_2B_Lower]:[Rent_2B_Upper]])</f>
        <v>37520.5</v>
      </c>
      <c r="S208" s="3">
        <f>property_rates[[#This Row],[Rent_2B_avg]]/property_rates[[#This Row],[buy_rate_avg]]</f>
        <v>2.8205600451043038</v>
      </c>
      <c r="T208" s="1" t="s">
        <v>1218</v>
      </c>
      <c r="U208" s="1" t="str">
        <f>MID(property_rates[[#This Row],[Rent_3B]],FIND("Rs.",property_rates[[#This Row],[Rent_3B]])+3,LEN(property_rates[[#This Row],[Rent_3B]]))</f>
        <v>54,300 - 58,477</v>
      </c>
      <c r="V208" s="1">
        <f>_xlfn.NUMBERVALUE(LEFT(property_rates[[#This Row],[Rent_3B_trim]],FIND("-",property_rates[[#This Row],[Rent_3B_trim]])-1))</f>
        <v>54300</v>
      </c>
      <c r="W208" s="1">
        <f>_xlfn.NUMBERVALUE(RIGHT(property_rates[[#This Row],[Rent_3B]],LEN(property_rates[[#This Row],[Rent_3B]])-FIND("-",property_rates[[#This Row],[Rent_3B]])))</f>
        <v>58477</v>
      </c>
      <c r="X208" s="1">
        <f>AVERAGE(property_rates[[#This Row],[Rent_3B_Lower]:[Rent_3B_Upper]])</f>
        <v>56388.5</v>
      </c>
      <c r="Y208" s="3">
        <f>property_rates[[#This Row],[Rent_3B_avg]]/property_rates[[#This Row],[buy_rate_avg]]</f>
        <v>4.2389400488629958</v>
      </c>
    </row>
    <row r="209" spans="1:25" x14ac:dyDescent="0.25">
      <c r="A209" s="1" t="s">
        <v>1282</v>
      </c>
      <c r="B209" s="1" t="s">
        <v>1283</v>
      </c>
      <c r="C209" s="1" t="str">
        <f>MID(property_rates[[#This Row],[buy_rate]],FIND("Rs.",property_rates[[#This Row],[buy_rate]])+3,FIND("/sq",property_rates[[#This Row],[buy_rate]])-4)</f>
        <v>12,580 - 14,748</v>
      </c>
      <c r="D209" s="1">
        <f>_xlfn.NUMBERVALUE(LEFT(property_rates[[#This Row],[buy_rate_trim]],FIND("-",property_rates[[#This Row],[buy_rate_trim]])-1))</f>
        <v>12580</v>
      </c>
      <c r="E209" s="1">
        <f>_xlfn.NUMBERVALUE(RIGHT(property_rates[[#This Row],[buy_rate_trim]],LEN(property_rates[[#This Row],[buy_rate_trim]])-FIND("-",property_rates[[#This Row],[buy_rate_trim]])))</f>
        <v>14748</v>
      </c>
      <c r="F209" s="1">
        <f>AVERAGE(property_rates[[#This Row],[buy_rate_lower]:[buy_rate_higher]])</f>
        <v>13664</v>
      </c>
      <c r="G209" s="1" t="s">
        <v>1284</v>
      </c>
      <c r="H209" s="1" t="s">
        <v>1285</v>
      </c>
      <c r="I209" s="1" t="str">
        <f>MID(property_rates[[#This Row],[Rent_1B]],FIND("Rs.",property_rates[[#This Row],[Rent_1B]])+3,LEN(property_rates[[#This Row],[Rent_1B]]))</f>
        <v>23,371 - 26,354</v>
      </c>
      <c r="J209" s="1">
        <f>_xlfn.NUMBERVALUE(LEFT(property_rates[[#This Row],[Rent_1B_trim]],FIND("-",property_rates[[#This Row],[Rent_1B_trim]])-1))</f>
        <v>23371</v>
      </c>
      <c r="K209" s="1">
        <f>_xlfn.NUMBERVALUE(RIGHT(property_rates[[#This Row],[Rent_1B]],LEN(property_rates[[#This Row],[Rent_1B]])-FIND("-",property_rates[[#This Row],[Rent_1B]])))</f>
        <v>26354</v>
      </c>
      <c r="L209" s="1">
        <f>AVERAGE(property_rates[[#This Row],[Rent_1B_Lower]:[Rent_1B_Upper]])</f>
        <v>24862.5</v>
      </c>
      <c r="M209" s="2">
        <f>property_rates[[#This Row],[Rent_1B_avg]]/property_rates[[#This Row],[buy_rate_avg]]</f>
        <v>1.8195623536299765</v>
      </c>
      <c r="N209" s="1" t="s">
        <v>1210</v>
      </c>
      <c r="O209" s="1" t="str">
        <f>MID(property_rates[[#This Row],[Rent_2B]],FIND("Rs.",property_rates[[#This Row],[Rent_2B]])+3,LEN(property_rates[[#This Row],[Rent_2B]]))</f>
        <v>36,550 - 40,800</v>
      </c>
      <c r="P209" s="1">
        <f>_xlfn.NUMBERVALUE(LEFT(property_rates[[#This Row],[Rent_2B_trim]],FIND("-",property_rates[[#This Row],[Rent_2B_trim]])-1))</f>
        <v>36550</v>
      </c>
      <c r="Q209" s="1">
        <f>_xlfn.NUMBERVALUE(RIGHT(property_rates[[#This Row],[Rent_2B]],LEN(property_rates[[#This Row],[Rent_2B]])-FIND("-",property_rates[[#This Row],[Rent_2B]])))</f>
        <v>40800</v>
      </c>
      <c r="R209" s="1">
        <f>AVERAGE(property_rates[[#This Row],[Rent_2B_Lower]:[Rent_2B_Upper]])</f>
        <v>38675</v>
      </c>
      <c r="S209" s="3">
        <f>property_rates[[#This Row],[Rent_2B_avg]]/property_rates[[#This Row],[buy_rate_avg]]</f>
        <v>2.8304303278688523</v>
      </c>
      <c r="T209" s="1" t="s">
        <v>1211</v>
      </c>
      <c r="U209" s="1" t="str">
        <f>MID(property_rates[[#This Row],[Rent_3B]],FIND("Rs.",property_rates[[#This Row],[Rent_3B]])+3,LEN(property_rates[[#This Row],[Rent_3B]]))</f>
        <v>52,190 - 60,018</v>
      </c>
      <c r="V209" s="1">
        <f>_xlfn.NUMBERVALUE(LEFT(property_rates[[#This Row],[Rent_3B_trim]],FIND("-",property_rates[[#This Row],[Rent_3B_trim]])-1))</f>
        <v>52190</v>
      </c>
      <c r="W209" s="1">
        <f>_xlfn.NUMBERVALUE(RIGHT(property_rates[[#This Row],[Rent_3B]],LEN(property_rates[[#This Row],[Rent_3B]])-FIND("-",property_rates[[#This Row],[Rent_3B]])))</f>
        <v>60018</v>
      </c>
      <c r="X209" s="1">
        <f>AVERAGE(property_rates[[#This Row],[Rent_3B_Lower]:[Rent_3B_Upper]])</f>
        <v>56104</v>
      </c>
      <c r="Y209" s="3">
        <f>property_rates[[#This Row],[Rent_3B_avg]]/property_rates[[#This Row],[buy_rate_avg]]</f>
        <v>4.1059718969555039</v>
      </c>
    </row>
    <row r="210" spans="1:25" x14ac:dyDescent="0.25">
      <c r="A210" s="1" t="s">
        <v>1286</v>
      </c>
      <c r="B210" s="1" t="s">
        <v>1287</v>
      </c>
      <c r="C210" s="1" t="str">
        <f>MID(property_rates[[#This Row],[buy_rate]],FIND("Rs.",property_rates[[#This Row],[buy_rate]])+3,FIND("/sq",property_rates[[#This Row],[buy_rate]])-4)</f>
        <v>10,795 - 13,302</v>
      </c>
      <c r="D210" s="1">
        <f>_xlfn.NUMBERVALUE(LEFT(property_rates[[#This Row],[buy_rate_trim]],FIND("-",property_rates[[#This Row],[buy_rate_trim]])-1))</f>
        <v>10795</v>
      </c>
      <c r="E210" s="1">
        <f>_xlfn.NUMBERVALUE(RIGHT(property_rates[[#This Row],[buy_rate_trim]],LEN(property_rates[[#This Row],[buy_rate_trim]])-FIND("-",property_rates[[#This Row],[buy_rate_trim]])))</f>
        <v>13302</v>
      </c>
      <c r="F210" s="1">
        <f>AVERAGE(property_rates[[#This Row],[buy_rate_lower]:[buy_rate_higher]])</f>
        <v>12048.5</v>
      </c>
      <c r="G210" s="1" t="s">
        <v>36</v>
      </c>
      <c r="H210" s="1" t="s">
        <v>36</v>
      </c>
      <c r="I210" s="1" t="e">
        <f>MID(property_rates[[#This Row],[Rent_1B]],FIND("Rs.",property_rates[[#This Row],[Rent_1B]])+3,LEN(property_rates[[#This Row],[Rent_1B]]))</f>
        <v>#VALUE!</v>
      </c>
      <c r="J210" s="1" t="e">
        <f>_xlfn.NUMBERVALUE(LEFT(property_rates[[#This Row],[Rent_1B_trim]],FIND("-",property_rates[[#This Row],[Rent_1B_trim]])-1))</f>
        <v>#VALUE!</v>
      </c>
      <c r="K210" s="1">
        <f>_xlfn.NUMBERVALUE(RIGHT(property_rates[[#This Row],[Rent_1B]],LEN(property_rates[[#This Row],[Rent_1B]])-FIND("-",property_rates[[#This Row],[Rent_1B]])))</f>
        <v>0</v>
      </c>
      <c r="L210" s="1" t="e">
        <f>AVERAGE(property_rates[[#This Row],[Rent_1B_Lower]:[Rent_1B_Upper]])</f>
        <v>#VALUE!</v>
      </c>
      <c r="M210" s="2" t="e">
        <f>property_rates[[#This Row],[Rent_1B_avg]]/property_rates[[#This Row],[buy_rate_avg]]</f>
        <v>#VALUE!</v>
      </c>
      <c r="N210" s="1" t="s">
        <v>36</v>
      </c>
      <c r="O210" s="1" t="e">
        <f>MID(property_rates[[#This Row],[Rent_2B]],FIND("Rs.",property_rates[[#This Row],[Rent_2B]])+3,LEN(property_rates[[#This Row],[Rent_2B]]))</f>
        <v>#VALUE!</v>
      </c>
      <c r="P210" s="1" t="e">
        <f>_xlfn.NUMBERVALUE(LEFT(property_rates[[#This Row],[Rent_2B_trim]],FIND("-",property_rates[[#This Row],[Rent_2B_trim]])-1))</f>
        <v>#VALUE!</v>
      </c>
      <c r="Q210" s="1">
        <f>_xlfn.NUMBERVALUE(RIGHT(property_rates[[#This Row],[Rent_2B]],LEN(property_rates[[#This Row],[Rent_2B]])-FIND("-",property_rates[[#This Row],[Rent_2B]])))</f>
        <v>0</v>
      </c>
      <c r="R210" s="1" t="e">
        <f>AVERAGE(property_rates[[#This Row],[Rent_2B_Lower]:[Rent_2B_Upper]])</f>
        <v>#VALUE!</v>
      </c>
      <c r="S210" s="3" t="e">
        <f>property_rates[[#This Row],[Rent_2B_avg]]/property_rates[[#This Row],[buy_rate_avg]]</f>
        <v>#VALUE!</v>
      </c>
      <c r="T210" s="1" t="s">
        <v>36</v>
      </c>
      <c r="U210" s="1" t="e">
        <f>MID(property_rates[[#This Row],[Rent_3B]],FIND("Rs.",property_rates[[#This Row],[Rent_3B]])+3,LEN(property_rates[[#This Row],[Rent_3B]]))</f>
        <v>#VALUE!</v>
      </c>
      <c r="V210" s="1" t="e">
        <f>_xlfn.NUMBERVALUE(LEFT(property_rates[[#This Row],[Rent_3B_trim]],FIND("-",property_rates[[#This Row],[Rent_3B_trim]])-1))</f>
        <v>#VALUE!</v>
      </c>
      <c r="W210" s="1">
        <f>_xlfn.NUMBERVALUE(RIGHT(property_rates[[#This Row],[Rent_3B]],LEN(property_rates[[#This Row],[Rent_3B]])-FIND("-",property_rates[[#This Row],[Rent_3B]])))</f>
        <v>0</v>
      </c>
      <c r="X210" s="1" t="e">
        <f>AVERAGE(property_rates[[#This Row],[Rent_3B_Lower]:[Rent_3B_Upper]])</f>
        <v>#VALUE!</v>
      </c>
      <c r="Y210" s="3" t="e">
        <f>property_rates[[#This Row],[Rent_3B_avg]]/property_rates[[#This Row],[buy_rate_avg]]</f>
        <v>#VALUE!</v>
      </c>
    </row>
    <row r="211" spans="1:25" x14ac:dyDescent="0.25">
      <c r="A211" s="1" t="s">
        <v>1288</v>
      </c>
      <c r="B211" s="1" t="s">
        <v>1289</v>
      </c>
      <c r="C211" s="1" t="str">
        <f>MID(property_rates[[#This Row],[buy_rate]],FIND("Rs.",property_rates[[#This Row],[buy_rate]])+3,FIND("/sq",property_rates[[#This Row],[buy_rate]])-4)</f>
        <v>11,645 - 15,598</v>
      </c>
      <c r="D211" s="1">
        <f>_xlfn.NUMBERVALUE(LEFT(property_rates[[#This Row],[buy_rate_trim]],FIND("-",property_rates[[#This Row],[buy_rate_trim]])-1))</f>
        <v>11645</v>
      </c>
      <c r="E211" s="1">
        <f>_xlfn.NUMBERVALUE(RIGHT(property_rates[[#This Row],[buy_rate_trim]],LEN(property_rates[[#This Row],[buy_rate_trim]])-FIND("-",property_rates[[#This Row],[buy_rate_trim]])))</f>
        <v>15598</v>
      </c>
      <c r="F211" s="1">
        <f>AVERAGE(property_rates[[#This Row],[buy_rate_lower]:[buy_rate_higher]])</f>
        <v>13621.5</v>
      </c>
      <c r="G211" s="1" t="s">
        <v>36</v>
      </c>
      <c r="H211" s="1" t="s">
        <v>1290</v>
      </c>
      <c r="I211" s="1" t="str">
        <f>MID(property_rates[[#This Row],[Rent_1B]],FIND("Rs.",property_rates[[#This Row],[Rent_1B]])+3,LEN(property_rates[[#This Row],[Rent_1B]]))</f>
        <v>12,928 - 14,918</v>
      </c>
      <c r="J211" s="1">
        <f>_xlfn.NUMBERVALUE(LEFT(property_rates[[#This Row],[Rent_1B_trim]],FIND("-",property_rates[[#This Row],[Rent_1B_trim]])-1))</f>
        <v>12928</v>
      </c>
      <c r="K211" s="1">
        <f>_xlfn.NUMBERVALUE(RIGHT(property_rates[[#This Row],[Rent_1B]],LEN(property_rates[[#This Row],[Rent_1B]])-FIND("-",property_rates[[#This Row],[Rent_1B]])))</f>
        <v>14918</v>
      </c>
      <c r="L211" s="1">
        <f>AVERAGE(property_rates[[#This Row],[Rent_1B_Lower]:[Rent_1B_Upper]])</f>
        <v>13923</v>
      </c>
      <c r="M211" s="2">
        <f>property_rates[[#This Row],[Rent_1B_avg]]/property_rates[[#This Row],[buy_rate_avg]]</f>
        <v>1.0221341261975554</v>
      </c>
      <c r="N211" s="1" t="s">
        <v>36</v>
      </c>
      <c r="O211" s="1" t="e">
        <f>MID(property_rates[[#This Row],[Rent_2B]],FIND("Rs.",property_rates[[#This Row],[Rent_2B]])+3,LEN(property_rates[[#This Row],[Rent_2B]]))</f>
        <v>#VALUE!</v>
      </c>
      <c r="P211" s="1" t="e">
        <f>_xlfn.NUMBERVALUE(LEFT(property_rates[[#This Row],[Rent_2B_trim]],FIND("-",property_rates[[#This Row],[Rent_2B_trim]])-1))</f>
        <v>#VALUE!</v>
      </c>
      <c r="Q211" s="1">
        <f>_xlfn.NUMBERVALUE(RIGHT(property_rates[[#This Row],[Rent_2B]],LEN(property_rates[[#This Row],[Rent_2B]])-FIND("-",property_rates[[#This Row],[Rent_2B]])))</f>
        <v>0</v>
      </c>
      <c r="R211" s="1" t="e">
        <f>AVERAGE(property_rates[[#This Row],[Rent_2B_Lower]:[Rent_2B_Upper]])</f>
        <v>#VALUE!</v>
      </c>
      <c r="S211" s="3" t="e">
        <f>property_rates[[#This Row],[Rent_2B_avg]]/property_rates[[#This Row],[buy_rate_avg]]</f>
        <v>#VALUE!</v>
      </c>
      <c r="T211" s="1" t="s">
        <v>36</v>
      </c>
      <c r="U211" s="1" t="e">
        <f>MID(property_rates[[#This Row],[Rent_3B]],FIND("Rs.",property_rates[[#This Row],[Rent_3B]])+3,LEN(property_rates[[#This Row],[Rent_3B]]))</f>
        <v>#VALUE!</v>
      </c>
      <c r="V211" s="1" t="e">
        <f>_xlfn.NUMBERVALUE(LEFT(property_rates[[#This Row],[Rent_3B_trim]],FIND("-",property_rates[[#This Row],[Rent_3B_trim]])-1))</f>
        <v>#VALUE!</v>
      </c>
      <c r="W211" s="1">
        <f>_xlfn.NUMBERVALUE(RIGHT(property_rates[[#This Row],[Rent_3B]],LEN(property_rates[[#This Row],[Rent_3B]])-FIND("-",property_rates[[#This Row],[Rent_3B]])))</f>
        <v>0</v>
      </c>
      <c r="X211" s="1" t="e">
        <f>AVERAGE(property_rates[[#This Row],[Rent_3B_Lower]:[Rent_3B_Upper]])</f>
        <v>#VALUE!</v>
      </c>
      <c r="Y211" s="3" t="e">
        <f>property_rates[[#This Row],[Rent_3B_avg]]/property_rates[[#This Row],[buy_rate_avg]]</f>
        <v>#VALUE!</v>
      </c>
    </row>
    <row r="212" spans="1:25" x14ac:dyDescent="0.25">
      <c r="A212" s="1" t="s">
        <v>102</v>
      </c>
      <c r="B212" s="1" t="s">
        <v>103</v>
      </c>
      <c r="C212" s="1" t="str">
        <f>MID(property_rates[[#This Row],[buy_rate]],FIND("Rs.",property_rates[[#This Row],[buy_rate]])+3,FIND("/sq",property_rates[[#This Row],[buy_rate]])-4)</f>
        <v>9,945 - 11,815</v>
      </c>
      <c r="D212" s="1">
        <f>_xlfn.NUMBERVALUE(LEFT(property_rates[[#This Row],[buy_rate_trim]],FIND("-",property_rates[[#This Row],[buy_rate_trim]])-1))</f>
        <v>9945</v>
      </c>
      <c r="E212" s="1">
        <f>_xlfn.NUMBERVALUE(RIGHT(property_rates[[#This Row],[buy_rate_trim]],LEN(property_rates[[#This Row],[buy_rate_trim]])-FIND("-",property_rates[[#This Row],[buy_rate_trim]])))</f>
        <v>11815</v>
      </c>
      <c r="F212" s="1">
        <f>AVERAGE(property_rates[[#This Row],[buy_rate_lower]:[buy_rate_higher]])</f>
        <v>10880</v>
      </c>
      <c r="G212" s="1" t="s">
        <v>104</v>
      </c>
      <c r="H212" s="1" t="s">
        <v>105</v>
      </c>
      <c r="I212" s="1" t="str">
        <f>MID(property_rates[[#This Row],[Rent_1B]],FIND("Rs.",property_rates[[#This Row],[Rent_1B]])+3,LEN(property_rates[[#This Row],[Rent_1B]]))</f>
        <v>13,685 - 15,327</v>
      </c>
      <c r="J212" s="1">
        <f>_xlfn.NUMBERVALUE(LEFT(property_rates[[#This Row],[Rent_1B_trim]],FIND("-",property_rates[[#This Row],[Rent_1B_trim]])-1))</f>
        <v>13685</v>
      </c>
      <c r="K212" s="1">
        <f>_xlfn.NUMBERVALUE(RIGHT(property_rates[[#This Row],[Rent_1B]],LEN(property_rates[[#This Row],[Rent_1B]])-FIND("-",property_rates[[#This Row],[Rent_1B]])))</f>
        <v>15327</v>
      </c>
      <c r="L212" s="1">
        <f>AVERAGE(property_rates[[#This Row],[Rent_1B_Lower]:[Rent_1B_Upper]])</f>
        <v>14506</v>
      </c>
      <c r="M212" s="2">
        <f>property_rates[[#This Row],[Rent_1B_avg]]/property_rates[[#This Row],[buy_rate_avg]]</f>
        <v>1.3332720588235294</v>
      </c>
      <c r="N212" s="1" t="s">
        <v>106</v>
      </c>
      <c r="O212" s="1" t="str">
        <f>MID(property_rates[[#This Row],[Rent_2B]],FIND("Rs.",property_rates[[#This Row],[Rent_2B]])+3,LEN(property_rates[[#This Row],[Rent_2B]]))</f>
        <v>19,380 - 21,802</v>
      </c>
      <c r="P212" s="1">
        <f>_xlfn.NUMBERVALUE(LEFT(property_rates[[#This Row],[Rent_2B_trim]],FIND("-",property_rates[[#This Row],[Rent_2B_trim]])-1))</f>
        <v>19380</v>
      </c>
      <c r="Q212" s="1">
        <f>_xlfn.NUMBERVALUE(RIGHT(property_rates[[#This Row],[Rent_2B]],LEN(property_rates[[#This Row],[Rent_2B]])-FIND("-",property_rates[[#This Row],[Rent_2B]])))</f>
        <v>21802</v>
      </c>
      <c r="R212" s="1">
        <f>AVERAGE(property_rates[[#This Row],[Rent_2B_Lower]:[Rent_2B_Upper]])</f>
        <v>20591</v>
      </c>
      <c r="S212" s="3">
        <f>property_rates[[#This Row],[Rent_2B_avg]]/property_rates[[#This Row],[buy_rate_avg]]</f>
        <v>1.8925551470588236</v>
      </c>
      <c r="T212" s="1" t="s">
        <v>107</v>
      </c>
      <c r="U212" s="1" t="str">
        <f>MID(property_rates[[#This Row],[Rent_3B]],FIND("Rs.",property_rates[[#This Row],[Rent_3B]])+3,LEN(property_rates[[#This Row],[Rent_3B]]))</f>
        <v>25,112 - 31,390</v>
      </c>
      <c r="V212" s="1">
        <f>_xlfn.NUMBERVALUE(LEFT(property_rates[[#This Row],[Rent_3B_trim]],FIND("-",property_rates[[#This Row],[Rent_3B_trim]])-1))</f>
        <v>25112</v>
      </c>
      <c r="W212" s="1">
        <f>_xlfn.NUMBERVALUE(RIGHT(property_rates[[#This Row],[Rent_3B]],LEN(property_rates[[#This Row],[Rent_3B]])-FIND("-",property_rates[[#This Row],[Rent_3B]])))</f>
        <v>31390</v>
      </c>
      <c r="X212" s="1">
        <f>AVERAGE(property_rates[[#This Row],[Rent_3B_Lower]:[Rent_3B_Upper]])</f>
        <v>28251</v>
      </c>
      <c r="Y212" s="3">
        <f>property_rates[[#This Row],[Rent_3B_avg]]/property_rates[[#This Row],[buy_rate_avg]]</f>
        <v>2.5965992647058824</v>
      </c>
    </row>
    <row r="213" spans="1:25" x14ac:dyDescent="0.25">
      <c r="A213" s="1" t="s">
        <v>1476</v>
      </c>
      <c r="B213" s="1" t="s">
        <v>1477</v>
      </c>
      <c r="C213" s="1" t="str">
        <f>MID(property_rates[[#This Row],[buy_rate]],FIND("Rs.",property_rates[[#This Row],[buy_rate]])+3,FIND("/sq",property_rates[[#This Row],[buy_rate]])-4)</f>
        <v>4,972 - 5,610</v>
      </c>
      <c r="D213" s="1">
        <f>_xlfn.NUMBERVALUE(LEFT(property_rates[[#This Row],[buy_rate_trim]],FIND("-",property_rates[[#This Row],[buy_rate_trim]])-1))</f>
        <v>4972</v>
      </c>
      <c r="E213" s="1">
        <f>_xlfn.NUMBERVALUE(RIGHT(property_rates[[#This Row],[buy_rate_trim]],LEN(property_rates[[#This Row],[buy_rate_trim]])-FIND("-",property_rates[[#This Row],[buy_rate_trim]])))</f>
        <v>5610</v>
      </c>
      <c r="F213" s="1">
        <f>AVERAGE(property_rates[[#This Row],[buy_rate_lower]:[buy_rate_higher]])</f>
        <v>5291</v>
      </c>
      <c r="G213" s="1" t="s">
        <v>453</v>
      </c>
      <c r="H213" s="1" t="s">
        <v>1478</v>
      </c>
      <c r="I213" s="1" t="str">
        <f>MID(property_rates[[#This Row],[Rent_1B]],FIND("Rs.",property_rates[[#This Row],[Rent_1B]])+3,LEN(property_rates[[#This Row],[Rent_1B]]))</f>
        <v>4,406 - 5,386</v>
      </c>
      <c r="J213" s="1">
        <f>_xlfn.NUMBERVALUE(LEFT(property_rates[[#This Row],[Rent_1B_trim]],FIND("-",property_rates[[#This Row],[Rent_1B_trim]])-1))</f>
        <v>4406</v>
      </c>
      <c r="K213" s="1">
        <f>_xlfn.NUMBERVALUE(RIGHT(property_rates[[#This Row],[Rent_1B]],LEN(property_rates[[#This Row],[Rent_1B]])-FIND("-",property_rates[[#This Row],[Rent_1B]])))</f>
        <v>5386</v>
      </c>
      <c r="L213" s="1">
        <f>AVERAGE(property_rates[[#This Row],[Rent_1B_Lower]:[Rent_1B_Upper]])</f>
        <v>4896</v>
      </c>
      <c r="M213" s="2">
        <f>property_rates[[#This Row],[Rent_1B_avg]]/property_rates[[#This Row],[buy_rate_avg]]</f>
        <v>0.9253449253449253</v>
      </c>
      <c r="N213" s="1" t="s">
        <v>36</v>
      </c>
      <c r="O213" s="1" t="e">
        <f>MID(property_rates[[#This Row],[Rent_2B]],FIND("Rs.",property_rates[[#This Row],[Rent_2B]])+3,LEN(property_rates[[#This Row],[Rent_2B]]))</f>
        <v>#VALUE!</v>
      </c>
      <c r="P213" s="1" t="e">
        <f>_xlfn.NUMBERVALUE(LEFT(property_rates[[#This Row],[Rent_2B_trim]],FIND("-",property_rates[[#This Row],[Rent_2B_trim]])-1))</f>
        <v>#VALUE!</v>
      </c>
      <c r="Q213" s="1">
        <f>_xlfn.NUMBERVALUE(RIGHT(property_rates[[#This Row],[Rent_2B]],LEN(property_rates[[#This Row],[Rent_2B]])-FIND("-",property_rates[[#This Row],[Rent_2B]])))</f>
        <v>0</v>
      </c>
      <c r="R213" s="1" t="e">
        <f>AVERAGE(property_rates[[#This Row],[Rent_2B_Lower]:[Rent_2B_Upper]])</f>
        <v>#VALUE!</v>
      </c>
      <c r="S213" s="3" t="e">
        <f>property_rates[[#This Row],[Rent_2B_avg]]/property_rates[[#This Row],[buy_rate_avg]]</f>
        <v>#VALUE!</v>
      </c>
      <c r="T213" s="1" t="s">
        <v>36</v>
      </c>
      <c r="U213" s="1" t="e">
        <f>MID(property_rates[[#This Row],[Rent_3B]],FIND("Rs.",property_rates[[#This Row],[Rent_3B]])+3,LEN(property_rates[[#This Row],[Rent_3B]]))</f>
        <v>#VALUE!</v>
      </c>
      <c r="V213" s="1" t="e">
        <f>_xlfn.NUMBERVALUE(LEFT(property_rates[[#This Row],[Rent_3B_trim]],FIND("-",property_rates[[#This Row],[Rent_3B_trim]])-1))</f>
        <v>#VALUE!</v>
      </c>
      <c r="W213" s="1">
        <f>_xlfn.NUMBERVALUE(RIGHT(property_rates[[#This Row],[Rent_3B]],LEN(property_rates[[#This Row],[Rent_3B]])-FIND("-",property_rates[[#This Row],[Rent_3B]])))</f>
        <v>0</v>
      </c>
      <c r="X213" s="1" t="e">
        <f>AVERAGE(property_rates[[#This Row],[Rent_3B_Lower]:[Rent_3B_Upper]])</f>
        <v>#VALUE!</v>
      </c>
      <c r="Y213" s="3" t="e">
        <f>property_rates[[#This Row],[Rent_3B_avg]]/property_rates[[#This Row],[buy_rate_avg]]</f>
        <v>#VALUE!</v>
      </c>
    </row>
    <row r="214" spans="1:25" x14ac:dyDescent="0.25">
      <c r="A214" s="1" t="s">
        <v>1479</v>
      </c>
      <c r="B214" s="1" t="s">
        <v>1480</v>
      </c>
      <c r="C214" s="1" t="str">
        <f>MID(property_rates[[#This Row],[buy_rate]],FIND("Rs.",property_rates[[#This Row],[buy_rate]])+3,FIND("/sq",property_rates[[#This Row],[buy_rate]])-4)</f>
        <v>11,985 - 14,492</v>
      </c>
      <c r="D214" s="1">
        <f>_xlfn.NUMBERVALUE(LEFT(property_rates[[#This Row],[buy_rate_trim]],FIND("-",property_rates[[#This Row],[buy_rate_trim]])-1))</f>
        <v>11985</v>
      </c>
      <c r="E214" s="1">
        <f>_xlfn.NUMBERVALUE(RIGHT(property_rates[[#This Row],[buy_rate_trim]],LEN(property_rates[[#This Row],[buy_rate_trim]])-FIND("-",property_rates[[#This Row],[buy_rate_trim]])))</f>
        <v>14492</v>
      </c>
      <c r="F214" s="1">
        <f>AVERAGE(property_rates[[#This Row],[buy_rate_lower]:[buy_rate_higher]])</f>
        <v>13238.5</v>
      </c>
      <c r="G214" s="1" t="s">
        <v>1481</v>
      </c>
      <c r="H214" s="1" t="s">
        <v>36</v>
      </c>
      <c r="I214" s="1" t="e">
        <f>MID(property_rates[[#This Row],[Rent_1B]],FIND("Rs.",property_rates[[#This Row],[Rent_1B]])+3,LEN(property_rates[[#This Row],[Rent_1B]]))</f>
        <v>#VALUE!</v>
      </c>
      <c r="J214" s="1" t="e">
        <f>_xlfn.NUMBERVALUE(LEFT(property_rates[[#This Row],[Rent_1B_trim]],FIND("-",property_rates[[#This Row],[Rent_1B_trim]])-1))</f>
        <v>#VALUE!</v>
      </c>
      <c r="K214" s="1">
        <f>_xlfn.NUMBERVALUE(RIGHT(property_rates[[#This Row],[Rent_1B]],LEN(property_rates[[#This Row],[Rent_1B]])-FIND("-",property_rates[[#This Row],[Rent_1B]])))</f>
        <v>0</v>
      </c>
      <c r="L214" s="1" t="e">
        <f>AVERAGE(property_rates[[#This Row],[Rent_1B_Lower]:[Rent_1B_Upper]])</f>
        <v>#VALUE!</v>
      </c>
      <c r="M214" s="2" t="e">
        <f>property_rates[[#This Row],[Rent_1B_avg]]/property_rates[[#This Row],[buy_rate_avg]]</f>
        <v>#VALUE!</v>
      </c>
      <c r="N214" s="1" t="s">
        <v>1482</v>
      </c>
      <c r="O214" s="1" t="str">
        <f>MID(property_rates[[#This Row],[Rent_2B]],FIND("Rs.",property_rates[[#This Row],[Rent_2B]])+3,LEN(property_rates[[#This Row],[Rent_2B]]))</f>
        <v>30,855 - 38,335</v>
      </c>
      <c r="P214" s="1">
        <f>_xlfn.NUMBERVALUE(LEFT(property_rates[[#This Row],[Rent_2B_trim]],FIND("-",property_rates[[#This Row],[Rent_2B_trim]])-1))</f>
        <v>30855</v>
      </c>
      <c r="Q214" s="1">
        <f>_xlfn.NUMBERVALUE(RIGHT(property_rates[[#This Row],[Rent_2B]],LEN(property_rates[[#This Row],[Rent_2B]])-FIND("-",property_rates[[#This Row],[Rent_2B]])))</f>
        <v>38335</v>
      </c>
      <c r="R214" s="1">
        <f>AVERAGE(property_rates[[#This Row],[Rent_2B_Lower]:[Rent_2B_Upper]])</f>
        <v>34595</v>
      </c>
      <c r="S214" s="3">
        <f>property_rates[[#This Row],[Rent_2B_avg]]/property_rates[[#This Row],[buy_rate_avg]]</f>
        <v>2.6132114665558785</v>
      </c>
      <c r="T214" s="1" t="s">
        <v>1483</v>
      </c>
      <c r="U214" s="1" t="str">
        <f>MID(property_rates[[#This Row],[Rent_3B]],FIND("Rs.",property_rates[[#This Row],[Rent_3B]])+3,LEN(property_rates[[#This Row],[Rent_3B]]))</f>
        <v>38,786 - 47,404</v>
      </c>
      <c r="V214" s="1">
        <f>_xlfn.NUMBERVALUE(LEFT(property_rates[[#This Row],[Rent_3B_trim]],FIND("-",property_rates[[#This Row],[Rent_3B_trim]])-1))</f>
        <v>38786</v>
      </c>
      <c r="W214" s="1">
        <f>_xlfn.NUMBERVALUE(RIGHT(property_rates[[#This Row],[Rent_3B]],LEN(property_rates[[#This Row],[Rent_3B]])-FIND("-",property_rates[[#This Row],[Rent_3B]])))</f>
        <v>47404</v>
      </c>
      <c r="X214" s="1">
        <f>AVERAGE(property_rates[[#This Row],[Rent_3B_Lower]:[Rent_3B_Upper]])</f>
        <v>43095</v>
      </c>
      <c r="Y214" s="3">
        <f>property_rates[[#This Row],[Rent_3B_avg]]/property_rates[[#This Row],[buy_rate_avg]]</f>
        <v>3.2552781659553576</v>
      </c>
    </row>
    <row r="215" spans="1:25" x14ac:dyDescent="0.25">
      <c r="A215" s="1" t="s">
        <v>378</v>
      </c>
      <c r="B215" s="1" t="s">
        <v>379</v>
      </c>
      <c r="C215" s="1" t="str">
        <f>MID(property_rates[[#This Row],[buy_rate]],FIND("Rs.",property_rates[[#This Row],[buy_rate]])+3,FIND("/sq",property_rates[[#This Row],[buy_rate]])-4)</f>
        <v>2,975 - 3,485</v>
      </c>
      <c r="D215" s="1">
        <f>_xlfn.NUMBERVALUE(LEFT(property_rates[[#This Row],[buy_rate_trim]],FIND("-",property_rates[[#This Row],[buy_rate_trim]])-1))</f>
        <v>2975</v>
      </c>
      <c r="E215" s="1">
        <f>_xlfn.NUMBERVALUE(RIGHT(property_rates[[#This Row],[buy_rate_trim]],LEN(property_rates[[#This Row],[buy_rate_trim]])-FIND("-",property_rates[[#This Row],[buy_rate_trim]])))</f>
        <v>3485</v>
      </c>
      <c r="F215" s="1">
        <f>AVERAGE(property_rates[[#This Row],[buy_rate_lower]:[buy_rate_higher]])</f>
        <v>3230</v>
      </c>
      <c r="G215" s="1" t="s">
        <v>380</v>
      </c>
      <c r="H215" s="1" t="s">
        <v>36</v>
      </c>
      <c r="I215" s="1" t="e">
        <f>MID(property_rates[[#This Row],[Rent_1B]],FIND("Rs.",property_rates[[#This Row],[Rent_1B]])+3,LEN(property_rates[[#This Row],[Rent_1B]]))</f>
        <v>#VALUE!</v>
      </c>
      <c r="J215" s="1" t="e">
        <f>_xlfn.NUMBERVALUE(LEFT(property_rates[[#This Row],[Rent_1B_trim]],FIND("-",property_rates[[#This Row],[Rent_1B_trim]])-1))</f>
        <v>#VALUE!</v>
      </c>
      <c r="K215" s="1">
        <f>_xlfn.NUMBERVALUE(RIGHT(property_rates[[#This Row],[Rent_1B]],LEN(property_rates[[#This Row],[Rent_1B]])-FIND("-",property_rates[[#This Row],[Rent_1B]])))</f>
        <v>0</v>
      </c>
      <c r="L215" s="1" t="e">
        <f>AVERAGE(property_rates[[#This Row],[Rent_1B_Lower]:[Rent_1B_Upper]])</f>
        <v>#VALUE!</v>
      </c>
      <c r="M215" s="2" t="e">
        <f>property_rates[[#This Row],[Rent_1B_avg]]/property_rates[[#This Row],[buy_rate_avg]]</f>
        <v>#VALUE!</v>
      </c>
      <c r="N215" s="1" t="s">
        <v>36</v>
      </c>
      <c r="O215" s="1" t="e">
        <f>MID(property_rates[[#This Row],[Rent_2B]],FIND("Rs.",property_rates[[#This Row],[Rent_2B]])+3,LEN(property_rates[[#This Row],[Rent_2B]]))</f>
        <v>#VALUE!</v>
      </c>
      <c r="P215" s="1" t="e">
        <f>_xlfn.NUMBERVALUE(LEFT(property_rates[[#This Row],[Rent_2B_trim]],FIND("-",property_rates[[#This Row],[Rent_2B_trim]])-1))</f>
        <v>#VALUE!</v>
      </c>
      <c r="Q215" s="1">
        <f>_xlfn.NUMBERVALUE(RIGHT(property_rates[[#This Row],[Rent_2B]],LEN(property_rates[[#This Row],[Rent_2B]])-FIND("-",property_rates[[#This Row],[Rent_2B]])))</f>
        <v>0</v>
      </c>
      <c r="R215" s="1" t="e">
        <f>AVERAGE(property_rates[[#This Row],[Rent_2B_Lower]:[Rent_2B_Upper]])</f>
        <v>#VALUE!</v>
      </c>
      <c r="S215" s="3" t="e">
        <f>property_rates[[#This Row],[Rent_2B_avg]]/property_rates[[#This Row],[buy_rate_avg]]</f>
        <v>#VALUE!</v>
      </c>
      <c r="T215" s="1" t="s">
        <v>36</v>
      </c>
      <c r="U215" s="1" t="e">
        <f>MID(property_rates[[#This Row],[Rent_3B]],FIND("Rs.",property_rates[[#This Row],[Rent_3B]])+3,LEN(property_rates[[#This Row],[Rent_3B]]))</f>
        <v>#VALUE!</v>
      </c>
      <c r="V215" s="1" t="e">
        <f>_xlfn.NUMBERVALUE(LEFT(property_rates[[#This Row],[Rent_3B_trim]],FIND("-",property_rates[[#This Row],[Rent_3B_trim]])-1))</f>
        <v>#VALUE!</v>
      </c>
      <c r="W215" s="1">
        <f>_xlfn.NUMBERVALUE(RIGHT(property_rates[[#This Row],[Rent_3B]],LEN(property_rates[[#This Row],[Rent_3B]])-FIND("-",property_rates[[#This Row],[Rent_3B]])))</f>
        <v>0</v>
      </c>
      <c r="X215" s="1" t="e">
        <f>AVERAGE(property_rates[[#This Row],[Rent_3B_Lower]:[Rent_3B_Upper]])</f>
        <v>#VALUE!</v>
      </c>
      <c r="Y215" s="3" t="e">
        <f>property_rates[[#This Row],[Rent_3B_avg]]/property_rates[[#This Row],[buy_rate_avg]]</f>
        <v>#VALUE!</v>
      </c>
    </row>
    <row r="216" spans="1:25" x14ac:dyDescent="0.25">
      <c r="A216" s="1" t="s">
        <v>901</v>
      </c>
      <c r="B216" s="1" t="s">
        <v>36</v>
      </c>
      <c r="C216" s="1" t="e">
        <f>MID(property_rates[[#This Row],[buy_rate]],FIND("Rs.",property_rates[[#This Row],[buy_rate]])+3,FIND("/sq",property_rates[[#This Row],[buy_rate]])-4)</f>
        <v>#VALUE!</v>
      </c>
      <c r="D216" s="1" t="e">
        <f>_xlfn.NUMBERVALUE(LEFT(property_rates[[#This Row],[buy_rate_trim]],FIND("-",property_rates[[#This Row],[buy_rate_trim]])-1))</f>
        <v>#VALUE!</v>
      </c>
      <c r="E216" s="1" t="e">
        <f>_xlfn.NUMBERVALUE(RIGHT(property_rates[[#This Row],[buy_rate_trim]],LEN(property_rates[[#This Row],[buy_rate_trim]])-FIND("-",property_rates[[#This Row],[buy_rate_trim]])))</f>
        <v>#VALUE!</v>
      </c>
      <c r="F216" s="1" t="e">
        <f>AVERAGE(property_rates[[#This Row],[buy_rate_lower]:[buy_rate_higher]])</f>
        <v>#VALUE!</v>
      </c>
      <c r="G216" s="1" t="s">
        <v>36</v>
      </c>
      <c r="H216" s="1" t="s">
        <v>36</v>
      </c>
      <c r="I216" s="1" t="e">
        <f>MID(property_rates[[#This Row],[Rent_1B]],FIND("Rs.",property_rates[[#This Row],[Rent_1B]])+3,LEN(property_rates[[#This Row],[Rent_1B]]))</f>
        <v>#VALUE!</v>
      </c>
      <c r="J216" s="1" t="e">
        <f>_xlfn.NUMBERVALUE(LEFT(property_rates[[#This Row],[Rent_1B_trim]],FIND("-",property_rates[[#This Row],[Rent_1B_trim]])-1))</f>
        <v>#VALUE!</v>
      </c>
      <c r="K216" s="1">
        <f>_xlfn.NUMBERVALUE(RIGHT(property_rates[[#This Row],[Rent_1B]],LEN(property_rates[[#This Row],[Rent_1B]])-FIND("-",property_rates[[#This Row],[Rent_1B]])))</f>
        <v>0</v>
      </c>
      <c r="L216" s="1" t="e">
        <f>AVERAGE(property_rates[[#This Row],[Rent_1B_Lower]:[Rent_1B_Upper]])</f>
        <v>#VALUE!</v>
      </c>
      <c r="M216" s="2" t="e">
        <f>property_rates[[#This Row],[Rent_1B_avg]]/property_rates[[#This Row],[buy_rate_avg]]</f>
        <v>#VALUE!</v>
      </c>
      <c r="N216" s="1" t="s">
        <v>902</v>
      </c>
      <c r="O216" s="1" t="str">
        <f>MID(property_rates[[#This Row],[Rent_2B]],FIND("Rs.",property_rates[[#This Row],[Rent_2B]])+3,LEN(property_rates[[#This Row],[Rent_2B]]))</f>
        <v>34,850 - 39,950</v>
      </c>
      <c r="P216" s="1">
        <f>_xlfn.NUMBERVALUE(LEFT(property_rates[[#This Row],[Rent_2B_trim]],FIND("-",property_rates[[#This Row],[Rent_2B_trim]])-1))</f>
        <v>34850</v>
      </c>
      <c r="Q216" s="1">
        <f>_xlfn.NUMBERVALUE(RIGHT(property_rates[[#This Row],[Rent_2B]],LEN(property_rates[[#This Row],[Rent_2B]])-FIND("-",property_rates[[#This Row],[Rent_2B]])))</f>
        <v>39950</v>
      </c>
      <c r="R216" s="1">
        <f>AVERAGE(property_rates[[#This Row],[Rent_2B_Lower]:[Rent_2B_Upper]])</f>
        <v>37400</v>
      </c>
      <c r="S216" s="3" t="e">
        <f>property_rates[[#This Row],[Rent_2B_avg]]/property_rates[[#This Row],[buy_rate_avg]]</f>
        <v>#VALUE!</v>
      </c>
      <c r="T216" s="1" t="s">
        <v>36</v>
      </c>
      <c r="U216" s="1" t="e">
        <f>MID(property_rates[[#This Row],[Rent_3B]],FIND("Rs.",property_rates[[#This Row],[Rent_3B]])+3,LEN(property_rates[[#This Row],[Rent_3B]]))</f>
        <v>#VALUE!</v>
      </c>
      <c r="V216" s="1" t="e">
        <f>_xlfn.NUMBERVALUE(LEFT(property_rates[[#This Row],[Rent_3B_trim]],FIND("-",property_rates[[#This Row],[Rent_3B_trim]])-1))</f>
        <v>#VALUE!</v>
      </c>
      <c r="W216" s="1">
        <f>_xlfn.NUMBERVALUE(RIGHT(property_rates[[#This Row],[Rent_3B]],LEN(property_rates[[#This Row],[Rent_3B]])-FIND("-",property_rates[[#This Row],[Rent_3B]])))</f>
        <v>0</v>
      </c>
      <c r="X216" s="1" t="e">
        <f>AVERAGE(property_rates[[#This Row],[Rent_3B_Lower]:[Rent_3B_Upper]])</f>
        <v>#VALUE!</v>
      </c>
      <c r="Y216" s="3" t="e">
        <f>property_rates[[#This Row],[Rent_3B_avg]]/property_rates[[#This Row],[buy_rate_avg]]</f>
        <v>#VALUE!</v>
      </c>
    </row>
    <row r="217" spans="1:25" x14ac:dyDescent="0.25">
      <c r="A217" s="1" t="s">
        <v>108</v>
      </c>
      <c r="B217" s="1" t="s">
        <v>109</v>
      </c>
      <c r="C217" s="1" t="str">
        <f>MID(property_rates[[#This Row],[buy_rate]],FIND("Rs.",property_rates[[#This Row],[buy_rate]])+3,FIND("/sq",property_rates[[#This Row],[buy_rate]])-4)</f>
        <v>7,692 - 8,458</v>
      </c>
      <c r="D217" s="1">
        <f>_xlfn.NUMBERVALUE(LEFT(property_rates[[#This Row],[buy_rate_trim]],FIND("-",property_rates[[#This Row],[buy_rate_trim]])-1))</f>
        <v>7692</v>
      </c>
      <c r="E217" s="1">
        <f>_xlfn.NUMBERVALUE(RIGHT(property_rates[[#This Row],[buy_rate_trim]],LEN(property_rates[[#This Row],[buy_rate_trim]])-FIND("-",property_rates[[#This Row],[buy_rate_trim]])))</f>
        <v>8458</v>
      </c>
      <c r="F217" s="1">
        <f>AVERAGE(property_rates[[#This Row],[buy_rate_lower]:[buy_rate_higher]])</f>
        <v>8075</v>
      </c>
      <c r="G217" s="1" t="s">
        <v>110</v>
      </c>
      <c r="H217" s="1" t="s">
        <v>111</v>
      </c>
      <c r="I217" s="1" t="str">
        <f>MID(property_rates[[#This Row],[Rent_1B]],FIND("Rs.",property_rates[[#This Row],[Rent_1B]])+3,LEN(property_rates[[#This Row],[Rent_1B]]))</f>
        <v>9,775 - 11,241</v>
      </c>
      <c r="J217" s="1">
        <f>_xlfn.NUMBERVALUE(LEFT(property_rates[[#This Row],[Rent_1B_trim]],FIND("-",property_rates[[#This Row],[Rent_1B_trim]])-1))</f>
        <v>9775</v>
      </c>
      <c r="K217" s="1">
        <f>_xlfn.NUMBERVALUE(RIGHT(property_rates[[#This Row],[Rent_1B]],LEN(property_rates[[#This Row],[Rent_1B]])-FIND("-",property_rates[[#This Row],[Rent_1B]])))</f>
        <v>11241</v>
      </c>
      <c r="L217" s="1">
        <f>AVERAGE(property_rates[[#This Row],[Rent_1B_Lower]:[Rent_1B_Upper]])</f>
        <v>10508</v>
      </c>
      <c r="M217" s="2">
        <f>property_rates[[#This Row],[Rent_1B_avg]]/property_rates[[#This Row],[buy_rate_avg]]</f>
        <v>1.3013003095975233</v>
      </c>
      <c r="N217" s="1" t="s">
        <v>112</v>
      </c>
      <c r="O217" s="1" t="str">
        <f>MID(property_rates[[#This Row],[Rent_2B]],FIND("Rs.",property_rates[[#This Row],[Rent_2B]])+3,LEN(property_rates[[#This Row],[Rent_2B]]))</f>
        <v>13,421 - 15,540</v>
      </c>
      <c r="P217" s="1">
        <f>_xlfn.NUMBERVALUE(LEFT(property_rates[[#This Row],[Rent_2B_trim]],FIND("-",property_rates[[#This Row],[Rent_2B_trim]])-1))</f>
        <v>13421</v>
      </c>
      <c r="Q217" s="1">
        <f>_xlfn.NUMBERVALUE(RIGHT(property_rates[[#This Row],[Rent_2B]],LEN(property_rates[[#This Row],[Rent_2B]])-FIND("-",property_rates[[#This Row],[Rent_2B]])))</f>
        <v>15540</v>
      </c>
      <c r="R217" s="1">
        <f>AVERAGE(property_rates[[#This Row],[Rent_2B_Lower]:[Rent_2B_Upper]])</f>
        <v>14480.5</v>
      </c>
      <c r="S217" s="3">
        <f>property_rates[[#This Row],[Rent_2B_avg]]/property_rates[[#This Row],[buy_rate_avg]]</f>
        <v>1.7932507739938079</v>
      </c>
      <c r="T217" s="1" t="s">
        <v>113</v>
      </c>
      <c r="U217" s="1" t="str">
        <f>MID(property_rates[[#This Row],[Rent_3B]],FIND("Rs.",property_rates[[#This Row],[Rent_3B]])+3,LEN(property_rates[[#This Row],[Rent_3B]]))</f>
        <v>18,727 - 21,848</v>
      </c>
      <c r="V217" s="1">
        <f>_xlfn.NUMBERVALUE(LEFT(property_rates[[#This Row],[Rent_3B_trim]],FIND("-",property_rates[[#This Row],[Rent_3B_trim]])-1))</f>
        <v>18727</v>
      </c>
      <c r="W217" s="1">
        <f>_xlfn.NUMBERVALUE(RIGHT(property_rates[[#This Row],[Rent_3B]],LEN(property_rates[[#This Row],[Rent_3B]])-FIND("-",property_rates[[#This Row],[Rent_3B]])))</f>
        <v>21848</v>
      </c>
      <c r="X217" s="1">
        <f>AVERAGE(property_rates[[#This Row],[Rent_3B_Lower]:[Rent_3B_Upper]])</f>
        <v>20287.5</v>
      </c>
      <c r="Y217" s="3">
        <f>property_rates[[#This Row],[Rent_3B_avg]]/property_rates[[#This Row],[buy_rate_avg]]</f>
        <v>2.5123839009287927</v>
      </c>
    </row>
    <row r="218" spans="1:25" x14ac:dyDescent="0.25">
      <c r="A218" s="1" t="s">
        <v>114</v>
      </c>
      <c r="B218" s="1" t="s">
        <v>115</v>
      </c>
      <c r="C218" s="1" t="str">
        <f>MID(property_rates[[#This Row],[buy_rate]],FIND("Rs.",property_rates[[#This Row],[buy_rate]])+3,FIND("/sq",property_rates[[#This Row],[buy_rate]])-4)</f>
        <v>3,272 - 4,378</v>
      </c>
      <c r="D218" s="1">
        <f>_xlfn.NUMBERVALUE(LEFT(property_rates[[#This Row],[buy_rate_trim]],FIND("-",property_rates[[#This Row],[buy_rate_trim]])-1))</f>
        <v>3272</v>
      </c>
      <c r="E218" s="1">
        <f>_xlfn.NUMBERVALUE(RIGHT(property_rates[[#This Row],[buy_rate_trim]],LEN(property_rates[[#This Row],[buy_rate_trim]])-FIND("-",property_rates[[#This Row],[buy_rate_trim]])))</f>
        <v>4378</v>
      </c>
      <c r="F218" s="1">
        <f>AVERAGE(property_rates[[#This Row],[buy_rate_lower]:[buy_rate_higher]])</f>
        <v>3825</v>
      </c>
      <c r="G218" s="1" t="s">
        <v>116</v>
      </c>
      <c r="H218" s="1" t="s">
        <v>36</v>
      </c>
      <c r="I218" s="1" t="e">
        <f>MID(property_rates[[#This Row],[Rent_1B]],FIND("Rs.",property_rates[[#This Row],[Rent_1B]])+3,LEN(property_rates[[#This Row],[Rent_1B]]))</f>
        <v>#VALUE!</v>
      </c>
      <c r="J218" s="1" t="e">
        <f>_xlfn.NUMBERVALUE(LEFT(property_rates[[#This Row],[Rent_1B_trim]],FIND("-",property_rates[[#This Row],[Rent_1B_trim]])-1))</f>
        <v>#VALUE!</v>
      </c>
      <c r="K218" s="1">
        <f>_xlfn.NUMBERVALUE(RIGHT(property_rates[[#This Row],[Rent_1B]],LEN(property_rates[[#This Row],[Rent_1B]])-FIND("-",property_rates[[#This Row],[Rent_1B]])))</f>
        <v>0</v>
      </c>
      <c r="L218" s="1" t="e">
        <f>AVERAGE(property_rates[[#This Row],[Rent_1B_Lower]:[Rent_1B_Upper]])</f>
        <v>#VALUE!</v>
      </c>
      <c r="M218" s="2" t="e">
        <f>property_rates[[#This Row],[Rent_1B_avg]]/property_rates[[#This Row],[buy_rate_avg]]</f>
        <v>#VALUE!</v>
      </c>
      <c r="N218" s="1" t="s">
        <v>36</v>
      </c>
      <c r="O218" s="1" t="e">
        <f>MID(property_rates[[#This Row],[Rent_2B]],FIND("Rs.",property_rates[[#This Row],[Rent_2B]])+3,LEN(property_rates[[#This Row],[Rent_2B]]))</f>
        <v>#VALUE!</v>
      </c>
      <c r="P218" s="1" t="e">
        <f>_xlfn.NUMBERVALUE(LEFT(property_rates[[#This Row],[Rent_2B_trim]],FIND("-",property_rates[[#This Row],[Rent_2B_trim]])-1))</f>
        <v>#VALUE!</v>
      </c>
      <c r="Q218" s="1">
        <f>_xlfn.NUMBERVALUE(RIGHT(property_rates[[#This Row],[Rent_2B]],LEN(property_rates[[#This Row],[Rent_2B]])-FIND("-",property_rates[[#This Row],[Rent_2B]])))</f>
        <v>0</v>
      </c>
      <c r="R218" s="1" t="e">
        <f>AVERAGE(property_rates[[#This Row],[Rent_2B_Lower]:[Rent_2B_Upper]])</f>
        <v>#VALUE!</v>
      </c>
      <c r="S218" s="3" t="e">
        <f>property_rates[[#This Row],[Rent_2B_avg]]/property_rates[[#This Row],[buy_rate_avg]]</f>
        <v>#VALUE!</v>
      </c>
      <c r="T218" s="1" t="s">
        <v>36</v>
      </c>
      <c r="U218" s="1" t="e">
        <f>MID(property_rates[[#This Row],[Rent_3B]],FIND("Rs.",property_rates[[#This Row],[Rent_3B]])+3,LEN(property_rates[[#This Row],[Rent_3B]]))</f>
        <v>#VALUE!</v>
      </c>
      <c r="V218" s="1" t="e">
        <f>_xlfn.NUMBERVALUE(LEFT(property_rates[[#This Row],[Rent_3B_trim]],FIND("-",property_rates[[#This Row],[Rent_3B_trim]])-1))</f>
        <v>#VALUE!</v>
      </c>
      <c r="W218" s="1">
        <f>_xlfn.NUMBERVALUE(RIGHT(property_rates[[#This Row],[Rent_3B]],LEN(property_rates[[#This Row],[Rent_3B]])-FIND("-",property_rates[[#This Row],[Rent_3B]])))</f>
        <v>0</v>
      </c>
      <c r="X218" s="1" t="e">
        <f>AVERAGE(property_rates[[#This Row],[Rent_3B_Lower]:[Rent_3B_Upper]])</f>
        <v>#VALUE!</v>
      </c>
      <c r="Y218" s="3" t="e">
        <f>property_rates[[#This Row],[Rent_3B_avg]]/property_rates[[#This Row],[buy_rate_avg]]</f>
        <v>#VALUE!</v>
      </c>
    </row>
    <row r="219" spans="1:25" x14ac:dyDescent="0.25">
      <c r="A219" s="1" t="s">
        <v>556</v>
      </c>
      <c r="B219" s="1" t="s">
        <v>557</v>
      </c>
      <c r="C219" s="1" t="str">
        <f>MID(property_rates[[#This Row],[buy_rate]],FIND("Rs.",property_rates[[#This Row],[buy_rate]])+3,FIND("/sq",property_rates[[#This Row],[buy_rate]])-4)</f>
        <v>6,418 - 7,480</v>
      </c>
      <c r="D219" s="1">
        <f>_xlfn.NUMBERVALUE(LEFT(property_rates[[#This Row],[buy_rate_trim]],FIND("-",property_rates[[#This Row],[buy_rate_trim]])-1))</f>
        <v>6418</v>
      </c>
      <c r="E219" s="1">
        <f>_xlfn.NUMBERVALUE(RIGHT(property_rates[[#This Row],[buy_rate_trim]],LEN(property_rates[[#This Row],[buy_rate_trim]])-FIND("-",property_rates[[#This Row],[buy_rate_trim]])))</f>
        <v>7480</v>
      </c>
      <c r="F219" s="1">
        <f>AVERAGE(property_rates[[#This Row],[buy_rate_lower]:[buy_rate_higher]])</f>
        <v>6949</v>
      </c>
      <c r="G219" s="1" t="s">
        <v>558</v>
      </c>
      <c r="H219" s="1" t="s">
        <v>36</v>
      </c>
      <c r="I219" s="1" t="e">
        <f>MID(property_rates[[#This Row],[Rent_1B]],FIND("Rs.",property_rates[[#This Row],[Rent_1B]])+3,LEN(property_rates[[#This Row],[Rent_1B]]))</f>
        <v>#VALUE!</v>
      </c>
      <c r="J219" s="1" t="e">
        <f>_xlfn.NUMBERVALUE(LEFT(property_rates[[#This Row],[Rent_1B_trim]],FIND("-",property_rates[[#This Row],[Rent_1B_trim]])-1))</f>
        <v>#VALUE!</v>
      </c>
      <c r="K219" s="1">
        <f>_xlfn.NUMBERVALUE(RIGHT(property_rates[[#This Row],[Rent_1B]],LEN(property_rates[[#This Row],[Rent_1B]])-FIND("-",property_rates[[#This Row],[Rent_1B]])))</f>
        <v>0</v>
      </c>
      <c r="L219" s="1" t="e">
        <f>AVERAGE(property_rates[[#This Row],[Rent_1B_Lower]:[Rent_1B_Upper]])</f>
        <v>#VALUE!</v>
      </c>
      <c r="M219" s="2" t="e">
        <f>property_rates[[#This Row],[Rent_1B_avg]]/property_rates[[#This Row],[buy_rate_avg]]</f>
        <v>#VALUE!</v>
      </c>
      <c r="N219" s="1" t="s">
        <v>559</v>
      </c>
      <c r="O219" s="1" t="str">
        <f>MID(property_rates[[#This Row],[Rent_2B]],FIND("Rs.",property_rates[[#This Row],[Rent_2B]])+3,LEN(property_rates[[#This Row],[Rent_2B]]))</f>
        <v>11,465 - 13,614</v>
      </c>
      <c r="P219" s="1">
        <f>_xlfn.NUMBERVALUE(LEFT(property_rates[[#This Row],[Rent_2B_trim]],FIND("-",property_rates[[#This Row],[Rent_2B_trim]])-1))</f>
        <v>11465</v>
      </c>
      <c r="Q219" s="1">
        <f>_xlfn.NUMBERVALUE(RIGHT(property_rates[[#This Row],[Rent_2B]],LEN(property_rates[[#This Row],[Rent_2B]])-FIND("-",property_rates[[#This Row],[Rent_2B]])))</f>
        <v>13614</v>
      </c>
      <c r="R219" s="1">
        <f>AVERAGE(property_rates[[#This Row],[Rent_2B_Lower]:[Rent_2B_Upper]])</f>
        <v>12539.5</v>
      </c>
      <c r="S219" s="3">
        <f>property_rates[[#This Row],[Rent_2B_avg]]/property_rates[[#This Row],[buy_rate_avg]]</f>
        <v>1.804504245215139</v>
      </c>
      <c r="T219" s="1" t="s">
        <v>36</v>
      </c>
      <c r="U219" s="1" t="e">
        <f>MID(property_rates[[#This Row],[Rent_3B]],FIND("Rs.",property_rates[[#This Row],[Rent_3B]])+3,LEN(property_rates[[#This Row],[Rent_3B]]))</f>
        <v>#VALUE!</v>
      </c>
      <c r="V219" s="1" t="e">
        <f>_xlfn.NUMBERVALUE(LEFT(property_rates[[#This Row],[Rent_3B_trim]],FIND("-",property_rates[[#This Row],[Rent_3B_trim]])-1))</f>
        <v>#VALUE!</v>
      </c>
      <c r="W219" s="1">
        <f>_xlfn.NUMBERVALUE(RIGHT(property_rates[[#This Row],[Rent_3B]],LEN(property_rates[[#This Row],[Rent_3B]])-FIND("-",property_rates[[#This Row],[Rent_3B]])))</f>
        <v>0</v>
      </c>
      <c r="X219" s="1" t="e">
        <f>AVERAGE(property_rates[[#This Row],[Rent_3B_Lower]:[Rent_3B_Upper]])</f>
        <v>#VALUE!</v>
      </c>
      <c r="Y219" s="3" t="e">
        <f>property_rates[[#This Row],[Rent_3B_avg]]/property_rates[[#This Row],[buy_rate_avg]]</f>
        <v>#VALUE!</v>
      </c>
    </row>
    <row r="220" spans="1:25" x14ac:dyDescent="0.25">
      <c r="A220" s="1" t="s">
        <v>381</v>
      </c>
      <c r="B220" s="1" t="s">
        <v>382</v>
      </c>
      <c r="C220" s="1" t="str">
        <f>MID(property_rates[[#This Row],[buy_rate]],FIND("Rs.",property_rates[[#This Row],[buy_rate]])+3,FIND("/sq",property_rates[[#This Row],[buy_rate]])-4)</f>
        <v>4,250 - 5,015</v>
      </c>
      <c r="D220" s="1">
        <f>_xlfn.NUMBERVALUE(LEFT(property_rates[[#This Row],[buy_rate_trim]],FIND("-",property_rates[[#This Row],[buy_rate_trim]])-1))</f>
        <v>4250</v>
      </c>
      <c r="E220" s="1">
        <f>_xlfn.NUMBERVALUE(RIGHT(property_rates[[#This Row],[buy_rate_trim]],LEN(property_rates[[#This Row],[buy_rate_trim]])-FIND("-",property_rates[[#This Row],[buy_rate_trim]])))</f>
        <v>5015</v>
      </c>
      <c r="F220" s="1">
        <f>AVERAGE(property_rates[[#This Row],[buy_rate_lower]:[buy_rate_higher]])</f>
        <v>4632.5</v>
      </c>
      <c r="G220" s="1" t="s">
        <v>383</v>
      </c>
      <c r="H220" s="1" t="s">
        <v>36</v>
      </c>
      <c r="I220" s="1" t="e">
        <f>MID(property_rates[[#This Row],[Rent_1B]],FIND("Rs.",property_rates[[#This Row],[Rent_1B]])+3,LEN(property_rates[[#This Row],[Rent_1B]]))</f>
        <v>#VALUE!</v>
      </c>
      <c r="J220" s="1" t="e">
        <f>_xlfn.NUMBERVALUE(LEFT(property_rates[[#This Row],[Rent_1B_trim]],FIND("-",property_rates[[#This Row],[Rent_1B_trim]])-1))</f>
        <v>#VALUE!</v>
      </c>
      <c r="K220" s="1">
        <f>_xlfn.NUMBERVALUE(RIGHT(property_rates[[#This Row],[Rent_1B]],LEN(property_rates[[#This Row],[Rent_1B]])-FIND("-",property_rates[[#This Row],[Rent_1B]])))</f>
        <v>0</v>
      </c>
      <c r="L220" s="1" t="e">
        <f>AVERAGE(property_rates[[#This Row],[Rent_1B_Lower]:[Rent_1B_Upper]])</f>
        <v>#VALUE!</v>
      </c>
      <c r="M220" s="2" t="e">
        <f>property_rates[[#This Row],[Rent_1B_avg]]/property_rates[[#This Row],[buy_rate_avg]]</f>
        <v>#VALUE!</v>
      </c>
      <c r="N220" s="1" t="s">
        <v>36</v>
      </c>
      <c r="O220" s="1" t="e">
        <f>MID(property_rates[[#This Row],[Rent_2B]],FIND("Rs.",property_rates[[#This Row],[Rent_2B]])+3,LEN(property_rates[[#This Row],[Rent_2B]]))</f>
        <v>#VALUE!</v>
      </c>
      <c r="P220" s="1" t="e">
        <f>_xlfn.NUMBERVALUE(LEFT(property_rates[[#This Row],[Rent_2B_trim]],FIND("-",property_rates[[#This Row],[Rent_2B_trim]])-1))</f>
        <v>#VALUE!</v>
      </c>
      <c r="Q220" s="1">
        <f>_xlfn.NUMBERVALUE(RIGHT(property_rates[[#This Row],[Rent_2B]],LEN(property_rates[[#This Row],[Rent_2B]])-FIND("-",property_rates[[#This Row],[Rent_2B]])))</f>
        <v>0</v>
      </c>
      <c r="R220" s="1" t="e">
        <f>AVERAGE(property_rates[[#This Row],[Rent_2B_Lower]:[Rent_2B_Upper]])</f>
        <v>#VALUE!</v>
      </c>
      <c r="S220" s="3" t="e">
        <f>property_rates[[#This Row],[Rent_2B_avg]]/property_rates[[#This Row],[buy_rate_avg]]</f>
        <v>#VALUE!</v>
      </c>
      <c r="T220" s="1" t="s">
        <v>36</v>
      </c>
      <c r="U220" s="1" t="e">
        <f>MID(property_rates[[#This Row],[Rent_3B]],FIND("Rs.",property_rates[[#This Row],[Rent_3B]])+3,LEN(property_rates[[#This Row],[Rent_3B]]))</f>
        <v>#VALUE!</v>
      </c>
      <c r="V220" s="1" t="e">
        <f>_xlfn.NUMBERVALUE(LEFT(property_rates[[#This Row],[Rent_3B_trim]],FIND("-",property_rates[[#This Row],[Rent_3B_trim]])-1))</f>
        <v>#VALUE!</v>
      </c>
      <c r="W220" s="1">
        <f>_xlfn.NUMBERVALUE(RIGHT(property_rates[[#This Row],[Rent_3B]],LEN(property_rates[[#This Row],[Rent_3B]])-FIND("-",property_rates[[#This Row],[Rent_3B]])))</f>
        <v>0</v>
      </c>
      <c r="X220" s="1" t="e">
        <f>AVERAGE(property_rates[[#This Row],[Rent_3B_Lower]:[Rent_3B_Upper]])</f>
        <v>#VALUE!</v>
      </c>
      <c r="Y220" s="3" t="e">
        <f>property_rates[[#This Row],[Rent_3B_avg]]/property_rates[[#This Row],[buy_rate_avg]]</f>
        <v>#VALUE!</v>
      </c>
    </row>
    <row r="221" spans="1:25" x14ac:dyDescent="0.25">
      <c r="A221" s="1" t="s">
        <v>384</v>
      </c>
      <c r="B221" s="1" t="s">
        <v>385</v>
      </c>
      <c r="C221" s="1" t="str">
        <f>MID(property_rates[[#This Row],[buy_rate]],FIND("Rs.",property_rates[[#This Row],[buy_rate]])+3,FIND("/sq",property_rates[[#This Row],[buy_rate]])-4)</f>
        <v>3,272 - 3,825</v>
      </c>
      <c r="D221" s="1">
        <f>_xlfn.NUMBERVALUE(LEFT(property_rates[[#This Row],[buy_rate_trim]],FIND("-",property_rates[[#This Row],[buy_rate_trim]])-1))</f>
        <v>3272</v>
      </c>
      <c r="E221" s="1">
        <f>_xlfn.NUMBERVALUE(RIGHT(property_rates[[#This Row],[buy_rate_trim]],LEN(property_rates[[#This Row],[buy_rate_trim]])-FIND("-",property_rates[[#This Row],[buy_rate_trim]])))</f>
        <v>3825</v>
      </c>
      <c r="F221" s="1">
        <f>AVERAGE(property_rates[[#This Row],[buy_rate_lower]:[buy_rate_higher]])</f>
        <v>3548.5</v>
      </c>
      <c r="G221" s="1" t="s">
        <v>93</v>
      </c>
      <c r="H221" s="1" t="s">
        <v>313</v>
      </c>
      <c r="I221" s="1" t="str">
        <f>MID(property_rates[[#This Row],[Rent_1B]],FIND("Rs.",property_rates[[#This Row],[Rent_1B]])+3,LEN(property_rates[[#This Row],[Rent_1B]]))</f>
        <v>3,213 - 4,284</v>
      </c>
      <c r="J221" s="1">
        <f>_xlfn.NUMBERVALUE(LEFT(property_rates[[#This Row],[Rent_1B_trim]],FIND("-",property_rates[[#This Row],[Rent_1B_trim]])-1))</f>
        <v>3213</v>
      </c>
      <c r="K221" s="1">
        <f>_xlfn.NUMBERVALUE(RIGHT(property_rates[[#This Row],[Rent_1B]],LEN(property_rates[[#This Row],[Rent_1B]])-FIND("-",property_rates[[#This Row],[Rent_1B]])))</f>
        <v>4284</v>
      </c>
      <c r="L221" s="1">
        <f>AVERAGE(property_rates[[#This Row],[Rent_1B_Lower]:[Rent_1B_Upper]])</f>
        <v>3748.5</v>
      </c>
      <c r="M221" s="2">
        <f>property_rates[[#This Row],[Rent_1B_avg]]/property_rates[[#This Row],[buy_rate_avg]]</f>
        <v>1.0563618430322672</v>
      </c>
      <c r="N221" s="1" t="s">
        <v>386</v>
      </c>
      <c r="O221" s="1" t="str">
        <f>MID(property_rates[[#This Row],[Rent_2B]],FIND("Rs.",property_rates[[#This Row],[Rent_2B]])+3,LEN(property_rates[[#This Row],[Rent_2B]]))</f>
        <v>5,319 - 6,079</v>
      </c>
      <c r="P221" s="1">
        <f>_xlfn.NUMBERVALUE(LEFT(property_rates[[#This Row],[Rent_2B_trim]],FIND("-",property_rates[[#This Row],[Rent_2B_trim]])-1))</f>
        <v>5319</v>
      </c>
      <c r="Q221" s="1">
        <f>_xlfn.NUMBERVALUE(RIGHT(property_rates[[#This Row],[Rent_2B]],LEN(property_rates[[#This Row],[Rent_2B]])-FIND("-",property_rates[[#This Row],[Rent_2B]])))</f>
        <v>6079</v>
      </c>
      <c r="R221" s="1">
        <f>AVERAGE(property_rates[[#This Row],[Rent_2B_Lower]:[Rent_2B_Upper]])</f>
        <v>5699</v>
      </c>
      <c r="S221" s="3">
        <f>property_rates[[#This Row],[Rent_2B_avg]]/property_rates[[#This Row],[buy_rate_avg]]</f>
        <v>1.6060307172044526</v>
      </c>
      <c r="T221" s="1" t="s">
        <v>36</v>
      </c>
      <c r="U221" s="1" t="e">
        <f>MID(property_rates[[#This Row],[Rent_3B]],FIND("Rs.",property_rates[[#This Row],[Rent_3B]])+3,LEN(property_rates[[#This Row],[Rent_3B]]))</f>
        <v>#VALUE!</v>
      </c>
      <c r="V221" s="1" t="e">
        <f>_xlfn.NUMBERVALUE(LEFT(property_rates[[#This Row],[Rent_3B_trim]],FIND("-",property_rates[[#This Row],[Rent_3B_trim]])-1))</f>
        <v>#VALUE!</v>
      </c>
      <c r="W221" s="1">
        <f>_xlfn.NUMBERVALUE(RIGHT(property_rates[[#This Row],[Rent_3B]],LEN(property_rates[[#This Row],[Rent_3B]])-FIND("-",property_rates[[#This Row],[Rent_3B]])))</f>
        <v>0</v>
      </c>
      <c r="X221" s="1" t="e">
        <f>AVERAGE(property_rates[[#This Row],[Rent_3B_Lower]:[Rent_3B_Upper]])</f>
        <v>#VALUE!</v>
      </c>
      <c r="Y221" s="3" t="e">
        <f>property_rates[[#This Row],[Rent_3B_avg]]/property_rates[[#This Row],[buy_rate_avg]]</f>
        <v>#VALUE!</v>
      </c>
    </row>
    <row r="222" spans="1:25" x14ac:dyDescent="0.25">
      <c r="A222" s="1" t="s">
        <v>117</v>
      </c>
      <c r="B222" s="1" t="s">
        <v>118</v>
      </c>
      <c r="C222" s="1" t="str">
        <f>MID(property_rates[[#This Row],[buy_rate]],FIND("Rs.",property_rates[[#This Row],[buy_rate]])+3,FIND("/sq",property_rates[[#This Row],[buy_rate]])-4)</f>
        <v>8,712 - 9,605</v>
      </c>
      <c r="D222" s="1">
        <f>_xlfn.NUMBERVALUE(LEFT(property_rates[[#This Row],[buy_rate_trim]],FIND("-",property_rates[[#This Row],[buy_rate_trim]])-1))</f>
        <v>8712</v>
      </c>
      <c r="E222" s="1">
        <f>_xlfn.NUMBERVALUE(RIGHT(property_rates[[#This Row],[buy_rate_trim]],LEN(property_rates[[#This Row],[buy_rate_trim]])-FIND("-",property_rates[[#This Row],[buy_rate_trim]])))</f>
        <v>9605</v>
      </c>
      <c r="F222" s="1">
        <f>AVERAGE(property_rates[[#This Row],[buy_rate_lower]:[buy_rate_higher]])</f>
        <v>9158.5</v>
      </c>
      <c r="G222" s="1" t="s">
        <v>119</v>
      </c>
      <c r="H222" s="1" t="s">
        <v>120</v>
      </c>
      <c r="I222" s="1" t="str">
        <f>MID(property_rates[[#This Row],[Rent_1B]],FIND("Rs.",property_rates[[#This Row],[Rent_1B]])+3,LEN(property_rates[[#This Row],[Rent_1B]]))</f>
        <v>11,832 - 12,818</v>
      </c>
      <c r="J222" s="1">
        <f>_xlfn.NUMBERVALUE(LEFT(property_rates[[#This Row],[Rent_1B_trim]],FIND("-",property_rates[[#This Row],[Rent_1B_trim]])-1))</f>
        <v>11832</v>
      </c>
      <c r="K222" s="1">
        <f>_xlfn.NUMBERVALUE(RIGHT(property_rates[[#This Row],[Rent_1B]],LEN(property_rates[[#This Row],[Rent_1B]])-FIND("-",property_rates[[#This Row],[Rent_1B]])))</f>
        <v>12818</v>
      </c>
      <c r="L222" s="1">
        <f>AVERAGE(property_rates[[#This Row],[Rent_1B_Lower]:[Rent_1B_Upper]])</f>
        <v>12325</v>
      </c>
      <c r="M222" s="2">
        <f>property_rates[[#This Row],[Rent_1B_avg]]/property_rates[[#This Row],[buy_rate_avg]]</f>
        <v>1.3457443904569526</v>
      </c>
      <c r="N222" s="1" t="s">
        <v>121</v>
      </c>
      <c r="O222" s="1" t="str">
        <f>MID(property_rates[[#This Row],[Rent_2B]],FIND("Rs.",property_rates[[#This Row],[Rent_2B]])+3,LEN(property_rates[[#This Row],[Rent_2B]]))</f>
        <v>18,289 - 19,951</v>
      </c>
      <c r="P222" s="1">
        <f>_xlfn.NUMBERVALUE(LEFT(property_rates[[#This Row],[Rent_2B_trim]],FIND("-",property_rates[[#This Row],[Rent_2B_trim]])-1))</f>
        <v>18289</v>
      </c>
      <c r="Q222" s="1">
        <f>_xlfn.NUMBERVALUE(RIGHT(property_rates[[#This Row],[Rent_2B]],LEN(property_rates[[#This Row],[Rent_2B]])-FIND("-",property_rates[[#This Row],[Rent_2B]])))</f>
        <v>19951</v>
      </c>
      <c r="R222" s="1">
        <f>AVERAGE(property_rates[[#This Row],[Rent_2B_Lower]:[Rent_2B_Upper]])</f>
        <v>19120</v>
      </c>
      <c r="S222" s="3">
        <f>property_rates[[#This Row],[Rent_2B_avg]]/property_rates[[#This Row],[buy_rate_avg]]</f>
        <v>2.0876781132281486</v>
      </c>
      <c r="T222" s="1" t="s">
        <v>122</v>
      </c>
      <c r="U222" s="1" t="str">
        <f>MID(property_rates[[#This Row],[Rent_3B]],FIND("Rs.",property_rates[[#This Row],[Rent_3B]])+3,LEN(property_rates[[#This Row],[Rent_3B]]))</f>
        <v>22,950 - 26,392</v>
      </c>
      <c r="V222" s="1">
        <f>_xlfn.NUMBERVALUE(LEFT(property_rates[[#This Row],[Rent_3B_trim]],FIND("-",property_rates[[#This Row],[Rent_3B_trim]])-1))</f>
        <v>22950</v>
      </c>
      <c r="W222" s="1">
        <f>_xlfn.NUMBERVALUE(RIGHT(property_rates[[#This Row],[Rent_3B]],LEN(property_rates[[#This Row],[Rent_3B]])-FIND("-",property_rates[[#This Row],[Rent_3B]])))</f>
        <v>26392</v>
      </c>
      <c r="X222" s="1">
        <f>AVERAGE(property_rates[[#This Row],[Rent_3B_Lower]:[Rent_3B_Upper]])</f>
        <v>24671</v>
      </c>
      <c r="Y222" s="3">
        <f>property_rates[[#This Row],[Rent_3B_avg]]/property_rates[[#This Row],[buy_rate_avg]]</f>
        <v>2.6937817328165092</v>
      </c>
    </row>
    <row r="223" spans="1:25" x14ac:dyDescent="0.25">
      <c r="A223" s="1" t="s">
        <v>2286</v>
      </c>
      <c r="B223" s="1" t="s">
        <v>36</v>
      </c>
      <c r="C223" s="1" t="e">
        <f>MID(property_rates[[#This Row],[buy_rate]],FIND("Rs.",property_rates[[#This Row],[buy_rate]])+3,FIND("/sq",property_rates[[#This Row],[buy_rate]])-4)</f>
        <v>#VALUE!</v>
      </c>
      <c r="D223" s="1" t="e">
        <f>_xlfn.NUMBERVALUE(LEFT(property_rates[[#This Row],[buy_rate_trim]],FIND("-",property_rates[[#This Row],[buy_rate_trim]])-1))</f>
        <v>#VALUE!</v>
      </c>
      <c r="E223" s="1" t="e">
        <f>_xlfn.NUMBERVALUE(RIGHT(property_rates[[#This Row],[buy_rate_trim]],LEN(property_rates[[#This Row],[buy_rate_trim]])-FIND("-",property_rates[[#This Row],[buy_rate_trim]])))</f>
        <v>#VALUE!</v>
      </c>
      <c r="F223" s="1" t="e">
        <f>AVERAGE(property_rates[[#This Row],[buy_rate_lower]:[buy_rate_higher]])</f>
        <v>#VALUE!</v>
      </c>
      <c r="G223" s="1" t="s">
        <v>36</v>
      </c>
      <c r="H223" s="1" t="s">
        <v>36</v>
      </c>
      <c r="I223" s="1" t="e">
        <f>MID(property_rates[[#This Row],[Rent_1B]],FIND("Rs.",property_rates[[#This Row],[Rent_1B]])+3,LEN(property_rates[[#This Row],[Rent_1B]]))</f>
        <v>#VALUE!</v>
      </c>
      <c r="J223" s="1" t="e">
        <f>_xlfn.NUMBERVALUE(LEFT(property_rates[[#This Row],[Rent_1B_trim]],FIND("-",property_rates[[#This Row],[Rent_1B_trim]])-1))</f>
        <v>#VALUE!</v>
      </c>
      <c r="K223" s="1">
        <f>_xlfn.NUMBERVALUE(RIGHT(property_rates[[#This Row],[Rent_1B]],LEN(property_rates[[#This Row],[Rent_1B]])-FIND("-",property_rates[[#This Row],[Rent_1B]])))</f>
        <v>0</v>
      </c>
      <c r="L223" s="1" t="e">
        <f>AVERAGE(property_rates[[#This Row],[Rent_1B_Lower]:[Rent_1B_Upper]])</f>
        <v>#VALUE!</v>
      </c>
      <c r="M223" s="2" t="e">
        <f>property_rates[[#This Row],[Rent_1B_avg]]/property_rates[[#This Row],[buy_rate_avg]]</f>
        <v>#VALUE!</v>
      </c>
      <c r="N223" s="1" t="s">
        <v>2287</v>
      </c>
      <c r="O223" s="1" t="str">
        <f>MID(property_rates[[#This Row],[Rent_2B]],FIND("Rs.",property_rates[[#This Row],[Rent_2B]])+3,LEN(property_rates[[#This Row],[Rent_2B]]))</f>
        <v>1,23,250 - 1,39,400</v>
      </c>
      <c r="P223" s="1">
        <f>_xlfn.NUMBERVALUE(LEFT(property_rates[[#This Row],[Rent_2B_trim]],FIND("-",property_rates[[#This Row],[Rent_2B_trim]])-1))</f>
        <v>123250</v>
      </c>
      <c r="Q223" s="1">
        <f>_xlfn.NUMBERVALUE(RIGHT(property_rates[[#This Row],[Rent_2B]],LEN(property_rates[[#This Row],[Rent_2B]])-FIND("-",property_rates[[#This Row],[Rent_2B]])))</f>
        <v>139400</v>
      </c>
      <c r="R223" s="1">
        <f>AVERAGE(property_rates[[#This Row],[Rent_2B_Lower]:[Rent_2B_Upper]])</f>
        <v>131325</v>
      </c>
      <c r="S223" s="3" t="e">
        <f>property_rates[[#This Row],[Rent_2B_avg]]/property_rates[[#This Row],[buy_rate_avg]]</f>
        <v>#VALUE!</v>
      </c>
      <c r="T223" s="1" t="s">
        <v>36</v>
      </c>
      <c r="U223" s="1" t="e">
        <f>MID(property_rates[[#This Row],[Rent_3B]],FIND("Rs.",property_rates[[#This Row],[Rent_3B]])+3,LEN(property_rates[[#This Row],[Rent_3B]]))</f>
        <v>#VALUE!</v>
      </c>
      <c r="V223" s="1" t="e">
        <f>_xlfn.NUMBERVALUE(LEFT(property_rates[[#This Row],[Rent_3B_trim]],FIND("-",property_rates[[#This Row],[Rent_3B_trim]])-1))</f>
        <v>#VALUE!</v>
      </c>
      <c r="W223" s="1">
        <f>_xlfn.NUMBERVALUE(RIGHT(property_rates[[#This Row],[Rent_3B]],LEN(property_rates[[#This Row],[Rent_3B]])-FIND("-",property_rates[[#This Row],[Rent_3B]])))</f>
        <v>0</v>
      </c>
      <c r="X223" s="1" t="e">
        <f>AVERAGE(property_rates[[#This Row],[Rent_3B_Lower]:[Rent_3B_Upper]])</f>
        <v>#VALUE!</v>
      </c>
      <c r="Y223" s="3" t="e">
        <f>property_rates[[#This Row],[Rent_3B_avg]]/property_rates[[#This Row],[buy_rate_avg]]</f>
        <v>#VALUE!</v>
      </c>
    </row>
    <row r="224" spans="1:25" x14ac:dyDescent="0.25">
      <c r="A224" s="1" t="s">
        <v>12</v>
      </c>
      <c r="B224" s="1" t="s">
        <v>903</v>
      </c>
      <c r="C224" s="1" t="str">
        <f>MID(property_rates[[#This Row],[buy_rate]],FIND("Rs.",property_rates[[#This Row],[buy_rate]])+3,FIND("/sq",property_rates[[#This Row],[buy_rate]])-4)</f>
        <v>8,288 - 10,412</v>
      </c>
      <c r="D224" s="1">
        <f>_xlfn.NUMBERVALUE(LEFT(property_rates[[#This Row],[buy_rate_trim]],FIND("-",property_rates[[#This Row],[buy_rate_trim]])-1))</f>
        <v>8288</v>
      </c>
      <c r="E224" s="1">
        <f>_xlfn.NUMBERVALUE(RIGHT(property_rates[[#This Row],[buy_rate_trim]],LEN(property_rates[[#This Row],[buy_rate_trim]])-FIND("-",property_rates[[#This Row],[buy_rate_trim]])))</f>
        <v>10412</v>
      </c>
      <c r="F224" s="1">
        <f>AVERAGE(property_rates[[#This Row],[buy_rate_lower]:[buy_rate_higher]])</f>
        <v>9350</v>
      </c>
      <c r="G224" s="1" t="s">
        <v>904</v>
      </c>
      <c r="H224" s="1" t="s">
        <v>36</v>
      </c>
      <c r="I224" s="1" t="e">
        <f>MID(property_rates[[#This Row],[Rent_1B]],FIND("Rs.",property_rates[[#This Row],[Rent_1B]])+3,LEN(property_rates[[#This Row],[Rent_1B]]))</f>
        <v>#VALUE!</v>
      </c>
      <c r="J224" s="1" t="e">
        <f>_xlfn.NUMBERVALUE(LEFT(property_rates[[#This Row],[Rent_1B_trim]],FIND("-",property_rates[[#This Row],[Rent_1B_trim]])-1))</f>
        <v>#VALUE!</v>
      </c>
      <c r="K224" s="1">
        <f>_xlfn.NUMBERVALUE(RIGHT(property_rates[[#This Row],[Rent_1B]],LEN(property_rates[[#This Row],[Rent_1B]])-FIND("-",property_rates[[#This Row],[Rent_1B]])))</f>
        <v>0</v>
      </c>
      <c r="L224" s="1" t="e">
        <f>AVERAGE(property_rates[[#This Row],[Rent_1B_Lower]:[Rent_1B_Upper]])</f>
        <v>#VALUE!</v>
      </c>
      <c r="M224" s="2" t="e">
        <f>property_rates[[#This Row],[Rent_1B_avg]]/property_rates[[#This Row],[buy_rate_avg]]</f>
        <v>#VALUE!</v>
      </c>
      <c r="N224" s="1" t="s">
        <v>36</v>
      </c>
      <c r="O224" s="1" t="e">
        <f>MID(property_rates[[#This Row],[Rent_2B]],FIND("Rs.",property_rates[[#This Row],[Rent_2B]])+3,LEN(property_rates[[#This Row],[Rent_2B]]))</f>
        <v>#VALUE!</v>
      </c>
      <c r="P224" s="1" t="e">
        <f>_xlfn.NUMBERVALUE(LEFT(property_rates[[#This Row],[Rent_2B_trim]],FIND("-",property_rates[[#This Row],[Rent_2B_trim]])-1))</f>
        <v>#VALUE!</v>
      </c>
      <c r="Q224" s="1">
        <f>_xlfn.NUMBERVALUE(RIGHT(property_rates[[#This Row],[Rent_2B]],LEN(property_rates[[#This Row],[Rent_2B]])-FIND("-",property_rates[[#This Row],[Rent_2B]])))</f>
        <v>0</v>
      </c>
      <c r="R224" s="1" t="e">
        <f>AVERAGE(property_rates[[#This Row],[Rent_2B_Lower]:[Rent_2B_Upper]])</f>
        <v>#VALUE!</v>
      </c>
      <c r="S224" s="3" t="e">
        <f>property_rates[[#This Row],[Rent_2B_avg]]/property_rates[[#This Row],[buy_rate_avg]]</f>
        <v>#VALUE!</v>
      </c>
      <c r="T224" s="1" t="s">
        <v>36</v>
      </c>
      <c r="U224" s="1" t="e">
        <f>MID(property_rates[[#This Row],[Rent_3B]],FIND("Rs.",property_rates[[#This Row],[Rent_3B]])+3,LEN(property_rates[[#This Row],[Rent_3B]]))</f>
        <v>#VALUE!</v>
      </c>
      <c r="V224" s="1" t="e">
        <f>_xlfn.NUMBERVALUE(LEFT(property_rates[[#This Row],[Rent_3B_trim]],FIND("-",property_rates[[#This Row],[Rent_3B_trim]])-1))</f>
        <v>#VALUE!</v>
      </c>
      <c r="W224" s="1">
        <f>_xlfn.NUMBERVALUE(RIGHT(property_rates[[#This Row],[Rent_3B]],LEN(property_rates[[#This Row],[Rent_3B]])-FIND("-",property_rates[[#This Row],[Rent_3B]])))</f>
        <v>0</v>
      </c>
      <c r="X224" s="1" t="e">
        <f>AVERAGE(property_rates[[#This Row],[Rent_3B_Lower]:[Rent_3B_Upper]])</f>
        <v>#VALUE!</v>
      </c>
      <c r="Y224" s="3" t="e">
        <f>property_rates[[#This Row],[Rent_3B_avg]]/property_rates[[#This Row],[buy_rate_avg]]</f>
        <v>#VALUE!</v>
      </c>
    </row>
    <row r="225" spans="1:25" x14ac:dyDescent="0.25">
      <c r="A225" s="1" t="s">
        <v>387</v>
      </c>
      <c r="B225" s="1" t="s">
        <v>388</v>
      </c>
      <c r="C225" s="1" t="str">
        <f>MID(property_rates[[#This Row],[buy_rate]],FIND("Rs.",property_rates[[#This Row],[buy_rate]])+3,FIND("/sq",property_rates[[#This Row],[buy_rate]])-4)</f>
        <v>5,482 - 6,290</v>
      </c>
      <c r="D225" s="1">
        <f>_xlfn.NUMBERVALUE(LEFT(property_rates[[#This Row],[buy_rate_trim]],FIND("-",property_rates[[#This Row],[buy_rate_trim]])-1))</f>
        <v>5482</v>
      </c>
      <c r="E225" s="1">
        <f>_xlfn.NUMBERVALUE(RIGHT(property_rates[[#This Row],[buy_rate_trim]],LEN(property_rates[[#This Row],[buy_rate_trim]])-FIND("-",property_rates[[#This Row],[buy_rate_trim]])))</f>
        <v>6290</v>
      </c>
      <c r="F225" s="1">
        <f>AVERAGE(property_rates[[#This Row],[buy_rate_lower]:[buy_rate_higher]])</f>
        <v>5886</v>
      </c>
      <c r="G225" s="1" t="s">
        <v>93</v>
      </c>
      <c r="H225" s="1" t="s">
        <v>376</v>
      </c>
      <c r="I225" s="1" t="str">
        <f>MID(property_rates[[#This Row],[Rent_1B]],FIND("Rs.",property_rates[[#This Row],[Rent_1B]])+3,LEN(property_rates[[#This Row],[Rent_1B]]))</f>
        <v>6,630 - 7,650</v>
      </c>
      <c r="J225" s="1">
        <f>_xlfn.NUMBERVALUE(LEFT(property_rates[[#This Row],[Rent_1B_trim]],FIND("-",property_rates[[#This Row],[Rent_1B_trim]])-1))</f>
        <v>6630</v>
      </c>
      <c r="K225" s="1">
        <f>_xlfn.NUMBERVALUE(RIGHT(property_rates[[#This Row],[Rent_1B]],LEN(property_rates[[#This Row],[Rent_1B]])-FIND("-",property_rates[[#This Row],[Rent_1B]])))</f>
        <v>7650</v>
      </c>
      <c r="L225" s="1">
        <f>AVERAGE(property_rates[[#This Row],[Rent_1B_Lower]:[Rent_1B_Upper]])</f>
        <v>7140</v>
      </c>
      <c r="M225" s="2">
        <f>property_rates[[#This Row],[Rent_1B_avg]]/property_rates[[#This Row],[buy_rate_avg]]</f>
        <v>1.2130479102956166</v>
      </c>
      <c r="N225" s="1" t="s">
        <v>389</v>
      </c>
      <c r="O225" s="1" t="str">
        <f>MID(property_rates[[#This Row],[Rent_2B]],FIND("Rs.",property_rates[[#This Row],[Rent_2B]])+3,LEN(property_rates[[#This Row],[Rent_2B]]))</f>
        <v>10,575 - 12,202</v>
      </c>
      <c r="P225" s="1">
        <f>_xlfn.NUMBERVALUE(LEFT(property_rates[[#This Row],[Rent_2B_trim]],FIND("-",property_rates[[#This Row],[Rent_2B_trim]])-1))</f>
        <v>10575</v>
      </c>
      <c r="Q225" s="1">
        <f>_xlfn.NUMBERVALUE(RIGHT(property_rates[[#This Row],[Rent_2B]],LEN(property_rates[[#This Row],[Rent_2B]])-FIND("-",property_rates[[#This Row],[Rent_2B]])))</f>
        <v>12202</v>
      </c>
      <c r="R225" s="1">
        <f>AVERAGE(property_rates[[#This Row],[Rent_2B_Lower]:[Rent_2B_Upper]])</f>
        <v>11388.5</v>
      </c>
      <c r="S225" s="3">
        <f>property_rates[[#This Row],[Rent_2B_avg]]/property_rates[[#This Row],[buy_rate_avg]]</f>
        <v>1.9348453958545702</v>
      </c>
      <c r="T225" s="1" t="s">
        <v>36</v>
      </c>
      <c r="U225" s="1" t="e">
        <f>MID(property_rates[[#This Row],[Rent_3B]],FIND("Rs.",property_rates[[#This Row],[Rent_3B]])+3,LEN(property_rates[[#This Row],[Rent_3B]]))</f>
        <v>#VALUE!</v>
      </c>
      <c r="V225" s="1" t="e">
        <f>_xlfn.NUMBERVALUE(LEFT(property_rates[[#This Row],[Rent_3B_trim]],FIND("-",property_rates[[#This Row],[Rent_3B_trim]])-1))</f>
        <v>#VALUE!</v>
      </c>
      <c r="W225" s="1">
        <f>_xlfn.NUMBERVALUE(RIGHT(property_rates[[#This Row],[Rent_3B]],LEN(property_rates[[#This Row],[Rent_3B]])-FIND("-",property_rates[[#This Row],[Rent_3B]])))</f>
        <v>0</v>
      </c>
      <c r="X225" s="1" t="e">
        <f>AVERAGE(property_rates[[#This Row],[Rent_3B_Lower]:[Rent_3B_Upper]])</f>
        <v>#VALUE!</v>
      </c>
      <c r="Y225" s="3" t="e">
        <f>property_rates[[#This Row],[Rent_3B_avg]]/property_rates[[#This Row],[buy_rate_avg]]</f>
        <v>#VALUE!</v>
      </c>
    </row>
    <row r="226" spans="1:25" x14ac:dyDescent="0.25">
      <c r="A226" s="1" t="s">
        <v>1484</v>
      </c>
      <c r="B226" s="1" t="s">
        <v>1485</v>
      </c>
      <c r="C226" s="1" t="str">
        <f>MID(property_rates[[#This Row],[buy_rate]],FIND("Rs.",property_rates[[#This Row],[buy_rate]])+3,FIND("/sq",property_rates[[#This Row],[buy_rate]])-4)</f>
        <v>6,758 - 8,075</v>
      </c>
      <c r="D226" s="1">
        <f>_xlfn.NUMBERVALUE(LEFT(property_rates[[#This Row],[buy_rate_trim]],FIND("-",property_rates[[#This Row],[buy_rate_trim]])-1))</f>
        <v>6758</v>
      </c>
      <c r="E226" s="1">
        <f>_xlfn.NUMBERVALUE(RIGHT(property_rates[[#This Row],[buy_rate_trim]],LEN(property_rates[[#This Row],[buy_rate_trim]])-FIND("-",property_rates[[#This Row],[buy_rate_trim]])))</f>
        <v>8075</v>
      </c>
      <c r="F226" s="1">
        <f>AVERAGE(property_rates[[#This Row],[buy_rate_lower]:[buy_rate_higher]])</f>
        <v>7416.5</v>
      </c>
      <c r="G226" s="1" t="s">
        <v>1486</v>
      </c>
      <c r="H226" s="1" t="s">
        <v>1487</v>
      </c>
      <c r="I226" s="1" t="str">
        <f>MID(property_rates[[#This Row],[Rent_1B]],FIND("Rs.",property_rates[[#This Row],[Rent_1B]])+3,LEN(property_rates[[#This Row],[Rent_1B]]))</f>
        <v>8,160 - 10,200</v>
      </c>
      <c r="J226" s="1">
        <f>_xlfn.NUMBERVALUE(LEFT(property_rates[[#This Row],[Rent_1B_trim]],FIND("-",property_rates[[#This Row],[Rent_1B_trim]])-1))</f>
        <v>8160</v>
      </c>
      <c r="K226" s="1">
        <f>_xlfn.NUMBERVALUE(RIGHT(property_rates[[#This Row],[Rent_1B]],LEN(property_rates[[#This Row],[Rent_1B]])-FIND("-",property_rates[[#This Row],[Rent_1B]])))</f>
        <v>10200</v>
      </c>
      <c r="L226" s="1">
        <f>AVERAGE(property_rates[[#This Row],[Rent_1B_Lower]:[Rent_1B_Upper]])</f>
        <v>9180</v>
      </c>
      <c r="M226" s="2">
        <f>property_rates[[#This Row],[Rent_1B_avg]]/property_rates[[#This Row],[buy_rate_avg]]</f>
        <v>1.2377806242836917</v>
      </c>
      <c r="N226" s="1" t="s">
        <v>1488</v>
      </c>
      <c r="O226" s="1" t="str">
        <f>MID(property_rates[[#This Row],[Rent_2B]],FIND("Rs.",property_rates[[#This Row],[Rent_2B]])+3,LEN(property_rates[[#This Row],[Rent_2B]]))</f>
        <v>15,123 - 17,959</v>
      </c>
      <c r="P226" s="1">
        <f>_xlfn.NUMBERVALUE(LEFT(property_rates[[#This Row],[Rent_2B_trim]],FIND("-",property_rates[[#This Row],[Rent_2B_trim]])-1))</f>
        <v>15123</v>
      </c>
      <c r="Q226" s="1">
        <f>_xlfn.NUMBERVALUE(RIGHT(property_rates[[#This Row],[Rent_2B]],LEN(property_rates[[#This Row],[Rent_2B]])-FIND("-",property_rates[[#This Row],[Rent_2B]])))</f>
        <v>17959</v>
      </c>
      <c r="R226" s="1">
        <f>AVERAGE(property_rates[[#This Row],[Rent_2B_Lower]:[Rent_2B_Upper]])</f>
        <v>16541</v>
      </c>
      <c r="S226" s="3">
        <f>property_rates[[#This Row],[Rent_2B_avg]]/property_rates[[#This Row],[buy_rate_avg]]</f>
        <v>2.2302973100519115</v>
      </c>
      <c r="T226" s="1" t="s">
        <v>1489</v>
      </c>
      <c r="U226" s="1" t="str">
        <f>MID(property_rates[[#This Row],[Rent_3B]],FIND("Rs.",property_rates[[#This Row],[Rent_3B]])+3,LEN(property_rates[[#This Row],[Rent_3B]]))</f>
        <v>20,536 - 24,386</v>
      </c>
      <c r="V226" s="1">
        <f>_xlfn.NUMBERVALUE(LEFT(property_rates[[#This Row],[Rent_3B_trim]],FIND("-",property_rates[[#This Row],[Rent_3B_trim]])-1))</f>
        <v>20536</v>
      </c>
      <c r="W226" s="1">
        <f>_xlfn.NUMBERVALUE(RIGHT(property_rates[[#This Row],[Rent_3B]],LEN(property_rates[[#This Row],[Rent_3B]])-FIND("-",property_rates[[#This Row],[Rent_3B]])))</f>
        <v>24386</v>
      </c>
      <c r="X226" s="1">
        <f>AVERAGE(property_rates[[#This Row],[Rent_3B_Lower]:[Rent_3B_Upper]])</f>
        <v>22461</v>
      </c>
      <c r="Y226" s="3">
        <f>property_rates[[#This Row],[Rent_3B_avg]]/property_rates[[#This Row],[buy_rate_avg]]</f>
        <v>3.0285174947751634</v>
      </c>
    </row>
    <row r="227" spans="1:25" x14ac:dyDescent="0.25">
      <c r="A227" s="1" t="s">
        <v>1490</v>
      </c>
      <c r="B227" s="1" t="s">
        <v>1491</v>
      </c>
      <c r="C227" s="1" t="str">
        <f>MID(property_rates[[#This Row],[buy_rate]],FIND("Rs.",property_rates[[#This Row],[buy_rate]])+3,FIND("/sq",property_rates[[#This Row],[buy_rate]])-4)</f>
        <v>6,375 - 7,522</v>
      </c>
      <c r="D227" s="1">
        <f>_xlfn.NUMBERVALUE(LEFT(property_rates[[#This Row],[buy_rate_trim]],FIND("-",property_rates[[#This Row],[buy_rate_trim]])-1))</f>
        <v>6375</v>
      </c>
      <c r="E227" s="1">
        <f>_xlfn.NUMBERVALUE(RIGHT(property_rates[[#This Row],[buy_rate_trim]],LEN(property_rates[[#This Row],[buy_rate_trim]])-FIND("-",property_rates[[#This Row],[buy_rate_trim]])))</f>
        <v>7522</v>
      </c>
      <c r="F227" s="1">
        <f>AVERAGE(property_rates[[#This Row],[buy_rate_lower]:[buy_rate_higher]])</f>
        <v>6948.5</v>
      </c>
      <c r="G227" s="1" t="s">
        <v>1492</v>
      </c>
      <c r="H227" s="1" t="s">
        <v>36</v>
      </c>
      <c r="I227" s="1" t="e">
        <f>MID(property_rates[[#This Row],[Rent_1B]],FIND("Rs.",property_rates[[#This Row],[Rent_1B]])+3,LEN(property_rates[[#This Row],[Rent_1B]]))</f>
        <v>#VALUE!</v>
      </c>
      <c r="J227" s="1" t="e">
        <f>_xlfn.NUMBERVALUE(LEFT(property_rates[[#This Row],[Rent_1B_trim]],FIND("-",property_rates[[#This Row],[Rent_1B_trim]])-1))</f>
        <v>#VALUE!</v>
      </c>
      <c r="K227" s="1">
        <f>_xlfn.NUMBERVALUE(RIGHT(property_rates[[#This Row],[Rent_1B]],LEN(property_rates[[#This Row],[Rent_1B]])-FIND("-",property_rates[[#This Row],[Rent_1B]])))</f>
        <v>0</v>
      </c>
      <c r="L227" s="1" t="e">
        <f>AVERAGE(property_rates[[#This Row],[Rent_1B_Lower]:[Rent_1B_Upper]])</f>
        <v>#VALUE!</v>
      </c>
      <c r="M227" s="2" t="e">
        <f>property_rates[[#This Row],[Rent_1B_avg]]/property_rates[[#This Row],[buy_rate_avg]]</f>
        <v>#VALUE!</v>
      </c>
      <c r="N227" s="1" t="s">
        <v>1493</v>
      </c>
      <c r="O227" s="1" t="str">
        <f>MID(property_rates[[#This Row],[Rent_2B]],FIND("Rs.",property_rates[[#This Row],[Rent_2B]])+3,LEN(property_rates[[#This Row],[Rent_2B]]))</f>
        <v>11,475 - 13,005</v>
      </c>
      <c r="P227" s="1">
        <f>_xlfn.NUMBERVALUE(LEFT(property_rates[[#This Row],[Rent_2B_trim]],FIND("-",property_rates[[#This Row],[Rent_2B_trim]])-1))</f>
        <v>11475</v>
      </c>
      <c r="Q227" s="1">
        <f>_xlfn.NUMBERVALUE(RIGHT(property_rates[[#This Row],[Rent_2B]],LEN(property_rates[[#This Row],[Rent_2B]])-FIND("-",property_rates[[#This Row],[Rent_2B]])))</f>
        <v>13005</v>
      </c>
      <c r="R227" s="1">
        <f>AVERAGE(property_rates[[#This Row],[Rent_2B_Lower]:[Rent_2B_Upper]])</f>
        <v>12240</v>
      </c>
      <c r="S227" s="3">
        <f>property_rates[[#This Row],[Rent_2B_avg]]/property_rates[[#This Row],[buy_rate_avg]]</f>
        <v>1.7615312657408073</v>
      </c>
      <c r="T227" s="1" t="s">
        <v>36</v>
      </c>
      <c r="U227" s="1" t="e">
        <f>MID(property_rates[[#This Row],[Rent_3B]],FIND("Rs.",property_rates[[#This Row],[Rent_3B]])+3,LEN(property_rates[[#This Row],[Rent_3B]]))</f>
        <v>#VALUE!</v>
      </c>
      <c r="V227" s="1" t="e">
        <f>_xlfn.NUMBERVALUE(LEFT(property_rates[[#This Row],[Rent_3B_trim]],FIND("-",property_rates[[#This Row],[Rent_3B_trim]])-1))</f>
        <v>#VALUE!</v>
      </c>
      <c r="W227" s="1">
        <f>_xlfn.NUMBERVALUE(RIGHT(property_rates[[#This Row],[Rent_3B]],LEN(property_rates[[#This Row],[Rent_3B]])-FIND("-",property_rates[[#This Row],[Rent_3B]])))</f>
        <v>0</v>
      </c>
      <c r="X227" s="1" t="e">
        <f>AVERAGE(property_rates[[#This Row],[Rent_3B_Lower]:[Rent_3B_Upper]])</f>
        <v>#VALUE!</v>
      </c>
      <c r="Y227" s="3" t="e">
        <f>property_rates[[#This Row],[Rent_3B_avg]]/property_rates[[#This Row],[buy_rate_avg]]</f>
        <v>#VALUE!</v>
      </c>
    </row>
    <row r="228" spans="1:25" x14ac:dyDescent="0.25">
      <c r="A228" s="1" t="s">
        <v>1494</v>
      </c>
      <c r="B228" s="1" t="s">
        <v>1495</v>
      </c>
      <c r="C228" s="1" t="str">
        <f>MID(property_rates[[#This Row],[buy_rate]],FIND("Rs.",property_rates[[#This Row],[buy_rate]])+3,FIND("/sq",property_rates[[#This Row],[buy_rate]])-4)</f>
        <v>7,522 - 8,032</v>
      </c>
      <c r="D228" s="1">
        <f>_xlfn.NUMBERVALUE(LEFT(property_rates[[#This Row],[buy_rate_trim]],FIND("-",property_rates[[#This Row],[buy_rate_trim]])-1))</f>
        <v>7522</v>
      </c>
      <c r="E228" s="1">
        <f>_xlfn.NUMBERVALUE(RIGHT(property_rates[[#This Row],[buy_rate_trim]],LEN(property_rates[[#This Row],[buy_rate_trim]])-FIND("-",property_rates[[#This Row],[buy_rate_trim]])))</f>
        <v>8032</v>
      </c>
      <c r="F228" s="1">
        <f>AVERAGE(property_rates[[#This Row],[buy_rate_lower]:[buy_rate_higher]])</f>
        <v>7777</v>
      </c>
      <c r="G228" s="1" t="s">
        <v>1496</v>
      </c>
      <c r="H228" s="1" t="s">
        <v>1497</v>
      </c>
      <c r="I228" s="1" t="str">
        <f>MID(property_rates[[#This Row],[Rent_1B]],FIND("Rs.",property_rates[[#This Row],[Rent_1B]])+3,LEN(property_rates[[#This Row],[Rent_1B]]))</f>
        <v>9,256 - 9,771</v>
      </c>
      <c r="J228" s="1">
        <f>_xlfn.NUMBERVALUE(LEFT(property_rates[[#This Row],[Rent_1B_trim]],FIND("-",property_rates[[#This Row],[Rent_1B_trim]])-1))</f>
        <v>9256</v>
      </c>
      <c r="K228" s="1">
        <f>_xlfn.NUMBERVALUE(RIGHT(property_rates[[#This Row],[Rent_1B]],LEN(property_rates[[#This Row],[Rent_1B]])-FIND("-",property_rates[[#This Row],[Rent_1B]])))</f>
        <v>9771</v>
      </c>
      <c r="L228" s="1">
        <f>AVERAGE(property_rates[[#This Row],[Rent_1B_Lower]:[Rent_1B_Upper]])</f>
        <v>9513.5</v>
      </c>
      <c r="M228" s="2">
        <f>property_rates[[#This Row],[Rent_1B_avg]]/property_rates[[#This Row],[buy_rate_avg]]</f>
        <v>1.2232866143757233</v>
      </c>
      <c r="N228" s="1" t="s">
        <v>1498</v>
      </c>
      <c r="O228" s="1" t="str">
        <f>MID(property_rates[[#This Row],[Rent_2B]],FIND("Rs.",property_rates[[#This Row],[Rent_2B]])+3,LEN(property_rates[[#This Row],[Rent_2B]]))</f>
        <v>12,431 - 13,260</v>
      </c>
      <c r="P228" s="1">
        <f>_xlfn.NUMBERVALUE(LEFT(property_rates[[#This Row],[Rent_2B_trim]],FIND("-",property_rates[[#This Row],[Rent_2B_trim]])-1))</f>
        <v>12431</v>
      </c>
      <c r="Q228" s="1">
        <f>_xlfn.NUMBERVALUE(RIGHT(property_rates[[#This Row],[Rent_2B]],LEN(property_rates[[#This Row],[Rent_2B]])-FIND("-",property_rates[[#This Row],[Rent_2B]])))</f>
        <v>13260</v>
      </c>
      <c r="R228" s="1">
        <f>AVERAGE(property_rates[[#This Row],[Rent_2B_Lower]:[Rent_2B_Upper]])</f>
        <v>12845.5</v>
      </c>
      <c r="S228" s="3">
        <f>property_rates[[#This Row],[Rent_2B_avg]]/property_rates[[#This Row],[buy_rate_avg]]</f>
        <v>1.6517294586601516</v>
      </c>
      <c r="T228" s="1" t="s">
        <v>36</v>
      </c>
      <c r="U228" s="1" t="e">
        <f>MID(property_rates[[#This Row],[Rent_3B]],FIND("Rs.",property_rates[[#This Row],[Rent_3B]])+3,LEN(property_rates[[#This Row],[Rent_3B]]))</f>
        <v>#VALUE!</v>
      </c>
      <c r="V228" s="1" t="e">
        <f>_xlfn.NUMBERVALUE(LEFT(property_rates[[#This Row],[Rent_3B_trim]],FIND("-",property_rates[[#This Row],[Rent_3B_trim]])-1))</f>
        <v>#VALUE!</v>
      </c>
      <c r="W228" s="1">
        <f>_xlfn.NUMBERVALUE(RIGHT(property_rates[[#This Row],[Rent_3B]],LEN(property_rates[[#This Row],[Rent_3B]])-FIND("-",property_rates[[#This Row],[Rent_3B]])))</f>
        <v>0</v>
      </c>
      <c r="X228" s="1" t="e">
        <f>AVERAGE(property_rates[[#This Row],[Rent_3B_Lower]:[Rent_3B_Upper]])</f>
        <v>#VALUE!</v>
      </c>
      <c r="Y228" s="3" t="e">
        <f>property_rates[[#This Row],[Rent_3B_avg]]/property_rates[[#This Row],[buy_rate_avg]]</f>
        <v>#VALUE!</v>
      </c>
    </row>
    <row r="229" spans="1:25" x14ac:dyDescent="0.25">
      <c r="A229" s="1" t="s">
        <v>1145</v>
      </c>
      <c r="B229" s="1" t="s">
        <v>1146</v>
      </c>
      <c r="C229" s="1" t="str">
        <f>MID(property_rates[[#This Row],[buy_rate]],FIND("Rs.",property_rates[[#This Row],[buy_rate]])+3,FIND("/sq",property_rates[[#This Row],[buy_rate]])-4)</f>
        <v>33,235 - 38,250</v>
      </c>
      <c r="D229" s="1">
        <f>_xlfn.NUMBERVALUE(LEFT(property_rates[[#This Row],[buy_rate_trim]],FIND("-",property_rates[[#This Row],[buy_rate_trim]])-1))</f>
        <v>33235</v>
      </c>
      <c r="E229" s="1">
        <f>_xlfn.NUMBERVALUE(RIGHT(property_rates[[#This Row],[buy_rate_trim]],LEN(property_rates[[#This Row],[buy_rate_trim]])-FIND("-",property_rates[[#This Row],[buy_rate_trim]])))</f>
        <v>38250</v>
      </c>
      <c r="F229" s="1">
        <f>AVERAGE(property_rates[[#This Row],[buy_rate_lower]:[buy_rate_higher]])</f>
        <v>35742.5</v>
      </c>
      <c r="G229" s="1" t="s">
        <v>1147</v>
      </c>
      <c r="H229" s="1" t="s">
        <v>1148</v>
      </c>
      <c r="I229" s="1" t="str">
        <f>MID(property_rates[[#This Row],[Rent_1B]],FIND("Rs.",property_rates[[#This Row],[Rent_1B]])+3,LEN(property_rates[[#This Row],[Rent_1B]]))</f>
        <v>38,802 - 46,750</v>
      </c>
      <c r="J229" s="1">
        <f>_xlfn.NUMBERVALUE(LEFT(property_rates[[#This Row],[Rent_1B_trim]],FIND("-",property_rates[[#This Row],[Rent_1B_trim]])-1))</f>
        <v>38802</v>
      </c>
      <c r="K229" s="1">
        <f>_xlfn.NUMBERVALUE(RIGHT(property_rates[[#This Row],[Rent_1B]],LEN(property_rates[[#This Row],[Rent_1B]])-FIND("-",property_rates[[#This Row],[Rent_1B]])))</f>
        <v>46750</v>
      </c>
      <c r="L229" s="1">
        <f>AVERAGE(property_rates[[#This Row],[Rent_1B_Lower]:[Rent_1B_Upper]])</f>
        <v>42776</v>
      </c>
      <c r="M229" s="2">
        <f>property_rates[[#This Row],[Rent_1B_avg]]/property_rates[[#This Row],[buy_rate_avg]]</f>
        <v>1.1967825417919844</v>
      </c>
      <c r="N229" s="1" t="s">
        <v>1149</v>
      </c>
      <c r="O229" s="1" t="str">
        <f>MID(property_rates[[#This Row],[Rent_2B]],FIND("Rs.",property_rates[[#This Row],[Rent_2B]])+3,LEN(property_rates[[#This Row],[Rent_2B]]))</f>
        <v>69,700 - 85,000</v>
      </c>
      <c r="P229" s="1">
        <f>_xlfn.NUMBERVALUE(LEFT(property_rates[[#This Row],[Rent_2B_trim]],FIND("-",property_rates[[#This Row],[Rent_2B_trim]])-1))</f>
        <v>69700</v>
      </c>
      <c r="Q229" s="1">
        <f>_xlfn.NUMBERVALUE(RIGHT(property_rates[[#This Row],[Rent_2B]],LEN(property_rates[[#This Row],[Rent_2B]])-FIND("-",property_rates[[#This Row],[Rent_2B]])))</f>
        <v>85000</v>
      </c>
      <c r="R229" s="1">
        <f>AVERAGE(property_rates[[#This Row],[Rent_2B_Lower]:[Rent_2B_Upper]])</f>
        <v>77350</v>
      </c>
      <c r="S229" s="3">
        <f>property_rates[[#This Row],[Rent_2B_avg]]/property_rates[[#This Row],[buy_rate_avg]]</f>
        <v>2.1640903686087989</v>
      </c>
      <c r="T229" s="1" t="s">
        <v>1150</v>
      </c>
      <c r="U229" s="1" t="str">
        <f>MID(property_rates[[#This Row],[Rent_3B]],FIND("Rs.",property_rates[[#This Row],[Rent_3B]])+3,LEN(property_rates[[#This Row],[Rent_3B]]))</f>
        <v>1,03,144 - 1,29,241</v>
      </c>
      <c r="V229" s="1">
        <f>_xlfn.NUMBERVALUE(LEFT(property_rates[[#This Row],[Rent_3B_trim]],FIND("-",property_rates[[#This Row],[Rent_3B_trim]])-1))</f>
        <v>103144</v>
      </c>
      <c r="W229" s="1">
        <f>_xlfn.NUMBERVALUE(RIGHT(property_rates[[#This Row],[Rent_3B]],LEN(property_rates[[#This Row],[Rent_3B]])-FIND("-",property_rates[[#This Row],[Rent_3B]])))</f>
        <v>129241</v>
      </c>
      <c r="X229" s="1">
        <f>AVERAGE(property_rates[[#This Row],[Rent_3B_Lower]:[Rent_3B_Upper]])</f>
        <v>116192.5</v>
      </c>
      <c r="Y229" s="3">
        <f>property_rates[[#This Row],[Rent_3B_avg]]/property_rates[[#This Row],[buy_rate_avg]]</f>
        <v>3.2508218507379172</v>
      </c>
    </row>
    <row r="230" spans="1:25" x14ac:dyDescent="0.25">
      <c r="A230" s="1" t="s">
        <v>1151</v>
      </c>
      <c r="B230" s="1" t="s">
        <v>1152</v>
      </c>
      <c r="C230" s="1" t="str">
        <f>MID(property_rates[[#This Row],[buy_rate]],FIND("Rs.",property_rates[[#This Row],[buy_rate]])+3,FIND("/sq",property_rates[[#This Row],[buy_rate]])-4)</f>
        <v>33,362 - 38,420</v>
      </c>
      <c r="D230" s="1">
        <f>_xlfn.NUMBERVALUE(LEFT(property_rates[[#This Row],[buy_rate_trim]],FIND("-",property_rates[[#This Row],[buy_rate_trim]])-1))</f>
        <v>33362</v>
      </c>
      <c r="E230" s="1">
        <f>_xlfn.NUMBERVALUE(RIGHT(property_rates[[#This Row],[buy_rate_trim]],LEN(property_rates[[#This Row],[buy_rate_trim]])-FIND("-",property_rates[[#This Row],[buy_rate_trim]])))</f>
        <v>38420</v>
      </c>
      <c r="F230" s="1">
        <f>AVERAGE(property_rates[[#This Row],[buy_rate_lower]:[buy_rate_higher]])</f>
        <v>35891</v>
      </c>
      <c r="G230" s="1" t="s">
        <v>1147</v>
      </c>
      <c r="H230" s="1" t="s">
        <v>1148</v>
      </c>
      <c r="I230" s="1" t="str">
        <f>MID(property_rates[[#This Row],[Rent_1B]],FIND("Rs.",property_rates[[#This Row],[Rent_1B]])+3,LEN(property_rates[[#This Row],[Rent_1B]]))</f>
        <v>38,802 - 46,750</v>
      </c>
      <c r="J230" s="1">
        <f>_xlfn.NUMBERVALUE(LEFT(property_rates[[#This Row],[Rent_1B_trim]],FIND("-",property_rates[[#This Row],[Rent_1B_trim]])-1))</f>
        <v>38802</v>
      </c>
      <c r="K230" s="1">
        <f>_xlfn.NUMBERVALUE(RIGHT(property_rates[[#This Row],[Rent_1B]],LEN(property_rates[[#This Row],[Rent_1B]])-FIND("-",property_rates[[#This Row],[Rent_1B]])))</f>
        <v>46750</v>
      </c>
      <c r="L230" s="1">
        <f>AVERAGE(property_rates[[#This Row],[Rent_1B_Lower]:[Rent_1B_Upper]])</f>
        <v>42776</v>
      </c>
      <c r="M230" s="2">
        <f>property_rates[[#This Row],[Rent_1B_avg]]/property_rates[[#This Row],[buy_rate_avg]]</f>
        <v>1.1918308210972111</v>
      </c>
      <c r="N230" s="1" t="s">
        <v>1153</v>
      </c>
      <c r="O230" s="1" t="str">
        <f>MID(property_rates[[#This Row],[Rent_2B]],FIND("Rs.",property_rates[[#This Row],[Rent_2B]])+3,LEN(property_rates[[#This Row],[Rent_2B]]))</f>
        <v>69,630 - 84,915</v>
      </c>
      <c r="P230" s="1">
        <f>_xlfn.NUMBERVALUE(LEFT(property_rates[[#This Row],[Rent_2B_trim]],FIND("-",property_rates[[#This Row],[Rent_2B_trim]])-1))</f>
        <v>69630</v>
      </c>
      <c r="Q230" s="1">
        <f>_xlfn.NUMBERVALUE(RIGHT(property_rates[[#This Row],[Rent_2B]],LEN(property_rates[[#This Row],[Rent_2B]])-FIND("-",property_rates[[#This Row],[Rent_2B]])))</f>
        <v>84915</v>
      </c>
      <c r="R230" s="1">
        <f>AVERAGE(property_rates[[#This Row],[Rent_2B_Lower]:[Rent_2B_Upper]])</f>
        <v>77272.5</v>
      </c>
      <c r="S230" s="3">
        <f>property_rates[[#This Row],[Rent_2B_avg]]/property_rates[[#This Row],[buy_rate_avg]]</f>
        <v>2.1529770694603103</v>
      </c>
      <c r="T230" s="1" t="s">
        <v>1154</v>
      </c>
      <c r="U230" s="1" t="str">
        <f>MID(property_rates[[#This Row],[Rent_3B]],FIND("Rs.",property_rates[[#This Row],[Rent_3B]])+3,LEN(property_rates[[#This Row],[Rent_3B]]))</f>
        <v>1,03,426 - 1,29,594</v>
      </c>
      <c r="V230" s="1">
        <f>_xlfn.NUMBERVALUE(LEFT(property_rates[[#This Row],[Rent_3B_trim]],FIND("-",property_rates[[#This Row],[Rent_3B_trim]])-1))</f>
        <v>103426</v>
      </c>
      <c r="W230" s="1">
        <f>_xlfn.NUMBERVALUE(RIGHT(property_rates[[#This Row],[Rent_3B]],LEN(property_rates[[#This Row],[Rent_3B]])-FIND("-",property_rates[[#This Row],[Rent_3B]])))</f>
        <v>129594</v>
      </c>
      <c r="X230" s="1">
        <f>AVERAGE(property_rates[[#This Row],[Rent_3B_Lower]:[Rent_3B_Upper]])</f>
        <v>116510</v>
      </c>
      <c r="Y230" s="3">
        <f>property_rates[[#This Row],[Rent_3B_avg]]/property_rates[[#This Row],[buy_rate_avg]]</f>
        <v>3.2462177147474298</v>
      </c>
    </row>
    <row r="231" spans="1:25" x14ac:dyDescent="0.25">
      <c r="A231" s="1" t="s">
        <v>390</v>
      </c>
      <c r="B231" s="1" t="s">
        <v>391</v>
      </c>
      <c r="C231" s="1" t="str">
        <f>MID(property_rates[[#This Row],[buy_rate]],FIND("Rs.",property_rates[[#This Row],[buy_rate]])+3,FIND("/sq",property_rates[[#This Row],[buy_rate]])-4)</f>
        <v>6,035 - 7,990</v>
      </c>
      <c r="D231" s="1">
        <f>_xlfn.NUMBERVALUE(LEFT(property_rates[[#This Row],[buy_rate_trim]],FIND("-",property_rates[[#This Row],[buy_rate_trim]])-1))</f>
        <v>6035</v>
      </c>
      <c r="E231" s="1">
        <f>_xlfn.NUMBERVALUE(RIGHT(property_rates[[#This Row],[buy_rate_trim]],LEN(property_rates[[#This Row],[buy_rate_trim]])-FIND("-",property_rates[[#This Row],[buy_rate_trim]])))</f>
        <v>7990</v>
      </c>
      <c r="F231" s="1">
        <f>AVERAGE(property_rates[[#This Row],[buy_rate_lower]:[buy_rate_higher]])</f>
        <v>7012.5</v>
      </c>
      <c r="G231" s="1" t="s">
        <v>392</v>
      </c>
      <c r="H231" s="1" t="s">
        <v>393</v>
      </c>
      <c r="I231" s="1" t="str">
        <f>MID(property_rates[[#This Row],[Rent_1B]],FIND("Rs.",property_rates[[#This Row],[Rent_1B]])+3,LEN(property_rates[[#This Row],[Rent_1B]]))</f>
        <v>9,775 - 10,752</v>
      </c>
      <c r="J231" s="1">
        <f>_xlfn.NUMBERVALUE(LEFT(property_rates[[#This Row],[Rent_1B_trim]],FIND("-",property_rates[[#This Row],[Rent_1B_trim]])-1))</f>
        <v>9775</v>
      </c>
      <c r="K231" s="1">
        <f>_xlfn.NUMBERVALUE(RIGHT(property_rates[[#This Row],[Rent_1B]],LEN(property_rates[[#This Row],[Rent_1B]])-FIND("-",property_rates[[#This Row],[Rent_1B]])))</f>
        <v>10752</v>
      </c>
      <c r="L231" s="1">
        <f>AVERAGE(property_rates[[#This Row],[Rent_1B_Lower]:[Rent_1B_Upper]])</f>
        <v>10263.5</v>
      </c>
      <c r="M231" s="2">
        <f>property_rates[[#This Row],[Rent_1B_avg]]/property_rates[[#This Row],[buy_rate_avg]]</f>
        <v>1.4636007130124777</v>
      </c>
      <c r="N231" s="1" t="s">
        <v>36</v>
      </c>
      <c r="O231" s="1" t="e">
        <f>MID(property_rates[[#This Row],[Rent_2B]],FIND("Rs.",property_rates[[#This Row],[Rent_2B]])+3,LEN(property_rates[[#This Row],[Rent_2B]]))</f>
        <v>#VALUE!</v>
      </c>
      <c r="P231" s="1" t="e">
        <f>_xlfn.NUMBERVALUE(LEFT(property_rates[[#This Row],[Rent_2B_trim]],FIND("-",property_rates[[#This Row],[Rent_2B_trim]])-1))</f>
        <v>#VALUE!</v>
      </c>
      <c r="Q231" s="1">
        <f>_xlfn.NUMBERVALUE(RIGHT(property_rates[[#This Row],[Rent_2B]],LEN(property_rates[[#This Row],[Rent_2B]])-FIND("-",property_rates[[#This Row],[Rent_2B]])))</f>
        <v>0</v>
      </c>
      <c r="R231" s="1" t="e">
        <f>AVERAGE(property_rates[[#This Row],[Rent_2B_Lower]:[Rent_2B_Upper]])</f>
        <v>#VALUE!</v>
      </c>
      <c r="S231" s="3" t="e">
        <f>property_rates[[#This Row],[Rent_2B_avg]]/property_rates[[#This Row],[buy_rate_avg]]</f>
        <v>#VALUE!</v>
      </c>
      <c r="T231" s="1" t="s">
        <v>36</v>
      </c>
      <c r="U231" s="1" t="e">
        <f>MID(property_rates[[#This Row],[Rent_3B]],FIND("Rs.",property_rates[[#This Row],[Rent_3B]])+3,LEN(property_rates[[#This Row],[Rent_3B]]))</f>
        <v>#VALUE!</v>
      </c>
      <c r="V231" s="1" t="e">
        <f>_xlfn.NUMBERVALUE(LEFT(property_rates[[#This Row],[Rent_3B_trim]],FIND("-",property_rates[[#This Row],[Rent_3B_trim]])-1))</f>
        <v>#VALUE!</v>
      </c>
      <c r="W231" s="1">
        <f>_xlfn.NUMBERVALUE(RIGHT(property_rates[[#This Row],[Rent_3B]],LEN(property_rates[[#This Row],[Rent_3B]])-FIND("-",property_rates[[#This Row],[Rent_3B]])))</f>
        <v>0</v>
      </c>
      <c r="X231" s="1" t="e">
        <f>AVERAGE(property_rates[[#This Row],[Rent_3B_Lower]:[Rent_3B_Upper]])</f>
        <v>#VALUE!</v>
      </c>
      <c r="Y231" s="3" t="e">
        <f>property_rates[[#This Row],[Rent_3B_avg]]/property_rates[[#This Row],[buy_rate_avg]]</f>
        <v>#VALUE!</v>
      </c>
    </row>
    <row r="232" spans="1:25" x14ac:dyDescent="0.25">
      <c r="A232" s="1" t="s">
        <v>1499</v>
      </c>
      <c r="B232" s="1" t="s">
        <v>1500</v>
      </c>
      <c r="C232" s="1" t="str">
        <f>MID(property_rates[[#This Row],[buy_rate]],FIND("Rs.",property_rates[[#This Row],[buy_rate]])+3,FIND("/sq",property_rates[[#This Row],[buy_rate]])-4)</f>
        <v>7,565 - 8,840</v>
      </c>
      <c r="D232" s="1">
        <f>_xlfn.NUMBERVALUE(LEFT(property_rates[[#This Row],[buy_rate_trim]],FIND("-",property_rates[[#This Row],[buy_rate_trim]])-1))</f>
        <v>7565</v>
      </c>
      <c r="E232" s="1">
        <f>_xlfn.NUMBERVALUE(RIGHT(property_rates[[#This Row],[buy_rate_trim]],LEN(property_rates[[#This Row],[buy_rate_trim]])-FIND("-",property_rates[[#This Row],[buy_rate_trim]])))</f>
        <v>8840</v>
      </c>
      <c r="F232" s="1">
        <f>AVERAGE(property_rates[[#This Row],[buy_rate_lower]:[buy_rate_higher]])</f>
        <v>8202.5</v>
      </c>
      <c r="G232" s="1" t="s">
        <v>93</v>
      </c>
      <c r="H232" s="1" t="s">
        <v>1501</v>
      </c>
      <c r="I232" s="1" t="str">
        <f>MID(property_rates[[#This Row],[Rent_1B]],FIND("Rs.",property_rates[[#This Row],[Rent_1B]])+3,LEN(property_rates[[#This Row],[Rent_1B]]))</f>
        <v>7,929 - 10,407</v>
      </c>
      <c r="J232" s="1">
        <f>_xlfn.NUMBERVALUE(LEFT(property_rates[[#This Row],[Rent_1B_trim]],FIND("-",property_rates[[#This Row],[Rent_1B_trim]])-1))</f>
        <v>7929</v>
      </c>
      <c r="K232" s="1">
        <f>_xlfn.NUMBERVALUE(RIGHT(property_rates[[#This Row],[Rent_1B]],LEN(property_rates[[#This Row],[Rent_1B]])-FIND("-",property_rates[[#This Row],[Rent_1B]])))</f>
        <v>10407</v>
      </c>
      <c r="L232" s="1">
        <f>AVERAGE(property_rates[[#This Row],[Rent_1B_Lower]:[Rent_1B_Upper]])</f>
        <v>9168</v>
      </c>
      <c r="M232" s="2">
        <f>property_rates[[#This Row],[Rent_1B_avg]]/property_rates[[#This Row],[buy_rate_avg]]</f>
        <v>1.1177080158488266</v>
      </c>
      <c r="N232" s="1" t="s">
        <v>1502</v>
      </c>
      <c r="O232" s="1" t="str">
        <f>MID(property_rates[[#This Row],[Rent_2B]],FIND("Rs.",property_rates[[#This Row],[Rent_2B]])+3,LEN(property_rates[[#This Row],[Rent_2B]]))</f>
        <v>15,943 - 18,600</v>
      </c>
      <c r="P232" s="1">
        <f>_xlfn.NUMBERVALUE(LEFT(property_rates[[#This Row],[Rent_2B_trim]],FIND("-",property_rates[[#This Row],[Rent_2B_trim]])-1))</f>
        <v>15943</v>
      </c>
      <c r="Q232" s="1">
        <f>_xlfn.NUMBERVALUE(RIGHT(property_rates[[#This Row],[Rent_2B]],LEN(property_rates[[#This Row],[Rent_2B]])-FIND("-",property_rates[[#This Row],[Rent_2B]])))</f>
        <v>18600</v>
      </c>
      <c r="R232" s="1">
        <f>AVERAGE(property_rates[[#This Row],[Rent_2B_Lower]:[Rent_2B_Upper]])</f>
        <v>17271.5</v>
      </c>
      <c r="S232" s="3">
        <f>property_rates[[#This Row],[Rent_2B_avg]]/property_rates[[#This Row],[buy_rate_avg]]</f>
        <v>2.1056385248399878</v>
      </c>
      <c r="T232" s="1" t="s">
        <v>1503</v>
      </c>
      <c r="U232" s="1" t="str">
        <f>MID(property_rates[[#This Row],[Rent_3B]],FIND("Rs.",property_rates[[#This Row],[Rent_3B]])+3,LEN(property_rates[[#This Row],[Rent_3B]]))</f>
        <v>20,952 - 25,882</v>
      </c>
      <c r="V232" s="1">
        <f>_xlfn.NUMBERVALUE(LEFT(property_rates[[#This Row],[Rent_3B_trim]],FIND("-",property_rates[[#This Row],[Rent_3B_trim]])-1))</f>
        <v>20952</v>
      </c>
      <c r="W232" s="1">
        <f>_xlfn.NUMBERVALUE(RIGHT(property_rates[[#This Row],[Rent_3B]],LEN(property_rates[[#This Row],[Rent_3B]])-FIND("-",property_rates[[#This Row],[Rent_3B]])))</f>
        <v>25882</v>
      </c>
      <c r="X232" s="1">
        <f>AVERAGE(property_rates[[#This Row],[Rent_3B_Lower]:[Rent_3B_Upper]])</f>
        <v>23417</v>
      </c>
      <c r="Y232" s="3">
        <f>property_rates[[#This Row],[Rent_3B_avg]]/property_rates[[#This Row],[buy_rate_avg]]</f>
        <v>2.8548613227674489</v>
      </c>
    </row>
    <row r="233" spans="1:25" x14ac:dyDescent="0.25">
      <c r="A233" s="1" t="s">
        <v>394</v>
      </c>
      <c r="B233" s="1" t="s">
        <v>395</v>
      </c>
      <c r="C233" s="1" t="str">
        <f>MID(property_rates[[#This Row],[buy_rate]],FIND("Rs.",property_rates[[#This Row],[buy_rate]])+3,FIND("/sq",property_rates[[#This Row],[buy_rate]])-4)</f>
        <v>3,102 - 3,740</v>
      </c>
      <c r="D233" s="1">
        <f>_xlfn.NUMBERVALUE(LEFT(property_rates[[#This Row],[buy_rate_trim]],FIND("-",property_rates[[#This Row],[buy_rate_trim]])-1))</f>
        <v>3102</v>
      </c>
      <c r="E233" s="1">
        <f>_xlfn.NUMBERVALUE(RIGHT(property_rates[[#This Row],[buy_rate_trim]],LEN(property_rates[[#This Row],[buy_rate_trim]])-FIND("-",property_rates[[#This Row],[buy_rate_trim]])))</f>
        <v>3740</v>
      </c>
      <c r="F233" s="1">
        <f>AVERAGE(property_rates[[#This Row],[buy_rate_lower]:[buy_rate_higher]])</f>
        <v>3421</v>
      </c>
      <c r="G233" s="1" t="s">
        <v>396</v>
      </c>
      <c r="H233" s="1" t="s">
        <v>397</v>
      </c>
      <c r="I233" s="1" t="str">
        <f>MID(property_rates[[#This Row],[Rent_1B]],FIND("Rs.",property_rates[[#This Row],[Rent_1B]])+3,LEN(property_rates[[#This Row],[Rent_1B]]))</f>
        <v>2,805 - 3,272</v>
      </c>
      <c r="J233" s="1">
        <f>_xlfn.NUMBERVALUE(LEFT(property_rates[[#This Row],[Rent_1B_trim]],FIND("-",property_rates[[#This Row],[Rent_1B_trim]])-1))</f>
        <v>2805</v>
      </c>
      <c r="K233" s="1">
        <f>_xlfn.NUMBERVALUE(RIGHT(property_rates[[#This Row],[Rent_1B]],LEN(property_rates[[#This Row],[Rent_1B]])-FIND("-",property_rates[[#This Row],[Rent_1B]])))</f>
        <v>3272</v>
      </c>
      <c r="L233" s="1">
        <f>AVERAGE(property_rates[[#This Row],[Rent_1B_Lower]:[Rent_1B_Upper]])</f>
        <v>3038.5</v>
      </c>
      <c r="M233" s="2">
        <f>property_rates[[#This Row],[Rent_1B_avg]]/property_rates[[#This Row],[buy_rate_avg]]</f>
        <v>0.88819058754750069</v>
      </c>
      <c r="N233" s="1" t="s">
        <v>36</v>
      </c>
      <c r="O233" s="1" t="e">
        <f>MID(property_rates[[#This Row],[Rent_2B]],FIND("Rs.",property_rates[[#This Row],[Rent_2B]])+3,LEN(property_rates[[#This Row],[Rent_2B]]))</f>
        <v>#VALUE!</v>
      </c>
      <c r="P233" s="1" t="e">
        <f>_xlfn.NUMBERVALUE(LEFT(property_rates[[#This Row],[Rent_2B_trim]],FIND("-",property_rates[[#This Row],[Rent_2B_trim]])-1))</f>
        <v>#VALUE!</v>
      </c>
      <c r="Q233" s="1">
        <f>_xlfn.NUMBERVALUE(RIGHT(property_rates[[#This Row],[Rent_2B]],LEN(property_rates[[#This Row],[Rent_2B]])-FIND("-",property_rates[[#This Row],[Rent_2B]])))</f>
        <v>0</v>
      </c>
      <c r="R233" s="1" t="e">
        <f>AVERAGE(property_rates[[#This Row],[Rent_2B_Lower]:[Rent_2B_Upper]])</f>
        <v>#VALUE!</v>
      </c>
      <c r="S233" s="3" t="e">
        <f>property_rates[[#This Row],[Rent_2B_avg]]/property_rates[[#This Row],[buy_rate_avg]]</f>
        <v>#VALUE!</v>
      </c>
      <c r="T233" s="1" t="s">
        <v>36</v>
      </c>
      <c r="U233" s="1" t="e">
        <f>MID(property_rates[[#This Row],[Rent_3B]],FIND("Rs.",property_rates[[#This Row],[Rent_3B]])+3,LEN(property_rates[[#This Row],[Rent_3B]]))</f>
        <v>#VALUE!</v>
      </c>
      <c r="V233" s="1" t="e">
        <f>_xlfn.NUMBERVALUE(LEFT(property_rates[[#This Row],[Rent_3B_trim]],FIND("-",property_rates[[#This Row],[Rent_3B_trim]])-1))</f>
        <v>#VALUE!</v>
      </c>
      <c r="W233" s="1">
        <f>_xlfn.NUMBERVALUE(RIGHT(property_rates[[#This Row],[Rent_3B]],LEN(property_rates[[#This Row],[Rent_3B]])-FIND("-",property_rates[[#This Row],[Rent_3B]])))</f>
        <v>0</v>
      </c>
      <c r="X233" s="1" t="e">
        <f>AVERAGE(property_rates[[#This Row],[Rent_3B_Lower]:[Rent_3B_Upper]])</f>
        <v>#VALUE!</v>
      </c>
      <c r="Y233" s="3" t="e">
        <f>property_rates[[#This Row],[Rent_3B_avg]]/property_rates[[#This Row],[buy_rate_avg]]</f>
        <v>#VALUE!</v>
      </c>
    </row>
    <row r="234" spans="1:25" x14ac:dyDescent="0.25">
      <c r="A234" s="1" t="s">
        <v>398</v>
      </c>
      <c r="B234" s="1" t="s">
        <v>399</v>
      </c>
      <c r="C234" s="1" t="str">
        <f>MID(property_rates[[#This Row],[buy_rate]],FIND("Rs.",property_rates[[#This Row],[buy_rate]])+3,FIND("/sq",property_rates[[#This Row],[buy_rate]])-4)</f>
        <v>2,805 - 3,315</v>
      </c>
      <c r="D234" s="1">
        <f>_xlfn.NUMBERVALUE(LEFT(property_rates[[#This Row],[buy_rate_trim]],FIND("-",property_rates[[#This Row],[buy_rate_trim]])-1))</f>
        <v>2805</v>
      </c>
      <c r="E234" s="1">
        <f>_xlfn.NUMBERVALUE(RIGHT(property_rates[[#This Row],[buy_rate_trim]],LEN(property_rates[[#This Row],[buy_rate_trim]])-FIND("-",property_rates[[#This Row],[buy_rate_trim]])))</f>
        <v>3315</v>
      </c>
      <c r="F234" s="1">
        <f>AVERAGE(property_rates[[#This Row],[buy_rate_lower]:[buy_rate_higher]])</f>
        <v>3060</v>
      </c>
      <c r="G234" s="1" t="s">
        <v>36</v>
      </c>
      <c r="H234" s="1" t="s">
        <v>36</v>
      </c>
      <c r="I234" s="1" t="e">
        <f>MID(property_rates[[#This Row],[Rent_1B]],FIND("Rs.",property_rates[[#This Row],[Rent_1B]])+3,LEN(property_rates[[#This Row],[Rent_1B]]))</f>
        <v>#VALUE!</v>
      </c>
      <c r="J234" s="1" t="e">
        <f>_xlfn.NUMBERVALUE(LEFT(property_rates[[#This Row],[Rent_1B_trim]],FIND("-",property_rates[[#This Row],[Rent_1B_trim]])-1))</f>
        <v>#VALUE!</v>
      </c>
      <c r="K234" s="1">
        <f>_xlfn.NUMBERVALUE(RIGHT(property_rates[[#This Row],[Rent_1B]],LEN(property_rates[[#This Row],[Rent_1B]])-FIND("-",property_rates[[#This Row],[Rent_1B]])))</f>
        <v>0</v>
      </c>
      <c r="L234" s="1" t="e">
        <f>AVERAGE(property_rates[[#This Row],[Rent_1B_Lower]:[Rent_1B_Upper]])</f>
        <v>#VALUE!</v>
      </c>
      <c r="M234" s="2" t="e">
        <f>property_rates[[#This Row],[Rent_1B_avg]]/property_rates[[#This Row],[buy_rate_avg]]</f>
        <v>#VALUE!</v>
      </c>
      <c r="N234" s="1" t="s">
        <v>36</v>
      </c>
      <c r="O234" s="1" t="e">
        <f>MID(property_rates[[#This Row],[Rent_2B]],FIND("Rs.",property_rates[[#This Row],[Rent_2B]])+3,LEN(property_rates[[#This Row],[Rent_2B]]))</f>
        <v>#VALUE!</v>
      </c>
      <c r="P234" s="1" t="e">
        <f>_xlfn.NUMBERVALUE(LEFT(property_rates[[#This Row],[Rent_2B_trim]],FIND("-",property_rates[[#This Row],[Rent_2B_trim]])-1))</f>
        <v>#VALUE!</v>
      </c>
      <c r="Q234" s="1">
        <f>_xlfn.NUMBERVALUE(RIGHT(property_rates[[#This Row],[Rent_2B]],LEN(property_rates[[#This Row],[Rent_2B]])-FIND("-",property_rates[[#This Row],[Rent_2B]])))</f>
        <v>0</v>
      </c>
      <c r="R234" s="1" t="e">
        <f>AVERAGE(property_rates[[#This Row],[Rent_2B_Lower]:[Rent_2B_Upper]])</f>
        <v>#VALUE!</v>
      </c>
      <c r="S234" s="3" t="e">
        <f>property_rates[[#This Row],[Rent_2B_avg]]/property_rates[[#This Row],[buy_rate_avg]]</f>
        <v>#VALUE!</v>
      </c>
      <c r="T234" s="1" t="s">
        <v>36</v>
      </c>
      <c r="U234" s="1" t="e">
        <f>MID(property_rates[[#This Row],[Rent_3B]],FIND("Rs.",property_rates[[#This Row],[Rent_3B]])+3,LEN(property_rates[[#This Row],[Rent_3B]]))</f>
        <v>#VALUE!</v>
      </c>
      <c r="V234" s="1" t="e">
        <f>_xlfn.NUMBERVALUE(LEFT(property_rates[[#This Row],[Rent_3B_trim]],FIND("-",property_rates[[#This Row],[Rent_3B_trim]])-1))</f>
        <v>#VALUE!</v>
      </c>
      <c r="W234" s="1">
        <f>_xlfn.NUMBERVALUE(RIGHT(property_rates[[#This Row],[Rent_3B]],LEN(property_rates[[#This Row],[Rent_3B]])-FIND("-",property_rates[[#This Row],[Rent_3B]])))</f>
        <v>0</v>
      </c>
      <c r="X234" s="1" t="e">
        <f>AVERAGE(property_rates[[#This Row],[Rent_3B_Lower]:[Rent_3B_Upper]])</f>
        <v>#VALUE!</v>
      </c>
      <c r="Y234" s="3" t="e">
        <f>property_rates[[#This Row],[Rent_3B_avg]]/property_rates[[#This Row],[buy_rate_avg]]</f>
        <v>#VALUE!</v>
      </c>
    </row>
    <row r="235" spans="1:25" x14ac:dyDescent="0.25">
      <c r="A235" s="1" t="s">
        <v>400</v>
      </c>
      <c r="B235" s="1" t="s">
        <v>401</v>
      </c>
      <c r="C235" s="1" t="str">
        <f>MID(property_rates[[#This Row],[buy_rate]],FIND("Rs.",property_rates[[#This Row],[buy_rate]])+3,FIND("/sq",property_rates[[#This Row],[buy_rate]])-4)</f>
        <v>5,568 - 6,842</v>
      </c>
      <c r="D235" s="1">
        <f>_xlfn.NUMBERVALUE(LEFT(property_rates[[#This Row],[buy_rate_trim]],FIND("-",property_rates[[#This Row],[buy_rate_trim]])-1))</f>
        <v>5568</v>
      </c>
      <c r="E235" s="1">
        <f>_xlfn.NUMBERVALUE(RIGHT(property_rates[[#This Row],[buy_rate_trim]],LEN(property_rates[[#This Row],[buy_rate_trim]])-FIND("-",property_rates[[#This Row],[buy_rate_trim]])))</f>
        <v>6842</v>
      </c>
      <c r="F235" s="1">
        <f>AVERAGE(property_rates[[#This Row],[buy_rate_lower]:[buy_rate_higher]])</f>
        <v>6205</v>
      </c>
      <c r="G235" s="1" t="s">
        <v>36</v>
      </c>
      <c r="H235" s="1" t="s">
        <v>36</v>
      </c>
      <c r="I235" s="1" t="e">
        <f>MID(property_rates[[#This Row],[Rent_1B]],FIND("Rs.",property_rates[[#This Row],[Rent_1B]])+3,LEN(property_rates[[#This Row],[Rent_1B]]))</f>
        <v>#VALUE!</v>
      </c>
      <c r="J235" s="1" t="e">
        <f>_xlfn.NUMBERVALUE(LEFT(property_rates[[#This Row],[Rent_1B_trim]],FIND("-",property_rates[[#This Row],[Rent_1B_trim]])-1))</f>
        <v>#VALUE!</v>
      </c>
      <c r="K235" s="1">
        <f>_xlfn.NUMBERVALUE(RIGHT(property_rates[[#This Row],[Rent_1B]],LEN(property_rates[[#This Row],[Rent_1B]])-FIND("-",property_rates[[#This Row],[Rent_1B]])))</f>
        <v>0</v>
      </c>
      <c r="L235" s="1" t="e">
        <f>AVERAGE(property_rates[[#This Row],[Rent_1B_Lower]:[Rent_1B_Upper]])</f>
        <v>#VALUE!</v>
      </c>
      <c r="M235" s="2" t="e">
        <f>property_rates[[#This Row],[Rent_1B_avg]]/property_rates[[#This Row],[buy_rate_avg]]</f>
        <v>#VALUE!</v>
      </c>
      <c r="N235" s="1" t="s">
        <v>36</v>
      </c>
      <c r="O235" s="1" t="e">
        <f>MID(property_rates[[#This Row],[Rent_2B]],FIND("Rs.",property_rates[[#This Row],[Rent_2B]])+3,LEN(property_rates[[#This Row],[Rent_2B]]))</f>
        <v>#VALUE!</v>
      </c>
      <c r="P235" s="1" t="e">
        <f>_xlfn.NUMBERVALUE(LEFT(property_rates[[#This Row],[Rent_2B_trim]],FIND("-",property_rates[[#This Row],[Rent_2B_trim]])-1))</f>
        <v>#VALUE!</v>
      </c>
      <c r="Q235" s="1">
        <f>_xlfn.NUMBERVALUE(RIGHT(property_rates[[#This Row],[Rent_2B]],LEN(property_rates[[#This Row],[Rent_2B]])-FIND("-",property_rates[[#This Row],[Rent_2B]])))</f>
        <v>0</v>
      </c>
      <c r="R235" s="1" t="e">
        <f>AVERAGE(property_rates[[#This Row],[Rent_2B_Lower]:[Rent_2B_Upper]])</f>
        <v>#VALUE!</v>
      </c>
      <c r="S235" s="3" t="e">
        <f>property_rates[[#This Row],[Rent_2B_avg]]/property_rates[[#This Row],[buy_rate_avg]]</f>
        <v>#VALUE!</v>
      </c>
      <c r="T235" s="1" t="s">
        <v>36</v>
      </c>
      <c r="U235" s="1" t="e">
        <f>MID(property_rates[[#This Row],[Rent_3B]],FIND("Rs.",property_rates[[#This Row],[Rent_3B]])+3,LEN(property_rates[[#This Row],[Rent_3B]]))</f>
        <v>#VALUE!</v>
      </c>
      <c r="V235" s="1" t="e">
        <f>_xlfn.NUMBERVALUE(LEFT(property_rates[[#This Row],[Rent_3B_trim]],FIND("-",property_rates[[#This Row],[Rent_3B_trim]])-1))</f>
        <v>#VALUE!</v>
      </c>
      <c r="W235" s="1">
        <f>_xlfn.NUMBERVALUE(RIGHT(property_rates[[#This Row],[Rent_3B]],LEN(property_rates[[#This Row],[Rent_3B]])-FIND("-",property_rates[[#This Row],[Rent_3B]])))</f>
        <v>0</v>
      </c>
      <c r="X235" s="1" t="e">
        <f>AVERAGE(property_rates[[#This Row],[Rent_3B_Lower]:[Rent_3B_Upper]])</f>
        <v>#VALUE!</v>
      </c>
      <c r="Y235" s="3" t="e">
        <f>property_rates[[#This Row],[Rent_3B_avg]]/property_rates[[#This Row],[buy_rate_avg]]</f>
        <v>#VALUE!</v>
      </c>
    </row>
    <row r="236" spans="1:25" x14ac:dyDescent="0.25">
      <c r="A236" s="1" t="s">
        <v>123</v>
      </c>
      <c r="B236" s="1" t="s">
        <v>124</v>
      </c>
      <c r="C236" s="1" t="str">
        <f>MID(property_rates[[#This Row],[buy_rate]],FIND("Rs.",property_rates[[#This Row],[buy_rate]])+3,FIND("/sq",property_rates[[#This Row],[buy_rate]])-4)</f>
        <v>10,880 - 12,580</v>
      </c>
      <c r="D236" s="1">
        <f>_xlfn.NUMBERVALUE(LEFT(property_rates[[#This Row],[buy_rate_trim]],FIND("-",property_rates[[#This Row],[buy_rate_trim]])-1))</f>
        <v>10880</v>
      </c>
      <c r="E236" s="1">
        <f>_xlfn.NUMBERVALUE(RIGHT(property_rates[[#This Row],[buy_rate_trim]],LEN(property_rates[[#This Row],[buy_rate_trim]])-FIND("-",property_rates[[#This Row],[buy_rate_trim]])))</f>
        <v>12580</v>
      </c>
      <c r="F236" s="1">
        <f>AVERAGE(property_rates[[#This Row],[buy_rate_lower]:[buy_rate_higher]])</f>
        <v>11730</v>
      </c>
      <c r="G236" s="1" t="s">
        <v>125</v>
      </c>
      <c r="H236" s="1" t="s">
        <v>126</v>
      </c>
      <c r="I236" s="1" t="str">
        <f>MID(property_rates[[#This Row],[Rent_1B]],FIND("Rs.",property_rates[[#This Row],[Rent_1B]])+3,LEN(property_rates[[#This Row],[Rent_1B]]))</f>
        <v>14,864 - 16,402</v>
      </c>
      <c r="J236" s="1">
        <f>_xlfn.NUMBERVALUE(LEFT(property_rates[[#This Row],[Rent_1B_trim]],FIND("-",property_rates[[#This Row],[Rent_1B_trim]])-1))</f>
        <v>14864</v>
      </c>
      <c r="K236" s="1">
        <f>_xlfn.NUMBERVALUE(RIGHT(property_rates[[#This Row],[Rent_1B]],LEN(property_rates[[#This Row],[Rent_1B]])-FIND("-",property_rates[[#This Row],[Rent_1B]])))</f>
        <v>16402</v>
      </c>
      <c r="L236" s="1">
        <f>AVERAGE(property_rates[[#This Row],[Rent_1B_Lower]:[Rent_1B_Upper]])</f>
        <v>15633</v>
      </c>
      <c r="M236" s="2">
        <f>property_rates[[#This Row],[Rent_1B_avg]]/property_rates[[#This Row],[buy_rate_avg]]</f>
        <v>1.3327365728900256</v>
      </c>
      <c r="N236" s="1" t="s">
        <v>127</v>
      </c>
      <c r="O236" s="1" t="str">
        <f>MID(property_rates[[#This Row],[Rent_2B]],FIND("Rs.",property_rates[[#This Row],[Rent_2B]])+3,LEN(property_rates[[#This Row],[Rent_2B]]))</f>
        <v>20,196 - 23,188</v>
      </c>
      <c r="P236" s="1">
        <f>_xlfn.NUMBERVALUE(LEFT(property_rates[[#This Row],[Rent_2B_trim]],FIND("-",property_rates[[#This Row],[Rent_2B_trim]])-1))</f>
        <v>20196</v>
      </c>
      <c r="Q236" s="1">
        <f>_xlfn.NUMBERVALUE(RIGHT(property_rates[[#This Row],[Rent_2B]],LEN(property_rates[[#This Row],[Rent_2B]])-FIND("-",property_rates[[#This Row],[Rent_2B]])))</f>
        <v>23188</v>
      </c>
      <c r="R236" s="1">
        <f>AVERAGE(property_rates[[#This Row],[Rent_2B_Lower]:[Rent_2B_Upper]])</f>
        <v>21692</v>
      </c>
      <c r="S236" s="3">
        <f>property_rates[[#This Row],[Rent_2B_avg]]/property_rates[[#This Row],[buy_rate_avg]]</f>
        <v>1.8492753623188405</v>
      </c>
      <c r="T236" s="1" t="s">
        <v>36</v>
      </c>
      <c r="U236" s="1" t="e">
        <f>MID(property_rates[[#This Row],[Rent_3B]],FIND("Rs.",property_rates[[#This Row],[Rent_3B]])+3,LEN(property_rates[[#This Row],[Rent_3B]]))</f>
        <v>#VALUE!</v>
      </c>
      <c r="V236" s="1" t="e">
        <f>_xlfn.NUMBERVALUE(LEFT(property_rates[[#This Row],[Rent_3B_trim]],FIND("-",property_rates[[#This Row],[Rent_3B_trim]])-1))</f>
        <v>#VALUE!</v>
      </c>
      <c r="W236" s="1">
        <f>_xlfn.NUMBERVALUE(RIGHT(property_rates[[#This Row],[Rent_3B]],LEN(property_rates[[#This Row],[Rent_3B]])-FIND("-",property_rates[[#This Row],[Rent_3B]])))</f>
        <v>0</v>
      </c>
      <c r="X236" s="1" t="e">
        <f>AVERAGE(property_rates[[#This Row],[Rent_3B_Lower]:[Rent_3B_Upper]])</f>
        <v>#VALUE!</v>
      </c>
      <c r="Y236" s="3" t="e">
        <f>property_rates[[#This Row],[Rent_3B_avg]]/property_rates[[#This Row],[buy_rate_avg]]</f>
        <v>#VALUE!</v>
      </c>
    </row>
    <row r="237" spans="1:25" x14ac:dyDescent="0.25">
      <c r="A237" s="1" t="s">
        <v>402</v>
      </c>
      <c r="B237" s="1" t="s">
        <v>403</v>
      </c>
      <c r="C237" s="1" t="str">
        <f>MID(property_rates[[#This Row],[buy_rate]],FIND("Rs.",property_rates[[#This Row],[buy_rate]])+3,FIND("/sq",property_rates[[#This Row],[buy_rate]])-4)</f>
        <v>3,230 - 3,528</v>
      </c>
      <c r="D237" s="1">
        <f>_xlfn.NUMBERVALUE(LEFT(property_rates[[#This Row],[buy_rate_trim]],FIND("-",property_rates[[#This Row],[buy_rate_trim]])-1))</f>
        <v>3230</v>
      </c>
      <c r="E237" s="1">
        <f>_xlfn.NUMBERVALUE(RIGHT(property_rates[[#This Row],[buy_rate_trim]],LEN(property_rates[[#This Row],[buy_rate_trim]])-FIND("-",property_rates[[#This Row],[buy_rate_trim]])))</f>
        <v>3528</v>
      </c>
      <c r="F237" s="1">
        <f>AVERAGE(property_rates[[#This Row],[buy_rate_lower]:[buy_rate_higher]])</f>
        <v>3379</v>
      </c>
      <c r="G237" s="1" t="s">
        <v>404</v>
      </c>
      <c r="H237" s="1" t="s">
        <v>405</v>
      </c>
      <c r="I237" s="1" t="str">
        <f>MID(property_rates[[#This Row],[Rent_1B]],FIND("Rs.",property_rates[[#This Row],[Rent_1B]])+3,LEN(property_rates[[#This Row],[Rent_1B]]))</f>
        <v>4,437 - 5,423</v>
      </c>
      <c r="J237" s="1">
        <f>_xlfn.NUMBERVALUE(LEFT(property_rates[[#This Row],[Rent_1B_trim]],FIND("-",property_rates[[#This Row],[Rent_1B_trim]])-1))</f>
        <v>4437</v>
      </c>
      <c r="K237" s="1">
        <f>_xlfn.NUMBERVALUE(RIGHT(property_rates[[#This Row],[Rent_1B]],LEN(property_rates[[#This Row],[Rent_1B]])-FIND("-",property_rates[[#This Row],[Rent_1B]])))</f>
        <v>5423</v>
      </c>
      <c r="L237" s="1">
        <f>AVERAGE(property_rates[[#This Row],[Rent_1B_Lower]:[Rent_1B_Upper]])</f>
        <v>4930</v>
      </c>
      <c r="M237" s="2">
        <f>property_rates[[#This Row],[Rent_1B_avg]]/property_rates[[#This Row],[buy_rate_avg]]</f>
        <v>1.4590115418762948</v>
      </c>
      <c r="N237" s="1" t="s">
        <v>36</v>
      </c>
      <c r="O237" s="1" t="e">
        <f>MID(property_rates[[#This Row],[Rent_2B]],FIND("Rs.",property_rates[[#This Row],[Rent_2B]])+3,LEN(property_rates[[#This Row],[Rent_2B]]))</f>
        <v>#VALUE!</v>
      </c>
      <c r="P237" s="1" t="e">
        <f>_xlfn.NUMBERVALUE(LEFT(property_rates[[#This Row],[Rent_2B_trim]],FIND("-",property_rates[[#This Row],[Rent_2B_trim]])-1))</f>
        <v>#VALUE!</v>
      </c>
      <c r="Q237" s="1">
        <f>_xlfn.NUMBERVALUE(RIGHT(property_rates[[#This Row],[Rent_2B]],LEN(property_rates[[#This Row],[Rent_2B]])-FIND("-",property_rates[[#This Row],[Rent_2B]])))</f>
        <v>0</v>
      </c>
      <c r="R237" s="1" t="e">
        <f>AVERAGE(property_rates[[#This Row],[Rent_2B_Lower]:[Rent_2B_Upper]])</f>
        <v>#VALUE!</v>
      </c>
      <c r="S237" s="3" t="e">
        <f>property_rates[[#This Row],[Rent_2B_avg]]/property_rates[[#This Row],[buy_rate_avg]]</f>
        <v>#VALUE!</v>
      </c>
      <c r="T237" s="1" t="s">
        <v>36</v>
      </c>
      <c r="U237" s="1" t="e">
        <f>MID(property_rates[[#This Row],[Rent_3B]],FIND("Rs.",property_rates[[#This Row],[Rent_3B]])+3,LEN(property_rates[[#This Row],[Rent_3B]]))</f>
        <v>#VALUE!</v>
      </c>
      <c r="V237" s="1" t="e">
        <f>_xlfn.NUMBERVALUE(LEFT(property_rates[[#This Row],[Rent_3B_trim]],FIND("-",property_rates[[#This Row],[Rent_3B_trim]])-1))</f>
        <v>#VALUE!</v>
      </c>
      <c r="W237" s="1">
        <f>_xlfn.NUMBERVALUE(RIGHT(property_rates[[#This Row],[Rent_3B]],LEN(property_rates[[#This Row],[Rent_3B]])-FIND("-",property_rates[[#This Row],[Rent_3B]])))</f>
        <v>0</v>
      </c>
      <c r="X237" s="1" t="e">
        <f>AVERAGE(property_rates[[#This Row],[Rent_3B_Lower]:[Rent_3B_Upper]])</f>
        <v>#VALUE!</v>
      </c>
      <c r="Y237" s="3" t="e">
        <f>property_rates[[#This Row],[Rent_3B_avg]]/property_rates[[#This Row],[buy_rate_avg]]</f>
        <v>#VALUE!</v>
      </c>
    </row>
    <row r="238" spans="1:25" x14ac:dyDescent="0.25">
      <c r="A238" s="1" t="s">
        <v>2288</v>
      </c>
      <c r="B238" s="1" t="s">
        <v>36</v>
      </c>
      <c r="C238" s="1" t="e">
        <f>MID(property_rates[[#This Row],[buy_rate]],FIND("Rs.",property_rates[[#This Row],[buy_rate]])+3,FIND("/sq",property_rates[[#This Row],[buy_rate]])-4)</f>
        <v>#VALUE!</v>
      </c>
      <c r="D238" s="1" t="e">
        <f>_xlfn.NUMBERVALUE(LEFT(property_rates[[#This Row],[buy_rate_trim]],FIND("-",property_rates[[#This Row],[buy_rate_trim]])-1))</f>
        <v>#VALUE!</v>
      </c>
      <c r="E238" s="1" t="e">
        <f>_xlfn.NUMBERVALUE(RIGHT(property_rates[[#This Row],[buy_rate_trim]],LEN(property_rates[[#This Row],[buy_rate_trim]])-FIND("-",property_rates[[#This Row],[buy_rate_trim]])))</f>
        <v>#VALUE!</v>
      </c>
      <c r="F238" s="1" t="e">
        <f>AVERAGE(property_rates[[#This Row],[buy_rate_lower]:[buy_rate_higher]])</f>
        <v>#VALUE!</v>
      </c>
      <c r="G238" s="1" t="s">
        <v>36</v>
      </c>
      <c r="H238" s="1" t="s">
        <v>36</v>
      </c>
      <c r="I238" s="1" t="e">
        <f>MID(property_rates[[#This Row],[Rent_1B]],FIND("Rs.",property_rates[[#This Row],[Rent_1B]])+3,LEN(property_rates[[#This Row],[Rent_1B]]))</f>
        <v>#VALUE!</v>
      </c>
      <c r="J238" s="1" t="e">
        <f>_xlfn.NUMBERVALUE(LEFT(property_rates[[#This Row],[Rent_1B_trim]],FIND("-",property_rates[[#This Row],[Rent_1B_trim]])-1))</f>
        <v>#VALUE!</v>
      </c>
      <c r="K238" s="1">
        <f>_xlfn.NUMBERVALUE(RIGHT(property_rates[[#This Row],[Rent_1B]],LEN(property_rates[[#This Row],[Rent_1B]])-FIND("-",property_rates[[#This Row],[Rent_1B]])))</f>
        <v>0</v>
      </c>
      <c r="L238" s="1" t="e">
        <f>AVERAGE(property_rates[[#This Row],[Rent_1B_Lower]:[Rent_1B_Upper]])</f>
        <v>#VALUE!</v>
      </c>
      <c r="M238" s="2" t="e">
        <f>property_rates[[#This Row],[Rent_1B_avg]]/property_rates[[#This Row],[buy_rate_avg]]</f>
        <v>#VALUE!</v>
      </c>
      <c r="N238" s="1" t="s">
        <v>36</v>
      </c>
      <c r="O238" s="1" t="e">
        <f>MID(property_rates[[#This Row],[Rent_2B]],FIND("Rs.",property_rates[[#This Row],[Rent_2B]])+3,LEN(property_rates[[#This Row],[Rent_2B]]))</f>
        <v>#VALUE!</v>
      </c>
      <c r="P238" s="1" t="e">
        <f>_xlfn.NUMBERVALUE(LEFT(property_rates[[#This Row],[Rent_2B_trim]],FIND("-",property_rates[[#This Row],[Rent_2B_trim]])-1))</f>
        <v>#VALUE!</v>
      </c>
      <c r="Q238" s="1">
        <f>_xlfn.NUMBERVALUE(RIGHT(property_rates[[#This Row],[Rent_2B]],LEN(property_rates[[#This Row],[Rent_2B]])-FIND("-",property_rates[[#This Row],[Rent_2B]])))</f>
        <v>0</v>
      </c>
      <c r="R238" s="1" t="e">
        <f>AVERAGE(property_rates[[#This Row],[Rent_2B_Lower]:[Rent_2B_Upper]])</f>
        <v>#VALUE!</v>
      </c>
      <c r="S238" s="3" t="e">
        <f>property_rates[[#This Row],[Rent_2B_avg]]/property_rates[[#This Row],[buy_rate_avg]]</f>
        <v>#VALUE!</v>
      </c>
      <c r="T238" s="1" t="s">
        <v>2289</v>
      </c>
      <c r="U238" s="1" t="str">
        <f>MID(property_rates[[#This Row],[Rent_3B]],FIND("Rs.",property_rates[[#This Row],[Rent_3B]])+3,LEN(property_rates[[#This Row],[Rent_3B]]))</f>
        <v>1,49,989 - 1,96,974</v>
      </c>
      <c r="V238" s="1">
        <f>_xlfn.NUMBERVALUE(LEFT(property_rates[[#This Row],[Rent_3B_trim]],FIND("-",property_rates[[#This Row],[Rent_3B_trim]])-1))</f>
        <v>149989</v>
      </c>
      <c r="W238" s="1">
        <f>_xlfn.NUMBERVALUE(RIGHT(property_rates[[#This Row],[Rent_3B]],LEN(property_rates[[#This Row],[Rent_3B]])-FIND("-",property_rates[[#This Row],[Rent_3B]])))</f>
        <v>196974</v>
      </c>
      <c r="X238" s="1">
        <f>AVERAGE(property_rates[[#This Row],[Rent_3B_Lower]:[Rent_3B_Upper]])</f>
        <v>173481.5</v>
      </c>
      <c r="Y238" s="3" t="e">
        <f>property_rates[[#This Row],[Rent_3B_avg]]/property_rates[[#This Row],[buy_rate_avg]]</f>
        <v>#VALUE!</v>
      </c>
    </row>
    <row r="239" spans="1:25" x14ac:dyDescent="0.25">
      <c r="A239" s="1" t="s">
        <v>128</v>
      </c>
      <c r="B239" s="1" t="s">
        <v>129</v>
      </c>
      <c r="C239" s="1" t="str">
        <f>MID(property_rates[[#This Row],[buy_rate]],FIND("Rs.",property_rates[[#This Row],[buy_rate]])+3,FIND("/sq",property_rates[[#This Row],[buy_rate]])-4)</f>
        <v>8,458 - 9,860</v>
      </c>
      <c r="D239" s="1">
        <f>_xlfn.NUMBERVALUE(LEFT(property_rates[[#This Row],[buy_rate_trim]],FIND("-",property_rates[[#This Row],[buy_rate_trim]])-1))</f>
        <v>8458</v>
      </c>
      <c r="E239" s="1">
        <f>_xlfn.NUMBERVALUE(RIGHT(property_rates[[#This Row],[buy_rate_trim]],LEN(property_rates[[#This Row],[buy_rate_trim]])-FIND("-",property_rates[[#This Row],[buy_rate_trim]])))</f>
        <v>9860</v>
      </c>
      <c r="F239" s="1">
        <f>AVERAGE(property_rates[[#This Row],[buy_rate_lower]:[buy_rate_higher]])</f>
        <v>9159</v>
      </c>
      <c r="G239" s="1" t="s">
        <v>93</v>
      </c>
      <c r="H239" s="1" t="s">
        <v>36</v>
      </c>
      <c r="I239" s="1" t="e">
        <f>MID(property_rates[[#This Row],[Rent_1B]],FIND("Rs.",property_rates[[#This Row],[Rent_1B]])+3,LEN(property_rates[[#This Row],[Rent_1B]]))</f>
        <v>#VALUE!</v>
      </c>
      <c r="J239" s="1" t="e">
        <f>_xlfn.NUMBERVALUE(LEFT(property_rates[[#This Row],[Rent_1B_trim]],FIND("-",property_rates[[#This Row],[Rent_1B_trim]])-1))</f>
        <v>#VALUE!</v>
      </c>
      <c r="K239" s="1">
        <f>_xlfn.NUMBERVALUE(RIGHT(property_rates[[#This Row],[Rent_1B]],LEN(property_rates[[#This Row],[Rent_1B]])-FIND("-",property_rates[[#This Row],[Rent_1B]])))</f>
        <v>0</v>
      </c>
      <c r="L239" s="1" t="e">
        <f>AVERAGE(property_rates[[#This Row],[Rent_1B_Lower]:[Rent_1B_Upper]])</f>
        <v>#VALUE!</v>
      </c>
      <c r="M239" s="2" t="e">
        <f>property_rates[[#This Row],[Rent_1B_avg]]/property_rates[[#This Row],[buy_rate_avg]]</f>
        <v>#VALUE!</v>
      </c>
      <c r="N239" s="1" t="s">
        <v>36</v>
      </c>
      <c r="O239" s="1" t="e">
        <f>MID(property_rates[[#This Row],[Rent_2B]],FIND("Rs.",property_rates[[#This Row],[Rent_2B]])+3,LEN(property_rates[[#This Row],[Rent_2B]]))</f>
        <v>#VALUE!</v>
      </c>
      <c r="P239" s="1" t="e">
        <f>_xlfn.NUMBERVALUE(LEFT(property_rates[[#This Row],[Rent_2B_trim]],FIND("-",property_rates[[#This Row],[Rent_2B_trim]])-1))</f>
        <v>#VALUE!</v>
      </c>
      <c r="Q239" s="1">
        <f>_xlfn.NUMBERVALUE(RIGHT(property_rates[[#This Row],[Rent_2B]],LEN(property_rates[[#This Row],[Rent_2B]])-FIND("-",property_rates[[#This Row],[Rent_2B]])))</f>
        <v>0</v>
      </c>
      <c r="R239" s="1" t="e">
        <f>AVERAGE(property_rates[[#This Row],[Rent_2B_Lower]:[Rent_2B_Upper]])</f>
        <v>#VALUE!</v>
      </c>
      <c r="S239" s="3" t="e">
        <f>property_rates[[#This Row],[Rent_2B_avg]]/property_rates[[#This Row],[buy_rate_avg]]</f>
        <v>#VALUE!</v>
      </c>
      <c r="T239" s="1" t="s">
        <v>130</v>
      </c>
      <c r="U239" s="1" t="str">
        <f>MID(property_rates[[#This Row],[Rent_3B]],FIND("Rs.",property_rates[[#This Row],[Rent_3B]])+3,LEN(property_rates[[#This Row],[Rent_3B]]))</f>
        <v>18,360 - 22,440</v>
      </c>
      <c r="V239" s="1">
        <f>_xlfn.NUMBERVALUE(LEFT(property_rates[[#This Row],[Rent_3B_trim]],FIND("-",property_rates[[#This Row],[Rent_3B_trim]])-1))</f>
        <v>18360</v>
      </c>
      <c r="W239" s="1">
        <f>_xlfn.NUMBERVALUE(RIGHT(property_rates[[#This Row],[Rent_3B]],LEN(property_rates[[#This Row],[Rent_3B]])-FIND("-",property_rates[[#This Row],[Rent_3B]])))</f>
        <v>22440</v>
      </c>
      <c r="X239" s="1">
        <f>AVERAGE(property_rates[[#This Row],[Rent_3B_Lower]:[Rent_3B_Upper]])</f>
        <v>20400</v>
      </c>
      <c r="Y239" s="3">
        <f>property_rates[[#This Row],[Rent_3B_avg]]/property_rates[[#This Row],[buy_rate_avg]]</f>
        <v>2.2273173927284637</v>
      </c>
    </row>
    <row r="240" spans="1:25" x14ac:dyDescent="0.25">
      <c r="A240" s="1" t="s">
        <v>131</v>
      </c>
      <c r="B240" s="1" t="s">
        <v>132</v>
      </c>
      <c r="C240" s="1" t="str">
        <f>MID(property_rates[[#This Row],[buy_rate]],FIND("Rs.",property_rates[[#This Row],[buy_rate]])+3,FIND("/sq",property_rates[[#This Row],[buy_rate]])-4)</f>
        <v>9,138 - 10,115</v>
      </c>
      <c r="D240" s="1">
        <f>_xlfn.NUMBERVALUE(LEFT(property_rates[[#This Row],[buy_rate_trim]],FIND("-",property_rates[[#This Row],[buy_rate_trim]])-1))</f>
        <v>9138</v>
      </c>
      <c r="E240" s="1">
        <f>_xlfn.NUMBERVALUE(RIGHT(property_rates[[#This Row],[buy_rate_trim]],LEN(property_rates[[#This Row],[buy_rate_trim]])-FIND("-",property_rates[[#This Row],[buy_rate_trim]])))</f>
        <v>10115</v>
      </c>
      <c r="F240" s="1">
        <f>AVERAGE(property_rates[[#This Row],[buy_rate_lower]:[buy_rate_higher]])</f>
        <v>9626.5</v>
      </c>
      <c r="G240" s="1" t="s">
        <v>133</v>
      </c>
      <c r="H240" s="1" t="s">
        <v>134</v>
      </c>
      <c r="I240" s="1" t="str">
        <f>MID(property_rates[[#This Row],[Rent_1B]],FIND("Rs.",property_rates[[#This Row],[Rent_1B]])+3,LEN(property_rates[[#This Row],[Rent_1B]]))</f>
        <v>13,294 - 14,450</v>
      </c>
      <c r="J240" s="1">
        <f>_xlfn.NUMBERVALUE(LEFT(property_rates[[#This Row],[Rent_1B_trim]],FIND("-",property_rates[[#This Row],[Rent_1B_trim]])-1))</f>
        <v>13294</v>
      </c>
      <c r="K240" s="1">
        <f>_xlfn.NUMBERVALUE(RIGHT(property_rates[[#This Row],[Rent_1B]],LEN(property_rates[[#This Row],[Rent_1B]])-FIND("-",property_rates[[#This Row],[Rent_1B]])))</f>
        <v>14450</v>
      </c>
      <c r="L240" s="1">
        <f>AVERAGE(property_rates[[#This Row],[Rent_1B_Lower]:[Rent_1B_Upper]])</f>
        <v>13872</v>
      </c>
      <c r="M240" s="2">
        <f>property_rates[[#This Row],[Rent_1B_avg]]/property_rates[[#This Row],[buy_rate_avg]]</f>
        <v>1.4410221783618138</v>
      </c>
      <c r="N240" s="1" t="s">
        <v>135</v>
      </c>
      <c r="O240" s="1" t="str">
        <f>MID(property_rates[[#This Row],[Rent_2B]],FIND("Rs.",property_rates[[#This Row],[Rent_2B]])+3,LEN(property_rates[[#This Row],[Rent_2B]]))</f>
        <v>16,779 - 17,578</v>
      </c>
      <c r="P240" s="1">
        <f>_xlfn.NUMBERVALUE(LEFT(property_rates[[#This Row],[Rent_2B_trim]],FIND("-",property_rates[[#This Row],[Rent_2B_trim]])-1))</f>
        <v>16779</v>
      </c>
      <c r="Q240" s="1">
        <f>_xlfn.NUMBERVALUE(RIGHT(property_rates[[#This Row],[Rent_2B]],LEN(property_rates[[#This Row],[Rent_2B]])-FIND("-",property_rates[[#This Row],[Rent_2B]])))</f>
        <v>17578</v>
      </c>
      <c r="R240" s="1">
        <f>AVERAGE(property_rates[[#This Row],[Rent_2B_Lower]:[Rent_2B_Upper]])</f>
        <v>17178.5</v>
      </c>
      <c r="S240" s="3">
        <f>property_rates[[#This Row],[Rent_2B_avg]]/property_rates[[#This Row],[buy_rate_avg]]</f>
        <v>1.7845011167090843</v>
      </c>
      <c r="T240" s="1" t="s">
        <v>136</v>
      </c>
      <c r="U240" s="1" t="str">
        <f>MID(property_rates[[#This Row],[Rent_3B]],FIND("Rs.",property_rates[[#This Row],[Rent_3B]])+3,LEN(property_rates[[#This Row],[Rent_3B]]))</f>
        <v>21,250 - 25,500</v>
      </c>
      <c r="V240" s="1">
        <f>_xlfn.NUMBERVALUE(LEFT(property_rates[[#This Row],[Rent_3B_trim]],FIND("-",property_rates[[#This Row],[Rent_3B_trim]])-1))</f>
        <v>21250</v>
      </c>
      <c r="W240" s="1">
        <f>_xlfn.NUMBERVALUE(RIGHT(property_rates[[#This Row],[Rent_3B]],LEN(property_rates[[#This Row],[Rent_3B]])-FIND("-",property_rates[[#This Row],[Rent_3B]])))</f>
        <v>25500</v>
      </c>
      <c r="X240" s="1">
        <f>AVERAGE(property_rates[[#This Row],[Rent_3B_Lower]:[Rent_3B_Upper]])</f>
        <v>23375</v>
      </c>
      <c r="Y240" s="3">
        <f>property_rates[[#This Row],[Rent_3B_avg]]/property_rates[[#This Row],[buy_rate_avg]]</f>
        <v>2.4281930088817325</v>
      </c>
    </row>
    <row r="241" spans="1:25" x14ac:dyDescent="0.25">
      <c r="A241" s="1" t="s">
        <v>1504</v>
      </c>
      <c r="B241" s="1" t="s">
        <v>1505</v>
      </c>
      <c r="C241" s="1" t="str">
        <f>MID(property_rates[[#This Row],[buy_rate]],FIND("Rs.",property_rates[[#This Row],[buy_rate]])+3,FIND("/sq",property_rates[[#This Row],[buy_rate]])-4)</f>
        <v>6,970 - 7,990</v>
      </c>
      <c r="D241" s="1">
        <f>_xlfn.NUMBERVALUE(LEFT(property_rates[[#This Row],[buy_rate_trim]],FIND("-",property_rates[[#This Row],[buy_rate_trim]])-1))</f>
        <v>6970</v>
      </c>
      <c r="E241" s="1">
        <f>_xlfn.NUMBERVALUE(RIGHT(property_rates[[#This Row],[buy_rate_trim]],LEN(property_rates[[#This Row],[buy_rate_trim]])-FIND("-",property_rates[[#This Row],[buy_rate_trim]])))</f>
        <v>7990</v>
      </c>
      <c r="F241" s="1">
        <f>AVERAGE(property_rates[[#This Row],[buy_rate_lower]:[buy_rate_higher]])</f>
        <v>7480</v>
      </c>
      <c r="G241" s="1" t="s">
        <v>1506</v>
      </c>
      <c r="H241" s="1" t="s">
        <v>36</v>
      </c>
      <c r="I241" s="1" t="e">
        <f>MID(property_rates[[#This Row],[Rent_1B]],FIND("Rs.",property_rates[[#This Row],[Rent_1B]])+3,LEN(property_rates[[#This Row],[Rent_1B]]))</f>
        <v>#VALUE!</v>
      </c>
      <c r="J241" s="1" t="e">
        <f>_xlfn.NUMBERVALUE(LEFT(property_rates[[#This Row],[Rent_1B_trim]],FIND("-",property_rates[[#This Row],[Rent_1B_trim]])-1))</f>
        <v>#VALUE!</v>
      </c>
      <c r="K241" s="1">
        <f>_xlfn.NUMBERVALUE(RIGHT(property_rates[[#This Row],[Rent_1B]],LEN(property_rates[[#This Row],[Rent_1B]])-FIND("-",property_rates[[#This Row],[Rent_1B]])))</f>
        <v>0</v>
      </c>
      <c r="L241" s="1" t="e">
        <f>AVERAGE(property_rates[[#This Row],[Rent_1B_Lower]:[Rent_1B_Upper]])</f>
        <v>#VALUE!</v>
      </c>
      <c r="M241" s="2" t="e">
        <f>property_rates[[#This Row],[Rent_1B_avg]]/property_rates[[#This Row],[buy_rate_avg]]</f>
        <v>#VALUE!</v>
      </c>
      <c r="N241" s="1" t="s">
        <v>1507</v>
      </c>
      <c r="O241" s="1" t="str">
        <f>MID(property_rates[[#This Row],[Rent_2B]],FIND("Rs.",property_rates[[#This Row],[Rent_2B]])+3,LEN(property_rates[[#This Row],[Rent_2B]]))</f>
        <v>15,606 - 17,442</v>
      </c>
      <c r="P241" s="1">
        <f>_xlfn.NUMBERVALUE(LEFT(property_rates[[#This Row],[Rent_2B_trim]],FIND("-",property_rates[[#This Row],[Rent_2B_trim]])-1))</f>
        <v>15606</v>
      </c>
      <c r="Q241" s="1">
        <f>_xlfn.NUMBERVALUE(RIGHT(property_rates[[#This Row],[Rent_2B]],LEN(property_rates[[#This Row],[Rent_2B]])-FIND("-",property_rates[[#This Row],[Rent_2B]])))</f>
        <v>17442</v>
      </c>
      <c r="R241" s="1">
        <f>AVERAGE(property_rates[[#This Row],[Rent_2B_Lower]:[Rent_2B_Upper]])</f>
        <v>16524</v>
      </c>
      <c r="S241" s="3">
        <f>property_rates[[#This Row],[Rent_2B_avg]]/property_rates[[#This Row],[buy_rate_avg]]</f>
        <v>2.209090909090909</v>
      </c>
      <c r="T241" s="1" t="s">
        <v>36</v>
      </c>
      <c r="U241" s="1" t="e">
        <f>MID(property_rates[[#This Row],[Rent_3B]],FIND("Rs.",property_rates[[#This Row],[Rent_3B]])+3,LEN(property_rates[[#This Row],[Rent_3B]]))</f>
        <v>#VALUE!</v>
      </c>
      <c r="V241" s="1" t="e">
        <f>_xlfn.NUMBERVALUE(LEFT(property_rates[[#This Row],[Rent_3B_trim]],FIND("-",property_rates[[#This Row],[Rent_3B_trim]])-1))</f>
        <v>#VALUE!</v>
      </c>
      <c r="W241" s="1">
        <f>_xlfn.NUMBERVALUE(RIGHT(property_rates[[#This Row],[Rent_3B]],LEN(property_rates[[#This Row],[Rent_3B]])-FIND("-",property_rates[[#This Row],[Rent_3B]])))</f>
        <v>0</v>
      </c>
      <c r="X241" s="1" t="e">
        <f>AVERAGE(property_rates[[#This Row],[Rent_3B_Lower]:[Rent_3B_Upper]])</f>
        <v>#VALUE!</v>
      </c>
      <c r="Y241" s="3" t="e">
        <f>property_rates[[#This Row],[Rent_3B_avg]]/property_rates[[#This Row],[buy_rate_avg]]</f>
        <v>#VALUE!</v>
      </c>
    </row>
    <row r="242" spans="1:25" x14ac:dyDescent="0.25">
      <c r="A242" s="1" t="s">
        <v>406</v>
      </c>
      <c r="B242" s="1" t="s">
        <v>407</v>
      </c>
      <c r="C242" s="1" t="str">
        <f>MID(property_rates[[#This Row],[buy_rate]],FIND("Rs.",property_rates[[#This Row],[buy_rate]])+3,FIND("/sq",property_rates[[#This Row],[buy_rate]])-4)</f>
        <v>5,822 - 7,268</v>
      </c>
      <c r="D242" s="1">
        <f>_xlfn.NUMBERVALUE(LEFT(property_rates[[#This Row],[buy_rate_trim]],FIND("-",property_rates[[#This Row],[buy_rate_trim]])-1))</f>
        <v>5822</v>
      </c>
      <c r="E242" s="1">
        <f>_xlfn.NUMBERVALUE(RIGHT(property_rates[[#This Row],[buy_rate_trim]],LEN(property_rates[[#This Row],[buy_rate_trim]])-FIND("-",property_rates[[#This Row],[buy_rate_trim]])))</f>
        <v>7268</v>
      </c>
      <c r="F242" s="1">
        <f>AVERAGE(property_rates[[#This Row],[buy_rate_lower]:[buy_rate_higher]])</f>
        <v>6545</v>
      </c>
      <c r="G242" s="1" t="s">
        <v>36</v>
      </c>
      <c r="H242" s="1" t="s">
        <v>36</v>
      </c>
      <c r="I242" s="1" t="e">
        <f>MID(property_rates[[#This Row],[Rent_1B]],FIND("Rs.",property_rates[[#This Row],[Rent_1B]])+3,LEN(property_rates[[#This Row],[Rent_1B]]))</f>
        <v>#VALUE!</v>
      </c>
      <c r="J242" s="1" t="e">
        <f>_xlfn.NUMBERVALUE(LEFT(property_rates[[#This Row],[Rent_1B_trim]],FIND("-",property_rates[[#This Row],[Rent_1B_trim]])-1))</f>
        <v>#VALUE!</v>
      </c>
      <c r="K242" s="1">
        <f>_xlfn.NUMBERVALUE(RIGHT(property_rates[[#This Row],[Rent_1B]],LEN(property_rates[[#This Row],[Rent_1B]])-FIND("-",property_rates[[#This Row],[Rent_1B]])))</f>
        <v>0</v>
      </c>
      <c r="L242" s="1" t="e">
        <f>AVERAGE(property_rates[[#This Row],[Rent_1B_Lower]:[Rent_1B_Upper]])</f>
        <v>#VALUE!</v>
      </c>
      <c r="M242" s="2" t="e">
        <f>property_rates[[#This Row],[Rent_1B_avg]]/property_rates[[#This Row],[buy_rate_avg]]</f>
        <v>#VALUE!</v>
      </c>
      <c r="N242" s="1" t="s">
        <v>36</v>
      </c>
      <c r="O242" s="1" t="e">
        <f>MID(property_rates[[#This Row],[Rent_2B]],FIND("Rs.",property_rates[[#This Row],[Rent_2B]])+3,LEN(property_rates[[#This Row],[Rent_2B]]))</f>
        <v>#VALUE!</v>
      </c>
      <c r="P242" s="1" t="e">
        <f>_xlfn.NUMBERVALUE(LEFT(property_rates[[#This Row],[Rent_2B_trim]],FIND("-",property_rates[[#This Row],[Rent_2B_trim]])-1))</f>
        <v>#VALUE!</v>
      </c>
      <c r="Q242" s="1">
        <f>_xlfn.NUMBERVALUE(RIGHT(property_rates[[#This Row],[Rent_2B]],LEN(property_rates[[#This Row],[Rent_2B]])-FIND("-",property_rates[[#This Row],[Rent_2B]])))</f>
        <v>0</v>
      </c>
      <c r="R242" s="1" t="e">
        <f>AVERAGE(property_rates[[#This Row],[Rent_2B_Lower]:[Rent_2B_Upper]])</f>
        <v>#VALUE!</v>
      </c>
      <c r="S242" s="3" t="e">
        <f>property_rates[[#This Row],[Rent_2B_avg]]/property_rates[[#This Row],[buy_rate_avg]]</f>
        <v>#VALUE!</v>
      </c>
      <c r="T242" s="1" t="s">
        <v>36</v>
      </c>
      <c r="U242" s="1" t="e">
        <f>MID(property_rates[[#This Row],[Rent_3B]],FIND("Rs.",property_rates[[#This Row],[Rent_3B]])+3,LEN(property_rates[[#This Row],[Rent_3B]]))</f>
        <v>#VALUE!</v>
      </c>
      <c r="V242" s="1" t="e">
        <f>_xlfn.NUMBERVALUE(LEFT(property_rates[[#This Row],[Rent_3B_trim]],FIND("-",property_rates[[#This Row],[Rent_3B_trim]])-1))</f>
        <v>#VALUE!</v>
      </c>
      <c r="W242" s="1">
        <f>_xlfn.NUMBERVALUE(RIGHT(property_rates[[#This Row],[Rent_3B]],LEN(property_rates[[#This Row],[Rent_3B]])-FIND("-",property_rates[[#This Row],[Rent_3B]])))</f>
        <v>0</v>
      </c>
      <c r="X242" s="1" t="e">
        <f>AVERAGE(property_rates[[#This Row],[Rent_3B_Lower]:[Rent_3B_Upper]])</f>
        <v>#VALUE!</v>
      </c>
      <c r="Y242" s="3" t="e">
        <f>property_rates[[#This Row],[Rent_3B_avg]]/property_rates[[#This Row],[buy_rate_avg]]</f>
        <v>#VALUE!</v>
      </c>
    </row>
    <row r="243" spans="1:25" x14ac:dyDescent="0.25">
      <c r="A243" s="1" t="s">
        <v>1508</v>
      </c>
      <c r="B243" s="1" t="s">
        <v>1509</v>
      </c>
      <c r="C243" s="1" t="str">
        <f>MID(property_rates[[#This Row],[buy_rate]],FIND("Rs.",property_rates[[#This Row],[buy_rate]])+3,FIND("/sq",property_rates[[#This Row],[buy_rate]])-4)</f>
        <v>9,350 - 11,348</v>
      </c>
      <c r="D243" s="1">
        <f>_xlfn.NUMBERVALUE(LEFT(property_rates[[#This Row],[buy_rate_trim]],FIND("-",property_rates[[#This Row],[buy_rate_trim]])-1))</f>
        <v>9350</v>
      </c>
      <c r="E243" s="1">
        <f>_xlfn.NUMBERVALUE(RIGHT(property_rates[[#This Row],[buy_rate_trim]],LEN(property_rates[[#This Row],[buy_rate_trim]])-FIND("-",property_rates[[#This Row],[buy_rate_trim]])))</f>
        <v>11348</v>
      </c>
      <c r="F243" s="1">
        <f>AVERAGE(property_rates[[#This Row],[buy_rate_lower]:[buy_rate_higher]])</f>
        <v>10349</v>
      </c>
      <c r="G243" s="1" t="s">
        <v>1510</v>
      </c>
      <c r="H243" s="1" t="s">
        <v>1511</v>
      </c>
      <c r="I243" s="1" t="str">
        <f>MID(property_rates[[#This Row],[Rent_1B]],FIND("Rs.",property_rates[[#This Row],[Rent_1B]])+3,LEN(property_rates[[#This Row],[Rent_1B]]))</f>
        <v>12,622 - 14,960</v>
      </c>
      <c r="J243" s="1">
        <f>_xlfn.NUMBERVALUE(LEFT(property_rates[[#This Row],[Rent_1B_trim]],FIND("-",property_rates[[#This Row],[Rent_1B_trim]])-1))</f>
        <v>12622</v>
      </c>
      <c r="K243" s="1">
        <f>_xlfn.NUMBERVALUE(RIGHT(property_rates[[#This Row],[Rent_1B]],LEN(property_rates[[#This Row],[Rent_1B]])-FIND("-",property_rates[[#This Row],[Rent_1B]])))</f>
        <v>14960</v>
      </c>
      <c r="L243" s="1">
        <f>AVERAGE(property_rates[[#This Row],[Rent_1B_Lower]:[Rent_1B_Upper]])</f>
        <v>13791</v>
      </c>
      <c r="M243" s="2">
        <f>property_rates[[#This Row],[Rent_1B_avg]]/property_rates[[#This Row],[buy_rate_avg]]</f>
        <v>1.3325925210165233</v>
      </c>
      <c r="N243" s="1" t="s">
        <v>1512</v>
      </c>
      <c r="O243" s="1" t="str">
        <f>MID(property_rates[[#This Row],[Rent_2B]],FIND("Rs.",property_rates[[#This Row],[Rent_2B]])+3,LEN(property_rates[[#This Row],[Rent_2B]]))</f>
        <v>20,188 - 24,225</v>
      </c>
      <c r="P243" s="1">
        <f>_xlfn.NUMBERVALUE(LEFT(property_rates[[#This Row],[Rent_2B_trim]],FIND("-",property_rates[[#This Row],[Rent_2B_trim]])-1))</f>
        <v>20188</v>
      </c>
      <c r="Q243" s="1">
        <f>_xlfn.NUMBERVALUE(RIGHT(property_rates[[#This Row],[Rent_2B]],LEN(property_rates[[#This Row],[Rent_2B]])-FIND("-",property_rates[[#This Row],[Rent_2B]])))</f>
        <v>24225</v>
      </c>
      <c r="R243" s="1">
        <f>AVERAGE(property_rates[[#This Row],[Rent_2B_Lower]:[Rent_2B_Upper]])</f>
        <v>22206.5</v>
      </c>
      <c r="S243" s="3">
        <f>property_rates[[#This Row],[Rent_2B_avg]]/property_rates[[#This Row],[buy_rate_avg]]</f>
        <v>2.1457628756401586</v>
      </c>
      <c r="T243" s="1" t="s">
        <v>36</v>
      </c>
      <c r="U243" s="1" t="e">
        <f>MID(property_rates[[#This Row],[Rent_3B]],FIND("Rs.",property_rates[[#This Row],[Rent_3B]])+3,LEN(property_rates[[#This Row],[Rent_3B]]))</f>
        <v>#VALUE!</v>
      </c>
      <c r="V243" s="1" t="e">
        <f>_xlfn.NUMBERVALUE(LEFT(property_rates[[#This Row],[Rent_3B_trim]],FIND("-",property_rates[[#This Row],[Rent_3B_trim]])-1))</f>
        <v>#VALUE!</v>
      </c>
      <c r="W243" s="1">
        <f>_xlfn.NUMBERVALUE(RIGHT(property_rates[[#This Row],[Rent_3B]],LEN(property_rates[[#This Row],[Rent_3B]])-FIND("-",property_rates[[#This Row],[Rent_3B]])))</f>
        <v>0</v>
      </c>
      <c r="X243" s="1" t="e">
        <f>AVERAGE(property_rates[[#This Row],[Rent_3B_Lower]:[Rent_3B_Upper]])</f>
        <v>#VALUE!</v>
      </c>
      <c r="Y243" s="3" t="e">
        <f>property_rates[[#This Row],[Rent_3B_avg]]/property_rates[[#This Row],[buy_rate_avg]]</f>
        <v>#VALUE!</v>
      </c>
    </row>
    <row r="244" spans="1:25" x14ac:dyDescent="0.25">
      <c r="A244" s="1" t="s">
        <v>137</v>
      </c>
      <c r="B244" s="1" t="s">
        <v>138</v>
      </c>
      <c r="C244" s="1" t="str">
        <f>MID(property_rates[[#This Row],[buy_rate]],FIND("Rs.",property_rates[[#This Row],[buy_rate]])+3,FIND("/sq",property_rates[[#This Row],[buy_rate]])-4)</f>
        <v>10,072 - 11,560</v>
      </c>
      <c r="D244" s="1">
        <f>_xlfn.NUMBERVALUE(LEFT(property_rates[[#This Row],[buy_rate_trim]],FIND("-",property_rates[[#This Row],[buy_rate_trim]])-1))</f>
        <v>10072</v>
      </c>
      <c r="E244" s="1">
        <f>_xlfn.NUMBERVALUE(RIGHT(property_rates[[#This Row],[buy_rate_trim]],LEN(property_rates[[#This Row],[buy_rate_trim]])-FIND("-",property_rates[[#This Row],[buy_rate_trim]])))</f>
        <v>11560</v>
      </c>
      <c r="F244" s="1">
        <f>AVERAGE(property_rates[[#This Row],[buy_rate_lower]:[buy_rate_higher]])</f>
        <v>10816</v>
      </c>
      <c r="G244" s="1" t="s">
        <v>139</v>
      </c>
      <c r="H244" s="1" t="s">
        <v>36</v>
      </c>
      <c r="I244" s="1" t="e">
        <f>MID(property_rates[[#This Row],[Rent_1B]],FIND("Rs.",property_rates[[#This Row],[Rent_1B]])+3,LEN(property_rates[[#This Row],[Rent_1B]]))</f>
        <v>#VALUE!</v>
      </c>
      <c r="J244" s="1" t="e">
        <f>_xlfn.NUMBERVALUE(LEFT(property_rates[[#This Row],[Rent_1B_trim]],FIND("-",property_rates[[#This Row],[Rent_1B_trim]])-1))</f>
        <v>#VALUE!</v>
      </c>
      <c r="K244" s="1">
        <f>_xlfn.NUMBERVALUE(RIGHT(property_rates[[#This Row],[Rent_1B]],LEN(property_rates[[#This Row],[Rent_1B]])-FIND("-",property_rates[[#This Row],[Rent_1B]])))</f>
        <v>0</v>
      </c>
      <c r="L244" s="1" t="e">
        <f>AVERAGE(property_rates[[#This Row],[Rent_1B_Lower]:[Rent_1B_Upper]])</f>
        <v>#VALUE!</v>
      </c>
      <c r="M244" s="2" t="e">
        <f>property_rates[[#This Row],[Rent_1B_avg]]/property_rates[[#This Row],[buy_rate_avg]]</f>
        <v>#VALUE!</v>
      </c>
      <c r="N244" s="1" t="s">
        <v>140</v>
      </c>
      <c r="O244" s="1" t="str">
        <f>MID(property_rates[[#This Row],[Rent_2B]],FIND("Rs.",property_rates[[#This Row],[Rent_2B]])+3,LEN(property_rates[[#This Row],[Rent_2B]]))</f>
        <v>22,610 - 24,225</v>
      </c>
      <c r="P244" s="1">
        <f>_xlfn.NUMBERVALUE(LEFT(property_rates[[#This Row],[Rent_2B_trim]],FIND("-",property_rates[[#This Row],[Rent_2B_trim]])-1))</f>
        <v>22610</v>
      </c>
      <c r="Q244" s="1">
        <f>_xlfn.NUMBERVALUE(RIGHT(property_rates[[#This Row],[Rent_2B]],LEN(property_rates[[#This Row],[Rent_2B]])-FIND("-",property_rates[[#This Row],[Rent_2B]])))</f>
        <v>24225</v>
      </c>
      <c r="R244" s="1">
        <f>AVERAGE(property_rates[[#This Row],[Rent_2B_Lower]:[Rent_2B_Upper]])</f>
        <v>23417.5</v>
      </c>
      <c r="S244" s="3">
        <f>property_rates[[#This Row],[Rent_2B_avg]]/property_rates[[#This Row],[buy_rate_avg]]</f>
        <v>2.1650795118343193</v>
      </c>
      <c r="T244" s="1" t="s">
        <v>36</v>
      </c>
      <c r="U244" s="1" t="e">
        <f>MID(property_rates[[#This Row],[Rent_3B]],FIND("Rs.",property_rates[[#This Row],[Rent_3B]])+3,LEN(property_rates[[#This Row],[Rent_3B]]))</f>
        <v>#VALUE!</v>
      </c>
      <c r="V244" s="1" t="e">
        <f>_xlfn.NUMBERVALUE(LEFT(property_rates[[#This Row],[Rent_3B_trim]],FIND("-",property_rates[[#This Row],[Rent_3B_trim]])-1))</f>
        <v>#VALUE!</v>
      </c>
      <c r="W244" s="1">
        <f>_xlfn.NUMBERVALUE(RIGHT(property_rates[[#This Row],[Rent_3B]],LEN(property_rates[[#This Row],[Rent_3B]])-FIND("-",property_rates[[#This Row],[Rent_3B]])))</f>
        <v>0</v>
      </c>
      <c r="X244" s="1" t="e">
        <f>AVERAGE(property_rates[[#This Row],[Rent_3B_Lower]:[Rent_3B_Upper]])</f>
        <v>#VALUE!</v>
      </c>
      <c r="Y244" s="3" t="e">
        <f>property_rates[[#This Row],[Rent_3B_avg]]/property_rates[[#This Row],[buy_rate_avg]]</f>
        <v>#VALUE!</v>
      </c>
    </row>
    <row r="245" spans="1:25" x14ac:dyDescent="0.25">
      <c r="A245" s="1" t="s">
        <v>408</v>
      </c>
      <c r="B245" s="1" t="s">
        <v>409</v>
      </c>
      <c r="C245" s="1" t="str">
        <f>MID(property_rates[[#This Row],[buy_rate]],FIND("Rs.",property_rates[[#This Row],[buy_rate]])+3,FIND("/sq",property_rates[[#This Row],[buy_rate]])-4)</f>
        <v>2,805 - 3,612</v>
      </c>
      <c r="D245" s="1">
        <f>_xlfn.NUMBERVALUE(LEFT(property_rates[[#This Row],[buy_rate_trim]],FIND("-",property_rates[[#This Row],[buy_rate_trim]])-1))</f>
        <v>2805</v>
      </c>
      <c r="E245" s="1">
        <f>_xlfn.NUMBERVALUE(RIGHT(property_rates[[#This Row],[buy_rate_trim]],LEN(property_rates[[#This Row],[buy_rate_trim]])-FIND("-",property_rates[[#This Row],[buy_rate_trim]])))</f>
        <v>3612</v>
      </c>
      <c r="F245" s="1">
        <f>AVERAGE(property_rates[[#This Row],[buy_rate_lower]:[buy_rate_higher]])</f>
        <v>3208.5</v>
      </c>
      <c r="G245" s="1" t="s">
        <v>36</v>
      </c>
      <c r="H245" s="1" t="s">
        <v>410</v>
      </c>
      <c r="I245" s="1" t="str">
        <f>MID(property_rates[[#This Row],[Rent_1B]],FIND("Rs.",property_rates[[#This Row],[Rent_1B]])+3,LEN(property_rates[[#This Row],[Rent_1B]]))</f>
        <v>3,570 - 4,080</v>
      </c>
      <c r="J245" s="1">
        <f>_xlfn.NUMBERVALUE(LEFT(property_rates[[#This Row],[Rent_1B_trim]],FIND("-",property_rates[[#This Row],[Rent_1B_trim]])-1))</f>
        <v>3570</v>
      </c>
      <c r="K245" s="1">
        <f>_xlfn.NUMBERVALUE(RIGHT(property_rates[[#This Row],[Rent_1B]],LEN(property_rates[[#This Row],[Rent_1B]])-FIND("-",property_rates[[#This Row],[Rent_1B]])))</f>
        <v>4080</v>
      </c>
      <c r="L245" s="1">
        <f>AVERAGE(property_rates[[#This Row],[Rent_1B_Lower]:[Rent_1B_Upper]])</f>
        <v>3825</v>
      </c>
      <c r="M245" s="2">
        <f>property_rates[[#This Row],[Rent_1B_avg]]/property_rates[[#This Row],[buy_rate_avg]]</f>
        <v>1.1921458625525947</v>
      </c>
      <c r="N245" s="1" t="s">
        <v>36</v>
      </c>
      <c r="O245" s="1" t="e">
        <f>MID(property_rates[[#This Row],[Rent_2B]],FIND("Rs.",property_rates[[#This Row],[Rent_2B]])+3,LEN(property_rates[[#This Row],[Rent_2B]]))</f>
        <v>#VALUE!</v>
      </c>
      <c r="P245" s="1" t="e">
        <f>_xlfn.NUMBERVALUE(LEFT(property_rates[[#This Row],[Rent_2B_trim]],FIND("-",property_rates[[#This Row],[Rent_2B_trim]])-1))</f>
        <v>#VALUE!</v>
      </c>
      <c r="Q245" s="1">
        <f>_xlfn.NUMBERVALUE(RIGHT(property_rates[[#This Row],[Rent_2B]],LEN(property_rates[[#This Row],[Rent_2B]])-FIND("-",property_rates[[#This Row],[Rent_2B]])))</f>
        <v>0</v>
      </c>
      <c r="R245" s="1" t="e">
        <f>AVERAGE(property_rates[[#This Row],[Rent_2B_Lower]:[Rent_2B_Upper]])</f>
        <v>#VALUE!</v>
      </c>
      <c r="S245" s="3" t="e">
        <f>property_rates[[#This Row],[Rent_2B_avg]]/property_rates[[#This Row],[buy_rate_avg]]</f>
        <v>#VALUE!</v>
      </c>
      <c r="T245" s="1" t="s">
        <v>36</v>
      </c>
      <c r="U245" s="1" t="e">
        <f>MID(property_rates[[#This Row],[Rent_3B]],FIND("Rs.",property_rates[[#This Row],[Rent_3B]])+3,LEN(property_rates[[#This Row],[Rent_3B]]))</f>
        <v>#VALUE!</v>
      </c>
      <c r="V245" s="1" t="e">
        <f>_xlfn.NUMBERVALUE(LEFT(property_rates[[#This Row],[Rent_3B_trim]],FIND("-",property_rates[[#This Row],[Rent_3B_trim]])-1))</f>
        <v>#VALUE!</v>
      </c>
      <c r="W245" s="1">
        <f>_xlfn.NUMBERVALUE(RIGHT(property_rates[[#This Row],[Rent_3B]],LEN(property_rates[[#This Row],[Rent_3B]])-FIND("-",property_rates[[#This Row],[Rent_3B]])))</f>
        <v>0</v>
      </c>
      <c r="X245" s="1" t="e">
        <f>AVERAGE(property_rates[[#This Row],[Rent_3B_Lower]:[Rent_3B_Upper]])</f>
        <v>#VALUE!</v>
      </c>
      <c r="Y245" s="3" t="e">
        <f>property_rates[[#This Row],[Rent_3B_avg]]/property_rates[[#This Row],[buy_rate_avg]]</f>
        <v>#VALUE!</v>
      </c>
    </row>
    <row r="246" spans="1:25" x14ac:dyDescent="0.25">
      <c r="A246" s="1" t="s">
        <v>1291</v>
      </c>
      <c r="B246" s="1" t="s">
        <v>1292</v>
      </c>
      <c r="C246" s="1" t="str">
        <f>MID(property_rates[[#This Row],[buy_rate]],FIND("Rs.",property_rates[[#This Row],[buy_rate]])+3,FIND("/sq",property_rates[[#This Row],[buy_rate]])-4)</f>
        <v>11,942 - 14,068</v>
      </c>
      <c r="D246" s="1">
        <f>_xlfn.NUMBERVALUE(LEFT(property_rates[[#This Row],[buy_rate_trim]],FIND("-",property_rates[[#This Row],[buy_rate_trim]])-1))</f>
        <v>11942</v>
      </c>
      <c r="E246" s="1">
        <f>_xlfn.NUMBERVALUE(RIGHT(property_rates[[#This Row],[buy_rate_trim]],LEN(property_rates[[#This Row],[buy_rate_trim]])-FIND("-",property_rates[[#This Row],[buy_rate_trim]])))</f>
        <v>14068</v>
      </c>
      <c r="F246" s="1">
        <f>AVERAGE(property_rates[[#This Row],[buy_rate_lower]:[buy_rate_higher]])</f>
        <v>13005</v>
      </c>
      <c r="G246" s="1" t="s">
        <v>1293</v>
      </c>
      <c r="H246" s="1" t="s">
        <v>1294</v>
      </c>
      <c r="I246" s="1" t="str">
        <f>MID(property_rates[[#This Row],[Rent_1B]],FIND("Rs.",property_rates[[#This Row],[Rent_1B]])+3,LEN(property_rates[[#This Row],[Rent_1B]]))</f>
        <v>19,516 - 21,896</v>
      </c>
      <c r="J246" s="1">
        <f>_xlfn.NUMBERVALUE(LEFT(property_rates[[#This Row],[Rent_1B_trim]],FIND("-",property_rates[[#This Row],[Rent_1B_trim]])-1))</f>
        <v>19516</v>
      </c>
      <c r="K246" s="1">
        <f>_xlfn.NUMBERVALUE(RIGHT(property_rates[[#This Row],[Rent_1B]],LEN(property_rates[[#This Row],[Rent_1B]])-FIND("-",property_rates[[#This Row],[Rent_1B]])))</f>
        <v>21896</v>
      </c>
      <c r="L246" s="1">
        <f>AVERAGE(property_rates[[#This Row],[Rent_1B_Lower]:[Rent_1B_Upper]])</f>
        <v>20706</v>
      </c>
      <c r="M246" s="2">
        <f>property_rates[[#This Row],[Rent_1B_avg]]/property_rates[[#This Row],[buy_rate_avg]]</f>
        <v>1.5921568627450979</v>
      </c>
      <c r="N246" s="1" t="s">
        <v>1295</v>
      </c>
      <c r="O246" s="1" t="str">
        <f>MID(property_rates[[#This Row],[Rent_2B]],FIND("Rs.",property_rates[[#This Row],[Rent_2B]])+3,LEN(property_rates[[#This Row],[Rent_2B]]))</f>
        <v>27,802 - 31,559</v>
      </c>
      <c r="P246" s="1">
        <f>_xlfn.NUMBERVALUE(LEFT(property_rates[[#This Row],[Rent_2B_trim]],FIND("-",property_rates[[#This Row],[Rent_2B_trim]])-1))</f>
        <v>27802</v>
      </c>
      <c r="Q246" s="1">
        <f>_xlfn.NUMBERVALUE(RIGHT(property_rates[[#This Row],[Rent_2B]],LEN(property_rates[[#This Row],[Rent_2B]])-FIND("-",property_rates[[#This Row],[Rent_2B]])))</f>
        <v>31559</v>
      </c>
      <c r="R246" s="1">
        <f>AVERAGE(property_rates[[#This Row],[Rent_2B_Lower]:[Rent_2B_Upper]])</f>
        <v>29680.5</v>
      </c>
      <c r="S246" s="3">
        <f>property_rates[[#This Row],[Rent_2B_avg]]/property_rates[[#This Row],[buy_rate_avg]]</f>
        <v>2.2822376009227221</v>
      </c>
      <c r="T246" s="1" t="s">
        <v>36</v>
      </c>
      <c r="U246" s="1" t="e">
        <f>MID(property_rates[[#This Row],[Rent_3B]],FIND("Rs.",property_rates[[#This Row],[Rent_3B]])+3,LEN(property_rates[[#This Row],[Rent_3B]]))</f>
        <v>#VALUE!</v>
      </c>
      <c r="V246" s="1" t="e">
        <f>_xlfn.NUMBERVALUE(LEFT(property_rates[[#This Row],[Rent_3B_trim]],FIND("-",property_rates[[#This Row],[Rent_3B_trim]])-1))</f>
        <v>#VALUE!</v>
      </c>
      <c r="W246" s="1">
        <f>_xlfn.NUMBERVALUE(RIGHT(property_rates[[#This Row],[Rent_3B]],LEN(property_rates[[#This Row],[Rent_3B]])-FIND("-",property_rates[[#This Row],[Rent_3B]])))</f>
        <v>0</v>
      </c>
      <c r="X246" s="1" t="e">
        <f>AVERAGE(property_rates[[#This Row],[Rent_3B_Lower]:[Rent_3B_Upper]])</f>
        <v>#VALUE!</v>
      </c>
      <c r="Y246" s="3" t="e">
        <f>property_rates[[#This Row],[Rent_3B_avg]]/property_rates[[#This Row],[buy_rate_avg]]</f>
        <v>#VALUE!</v>
      </c>
    </row>
    <row r="247" spans="1:25" x14ac:dyDescent="0.25">
      <c r="A247" s="1" t="s">
        <v>1296</v>
      </c>
      <c r="B247" s="1" t="s">
        <v>1297</v>
      </c>
      <c r="C247" s="1" t="str">
        <f>MID(property_rates[[#This Row],[buy_rate]],FIND("Rs.",property_rates[[#This Row],[buy_rate]])+3,FIND("/sq",property_rates[[#This Row],[buy_rate]])-4)</f>
        <v>13,090 - 15,852</v>
      </c>
      <c r="D247" s="1">
        <f>_xlfn.NUMBERVALUE(LEFT(property_rates[[#This Row],[buy_rate_trim]],FIND("-",property_rates[[#This Row],[buy_rate_trim]])-1))</f>
        <v>13090</v>
      </c>
      <c r="E247" s="1">
        <f>_xlfn.NUMBERVALUE(RIGHT(property_rates[[#This Row],[buy_rate_trim]],LEN(property_rates[[#This Row],[buy_rate_trim]])-FIND("-",property_rates[[#This Row],[buy_rate_trim]])))</f>
        <v>15852</v>
      </c>
      <c r="F247" s="1">
        <f>AVERAGE(property_rates[[#This Row],[buy_rate_lower]:[buy_rate_higher]])</f>
        <v>14471</v>
      </c>
      <c r="G247" s="1" t="s">
        <v>1298</v>
      </c>
      <c r="H247" s="1" t="s">
        <v>1299</v>
      </c>
      <c r="I247" s="1" t="str">
        <f>MID(property_rates[[#This Row],[Rent_1B]],FIND("Rs.",property_rates[[#This Row],[Rent_1B]])+3,LEN(property_rates[[#This Row],[Rent_1B]]))</f>
        <v>20,318 - 23,786</v>
      </c>
      <c r="J247" s="1">
        <f>_xlfn.NUMBERVALUE(LEFT(property_rates[[#This Row],[Rent_1B_trim]],FIND("-",property_rates[[#This Row],[Rent_1B_trim]])-1))</f>
        <v>20318</v>
      </c>
      <c r="K247" s="1">
        <f>_xlfn.NUMBERVALUE(RIGHT(property_rates[[#This Row],[Rent_1B]],LEN(property_rates[[#This Row],[Rent_1B]])-FIND("-",property_rates[[#This Row],[Rent_1B]])))</f>
        <v>23786</v>
      </c>
      <c r="L247" s="1">
        <f>AVERAGE(property_rates[[#This Row],[Rent_1B_Lower]:[Rent_1B_Upper]])</f>
        <v>22052</v>
      </c>
      <c r="M247" s="2">
        <f>property_rates[[#This Row],[Rent_1B_avg]]/property_rates[[#This Row],[buy_rate_avg]]</f>
        <v>1.5238753368806579</v>
      </c>
      <c r="N247" s="1" t="s">
        <v>1300</v>
      </c>
      <c r="O247" s="1" t="str">
        <f>MID(property_rates[[#This Row],[Rent_2B]],FIND("Rs.",property_rates[[#This Row],[Rent_2B]])+3,LEN(property_rates[[#This Row],[Rent_2B]]))</f>
        <v>37,952 - 45,220</v>
      </c>
      <c r="P247" s="1">
        <f>_xlfn.NUMBERVALUE(LEFT(property_rates[[#This Row],[Rent_2B_trim]],FIND("-",property_rates[[#This Row],[Rent_2B_trim]])-1))</f>
        <v>37952</v>
      </c>
      <c r="Q247" s="1">
        <f>_xlfn.NUMBERVALUE(RIGHT(property_rates[[#This Row],[Rent_2B]],LEN(property_rates[[#This Row],[Rent_2B]])-FIND("-",property_rates[[#This Row],[Rent_2B]])))</f>
        <v>45220</v>
      </c>
      <c r="R247" s="1">
        <f>AVERAGE(property_rates[[#This Row],[Rent_2B_Lower]:[Rent_2B_Upper]])</f>
        <v>41586</v>
      </c>
      <c r="S247" s="3">
        <f>property_rates[[#This Row],[Rent_2B_avg]]/property_rates[[#This Row],[buy_rate_avg]]</f>
        <v>2.8737474949899799</v>
      </c>
      <c r="T247" s="1" t="s">
        <v>1301</v>
      </c>
      <c r="U247" s="1" t="str">
        <f>MID(property_rates[[#This Row],[Rent_3B]],FIND("Rs.",property_rates[[#This Row],[Rent_3B]])+3,LEN(property_rates[[#This Row],[Rent_3B]]))</f>
        <v>54,770 - 61,476</v>
      </c>
      <c r="V247" s="1">
        <f>_xlfn.NUMBERVALUE(LEFT(property_rates[[#This Row],[Rent_3B_trim]],FIND("-",property_rates[[#This Row],[Rent_3B_trim]])-1))</f>
        <v>54770</v>
      </c>
      <c r="W247" s="1">
        <f>_xlfn.NUMBERVALUE(RIGHT(property_rates[[#This Row],[Rent_3B]],LEN(property_rates[[#This Row],[Rent_3B]])-FIND("-",property_rates[[#This Row],[Rent_3B]])))</f>
        <v>61476</v>
      </c>
      <c r="X247" s="1">
        <f>AVERAGE(property_rates[[#This Row],[Rent_3B_Lower]:[Rent_3B_Upper]])</f>
        <v>58123</v>
      </c>
      <c r="Y247" s="3">
        <f>property_rates[[#This Row],[Rent_3B_avg]]/property_rates[[#This Row],[buy_rate_avg]]</f>
        <v>4.0165157902010922</v>
      </c>
    </row>
    <row r="248" spans="1:25" x14ac:dyDescent="0.25">
      <c r="A248" s="1" t="s">
        <v>1513</v>
      </c>
      <c r="B248" s="1" t="s">
        <v>1514</v>
      </c>
      <c r="C248" s="1" t="str">
        <f>MID(property_rates[[#This Row],[buy_rate]],FIND("Rs.",property_rates[[#This Row],[buy_rate]])+3,FIND("/sq",property_rates[[#This Row],[buy_rate]])-4)</f>
        <v>7,012 - 7,905</v>
      </c>
      <c r="D248" s="1">
        <f>_xlfn.NUMBERVALUE(LEFT(property_rates[[#This Row],[buy_rate_trim]],FIND("-",property_rates[[#This Row],[buy_rate_trim]])-1))</f>
        <v>7012</v>
      </c>
      <c r="E248" s="1">
        <f>_xlfn.NUMBERVALUE(RIGHT(property_rates[[#This Row],[buy_rate_trim]],LEN(property_rates[[#This Row],[buy_rate_trim]])-FIND("-",property_rates[[#This Row],[buy_rate_trim]])))</f>
        <v>7905</v>
      </c>
      <c r="F248" s="1">
        <f>AVERAGE(property_rates[[#This Row],[buy_rate_lower]:[buy_rate_higher]])</f>
        <v>7458.5</v>
      </c>
      <c r="G248" s="1" t="s">
        <v>1515</v>
      </c>
      <c r="H248" s="1" t="s">
        <v>36</v>
      </c>
      <c r="I248" s="1" t="e">
        <f>MID(property_rates[[#This Row],[Rent_1B]],FIND("Rs.",property_rates[[#This Row],[Rent_1B]])+3,LEN(property_rates[[#This Row],[Rent_1B]]))</f>
        <v>#VALUE!</v>
      </c>
      <c r="J248" s="1" t="e">
        <f>_xlfn.NUMBERVALUE(LEFT(property_rates[[#This Row],[Rent_1B_trim]],FIND("-",property_rates[[#This Row],[Rent_1B_trim]])-1))</f>
        <v>#VALUE!</v>
      </c>
      <c r="K248" s="1">
        <f>_xlfn.NUMBERVALUE(RIGHT(property_rates[[#This Row],[Rent_1B]],LEN(property_rates[[#This Row],[Rent_1B]])-FIND("-",property_rates[[#This Row],[Rent_1B]])))</f>
        <v>0</v>
      </c>
      <c r="L248" s="1" t="e">
        <f>AVERAGE(property_rates[[#This Row],[Rent_1B_Lower]:[Rent_1B_Upper]])</f>
        <v>#VALUE!</v>
      </c>
      <c r="M248" s="2" t="e">
        <f>property_rates[[#This Row],[Rent_1B_avg]]/property_rates[[#This Row],[buy_rate_avg]]</f>
        <v>#VALUE!</v>
      </c>
      <c r="N248" s="1" t="s">
        <v>36</v>
      </c>
      <c r="O248" s="1" t="e">
        <f>MID(property_rates[[#This Row],[Rent_2B]],FIND("Rs.",property_rates[[#This Row],[Rent_2B]])+3,LEN(property_rates[[#This Row],[Rent_2B]]))</f>
        <v>#VALUE!</v>
      </c>
      <c r="P248" s="1" t="e">
        <f>_xlfn.NUMBERVALUE(LEFT(property_rates[[#This Row],[Rent_2B_trim]],FIND("-",property_rates[[#This Row],[Rent_2B_trim]])-1))</f>
        <v>#VALUE!</v>
      </c>
      <c r="Q248" s="1">
        <f>_xlfn.NUMBERVALUE(RIGHT(property_rates[[#This Row],[Rent_2B]],LEN(property_rates[[#This Row],[Rent_2B]])-FIND("-",property_rates[[#This Row],[Rent_2B]])))</f>
        <v>0</v>
      </c>
      <c r="R248" s="1" t="e">
        <f>AVERAGE(property_rates[[#This Row],[Rent_2B_Lower]:[Rent_2B_Upper]])</f>
        <v>#VALUE!</v>
      </c>
      <c r="S248" s="3" t="e">
        <f>property_rates[[#This Row],[Rent_2B_avg]]/property_rates[[#This Row],[buy_rate_avg]]</f>
        <v>#VALUE!</v>
      </c>
      <c r="T248" s="1" t="s">
        <v>36</v>
      </c>
      <c r="U248" s="1" t="e">
        <f>MID(property_rates[[#This Row],[Rent_3B]],FIND("Rs.",property_rates[[#This Row],[Rent_3B]])+3,LEN(property_rates[[#This Row],[Rent_3B]]))</f>
        <v>#VALUE!</v>
      </c>
      <c r="V248" s="1" t="e">
        <f>_xlfn.NUMBERVALUE(LEFT(property_rates[[#This Row],[Rent_3B_trim]],FIND("-",property_rates[[#This Row],[Rent_3B_trim]])-1))</f>
        <v>#VALUE!</v>
      </c>
      <c r="W248" s="1">
        <f>_xlfn.NUMBERVALUE(RIGHT(property_rates[[#This Row],[Rent_3B]],LEN(property_rates[[#This Row],[Rent_3B]])-FIND("-",property_rates[[#This Row],[Rent_3B]])))</f>
        <v>0</v>
      </c>
      <c r="X248" s="1" t="e">
        <f>AVERAGE(property_rates[[#This Row],[Rent_3B_Lower]:[Rent_3B_Upper]])</f>
        <v>#VALUE!</v>
      </c>
      <c r="Y248" s="3" t="e">
        <f>property_rates[[#This Row],[Rent_3B_avg]]/property_rates[[#This Row],[buy_rate_avg]]</f>
        <v>#VALUE!</v>
      </c>
    </row>
    <row r="249" spans="1:25" x14ac:dyDescent="0.25">
      <c r="A249" s="1" t="s">
        <v>560</v>
      </c>
      <c r="B249" s="1" t="s">
        <v>561</v>
      </c>
      <c r="C249" s="1" t="str">
        <f>MID(property_rates[[#This Row],[buy_rate]],FIND("Rs.",property_rates[[#This Row],[buy_rate]])+3,FIND("/sq",property_rates[[#This Row],[buy_rate]])-4)</f>
        <v>4,462 - 5,015</v>
      </c>
      <c r="D249" s="1">
        <f>_xlfn.NUMBERVALUE(LEFT(property_rates[[#This Row],[buy_rate_trim]],FIND("-",property_rates[[#This Row],[buy_rate_trim]])-1))</f>
        <v>4462</v>
      </c>
      <c r="E249" s="1">
        <f>_xlfn.NUMBERVALUE(RIGHT(property_rates[[#This Row],[buy_rate_trim]],LEN(property_rates[[#This Row],[buy_rate_trim]])-FIND("-",property_rates[[#This Row],[buy_rate_trim]])))</f>
        <v>5015</v>
      </c>
      <c r="F249" s="1">
        <f>AVERAGE(property_rates[[#This Row],[buy_rate_lower]:[buy_rate_higher]])</f>
        <v>4738.5</v>
      </c>
      <c r="G249" s="1" t="s">
        <v>562</v>
      </c>
      <c r="H249" s="1" t="s">
        <v>36</v>
      </c>
      <c r="I249" s="1" t="e">
        <f>MID(property_rates[[#This Row],[Rent_1B]],FIND("Rs.",property_rates[[#This Row],[Rent_1B]])+3,LEN(property_rates[[#This Row],[Rent_1B]]))</f>
        <v>#VALUE!</v>
      </c>
      <c r="J249" s="1" t="e">
        <f>_xlfn.NUMBERVALUE(LEFT(property_rates[[#This Row],[Rent_1B_trim]],FIND("-",property_rates[[#This Row],[Rent_1B_trim]])-1))</f>
        <v>#VALUE!</v>
      </c>
      <c r="K249" s="1">
        <f>_xlfn.NUMBERVALUE(RIGHT(property_rates[[#This Row],[Rent_1B]],LEN(property_rates[[#This Row],[Rent_1B]])-FIND("-",property_rates[[#This Row],[Rent_1B]])))</f>
        <v>0</v>
      </c>
      <c r="L249" s="1" t="e">
        <f>AVERAGE(property_rates[[#This Row],[Rent_1B_Lower]:[Rent_1B_Upper]])</f>
        <v>#VALUE!</v>
      </c>
      <c r="M249" s="2" t="e">
        <f>property_rates[[#This Row],[Rent_1B_avg]]/property_rates[[#This Row],[buy_rate_avg]]</f>
        <v>#VALUE!</v>
      </c>
      <c r="N249" s="1" t="s">
        <v>36</v>
      </c>
      <c r="O249" s="1" t="e">
        <f>MID(property_rates[[#This Row],[Rent_2B]],FIND("Rs.",property_rates[[#This Row],[Rent_2B]])+3,LEN(property_rates[[#This Row],[Rent_2B]]))</f>
        <v>#VALUE!</v>
      </c>
      <c r="P249" s="1" t="e">
        <f>_xlfn.NUMBERVALUE(LEFT(property_rates[[#This Row],[Rent_2B_trim]],FIND("-",property_rates[[#This Row],[Rent_2B_trim]])-1))</f>
        <v>#VALUE!</v>
      </c>
      <c r="Q249" s="1">
        <f>_xlfn.NUMBERVALUE(RIGHT(property_rates[[#This Row],[Rent_2B]],LEN(property_rates[[#This Row],[Rent_2B]])-FIND("-",property_rates[[#This Row],[Rent_2B]])))</f>
        <v>0</v>
      </c>
      <c r="R249" s="1" t="e">
        <f>AVERAGE(property_rates[[#This Row],[Rent_2B_Lower]:[Rent_2B_Upper]])</f>
        <v>#VALUE!</v>
      </c>
      <c r="S249" s="3" t="e">
        <f>property_rates[[#This Row],[Rent_2B_avg]]/property_rates[[#This Row],[buy_rate_avg]]</f>
        <v>#VALUE!</v>
      </c>
      <c r="T249" s="1" t="s">
        <v>36</v>
      </c>
      <c r="U249" s="1" t="e">
        <f>MID(property_rates[[#This Row],[Rent_3B]],FIND("Rs.",property_rates[[#This Row],[Rent_3B]])+3,LEN(property_rates[[#This Row],[Rent_3B]]))</f>
        <v>#VALUE!</v>
      </c>
      <c r="V249" s="1" t="e">
        <f>_xlfn.NUMBERVALUE(LEFT(property_rates[[#This Row],[Rent_3B_trim]],FIND("-",property_rates[[#This Row],[Rent_3B_trim]])-1))</f>
        <v>#VALUE!</v>
      </c>
      <c r="W249" s="1">
        <f>_xlfn.NUMBERVALUE(RIGHT(property_rates[[#This Row],[Rent_3B]],LEN(property_rates[[#This Row],[Rent_3B]])-FIND("-",property_rates[[#This Row],[Rent_3B]])))</f>
        <v>0</v>
      </c>
      <c r="X249" s="1" t="e">
        <f>AVERAGE(property_rates[[#This Row],[Rent_3B_Lower]:[Rent_3B_Upper]])</f>
        <v>#VALUE!</v>
      </c>
      <c r="Y249" s="3" t="e">
        <f>property_rates[[#This Row],[Rent_3B_avg]]/property_rates[[#This Row],[buy_rate_avg]]</f>
        <v>#VALUE!</v>
      </c>
    </row>
    <row r="250" spans="1:25" x14ac:dyDescent="0.25">
      <c r="A250" s="1" t="s">
        <v>2421</v>
      </c>
      <c r="B250" s="1" t="s">
        <v>2422</v>
      </c>
      <c r="C250" s="1" t="str">
        <f>MID(property_rates[[#This Row],[buy_rate]],FIND("Rs.",property_rates[[#This Row],[buy_rate]])+3,FIND("/sq",property_rates[[#This Row],[buy_rate]])-4)</f>
        <v>24,395 - 32,470</v>
      </c>
      <c r="D250" s="1">
        <f>_xlfn.NUMBERVALUE(LEFT(property_rates[[#This Row],[buy_rate_trim]],FIND("-",property_rates[[#This Row],[buy_rate_trim]])-1))</f>
        <v>24395</v>
      </c>
      <c r="E250" s="1">
        <f>_xlfn.NUMBERVALUE(RIGHT(property_rates[[#This Row],[buy_rate_trim]],LEN(property_rates[[#This Row],[buy_rate_trim]])-FIND("-",property_rates[[#This Row],[buy_rate_trim]])))</f>
        <v>32470</v>
      </c>
      <c r="F250" s="1">
        <f>AVERAGE(property_rates[[#This Row],[buy_rate_lower]:[buy_rate_higher]])</f>
        <v>28432.5</v>
      </c>
      <c r="G250" s="1" t="s">
        <v>36</v>
      </c>
      <c r="H250" s="1" t="s">
        <v>36</v>
      </c>
      <c r="I250" s="1" t="e">
        <f>MID(property_rates[[#This Row],[Rent_1B]],FIND("Rs.",property_rates[[#This Row],[Rent_1B]])+3,LEN(property_rates[[#This Row],[Rent_1B]]))</f>
        <v>#VALUE!</v>
      </c>
      <c r="J250" s="1" t="e">
        <f>_xlfn.NUMBERVALUE(LEFT(property_rates[[#This Row],[Rent_1B_trim]],FIND("-",property_rates[[#This Row],[Rent_1B_trim]])-1))</f>
        <v>#VALUE!</v>
      </c>
      <c r="K250" s="1">
        <f>_xlfn.NUMBERVALUE(RIGHT(property_rates[[#This Row],[Rent_1B]],LEN(property_rates[[#This Row],[Rent_1B]])-FIND("-",property_rates[[#This Row],[Rent_1B]])))</f>
        <v>0</v>
      </c>
      <c r="L250" s="1" t="e">
        <f>AVERAGE(property_rates[[#This Row],[Rent_1B_Lower]:[Rent_1B_Upper]])</f>
        <v>#VALUE!</v>
      </c>
      <c r="M250" s="2" t="e">
        <f>property_rates[[#This Row],[Rent_1B_avg]]/property_rates[[#This Row],[buy_rate_avg]]</f>
        <v>#VALUE!</v>
      </c>
      <c r="N250" s="1" t="s">
        <v>2423</v>
      </c>
      <c r="O250" s="1" t="str">
        <f>MID(property_rates[[#This Row],[Rent_2B]],FIND("Rs.",property_rates[[#This Row],[Rent_2B]])+3,LEN(property_rates[[#This Row],[Rent_2B]]))</f>
        <v>63,580 - 67,320</v>
      </c>
      <c r="P250" s="1">
        <f>_xlfn.NUMBERVALUE(LEFT(property_rates[[#This Row],[Rent_2B_trim]],FIND("-",property_rates[[#This Row],[Rent_2B_trim]])-1))</f>
        <v>63580</v>
      </c>
      <c r="Q250" s="1">
        <f>_xlfn.NUMBERVALUE(RIGHT(property_rates[[#This Row],[Rent_2B]],LEN(property_rates[[#This Row],[Rent_2B]])-FIND("-",property_rates[[#This Row],[Rent_2B]])))</f>
        <v>67320</v>
      </c>
      <c r="R250" s="1">
        <f>AVERAGE(property_rates[[#This Row],[Rent_2B_Lower]:[Rent_2B_Upper]])</f>
        <v>65450</v>
      </c>
      <c r="S250" s="3">
        <f>property_rates[[#This Row],[Rent_2B_avg]]/property_rates[[#This Row],[buy_rate_avg]]</f>
        <v>2.3019431988041852</v>
      </c>
      <c r="T250" s="1" t="s">
        <v>2424</v>
      </c>
      <c r="U250" s="1" t="str">
        <f>MID(property_rates[[#This Row],[Rent_3B]],FIND("Rs.",property_rates[[#This Row],[Rent_3B]])+3,LEN(property_rates[[#This Row],[Rent_3B]]))</f>
        <v>1,07,273 - 1,11,452</v>
      </c>
      <c r="V250" s="1">
        <f>_xlfn.NUMBERVALUE(LEFT(property_rates[[#This Row],[Rent_3B_trim]],FIND("-",property_rates[[#This Row],[Rent_3B_trim]])-1))</f>
        <v>107273</v>
      </c>
      <c r="W250" s="1">
        <f>_xlfn.NUMBERVALUE(RIGHT(property_rates[[#This Row],[Rent_3B]],LEN(property_rates[[#This Row],[Rent_3B]])-FIND("-",property_rates[[#This Row],[Rent_3B]])))</f>
        <v>111452</v>
      </c>
      <c r="X250" s="1">
        <f>AVERAGE(property_rates[[#This Row],[Rent_3B_Lower]:[Rent_3B_Upper]])</f>
        <v>109362.5</v>
      </c>
      <c r="Y250" s="3">
        <f>property_rates[[#This Row],[Rent_3B_avg]]/property_rates[[#This Row],[buy_rate_avg]]</f>
        <v>3.8463905741668865</v>
      </c>
    </row>
    <row r="251" spans="1:25" x14ac:dyDescent="0.25">
      <c r="A251" s="1" t="s">
        <v>141</v>
      </c>
      <c r="B251" s="1" t="s">
        <v>142</v>
      </c>
      <c r="C251" s="1" t="str">
        <f>MID(property_rates[[#This Row],[buy_rate]],FIND("Rs.",property_rates[[#This Row],[buy_rate]])+3,FIND("/sq",property_rates[[#This Row],[buy_rate]])-4)</f>
        <v>12,240 - 12,920</v>
      </c>
      <c r="D251" s="1">
        <f>_xlfn.NUMBERVALUE(LEFT(property_rates[[#This Row],[buy_rate_trim]],FIND("-",property_rates[[#This Row],[buy_rate_trim]])-1))</f>
        <v>12240</v>
      </c>
      <c r="E251" s="1">
        <f>_xlfn.NUMBERVALUE(RIGHT(property_rates[[#This Row],[buy_rate_trim]],LEN(property_rates[[#This Row],[buy_rate_trim]])-FIND("-",property_rates[[#This Row],[buy_rate_trim]])))</f>
        <v>12920</v>
      </c>
      <c r="F251" s="1">
        <f>AVERAGE(property_rates[[#This Row],[buy_rate_lower]:[buy_rate_higher]])</f>
        <v>12580</v>
      </c>
      <c r="G251" s="1" t="s">
        <v>143</v>
      </c>
      <c r="H251" s="1" t="s">
        <v>36</v>
      </c>
      <c r="I251" s="1" t="e">
        <f>MID(property_rates[[#This Row],[Rent_1B]],FIND("Rs.",property_rates[[#This Row],[Rent_1B]])+3,LEN(property_rates[[#This Row],[Rent_1B]]))</f>
        <v>#VALUE!</v>
      </c>
      <c r="J251" s="1" t="e">
        <f>_xlfn.NUMBERVALUE(LEFT(property_rates[[#This Row],[Rent_1B_trim]],FIND("-",property_rates[[#This Row],[Rent_1B_trim]])-1))</f>
        <v>#VALUE!</v>
      </c>
      <c r="K251" s="1">
        <f>_xlfn.NUMBERVALUE(RIGHT(property_rates[[#This Row],[Rent_1B]],LEN(property_rates[[#This Row],[Rent_1B]])-FIND("-",property_rates[[#This Row],[Rent_1B]])))</f>
        <v>0</v>
      </c>
      <c r="L251" s="1" t="e">
        <f>AVERAGE(property_rates[[#This Row],[Rent_1B_Lower]:[Rent_1B_Upper]])</f>
        <v>#VALUE!</v>
      </c>
      <c r="M251" s="2" t="e">
        <f>property_rates[[#This Row],[Rent_1B_avg]]/property_rates[[#This Row],[buy_rate_avg]]</f>
        <v>#VALUE!</v>
      </c>
      <c r="N251" s="1" t="s">
        <v>36</v>
      </c>
      <c r="O251" s="1" t="e">
        <f>MID(property_rates[[#This Row],[Rent_2B]],FIND("Rs.",property_rates[[#This Row],[Rent_2B]])+3,LEN(property_rates[[#This Row],[Rent_2B]]))</f>
        <v>#VALUE!</v>
      </c>
      <c r="P251" s="1" t="e">
        <f>_xlfn.NUMBERVALUE(LEFT(property_rates[[#This Row],[Rent_2B_trim]],FIND("-",property_rates[[#This Row],[Rent_2B_trim]])-1))</f>
        <v>#VALUE!</v>
      </c>
      <c r="Q251" s="1">
        <f>_xlfn.NUMBERVALUE(RIGHT(property_rates[[#This Row],[Rent_2B]],LEN(property_rates[[#This Row],[Rent_2B]])-FIND("-",property_rates[[#This Row],[Rent_2B]])))</f>
        <v>0</v>
      </c>
      <c r="R251" s="1" t="e">
        <f>AVERAGE(property_rates[[#This Row],[Rent_2B_Lower]:[Rent_2B_Upper]])</f>
        <v>#VALUE!</v>
      </c>
      <c r="S251" s="3" t="e">
        <f>property_rates[[#This Row],[Rent_2B_avg]]/property_rates[[#This Row],[buy_rate_avg]]</f>
        <v>#VALUE!</v>
      </c>
      <c r="T251" s="1" t="s">
        <v>36</v>
      </c>
      <c r="U251" s="1" t="e">
        <f>MID(property_rates[[#This Row],[Rent_3B]],FIND("Rs.",property_rates[[#This Row],[Rent_3B]])+3,LEN(property_rates[[#This Row],[Rent_3B]]))</f>
        <v>#VALUE!</v>
      </c>
      <c r="V251" s="1" t="e">
        <f>_xlfn.NUMBERVALUE(LEFT(property_rates[[#This Row],[Rent_3B_trim]],FIND("-",property_rates[[#This Row],[Rent_3B_trim]])-1))</f>
        <v>#VALUE!</v>
      </c>
      <c r="W251" s="1">
        <f>_xlfn.NUMBERVALUE(RIGHT(property_rates[[#This Row],[Rent_3B]],LEN(property_rates[[#This Row],[Rent_3B]])-FIND("-",property_rates[[#This Row],[Rent_3B]])))</f>
        <v>0</v>
      </c>
      <c r="X251" s="1" t="e">
        <f>AVERAGE(property_rates[[#This Row],[Rent_3B_Lower]:[Rent_3B_Upper]])</f>
        <v>#VALUE!</v>
      </c>
      <c r="Y251" s="3" t="e">
        <f>property_rates[[#This Row],[Rent_3B_avg]]/property_rates[[#This Row],[buy_rate_avg]]</f>
        <v>#VALUE!</v>
      </c>
    </row>
    <row r="252" spans="1:25" x14ac:dyDescent="0.25">
      <c r="A252" s="1" t="s">
        <v>1302</v>
      </c>
      <c r="B252" s="1" t="s">
        <v>1303</v>
      </c>
      <c r="C252" s="1" t="str">
        <f>MID(property_rates[[#This Row],[buy_rate]],FIND("Rs.",property_rates[[#This Row],[buy_rate]])+3,FIND("/sq",property_rates[[#This Row],[buy_rate]])-4)</f>
        <v>14,068 - 16,150</v>
      </c>
      <c r="D252" s="1">
        <f>_xlfn.NUMBERVALUE(LEFT(property_rates[[#This Row],[buy_rate_trim]],FIND("-",property_rates[[#This Row],[buy_rate_trim]])-1))</f>
        <v>14068</v>
      </c>
      <c r="E252" s="1">
        <f>_xlfn.NUMBERVALUE(RIGHT(property_rates[[#This Row],[buy_rate_trim]],LEN(property_rates[[#This Row],[buy_rate_trim]])-FIND("-",property_rates[[#This Row],[buy_rate_trim]])))</f>
        <v>16150</v>
      </c>
      <c r="F252" s="1">
        <f>AVERAGE(property_rates[[#This Row],[buy_rate_lower]:[buy_rate_higher]])</f>
        <v>15109</v>
      </c>
      <c r="G252" s="1" t="s">
        <v>171</v>
      </c>
      <c r="H252" s="1" t="s">
        <v>1304</v>
      </c>
      <c r="I252" s="1" t="str">
        <f>MID(property_rates[[#This Row],[Rent_1B]],FIND("Rs.",property_rates[[#This Row],[Rent_1B]])+3,LEN(property_rates[[#This Row],[Rent_1B]]))</f>
        <v>21,930 - 23,970</v>
      </c>
      <c r="J252" s="1">
        <f>_xlfn.NUMBERVALUE(LEFT(property_rates[[#This Row],[Rent_1B_trim]],FIND("-",property_rates[[#This Row],[Rent_1B_trim]])-1))</f>
        <v>21930</v>
      </c>
      <c r="K252" s="1">
        <f>_xlfn.NUMBERVALUE(RIGHT(property_rates[[#This Row],[Rent_1B]],LEN(property_rates[[#This Row],[Rent_1B]])-FIND("-",property_rates[[#This Row],[Rent_1B]])))</f>
        <v>23970</v>
      </c>
      <c r="L252" s="1">
        <f>AVERAGE(property_rates[[#This Row],[Rent_1B_Lower]:[Rent_1B_Upper]])</f>
        <v>22950</v>
      </c>
      <c r="M252" s="2">
        <f>property_rates[[#This Row],[Rent_1B_avg]]/property_rates[[#This Row],[buy_rate_avg]]</f>
        <v>1.5189622079555232</v>
      </c>
      <c r="N252" s="1" t="s">
        <v>1305</v>
      </c>
      <c r="O252" s="1" t="str">
        <f>MID(property_rates[[#This Row],[Rent_2B]],FIND("Rs.",property_rates[[#This Row],[Rent_2B]])+3,LEN(property_rates[[#This Row],[Rent_2B]]))</f>
        <v>29,038 - 31,330</v>
      </c>
      <c r="P252" s="1">
        <f>_xlfn.NUMBERVALUE(LEFT(property_rates[[#This Row],[Rent_2B_trim]],FIND("-",property_rates[[#This Row],[Rent_2B_trim]])-1))</f>
        <v>29038</v>
      </c>
      <c r="Q252" s="1">
        <f>_xlfn.NUMBERVALUE(RIGHT(property_rates[[#This Row],[Rent_2B]],LEN(property_rates[[#This Row],[Rent_2B]])-FIND("-",property_rates[[#This Row],[Rent_2B]])))</f>
        <v>31330</v>
      </c>
      <c r="R252" s="1">
        <f>AVERAGE(property_rates[[#This Row],[Rent_2B_Lower]:[Rent_2B_Upper]])</f>
        <v>30184</v>
      </c>
      <c r="S252" s="3">
        <f>property_rates[[#This Row],[Rent_2B_avg]]/property_rates[[#This Row],[buy_rate_avg]]</f>
        <v>1.9977496856178436</v>
      </c>
      <c r="T252" s="1" t="s">
        <v>36</v>
      </c>
      <c r="U252" s="1" t="e">
        <f>MID(property_rates[[#This Row],[Rent_3B]],FIND("Rs.",property_rates[[#This Row],[Rent_3B]])+3,LEN(property_rates[[#This Row],[Rent_3B]]))</f>
        <v>#VALUE!</v>
      </c>
      <c r="V252" s="1" t="e">
        <f>_xlfn.NUMBERVALUE(LEFT(property_rates[[#This Row],[Rent_3B_trim]],FIND("-",property_rates[[#This Row],[Rent_3B_trim]])-1))</f>
        <v>#VALUE!</v>
      </c>
      <c r="W252" s="1">
        <f>_xlfn.NUMBERVALUE(RIGHT(property_rates[[#This Row],[Rent_3B]],LEN(property_rates[[#This Row],[Rent_3B]])-FIND("-",property_rates[[#This Row],[Rent_3B]])))</f>
        <v>0</v>
      </c>
      <c r="X252" s="1" t="e">
        <f>AVERAGE(property_rates[[#This Row],[Rent_3B_Lower]:[Rent_3B_Upper]])</f>
        <v>#VALUE!</v>
      </c>
      <c r="Y252" s="3" t="e">
        <f>property_rates[[#This Row],[Rent_3B_avg]]/property_rates[[#This Row],[buy_rate_avg]]</f>
        <v>#VALUE!</v>
      </c>
    </row>
    <row r="253" spans="1:25" x14ac:dyDescent="0.25">
      <c r="A253" s="1" t="s">
        <v>13</v>
      </c>
      <c r="B253" s="1" t="s">
        <v>905</v>
      </c>
      <c r="C253" s="1" t="str">
        <f>MID(property_rates[[#This Row],[buy_rate]],FIND("Rs.",property_rates[[#This Row],[buy_rate]])+3,FIND("/sq",property_rates[[#This Row],[buy_rate]])-4)</f>
        <v>14,152 - 17,085</v>
      </c>
      <c r="D253" s="1">
        <f>_xlfn.NUMBERVALUE(LEFT(property_rates[[#This Row],[buy_rate_trim]],FIND("-",property_rates[[#This Row],[buy_rate_trim]])-1))</f>
        <v>14152</v>
      </c>
      <c r="E253" s="1">
        <f>_xlfn.NUMBERVALUE(RIGHT(property_rates[[#This Row],[buy_rate_trim]],LEN(property_rates[[#This Row],[buy_rate_trim]])-FIND("-",property_rates[[#This Row],[buy_rate_trim]])))</f>
        <v>17085</v>
      </c>
      <c r="F253" s="1">
        <f>AVERAGE(property_rates[[#This Row],[buy_rate_lower]:[buy_rate_higher]])</f>
        <v>15618.5</v>
      </c>
      <c r="G253" s="1" t="s">
        <v>36</v>
      </c>
      <c r="H253" s="1" t="s">
        <v>906</v>
      </c>
      <c r="I253" s="1" t="str">
        <f>MID(property_rates[[#This Row],[Rent_1B]],FIND("Rs.",property_rates[[#This Row],[Rent_1B]])+3,LEN(property_rates[[#This Row],[Rent_1B]]))</f>
        <v>16,150 - 18,700</v>
      </c>
      <c r="J253" s="1">
        <f>_xlfn.NUMBERVALUE(LEFT(property_rates[[#This Row],[Rent_1B_trim]],FIND("-",property_rates[[#This Row],[Rent_1B_trim]])-1))</f>
        <v>16150</v>
      </c>
      <c r="K253" s="1">
        <f>_xlfn.NUMBERVALUE(RIGHT(property_rates[[#This Row],[Rent_1B]],LEN(property_rates[[#This Row],[Rent_1B]])-FIND("-",property_rates[[#This Row],[Rent_1B]])))</f>
        <v>18700</v>
      </c>
      <c r="L253" s="1">
        <f>AVERAGE(property_rates[[#This Row],[Rent_1B_Lower]:[Rent_1B_Upper]])</f>
        <v>17425</v>
      </c>
      <c r="M253" s="2">
        <f>property_rates[[#This Row],[Rent_1B_avg]]/property_rates[[#This Row],[buy_rate_avg]]</f>
        <v>1.1156641162723693</v>
      </c>
      <c r="N253" s="1" t="s">
        <v>36</v>
      </c>
      <c r="O253" s="1" t="e">
        <f>MID(property_rates[[#This Row],[Rent_2B]],FIND("Rs.",property_rates[[#This Row],[Rent_2B]])+3,LEN(property_rates[[#This Row],[Rent_2B]]))</f>
        <v>#VALUE!</v>
      </c>
      <c r="P253" s="1" t="e">
        <f>_xlfn.NUMBERVALUE(LEFT(property_rates[[#This Row],[Rent_2B_trim]],FIND("-",property_rates[[#This Row],[Rent_2B_trim]])-1))</f>
        <v>#VALUE!</v>
      </c>
      <c r="Q253" s="1">
        <f>_xlfn.NUMBERVALUE(RIGHT(property_rates[[#This Row],[Rent_2B]],LEN(property_rates[[#This Row],[Rent_2B]])-FIND("-",property_rates[[#This Row],[Rent_2B]])))</f>
        <v>0</v>
      </c>
      <c r="R253" s="1" t="e">
        <f>AVERAGE(property_rates[[#This Row],[Rent_2B_Lower]:[Rent_2B_Upper]])</f>
        <v>#VALUE!</v>
      </c>
      <c r="S253" s="3" t="e">
        <f>property_rates[[#This Row],[Rent_2B_avg]]/property_rates[[#This Row],[buy_rate_avg]]</f>
        <v>#VALUE!</v>
      </c>
      <c r="T253" s="1" t="s">
        <v>36</v>
      </c>
      <c r="U253" s="1" t="e">
        <f>MID(property_rates[[#This Row],[Rent_3B]],FIND("Rs.",property_rates[[#This Row],[Rent_3B]])+3,LEN(property_rates[[#This Row],[Rent_3B]]))</f>
        <v>#VALUE!</v>
      </c>
      <c r="V253" s="1" t="e">
        <f>_xlfn.NUMBERVALUE(LEFT(property_rates[[#This Row],[Rent_3B_trim]],FIND("-",property_rates[[#This Row],[Rent_3B_trim]])-1))</f>
        <v>#VALUE!</v>
      </c>
      <c r="W253" s="1">
        <f>_xlfn.NUMBERVALUE(RIGHT(property_rates[[#This Row],[Rent_3B]],LEN(property_rates[[#This Row],[Rent_3B]])-FIND("-",property_rates[[#This Row],[Rent_3B]])))</f>
        <v>0</v>
      </c>
      <c r="X253" s="1" t="e">
        <f>AVERAGE(property_rates[[#This Row],[Rent_3B_Lower]:[Rent_3B_Upper]])</f>
        <v>#VALUE!</v>
      </c>
      <c r="Y253" s="3" t="e">
        <f>property_rates[[#This Row],[Rent_3B_avg]]/property_rates[[#This Row],[buy_rate_avg]]</f>
        <v>#VALUE!</v>
      </c>
    </row>
    <row r="254" spans="1:25" x14ac:dyDescent="0.25">
      <c r="A254" s="1" t="s">
        <v>907</v>
      </c>
      <c r="B254" s="1" t="s">
        <v>36</v>
      </c>
      <c r="C254" s="1" t="e">
        <f>MID(property_rates[[#This Row],[buy_rate]],FIND("Rs.",property_rates[[#This Row],[buy_rate]])+3,FIND("/sq",property_rates[[#This Row],[buy_rate]])-4)</f>
        <v>#VALUE!</v>
      </c>
      <c r="D254" s="1" t="e">
        <f>_xlfn.NUMBERVALUE(LEFT(property_rates[[#This Row],[buy_rate_trim]],FIND("-",property_rates[[#This Row],[buy_rate_trim]])-1))</f>
        <v>#VALUE!</v>
      </c>
      <c r="E254" s="1" t="e">
        <f>_xlfn.NUMBERVALUE(RIGHT(property_rates[[#This Row],[buy_rate_trim]],LEN(property_rates[[#This Row],[buy_rate_trim]])-FIND("-",property_rates[[#This Row],[buy_rate_trim]])))</f>
        <v>#VALUE!</v>
      </c>
      <c r="F254" s="1" t="e">
        <f>AVERAGE(property_rates[[#This Row],[buy_rate_lower]:[buy_rate_higher]])</f>
        <v>#VALUE!</v>
      </c>
      <c r="G254" s="1" t="s">
        <v>36</v>
      </c>
      <c r="H254" s="1" t="s">
        <v>36</v>
      </c>
      <c r="I254" s="1" t="e">
        <f>MID(property_rates[[#This Row],[Rent_1B]],FIND("Rs.",property_rates[[#This Row],[Rent_1B]])+3,LEN(property_rates[[#This Row],[Rent_1B]]))</f>
        <v>#VALUE!</v>
      </c>
      <c r="J254" s="1" t="e">
        <f>_xlfn.NUMBERVALUE(LEFT(property_rates[[#This Row],[Rent_1B_trim]],FIND("-",property_rates[[#This Row],[Rent_1B_trim]])-1))</f>
        <v>#VALUE!</v>
      </c>
      <c r="K254" s="1">
        <f>_xlfn.NUMBERVALUE(RIGHT(property_rates[[#This Row],[Rent_1B]],LEN(property_rates[[#This Row],[Rent_1B]])-FIND("-",property_rates[[#This Row],[Rent_1B]])))</f>
        <v>0</v>
      </c>
      <c r="L254" s="1" t="e">
        <f>AVERAGE(property_rates[[#This Row],[Rent_1B_Lower]:[Rent_1B_Upper]])</f>
        <v>#VALUE!</v>
      </c>
      <c r="M254" s="2" t="e">
        <f>property_rates[[#This Row],[Rent_1B_avg]]/property_rates[[#This Row],[buy_rate_avg]]</f>
        <v>#VALUE!</v>
      </c>
      <c r="N254" s="1" t="s">
        <v>908</v>
      </c>
      <c r="O254" s="1" t="str">
        <f>MID(property_rates[[#This Row],[Rent_2B]],FIND("Rs.",property_rates[[#This Row],[Rent_2B]])+3,LEN(property_rates[[#This Row],[Rent_2B]]))</f>
        <v>30,600 - 35,955</v>
      </c>
      <c r="P254" s="1">
        <f>_xlfn.NUMBERVALUE(LEFT(property_rates[[#This Row],[Rent_2B_trim]],FIND("-",property_rates[[#This Row],[Rent_2B_trim]])-1))</f>
        <v>30600</v>
      </c>
      <c r="Q254" s="1">
        <f>_xlfn.NUMBERVALUE(RIGHT(property_rates[[#This Row],[Rent_2B]],LEN(property_rates[[#This Row],[Rent_2B]])-FIND("-",property_rates[[#This Row],[Rent_2B]])))</f>
        <v>35955</v>
      </c>
      <c r="R254" s="1">
        <f>AVERAGE(property_rates[[#This Row],[Rent_2B_Lower]:[Rent_2B_Upper]])</f>
        <v>33277.5</v>
      </c>
      <c r="S254" s="3" t="e">
        <f>property_rates[[#This Row],[Rent_2B_avg]]/property_rates[[#This Row],[buy_rate_avg]]</f>
        <v>#VALUE!</v>
      </c>
      <c r="T254" s="1" t="s">
        <v>36</v>
      </c>
      <c r="U254" s="1" t="e">
        <f>MID(property_rates[[#This Row],[Rent_3B]],FIND("Rs.",property_rates[[#This Row],[Rent_3B]])+3,LEN(property_rates[[#This Row],[Rent_3B]]))</f>
        <v>#VALUE!</v>
      </c>
      <c r="V254" s="1" t="e">
        <f>_xlfn.NUMBERVALUE(LEFT(property_rates[[#This Row],[Rent_3B_trim]],FIND("-",property_rates[[#This Row],[Rent_3B_trim]])-1))</f>
        <v>#VALUE!</v>
      </c>
      <c r="W254" s="1">
        <f>_xlfn.NUMBERVALUE(RIGHT(property_rates[[#This Row],[Rent_3B]],LEN(property_rates[[#This Row],[Rent_3B]])-FIND("-",property_rates[[#This Row],[Rent_3B]])))</f>
        <v>0</v>
      </c>
      <c r="X254" s="1" t="e">
        <f>AVERAGE(property_rates[[#This Row],[Rent_3B_Lower]:[Rent_3B_Upper]])</f>
        <v>#VALUE!</v>
      </c>
      <c r="Y254" s="3" t="e">
        <f>property_rates[[#This Row],[Rent_3B_avg]]/property_rates[[#This Row],[buy_rate_avg]]</f>
        <v>#VALUE!</v>
      </c>
    </row>
    <row r="255" spans="1:25" x14ac:dyDescent="0.25">
      <c r="A255" s="1" t="s">
        <v>1155</v>
      </c>
      <c r="B255" s="1" t="s">
        <v>1156</v>
      </c>
      <c r="C255" s="1" t="str">
        <f>MID(property_rates[[#This Row],[buy_rate]],FIND("Rs.",property_rates[[#This Row],[buy_rate]])+3,FIND("/sq",property_rates[[#This Row],[buy_rate]])-4)</f>
        <v>34,850 - 42,798</v>
      </c>
      <c r="D255" s="1">
        <f>_xlfn.NUMBERVALUE(LEFT(property_rates[[#This Row],[buy_rate_trim]],FIND("-",property_rates[[#This Row],[buy_rate_trim]])-1))</f>
        <v>34850</v>
      </c>
      <c r="E255" s="1">
        <f>_xlfn.NUMBERVALUE(RIGHT(property_rates[[#This Row],[buy_rate_trim]],LEN(property_rates[[#This Row],[buy_rate_trim]])-FIND("-",property_rates[[#This Row],[buy_rate_trim]])))</f>
        <v>42798</v>
      </c>
      <c r="F255" s="1">
        <f>AVERAGE(property_rates[[#This Row],[buy_rate_lower]:[buy_rate_higher]])</f>
        <v>38824</v>
      </c>
      <c r="G255" s="1" t="s">
        <v>36</v>
      </c>
      <c r="H255" s="1" t="s">
        <v>36</v>
      </c>
      <c r="I255" s="1" t="e">
        <f>MID(property_rates[[#This Row],[Rent_1B]],FIND("Rs.",property_rates[[#This Row],[Rent_1B]])+3,LEN(property_rates[[#This Row],[Rent_1B]]))</f>
        <v>#VALUE!</v>
      </c>
      <c r="J255" s="1" t="e">
        <f>_xlfn.NUMBERVALUE(LEFT(property_rates[[#This Row],[Rent_1B_trim]],FIND("-",property_rates[[#This Row],[Rent_1B_trim]])-1))</f>
        <v>#VALUE!</v>
      </c>
      <c r="K255" s="1">
        <f>_xlfn.NUMBERVALUE(RIGHT(property_rates[[#This Row],[Rent_1B]],LEN(property_rates[[#This Row],[Rent_1B]])-FIND("-",property_rates[[#This Row],[Rent_1B]])))</f>
        <v>0</v>
      </c>
      <c r="L255" s="1" t="e">
        <f>AVERAGE(property_rates[[#This Row],[Rent_1B_Lower]:[Rent_1B_Upper]])</f>
        <v>#VALUE!</v>
      </c>
      <c r="M255" s="2" t="e">
        <f>property_rates[[#This Row],[Rent_1B_avg]]/property_rates[[#This Row],[buy_rate_avg]]</f>
        <v>#VALUE!</v>
      </c>
      <c r="N255" s="1" t="s">
        <v>36</v>
      </c>
      <c r="O255" s="1" t="e">
        <f>MID(property_rates[[#This Row],[Rent_2B]],FIND("Rs.",property_rates[[#This Row],[Rent_2B]])+3,LEN(property_rates[[#This Row],[Rent_2B]]))</f>
        <v>#VALUE!</v>
      </c>
      <c r="P255" s="1" t="e">
        <f>_xlfn.NUMBERVALUE(LEFT(property_rates[[#This Row],[Rent_2B_trim]],FIND("-",property_rates[[#This Row],[Rent_2B_trim]])-1))</f>
        <v>#VALUE!</v>
      </c>
      <c r="Q255" s="1">
        <f>_xlfn.NUMBERVALUE(RIGHT(property_rates[[#This Row],[Rent_2B]],LEN(property_rates[[#This Row],[Rent_2B]])-FIND("-",property_rates[[#This Row],[Rent_2B]])))</f>
        <v>0</v>
      </c>
      <c r="R255" s="1" t="e">
        <f>AVERAGE(property_rates[[#This Row],[Rent_2B_Lower]:[Rent_2B_Upper]])</f>
        <v>#VALUE!</v>
      </c>
      <c r="S255" s="3" t="e">
        <f>property_rates[[#This Row],[Rent_2B_avg]]/property_rates[[#This Row],[buy_rate_avg]]</f>
        <v>#VALUE!</v>
      </c>
      <c r="T255" s="1" t="s">
        <v>36</v>
      </c>
      <c r="U255" s="1" t="e">
        <f>MID(property_rates[[#This Row],[Rent_3B]],FIND("Rs.",property_rates[[#This Row],[Rent_3B]])+3,LEN(property_rates[[#This Row],[Rent_3B]]))</f>
        <v>#VALUE!</v>
      </c>
      <c r="V255" s="1" t="e">
        <f>_xlfn.NUMBERVALUE(LEFT(property_rates[[#This Row],[Rent_3B_trim]],FIND("-",property_rates[[#This Row],[Rent_3B_trim]])-1))</f>
        <v>#VALUE!</v>
      </c>
      <c r="W255" s="1">
        <f>_xlfn.NUMBERVALUE(RIGHT(property_rates[[#This Row],[Rent_3B]],LEN(property_rates[[#This Row],[Rent_3B]])-FIND("-",property_rates[[#This Row],[Rent_3B]])))</f>
        <v>0</v>
      </c>
      <c r="X255" s="1" t="e">
        <f>AVERAGE(property_rates[[#This Row],[Rent_3B_Lower]:[Rent_3B_Upper]])</f>
        <v>#VALUE!</v>
      </c>
      <c r="Y255" s="3" t="e">
        <f>property_rates[[#This Row],[Rent_3B_avg]]/property_rates[[#This Row],[buy_rate_avg]]</f>
        <v>#VALUE!</v>
      </c>
    </row>
    <row r="256" spans="1:25" x14ac:dyDescent="0.25">
      <c r="A256" s="1" t="s">
        <v>1306</v>
      </c>
      <c r="B256" s="1" t="s">
        <v>36</v>
      </c>
      <c r="C256" s="1" t="e">
        <f>MID(property_rates[[#This Row],[buy_rate]],FIND("Rs.",property_rates[[#This Row],[buy_rate]])+3,FIND("/sq",property_rates[[#This Row],[buy_rate]])-4)</f>
        <v>#VALUE!</v>
      </c>
      <c r="D256" s="1" t="e">
        <f>_xlfn.NUMBERVALUE(LEFT(property_rates[[#This Row],[buy_rate_trim]],FIND("-",property_rates[[#This Row],[buy_rate_trim]])-1))</f>
        <v>#VALUE!</v>
      </c>
      <c r="E256" s="1" t="e">
        <f>_xlfn.NUMBERVALUE(RIGHT(property_rates[[#This Row],[buy_rate_trim]],LEN(property_rates[[#This Row],[buy_rate_trim]])-FIND("-",property_rates[[#This Row],[buy_rate_trim]])))</f>
        <v>#VALUE!</v>
      </c>
      <c r="F256" s="1" t="e">
        <f>AVERAGE(property_rates[[#This Row],[buy_rate_lower]:[buy_rate_higher]])</f>
        <v>#VALUE!</v>
      </c>
      <c r="G256" s="1" t="s">
        <v>36</v>
      </c>
      <c r="H256" s="1" t="s">
        <v>1307</v>
      </c>
      <c r="I256" s="1" t="str">
        <f>MID(property_rates[[#This Row],[Rent_1B]],FIND("Rs.",property_rates[[#This Row],[Rent_1B]])+3,LEN(property_rates[[#This Row],[Rent_1B]]))</f>
        <v>23,162 - 28,258</v>
      </c>
      <c r="J256" s="1">
        <f>_xlfn.NUMBERVALUE(LEFT(property_rates[[#This Row],[Rent_1B_trim]],FIND("-",property_rates[[#This Row],[Rent_1B_trim]])-1))</f>
        <v>23162</v>
      </c>
      <c r="K256" s="1">
        <f>_xlfn.NUMBERVALUE(RIGHT(property_rates[[#This Row],[Rent_1B]],LEN(property_rates[[#This Row],[Rent_1B]])-FIND("-",property_rates[[#This Row],[Rent_1B]])))</f>
        <v>28258</v>
      </c>
      <c r="L256" s="1">
        <f>AVERAGE(property_rates[[#This Row],[Rent_1B_Lower]:[Rent_1B_Upper]])</f>
        <v>25710</v>
      </c>
      <c r="M256" s="2" t="e">
        <f>property_rates[[#This Row],[Rent_1B_avg]]/property_rates[[#This Row],[buy_rate_avg]]</f>
        <v>#VALUE!</v>
      </c>
      <c r="N256" s="1" t="s">
        <v>1308</v>
      </c>
      <c r="O256" s="1" t="str">
        <f>MID(property_rates[[#This Row],[Rent_2B]],FIND("Rs.",property_rates[[#This Row],[Rent_2B]])+3,LEN(property_rates[[#This Row],[Rent_2B]]))</f>
        <v>44,200 - 48,450</v>
      </c>
      <c r="P256" s="1">
        <f>_xlfn.NUMBERVALUE(LEFT(property_rates[[#This Row],[Rent_2B_trim]],FIND("-",property_rates[[#This Row],[Rent_2B_trim]])-1))</f>
        <v>44200</v>
      </c>
      <c r="Q256" s="1">
        <f>_xlfn.NUMBERVALUE(RIGHT(property_rates[[#This Row],[Rent_2B]],LEN(property_rates[[#This Row],[Rent_2B]])-FIND("-",property_rates[[#This Row],[Rent_2B]])))</f>
        <v>48450</v>
      </c>
      <c r="R256" s="1">
        <f>AVERAGE(property_rates[[#This Row],[Rent_2B_Lower]:[Rent_2B_Upper]])</f>
        <v>46325</v>
      </c>
      <c r="S256" s="3" t="e">
        <f>property_rates[[#This Row],[Rent_2B_avg]]/property_rates[[#This Row],[buy_rate_avg]]</f>
        <v>#VALUE!</v>
      </c>
      <c r="T256" s="1" t="s">
        <v>1309</v>
      </c>
      <c r="U256" s="1" t="str">
        <f>MID(property_rates[[#This Row],[Rent_3B]],FIND("Rs.",property_rates[[#This Row],[Rent_3B]])+3,LEN(property_rates[[#This Row],[Rent_3B]]))</f>
        <v>49,836 - 54,698</v>
      </c>
      <c r="V256" s="1">
        <f>_xlfn.NUMBERVALUE(LEFT(property_rates[[#This Row],[Rent_3B_trim]],FIND("-",property_rates[[#This Row],[Rent_3B_trim]])-1))</f>
        <v>49836</v>
      </c>
      <c r="W256" s="1">
        <f>_xlfn.NUMBERVALUE(RIGHT(property_rates[[#This Row],[Rent_3B]],LEN(property_rates[[#This Row],[Rent_3B]])-FIND("-",property_rates[[#This Row],[Rent_3B]])))</f>
        <v>54698</v>
      </c>
      <c r="X256" s="1">
        <f>AVERAGE(property_rates[[#This Row],[Rent_3B_Lower]:[Rent_3B_Upper]])</f>
        <v>52267</v>
      </c>
      <c r="Y256" s="3" t="e">
        <f>property_rates[[#This Row],[Rent_3B_avg]]/property_rates[[#This Row],[buy_rate_avg]]</f>
        <v>#VALUE!</v>
      </c>
    </row>
    <row r="257" spans="1:25" x14ac:dyDescent="0.25">
      <c r="A257" s="1" t="s">
        <v>909</v>
      </c>
      <c r="B257" s="1" t="s">
        <v>36</v>
      </c>
      <c r="C257" s="1" t="e">
        <f>MID(property_rates[[#This Row],[buy_rate]],FIND("Rs.",property_rates[[#This Row],[buy_rate]])+3,FIND("/sq",property_rates[[#This Row],[buy_rate]])-4)</f>
        <v>#VALUE!</v>
      </c>
      <c r="D257" s="1" t="e">
        <f>_xlfn.NUMBERVALUE(LEFT(property_rates[[#This Row],[buy_rate_trim]],FIND("-",property_rates[[#This Row],[buy_rate_trim]])-1))</f>
        <v>#VALUE!</v>
      </c>
      <c r="E257" s="1" t="e">
        <f>_xlfn.NUMBERVALUE(RIGHT(property_rates[[#This Row],[buy_rate_trim]],LEN(property_rates[[#This Row],[buy_rate_trim]])-FIND("-",property_rates[[#This Row],[buy_rate_trim]])))</f>
        <v>#VALUE!</v>
      </c>
      <c r="F257" s="1" t="e">
        <f>AVERAGE(property_rates[[#This Row],[buy_rate_lower]:[buy_rate_higher]])</f>
        <v>#VALUE!</v>
      </c>
      <c r="G257" s="1" t="s">
        <v>36</v>
      </c>
      <c r="H257" s="1" t="s">
        <v>36</v>
      </c>
      <c r="I257" s="1" t="e">
        <f>MID(property_rates[[#This Row],[Rent_1B]],FIND("Rs.",property_rates[[#This Row],[Rent_1B]])+3,LEN(property_rates[[#This Row],[Rent_1B]]))</f>
        <v>#VALUE!</v>
      </c>
      <c r="J257" s="1" t="e">
        <f>_xlfn.NUMBERVALUE(LEFT(property_rates[[#This Row],[Rent_1B_trim]],FIND("-",property_rates[[#This Row],[Rent_1B_trim]])-1))</f>
        <v>#VALUE!</v>
      </c>
      <c r="K257" s="1">
        <f>_xlfn.NUMBERVALUE(RIGHT(property_rates[[#This Row],[Rent_1B]],LEN(property_rates[[#This Row],[Rent_1B]])-FIND("-",property_rates[[#This Row],[Rent_1B]])))</f>
        <v>0</v>
      </c>
      <c r="L257" s="1" t="e">
        <f>AVERAGE(property_rates[[#This Row],[Rent_1B_Lower]:[Rent_1B_Upper]])</f>
        <v>#VALUE!</v>
      </c>
      <c r="M257" s="2" t="e">
        <f>property_rates[[#This Row],[Rent_1B_avg]]/property_rates[[#This Row],[buy_rate_avg]]</f>
        <v>#VALUE!</v>
      </c>
      <c r="N257" s="1" t="s">
        <v>36</v>
      </c>
      <c r="O257" s="1" t="e">
        <f>MID(property_rates[[#This Row],[Rent_2B]],FIND("Rs.",property_rates[[#This Row],[Rent_2B]])+3,LEN(property_rates[[#This Row],[Rent_2B]]))</f>
        <v>#VALUE!</v>
      </c>
      <c r="P257" s="1" t="e">
        <f>_xlfn.NUMBERVALUE(LEFT(property_rates[[#This Row],[Rent_2B_trim]],FIND("-",property_rates[[#This Row],[Rent_2B_trim]])-1))</f>
        <v>#VALUE!</v>
      </c>
      <c r="Q257" s="1">
        <f>_xlfn.NUMBERVALUE(RIGHT(property_rates[[#This Row],[Rent_2B]],LEN(property_rates[[#This Row],[Rent_2B]])-FIND("-",property_rates[[#This Row],[Rent_2B]])))</f>
        <v>0</v>
      </c>
      <c r="R257" s="1" t="e">
        <f>AVERAGE(property_rates[[#This Row],[Rent_2B_Lower]:[Rent_2B_Upper]])</f>
        <v>#VALUE!</v>
      </c>
      <c r="S257" s="3" t="e">
        <f>property_rates[[#This Row],[Rent_2B_avg]]/property_rates[[#This Row],[buy_rate_avg]]</f>
        <v>#VALUE!</v>
      </c>
      <c r="T257" s="1" t="s">
        <v>910</v>
      </c>
      <c r="U257" s="1" t="str">
        <f>MID(property_rates[[#This Row],[Rent_3B]],FIND("Rs.",property_rates[[#This Row],[Rent_3B]])+3,LEN(property_rates[[#This Row],[Rent_3B]]))</f>
        <v>67,788 - 75,182</v>
      </c>
      <c r="V257" s="1">
        <f>_xlfn.NUMBERVALUE(LEFT(property_rates[[#This Row],[Rent_3B_trim]],FIND("-",property_rates[[#This Row],[Rent_3B_trim]])-1))</f>
        <v>67788</v>
      </c>
      <c r="W257" s="1">
        <f>_xlfn.NUMBERVALUE(RIGHT(property_rates[[#This Row],[Rent_3B]],LEN(property_rates[[#This Row],[Rent_3B]])-FIND("-",property_rates[[#This Row],[Rent_3B]])))</f>
        <v>75182</v>
      </c>
      <c r="X257" s="1">
        <f>AVERAGE(property_rates[[#This Row],[Rent_3B_Lower]:[Rent_3B_Upper]])</f>
        <v>71485</v>
      </c>
      <c r="Y257" s="3" t="e">
        <f>property_rates[[#This Row],[Rent_3B_avg]]/property_rates[[#This Row],[buy_rate_avg]]</f>
        <v>#VALUE!</v>
      </c>
    </row>
    <row r="258" spans="1:25" x14ac:dyDescent="0.25">
      <c r="A258" s="1" t="s">
        <v>911</v>
      </c>
      <c r="B258" s="1" t="s">
        <v>912</v>
      </c>
      <c r="C258" s="1" t="str">
        <f>MID(property_rates[[#This Row],[buy_rate]],FIND("Rs.",property_rates[[#This Row],[buy_rate]])+3,FIND("/sq",property_rates[[#This Row],[buy_rate]])-4)</f>
        <v>13,005 - 14,280</v>
      </c>
      <c r="D258" s="1">
        <f>_xlfn.NUMBERVALUE(LEFT(property_rates[[#This Row],[buy_rate_trim]],FIND("-",property_rates[[#This Row],[buy_rate_trim]])-1))</f>
        <v>13005</v>
      </c>
      <c r="E258" s="1">
        <f>_xlfn.NUMBERVALUE(RIGHT(property_rates[[#This Row],[buy_rate_trim]],LEN(property_rates[[#This Row],[buy_rate_trim]])-FIND("-",property_rates[[#This Row],[buy_rate_trim]])))</f>
        <v>14280</v>
      </c>
      <c r="F258" s="1">
        <f>AVERAGE(property_rates[[#This Row],[buy_rate_lower]:[buy_rate_higher]])</f>
        <v>13642.5</v>
      </c>
      <c r="G258" s="1" t="s">
        <v>913</v>
      </c>
      <c r="H258" s="1" t="s">
        <v>914</v>
      </c>
      <c r="I258" s="1" t="str">
        <f>MID(property_rates[[#This Row],[Rent_1B]],FIND("Rs.",property_rates[[#This Row],[Rent_1B]])+3,LEN(property_rates[[#This Row],[Rent_1B]]))</f>
        <v>15,159 - 17,207</v>
      </c>
      <c r="J258" s="1">
        <f>_xlfn.NUMBERVALUE(LEFT(property_rates[[#This Row],[Rent_1B_trim]],FIND("-",property_rates[[#This Row],[Rent_1B_trim]])-1))</f>
        <v>15159</v>
      </c>
      <c r="K258" s="1">
        <f>_xlfn.NUMBERVALUE(RIGHT(property_rates[[#This Row],[Rent_1B]],LEN(property_rates[[#This Row],[Rent_1B]])-FIND("-",property_rates[[#This Row],[Rent_1B]])))</f>
        <v>17207</v>
      </c>
      <c r="L258" s="1">
        <f>AVERAGE(property_rates[[#This Row],[Rent_1B_Lower]:[Rent_1B_Upper]])</f>
        <v>16183</v>
      </c>
      <c r="M258" s="2">
        <f>property_rates[[#This Row],[Rent_1B_avg]]/property_rates[[#This Row],[buy_rate_avg]]</f>
        <v>1.1862195345427891</v>
      </c>
      <c r="N258" s="1" t="s">
        <v>915</v>
      </c>
      <c r="O258" s="1" t="str">
        <f>MID(property_rates[[#This Row],[Rent_2B]],FIND("Rs.",property_rates[[#This Row],[Rent_2B]])+3,LEN(property_rates[[#This Row],[Rent_2B]]))</f>
        <v>24,216 - 26,559</v>
      </c>
      <c r="P258" s="1">
        <f>_xlfn.NUMBERVALUE(LEFT(property_rates[[#This Row],[Rent_2B_trim]],FIND("-",property_rates[[#This Row],[Rent_2B_trim]])-1))</f>
        <v>24216</v>
      </c>
      <c r="Q258" s="1">
        <f>_xlfn.NUMBERVALUE(RIGHT(property_rates[[#This Row],[Rent_2B]],LEN(property_rates[[#This Row],[Rent_2B]])-FIND("-",property_rates[[#This Row],[Rent_2B]])))</f>
        <v>26559</v>
      </c>
      <c r="R258" s="1">
        <f>AVERAGE(property_rates[[#This Row],[Rent_2B_Lower]:[Rent_2B_Upper]])</f>
        <v>25387.5</v>
      </c>
      <c r="S258" s="3">
        <f>property_rates[[#This Row],[Rent_2B_avg]]/property_rates[[#This Row],[buy_rate_avg]]</f>
        <v>1.8609125893347993</v>
      </c>
      <c r="T258" s="1" t="s">
        <v>916</v>
      </c>
      <c r="U258" s="1" t="str">
        <f>MID(property_rates[[#This Row],[Rent_3B]],FIND("Rs.",property_rates[[#This Row],[Rent_3B]])+3,LEN(property_rates[[#This Row],[Rent_3B]]))</f>
        <v>27,514 - 29,631</v>
      </c>
      <c r="V258" s="1">
        <f>_xlfn.NUMBERVALUE(LEFT(property_rates[[#This Row],[Rent_3B_trim]],FIND("-",property_rates[[#This Row],[Rent_3B_trim]])-1))</f>
        <v>27514</v>
      </c>
      <c r="W258" s="1">
        <f>_xlfn.NUMBERVALUE(RIGHT(property_rates[[#This Row],[Rent_3B]],LEN(property_rates[[#This Row],[Rent_3B]])-FIND("-",property_rates[[#This Row],[Rent_3B]])))</f>
        <v>29631</v>
      </c>
      <c r="X258" s="1">
        <f>AVERAGE(property_rates[[#This Row],[Rent_3B_Lower]:[Rent_3B_Upper]])</f>
        <v>28572.5</v>
      </c>
      <c r="Y258" s="3">
        <f>property_rates[[#This Row],[Rent_3B_avg]]/property_rates[[#This Row],[buy_rate_avg]]</f>
        <v>2.0943741982774418</v>
      </c>
    </row>
    <row r="259" spans="1:25" x14ac:dyDescent="0.25">
      <c r="A259" s="1" t="s">
        <v>144</v>
      </c>
      <c r="B259" s="1" t="s">
        <v>145</v>
      </c>
      <c r="C259" s="1" t="str">
        <f>MID(property_rates[[#This Row],[buy_rate]],FIND("Rs.",property_rates[[#This Row],[buy_rate]])+3,FIND("/sq",property_rates[[#This Row],[buy_rate]])-4)</f>
        <v>11,942 - 13,600</v>
      </c>
      <c r="D259" s="1">
        <f>_xlfn.NUMBERVALUE(LEFT(property_rates[[#This Row],[buy_rate_trim]],FIND("-",property_rates[[#This Row],[buy_rate_trim]])-1))</f>
        <v>11942</v>
      </c>
      <c r="E259" s="1">
        <f>_xlfn.NUMBERVALUE(RIGHT(property_rates[[#This Row],[buy_rate_trim]],LEN(property_rates[[#This Row],[buy_rate_trim]])-FIND("-",property_rates[[#This Row],[buy_rate_trim]])))</f>
        <v>13600</v>
      </c>
      <c r="F259" s="1">
        <f>AVERAGE(property_rates[[#This Row],[buy_rate_lower]:[buy_rate_higher]])</f>
        <v>12771</v>
      </c>
      <c r="G259" s="1" t="s">
        <v>146</v>
      </c>
      <c r="H259" s="1" t="s">
        <v>147</v>
      </c>
      <c r="I259" s="1" t="str">
        <f>MID(property_rates[[#This Row],[Rent_1B]],FIND("Rs.",property_rates[[#This Row],[Rent_1B]])+3,LEN(property_rates[[#This Row],[Rent_1B]]))</f>
        <v>13,570 - 17,510</v>
      </c>
      <c r="J259" s="1">
        <f>_xlfn.NUMBERVALUE(LEFT(property_rates[[#This Row],[Rent_1B_trim]],FIND("-",property_rates[[#This Row],[Rent_1B_trim]])-1))</f>
        <v>13570</v>
      </c>
      <c r="K259" s="1">
        <f>_xlfn.NUMBERVALUE(RIGHT(property_rates[[#This Row],[Rent_1B]],LEN(property_rates[[#This Row],[Rent_1B]])-FIND("-",property_rates[[#This Row],[Rent_1B]])))</f>
        <v>17510</v>
      </c>
      <c r="L259" s="1">
        <f>AVERAGE(property_rates[[#This Row],[Rent_1B_Lower]:[Rent_1B_Upper]])</f>
        <v>15540</v>
      </c>
      <c r="M259" s="2">
        <f>property_rates[[#This Row],[Rent_1B_avg]]/property_rates[[#This Row],[buy_rate_avg]]</f>
        <v>1.21681935635424</v>
      </c>
      <c r="N259" s="1" t="s">
        <v>36</v>
      </c>
      <c r="O259" s="1" t="e">
        <f>MID(property_rates[[#This Row],[Rent_2B]],FIND("Rs.",property_rates[[#This Row],[Rent_2B]])+3,LEN(property_rates[[#This Row],[Rent_2B]]))</f>
        <v>#VALUE!</v>
      </c>
      <c r="P259" s="1" t="e">
        <f>_xlfn.NUMBERVALUE(LEFT(property_rates[[#This Row],[Rent_2B_trim]],FIND("-",property_rates[[#This Row],[Rent_2B_trim]])-1))</f>
        <v>#VALUE!</v>
      </c>
      <c r="Q259" s="1">
        <f>_xlfn.NUMBERVALUE(RIGHT(property_rates[[#This Row],[Rent_2B]],LEN(property_rates[[#This Row],[Rent_2B]])-FIND("-",property_rates[[#This Row],[Rent_2B]])))</f>
        <v>0</v>
      </c>
      <c r="R259" s="1" t="e">
        <f>AVERAGE(property_rates[[#This Row],[Rent_2B_Lower]:[Rent_2B_Upper]])</f>
        <v>#VALUE!</v>
      </c>
      <c r="S259" s="3" t="e">
        <f>property_rates[[#This Row],[Rent_2B_avg]]/property_rates[[#This Row],[buy_rate_avg]]</f>
        <v>#VALUE!</v>
      </c>
      <c r="T259" s="1" t="s">
        <v>36</v>
      </c>
      <c r="U259" s="1" t="e">
        <f>MID(property_rates[[#This Row],[Rent_3B]],FIND("Rs.",property_rates[[#This Row],[Rent_3B]])+3,LEN(property_rates[[#This Row],[Rent_3B]]))</f>
        <v>#VALUE!</v>
      </c>
      <c r="V259" s="1" t="e">
        <f>_xlfn.NUMBERVALUE(LEFT(property_rates[[#This Row],[Rent_3B_trim]],FIND("-",property_rates[[#This Row],[Rent_3B_trim]])-1))</f>
        <v>#VALUE!</v>
      </c>
      <c r="W259" s="1">
        <f>_xlfn.NUMBERVALUE(RIGHT(property_rates[[#This Row],[Rent_3B]],LEN(property_rates[[#This Row],[Rent_3B]])-FIND("-",property_rates[[#This Row],[Rent_3B]])))</f>
        <v>0</v>
      </c>
      <c r="X259" s="1" t="e">
        <f>AVERAGE(property_rates[[#This Row],[Rent_3B_Lower]:[Rent_3B_Upper]])</f>
        <v>#VALUE!</v>
      </c>
      <c r="Y259" s="3" t="e">
        <f>property_rates[[#This Row],[Rent_3B_avg]]/property_rates[[#This Row],[buy_rate_avg]]</f>
        <v>#VALUE!</v>
      </c>
    </row>
    <row r="260" spans="1:25" x14ac:dyDescent="0.25">
      <c r="A260" s="1" t="s">
        <v>2290</v>
      </c>
      <c r="B260" s="1" t="s">
        <v>2291</v>
      </c>
      <c r="C260" s="1" t="str">
        <f>MID(property_rates[[#This Row],[buy_rate]],FIND("Rs.",property_rates[[#This Row],[buy_rate]])+3,FIND("/sq",property_rates[[#This Row],[buy_rate]])-4)</f>
        <v>26,392 - 31,918</v>
      </c>
      <c r="D260" s="1">
        <f>_xlfn.NUMBERVALUE(LEFT(property_rates[[#This Row],[buy_rate_trim]],FIND("-",property_rates[[#This Row],[buy_rate_trim]])-1))</f>
        <v>26392</v>
      </c>
      <c r="E260" s="1">
        <f>_xlfn.NUMBERVALUE(RIGHT(property_rates[[#This Row],[buy_rate_trim]],LEN(property_rates[[#This Row],[buy_rate_trim]])-FIND("-",property_rates[[#This Row],[buy_rate_trim]])))</f>
        <v>31918</v>
      </c>
      <c r="F260" s="1">
        <f>AVERAGE(property_rates[[#This Row],[buy_rate_lower]:[buy_rate_higher]])</f>
        <v>29155</v>
      </c>
      <c r="G260" s="1" t="s">
        <v>2292</v>
      </c>
      <c r="H260" s="1" t="s">
        <v>2293</v>
      </c>
      <c r="I260" s="1" t="str">
        <f>MID(property_rates[[#This Row],[Rent_1B]],FIND("Rs.",property_rates[[#This Row],[Rent_1B]])+3,LEN(property_rates[[#This Row],[Rent_1B]]))</f>
        <v>29,325 - 34,425</v>
      </c>
      <c r="J260" s="1">
        <f>_xlfn.NUMBERVALUE(LEFT(property_rates[[#This Row],[Rent_1B_trim]],FIND("-",property_rates[[#This Row],[Rent_1B_trim]])-1))</f>
        <v>29325</v>
      </c>
      <c r="K260" s="1">
        <f>_xlfn.NUMBERVALUE(RIGHT(property_rates[[#This Row],[Rent_1B]],LEN(property_rates[[#This Row],[Rent_1B]])-FIND("-",property_rates[[#This Row],[Rent_1B]])))</f>
        <v>34425</v>
      </c>
      <c r="L260" s="1">
        <f>AVERAGE(property_rates[[#This Row],[Rent_1B_Lower]:[Rent_1B_Upper]])</f>
        <v>31875</v>
      </c>
      <c r="M260" s="2">
        <f>property_rates[[#This Row],[Rent_1B_avg]]/property_rates[[#This Row],[buy_rate_avg]]</f>
        <v>1.0932944606413995</v>
      </c>
      <c r="N260" s="1" t="s">
        <v>2294</v>
      </c>
      <c r="O260" s="1" t="str">
        <f>MID(property_rates[[#This Row],[Rent_2B]],FIND("Rs.",property_rates[[#This Row],[Rent_2B]])+3,LEN(property_rates[[#This Row],[Rent_2B]]))</f>
        <v>71,536 - 89,420</v>
      </c>
      <c r="P260" s="1">
        <f>_xlfn.NUMBERVALUE(LEFT(property_rates[[#This Row],[Rent_2B_trim]],FIND("-",property_rates[[#This Row],[Rent_2B_trim]])-1))</f>
        <v>71536</v>
      </c>
      <c r="Q260" s="1">
        <f>_xlfn.NUMBERVALUE(RIGHT(property_rates[[#This Row],[Rent_2B]],LEN(property_rates[[#This Row],[Rent_2B]])-FIND("-",property_rates[[#This Row],[Rent_2B]])))</f>
        <v>89420</v>
      </c>
      <c r="R260" s="1">
        <f>AVERAGE(property_rates[[#This Row],[Rent_2B_Lower]:[Rent_2B_Upper]])</f>
        <v>80478</v>
      </c>
      <c r="S260" s="3">
        <f>property_rates[[#This Row],[Rent_2B_avg]]/property_rates[[#This Row],[buy_rate_avg]]</f>
        <v>2.7603498542274054</v>
      </c>
      <c r="T260" s="1" t="s">
        <v>2295</v>
      </c>
      <c r="U260" s="1" t="str">
        <f>MID(property_rates[[#This Row],[Rent_3B]],FIND("Rs.",property_rates[[#This Row],[Rent_3B]])+3,LEN(property_rates[[#This Row],[Rent_3B]]))</f>
        <v>1,89,090 - 2,32,559</v>
      </c>
      <c r="V260" s="1">
        <f>_xlfn.NUMBERVALUE(LEFT(property_rates[[#This Row],[Rent_3B_trim]],FIND("-",property_rates[[#This Row],[Rent_3B_trim]])-1))</f>
        <v>189090</v>
      </c>
      <c r="W260" s="1">
        <f>_xlfn.NUMBERVALUE(RIGHT(property_rates[[#This Row],[Rent_3B]],LEN(property_rates[[#This Row],[Rent_3B]])-FIND("-",property_rates[[#This Row],[Rent_3B]])))</f>
        <v>232559</v>
      </c>
      <c r="X260" s="1">
        <f>AVERAGE(property_rates[[#This Row],[Rent_3B_Lower]:[Rent_3B_Upper]])</f>
        <v>210824.5</v>
      </c>
      <c r="Y260" s="3">
        <f>property_rates[[#This Row],[Rent_3B_avg]]/property_rates[[#This Row],[buy_rate_avg]]</f>
        <v>7.2311610358429084</v>
      </c>
    </row>
    <row r="261" spans="1:25" x14ac:dyDescent="0.25">
      <c r="A261" s="1" t="s">
        <v>2296</v>
      </c>
      <c r="B261" s="1" t="s">
        <v>2297</v>
      </c>
      <c r="C261" s="1" t="str">
        <f>MID(property_rates[[#This Row],[buy_rate]],FIND("Rs.",property_rates[[#This Row],[buy_rate]])+3,FIND("/sq",property_rates[[#This Row],[buy_rate]])-4)</f>
        <v>21,845 - 22,950</v>
      </c>
      <c r="D261" s="1">
        <f>_xlfn.NUMBERVALUE(LEFT(property_rates[[#This Row],[buy_rate_trim]],FIND("-",property_rates[[#This Row],[buy_rate_trim]])-1))</f>
        <v>21845</v>
      </c>
      <c r="E261" s="1">
        <f>_xlfn.NUMBERVALUE(RIGHT(property_rates[[#This Row],[buy_rate_trim]],LEN(property_rates[[#This Row],[buy_rate_trim]])-FIND("-",property_rates[[#This Row],[buy_rate_trim]])))</f>
        <v>22950</v>
      </c>
      <c r="F261" s="1">
        <f>AVERAGE(property_rates[[#This Row],[buy_rate_lower]:[buy_rate_higher]])</f>
        <v>22397.5</v>
      </c>
      <c r="G261" s="1" t="s">
        <v>36</v>
      </c>
      <c r="H261" s="1" t="s">
        <v>36</v>
      </c>
      <c r="I261" s="1" t="e">
        <f>MID(property_rates[[#This Row],[Rent_1B]],FIND("Rs.",property_rates[[#This Row],[Rent_1B]])+3,LEN(property_rates[[#This Row],[Rent_1B]]))</f>
        <v>#VALUE!</v>
      </c>
      <c r="J261" s="1" t="e">
        <f>_xlfn.NUMBERVALUE(LEFT(property_rates[[#This Row],[Rent_1B_trim]],FIND("-",property_rates[[#This Row],[Rent_1B_trim]])-1))</f>
        <v>#VALUE!</v>
      </c>
      <c r="K261" s="1">
        <f>_xlfn.NUMBERVALUE(RIGHT(property_rates[[#This Row],[Rent_1B]],LEN(property_rates[[#This Row],[Rent_1B]])-FIND("-",property_rates[[#This Row],[Rent_1B]])))</f>
        <v>0</v>
      </c>
      <c r="L261" s="1" t="e">
        <f>AVERAGE(property_rates[[#This Row],[Rent_1B_Lower]:[Rent_1B_Upper]])</f>
        <v>#VALUE!</v>
      </c>
      <c r="M261" s="2" t="e">
        <f>property_rates[[#This Row],[Rent_1B_avg]]/property_rates[[#This Row],[buy_rate_avg]]</f>
        <v>#VALUE!</v>
      </c>
      <c r="N261" s="1" t="s">
        <v>2298</v>
      </c>
      <c r="O261" s="1" t="str">
        <f>MID(property_rates[[#This Row],[Rent_2B]],FIND("Rs.",property_rates[[#This Row],[Rent_2B]])+3,LEN(property_rates[[#This Row],[Rent_2B]]))</f>
        <v>63,240 - 77,520</v>
      </c>
      <c r="P261" s="1">
        <f>_xlfn.NUMBERVALUE(LEFT(property_rates[[#This Row],[Rent_2B_trim]],FIND("-",property_rates[[#This Row],[Rent_2B_trim]])-1))</f>
        <v>63240</v>
      </c>
      <c r="Q261" s="1">
        <f>_xlfn.NUMBERVALUE(RIGHT(property_rates[[#This Row],[Rent_2B]],LEN(property_rates[[#This Row],[Rent_2B]])-FIND("-",property_rates[[#This Row],[Rent_2B]])))</f>
        <v>77520</v>
      </c>
      <c r="R261" s="1">
        <f>AVERAGE(property_rates[[#This Row],[Rent_2B_Lower]:[Rent_2B_Upper]])</f>
        <v>70380</v>
      </c>
      <c r="S261" s="3">
        <f>property_rates[[#This Row],[Rent_2B_avg]]/property_rates[[#This Row],[buy_rate_avg]]</f>
        <v>3.1423149905123338</v>
      </c>
      <c r="T261" s="1" t="s">
        <v>36</v>
      </c>
      <c r="U261" s="1" t="e">
        <f>MID(property_rates[[#This Row],[Rent_3B]],FIND("Rs.",property_rates[[#This Row],[Rent_3B]])+3,LEN(property_rates[[#This Row],[Rent_3B]]))</f>
        <v>#VALUE!</v>
      </c>
      <c r="V261" s="1" t="e">
        <f>_xlfn.NUMBERVALUE(LEFT(property_rates[[#This Row],[Rent_3B_trim]],FIND("-",property_rates[[#This Row],[Rent_3B_trim]])-1))</f>
        <v>#VALUE!</v>
      </c>
      <c r="W261" s="1">
        <f>_xlfn.NUMBERVALUE(RIGHT(property_rates[[#This Row],[Rent_3B]],LEN(property_rates[[#This Row],[Rent_3B]])-FIND("-",property_rates[[#This Row],[Rent_3B]])))</f>
        <v>0</v>
      </c>
      <c r="X261" s="1" t="e">
        <f>AVERAGE(property_rates[[#This Row],[Rent_3B_Lower]:[Rent_3B_Upper]])</f>
        <v>#VALUE!</v>
      </c>
      <c r="Y261" s="3" t="e">
        <f>property_rates[[#This Row],[Rent_3B_avg]]/property_rates[[#This Row],[buy_rate_avg]]</f>
        <v>#VALUE!</v>
      </c>
    </row>
    <row r="262" spans="1:25" x14ac:dyDescent="0.25">
      <c r="A262" s="1" t="s">
        <v>2299</v>
      </c>
      <c r="B262" s="1" t="s">
        <v>2300</v>
      </c>
      <c r="C262" s="1" t="str">
        <f>MID(property_rates[[#This Row],[buy_rate]],FIND("Rs.",property_rates[[#This Row],[buy_rate]])+3,FIND("/sq",property_rates[[#This Row],[buy_rate]])-4)</f>
        <v>25,288 - 30,642</v>
      </c>
      <c r="D262" s="1">
        <f>_xlfn.NUMBERVALUE(LEFT(property_rates[[#This Row],[buy_rate_trim]],FIND("-",property_rates[[#This Row],[buy_rate_trim]])-1))</f>
        <v>25288</v>
      </c>
      <c r="E262" s="1">
        <f>_xlfn.NUMBERVALUE(RIGHT(property_rates[[#This Row],[buy_rate_trim]],LEN(property_rates[[#This Row],[buy_rate_trim]])-FIND("-",property_rates[[#This Row],[buy_rate_trim]])))</f>
        <v>30642</v>
      </c>
      <c r="F262" s="1">
        <f>AVERAGE(property_rates[[#This Row],[buy_rate_lower]:[buy_rate_higher]])</f>
        <v>27965</v>
      </c>
      <c r="G262" s="1" t="s">
        <v>662</v>
      </c>
      <c r="H262" s="1" t="s">
        <v>2301</v>
      </c>
      <c r="I262" s="1" t="str">
        <f>MID(property_rates[[#This Row],[Rent_1B]],FIND("Rs.",property_rates[[#This Row],[Rent_1B]])+3,LEN(property_rates[[#This Row],[Rent_1B]]))</f>
        <v>21,258 - 26,486</v>
      </c>
      <c r="J262" s="1">
        <f>_xlfn.NUMBERVALUE(LEFT(property_rates[[#This Row],[Rent_1B_trim]],FIND("-",property_rates[[#This Row],[Rent_1B_trim]])-1))</f>
        <v>21258</v>
      </c>
      <c r="K262" s="1">
        <f>_xlfn.NUMBERVALUE(RIGHT(property_rates[[#This Row],[Rent_1B]],LEN(property_rates[[#This Row],[Rent_1B]])-FIND("-",property_rates[[#This Row],[Rent_1B]])))</f>
        <v>26486</v>
      </c>
      <c r="L262" s="1">
        <f>AVERAGE(property_rates[[#This Row],[Rent_1B_Lower]:[Rent_1B_Upper]])</f>
        <v>23872</v>
      </c>
      <c r="M262" s="2">
        <f>property_rates[[#This Row],[Rent_1B_avg]]/property_rates[[#This Row],[buy_rate_avg]]</f>
        <v>0.85363847666726267</v>
      </c>
      <c r="N262" s="1" t="s">
        <v>2302</v>
      </c>
      <c r="O262" s="1" t="str">
        <f>MID(property_rates[[#This Row],[Rent_2B]],FIND("Rs.",property_rates[[#This Row],[Rent_2B]])+3,LEN(property_rates[[#This Row],[Rent_2B]]))</f>
        <v>71,400 - 79,900</v>
      </c>
      <c r="P262" s="1">
        <f>_xlfn.NUMBERVALUE(LEFT(property_rates[[#This Row],[Rent_2B_trim]],FIND("-",property_rates[[#This Row],[Rent_2B_trim]])-1))</f>
        <v>71400</v>
      </c>
      <c r="Q262" s="1">
        <f>_xlfn.NUMBERVALUE(RIGHT(property_rates[[#This Row],[Rent_2B]],LEN(property_rates[[#This Row],[Rent_2B]])-FIND("-",property_rates[[#This Row],[Rent_2B]])))</f>
        <v>79900</v>
      </c>
      <c r="R262" s="1">
        <f>AVERAGE(property_rates[[#This Row],[Rent_2B_Lower]:[Rent_2B_Upper]])</f>
        <v>75650</v>
      </c>
      <c r="S262" s="3">
        <f>property_rates[[#This Row],[Rent_2B_avg]]/property_rates[[#This Row],[buy_rate_avg]]</f>
        <v>2.7051671732522795</v>
      </c>
      <c r="T262" s="1" t="s">
        <v>2303</v>
      </c>
      <c r="U262" s="1" t="str">
        <f>MID(property_rates[[#This Row],[Rent_3B]],FIND("Rs.",property_rates[[#This Row],[Rent_3B]])+3,LEN(property_rates[[#This Row],[Rent_3B]]))</f>
        <v>1,55,252 - 1,72,663</v>
      </c>
      <c r="V262" s="1">
        <f>_xlfn.NUMBERVALUE(LEFT(property_rates[[#This Row],[Rent_3B_trim]],FIND("-",property_rates[[#This Row],[Rent_3B_trim]])-1))</f>
        <v>155252</v>
      </c>
      <c r="W262" s="1">
        <f>_xlfn.NUMBERVALUE(RIGHT(property_rates[[#This Row],[Rent_3B]],LEN(property_rates[[#This Row],[Rent_3B]])-FIND("-",property_rates[[#This Row],[Rent_3B]])))</f>
        <v>172663</v>
      </c>
      <c r="X262" s="1">
        <f>AVERAGE(property_rates[[#This Row],[Rent_3B_Lower]:[Rent_3B_Upper]])</f>
        <v>163957.5</v>
      </c>
      <c r="Y262" s="3">
        <f>property_rates[[#This Row],[Rent_3B_avg]]/property_rates[[#This Row],[buy_rate_avg]]</f>
        <v>5.8629536921151439</v>
      </c>
    </row>
    <row r="263" spans="1:25" x14ac:dyDescent="0.25">
      <c r="A263" s="1" t="s">
        <v>14</v>
      </c>
      <c r="B263" s="1" t="s">
        <v>917</v>
      </c>
      <c r="C263" s="1" t="str">
        <f>MID(property_rates[[#This Row],[buy_rate]],FIND("Rs.",property_rates[[#This Row],[buy_rate]])+3,FIND("/sq",property_rates[[#This Row],[buy_rate]])-4)</f>
        <v>14,748 - 17,298</v>
      </c>
      <c r="D263" s="1">
        <f>_xlfn.NUMBERVALUE(LEFT(property_rates[[#This Row],[buy_rate_trim]],FIND("-",property_rates[[#This Row],[buy_rate_trim]])-1))</f>
        <v>14748</v>
      </c>
      <c r="E263" s="1">
        <f>_xlfn.NUMBERVALUE(RIGHT(property_rates[[#This Row],[buy_rate_trim]],LEN(property_rates[[#This Row],[buy_rate_trim]])-FIND("-",property_rates[[#This Row],[buy_rate_trim]])))</f>
        <v>17298</v>
      </c>
      <c r="F263" s="1">
        <f>AVERAGE(property_rates[[#This Row],[buy_rate_lower]:[buy_rate_higher]])</f>
        <v>16023</v>
      </c>
      <c r="G263" s="1" t="s">
        <v>36</v>
      </c>
      <c r="H263" s="1" t="s">
        <v>36</v>
      </c>
      <c r="I263" s="1" t="e">
        <f>MID(property_rates[[#This Row],[Rent_1B]],FIND("Rs.",property_rates[[#This Row],[Rent_1B]])+3,LEN(property_rates[[#This Row],[Rent_1B]]))</f>
        <v>#VALUE!</v>
      </c>
      <c r="J263" s="1" t="e">
        <f>_xlfn.NUMBERVALUE(LEFT(property_rates[[#This Row],[Rent_1B_trim]],FIND("-",property_rates[[#This Row],[Rent_1B_trim]])-1))</f>
        <v>#VALUE!</v>
      </c>
      <c r="K263" s="1">
        <f>_xlfn.NUMBERVALUE(RIGHT(property_rates[[#This Row],[Rent_1B]],LEN(property_rates[[#This Row],[Rent_1B]])-FIND("-",property_rates[[#This Row],[Rent_1B]])))</f>
        <v>0</v>
      </c>
      <c r="L263" s="1" t="e">
        <f>AVERAGE(property_rates[[#This Row],[Rent_1B_Lower]:[Rent_1B_Upper]])</f>
        <v>#VALUE!</v>
      </c>
      <c r="M263" s="2" t="e">
        <f>property_rates[[#This Row],[Rent_1B_avg]]/property_rates[[#This Row],[buy_rate_avg]]</f>
        <v>#VALUE!</v>
      </c>
      <c r="N263" s="1" t="s">
        <v>36</v>
      </c>
      <c r="O263" s="1" t="e">
        <f>MID(property_rates[[#This Row],[Rent_2B]],FIND("Rs.",property_rates[[#This Row],[Rent_2B]])+3,LEN(property_rates[[#This Row],[Rent_2B]]))</f>
        <v>#VALUE!</v>
      </c>
      <c r="P263" s="1" t="e">
        <f>_xlfn.NUMBERVALUE(LEFT(property_rates[[#This Row],[Rent_2B_trim]],FIND("-",property_rates[[#This Row],[Rent_2B_trim]])-1))</f>
        <v>#VALUE!</v>
      </c>
      <c r="Q263" s="1">
        <f>_xlfn.NUMBERVALUE(RIGHT(property_rates[[#This Row],[Rent_2B]],LEN(property_rates[[#This Row],[Rent_2B]])-FIND("-",property_rates[[#This Row],[Rent_2B]])))</f>
        <v>0</v>
      </c>
      <c r="R263" s="1" t="e">
        <f>AVERAGE(property_rates[[#This Row],[Rent_2B_Lower]:[Rent_2B_Upper]])</f>
        <v>#VALUE!</v>
      </c>
      <c r="S263" s="3" t="e">
        <f>property_rates[[#This Row],[Rent_2B_avg]]/property_rates[[#This Row],[buy_rate_avg]]</f>
        <v>#VALUE!</v>
      </c>
      <c r="T263" s="1" t="s">
        <v>36</v>
      </c>
      <c r="U263" s="1" t="e">
        <f>MID(property_rates[[#This Row],[Rent_3B]],FIND("Rs.",property_rates[[#This Row],[Rent_3B]])+3,LEN(property_rates[[#This Row],[Rent_3B]]))</f>
        <v>#VALUE!</v>
      </c>
      <c r="V263" s="1" t="e">
        <f>_xlfn.NUMBERVALUE(LEFT(property_rates[[#This Row],[Rent_3B_trim]],FIND("-",property_rates[[#This Row],[Rent_3B_trim]])-1))</f>
        <v>#VALUE!</v>
      </c>
      <c r="W263" s="1">
        <f>_xlfn.NUMBERVALUE(RIGHT(property_rates[[#This Row],[Rent_3B]],LEN(property_rates[[#This Row],[Rent_3B]])-FIND("-",property_rates[[#This Row],[Rent_3B]])))</f>
        <v>0</v>
      </c>
      <c r="X263" s="1" t="e">
        <f>AVERAGE(property_rates[[#This Row],[Rent_3B_Lower]:[Rent_3B_Upper]])</f>
        <v>#VALUE!</v>
      </c>
      <c r="Y263" s="3" t="e">
        <f>property_rates[[#This Row],[Rent_3B_avg]]/property_rates[[#This Row],[buy_rate_avg]]</f>
        <v>#VALUE!</v>
      </c>
    </row>
    <row r="264" spans="1:25" x14ac:dyDescent="0.25">
      <c r="A264" s="1" t="s">
        <v>918</v>
      </c>
      <c r="B264" s="1" t="s">
        <v>919</v>
      </c>
      <c r="C264" s="1" t="str">
        <f>MID(property_rates[[#This Row],[buy_rate]],FIND("Rs.",property_rates[[#This Row],[buy_rate]])+3,FIND("/sq",property_rates[[#This Row],[buy_rate]])-4)</f>
        <v>15,980 - 18,572</v>
      </c>
      <c r="D264" s="1">
        <f>_xlfn.NUMBERVALUE(LEFT(property_rates[[#This Row],[buy_rate_trim]],FIND("-",property_rates[[#This Row],[buy_rate_trim]])-1))</f>
        <v>15980</v>
      </c>
      <c r="E264" s="1">
        <f>_xlfn.NUMBERVALUE(RIGHT(property_rates[[#This Row],[buy_rate_trim]],LEN(property_rates[[#This Row],[buy_rate_trim]])-FIND("-",property_rates[[#This Row],[buy_rate_trim]])))</f>
        <v>18572</v>
      </c>
      <c r="F264" s="1">
        <f>AVERAGE(property_rates[[#This Row],[buy_rate_lower]:[buy_rate_higher]])</f>
        <v>17276</v>
      </c>
      <c r="G264" s="1" t="s">
        <v>920</v>
      </c>
      <c r="H264" s="1" t="s">
        <v>921</v>
      </c>
      <c r="I264" s="1" t="str">
        <f>MID(property_rates[[#This Row],[Rent_1B]],FIND("Rs.",property_rates[[#This Row],[Rent_1B]])+3,LEN(property_rates[[#This Row],[Rent_1B]]))</f>
        <v>25,727 - 27,984</v>
      </c>
      <c r="J264" s="1">
        <f>_xlfn.NUMBERVALUE(LEFT(property_rates[[#This Row],[Rent_1B_trim]],FIND("-",property_rates[[#This Row],[Rent_1B_trim]])-1))</f>
        <v>25727</v>
      </c>
      <c r="K264" s="1">
        <f>_xlfn.NUMBERVALUE(RIGHT(property_rates[[#This Row],[Rent_1B]],LEN(property_rates[[#This Row],[Rent_1B]])-FIND("-",property_rates[[#This Row],[Rent_1B]])))</f>
        <v>27984</v>
      </c>
      <c r="L264" s="1">
        <f>AVERAGE(property_rates[[#This Row],[Rent_1B_Lower]:[Rent_1B_Upper]])</f>
        <v>26855.5</v>
      </c>
      <c r="M264" s="2">
        <f>property_rates[[#This Row],[Rent_1B_avg]]/property_rates[[#This Row],[buy_rate_avg]]</f>
        <v>1.5544975688816856</v>
      </c>
      <c r="N264" s="1" t="s">
        <v>922</v>
      </c>
      <c r="O264" s="1" t="str">
        <f>MID(property_rates[[#This Row],[Rent_2B]],FIND("Rs.",property_rates[[#This Row],[Rent_2B]])+3,LEN(property_rates[[#This Row],[Rent_2B]]))</f>
        <v>32,360 - 36,674</v>
      </c>
      <c r="P264" s="1">
        <f>_xlfn.NUMBERVALUE(LEFT(property_rates[[#This Row],[Rent_2B_trim]],FIND("-",property_rates[[#This Row],[Rent_2B_trim]])-1))</f>
        <v>32360</v>
      </c>
      <c r="Q264" s="1">
        <f>_xlfn.NUMBERVALUE(RIGHT(property_rates[[#This Row],[Rent_2B]],LEN(property_rates[[#This Row],[Rent_2B]])-FIND("-",property_rates[[#This Row],[Rent_2B]])))</f>
        <v>36674</v>
      </c>
      <c r="R264" s="1">
        <f>AVERAGE(property_rates[[#This Row],[Rent_2B_Lower]:[Rent_2B_Upper]])</f>
        <v>34517</v>
      </c>
      <c r="S264" s="3">
        <f>property_rates[[#This Row],[Rent_2B_avg]]/property_rates[[#This Row],[buy_rate_avg]]</f>
        <v>1.9979740680713127</v>
      </c>
      <c r="T264" s="1" t="s">
        <v>36</v>
      </c>
      <c r="U264" s="1" t="e">
        <f>MID(property_rates[[#This Row],[Rent_3B]],FIND("Rs.",property_rates[[#This Row],[Rent_3B]])+3,LEN(property_rates[[#This Row],[Rent_3B]]))</f>
        <v>#VALUE!</v>
      </c>
      <c r="V264" s="1" t="e">
        <f>_xlfn.NUMBERVALUE(LEFT(property_rates[[#This Row],[Rent_3B_trim]],FIND("-",property_rates[[#This Row],[Rent_3B_trim]])-1))</f>
        <v>#VALUE!</v>
      </c>
      <c r="W264" s="1">
        <f>_xlfn.NUMBERVALUE(RIGHT(property_rates[[#This Row],[Rent_3B]],LEN(property_rates[[#This Row],[Rent_3B]])-FIND("-",property_rates[[#This Row],[Rent_3B]])))</f>
        <v>0</v>
      </c>
      <c r="X264" s="1" t="e">
        <f>AVERAGE(property_rates[[#This Row],[Rent_3B_Lower]:[Rent_3B_Upper]])</f>
        <v>#VALUE!</v>
      </c>
      <c r="Y264" s="3" t="e">
        <f>property_rates[[#This Row],[Rent_3B_avg]]/property_rates[[#This Row],[buy_rate_avg]]</f>
        <v>#VALUE!</v>
      </c>
    </row>
    <row r="265" spans="1:25" x14ac:dyDescent="0.25">
      <c r="A265" s="1" t="s">
        <v>2304</v>
      </c>
      <c r="B265" s="1" t="s">
        <v>2305</v>
      </c>
      <c r="C265" s="1" t="str">
        <f>MID(property_rates[[#This Row],[buy_rate]],FIND("Rs.",property_rates[[#This Row],[buy_rate]])+3,FIND("/sq",property_rates[[#This Row],[buy_rate]])-4)</f>
        <v>28,602 - 32,300</v>
      </c>
      <c r="D265" s="1">
        <f>_xlfn.NUMBERVALUE(LEFT(property_rates[[#This Row],[buy_rate_trim]],FIND("-",property_rates[[#This Row],[buy_rate_trim]])-1))</f>
        <v>28602</v>
      </c>
      <c r="E265" s="1">
        <f>_xlfn.NUMBERVALUE(RIGHT(property_rates[[#This Row],[buy_rate_trim]],LEN(property_rates[[#This Row],[buy_rate_trim]])-FIND("-",property_rates[[#This Row],[buy_rate_trim]])))</f>
        <v>32300</v>
      </c>
      <c r="F265" s="1">
        <f>AVERAGE(property_rates[[#This Row],[buy_rate_lower]:[buy_rate_higher]])</f>
        <v>30451</v>
      </c>
      <c r="G265" s="1" t="s">
        <v>2306</v>
      </c>
      <c r="H265" s="1" t="s">
        <v>2307</v>
      </c>
      <c r="I265" s="1" t="str">
        <f>MID(property_rates[[#This Row],[Rent_1B]],FIND("Rs.",property_rates[[#This Row],[Rent_1B]])+3,LEN(property_rates[[#This Row],[Rent_1B]]))</f>
        <v>35,764 - 42,916</v>
      </c>
      <c r="J265" s="1">
        <f>_xlfn.NUMBERVALUE(LEFT(property_rates[[#This Row],[Rent_1B_trim]],FIND("-",property_rates[[#This Row],[Rent_1B_trim]])-1))</f>
        <v>35764</v>
      </c>
      <c r="K265" s="1">
        <f>_xlfn.NUMBERVALUE(RIGHT(property_rates[[#This Row],[Rent_1B]],LEN(property_rates[[#This Row],[Rent_1B]])-FIND("-",property_rates[[#This Row],[Rent_1B]])))</f>
        <v>42916</v>
      </c>
      <c r="L265" s="1">
        <f>AVERAGE(property_rates[[#This Row],[Rent_1B_Lower]:[Rent_1B_Upper]])</f>
        <v>39340</v>
      </c>
      <c r="M265" s="2">
        <f>property_rates[[#This Row],[Rent_1B_avg]]/property_rates[[#This Row],[buy_rate_avg]]</f>
        <v>1.2919115956783029</v>
      </c>
      <c r="N265" s="1" t="s">
        <v>2308</v>
      </c>
      <c r="O265" s="1" t="str">
        <f>MID(property_rates[[#This Row],[Rent_2B]],FIND("Rs.",property_rates[[#This Row],[Rent_2B]])+3,LEN(property_rates[[#This Row],[Rent_2B]]))</f>
        <v>1,17,443 - 1,28,775</v>
      </c>
      <c r="P265" s="1">
        <f>_xlfn.NUMBERVALUE(LEFT(property_rates[[#This Row],[Rent_2B_trim]],FIND("-",property_rates[[#This Row],[Rent_2B_trim]])-1))</f>
        <v>117443</v>
      </c>
      <c r="Q265" s="1">
        <f>_xlfn.NUMBERVALUE(RIGHT(property_rates[[#This Row],[Rent_2B]],LEN(property_rates[[#This Row],[Rent_2B]])-FIND("-",property_rates[[#This Row],[Rent_2B]])))</f>
        <v>128775</v>
      </c>
      <c r="R265" s="1">
        <f>AVERAGE(property_rates[[#This Row],[Rent_2B_Lower]:[Rent_2B_Upper]])</f>
        <v>123109</v>
      </c>
      <c r="S265" s="3">
        <f>property_rates[[#This Row],[Rent_2B_avg]]/property_rates[[#This Row],[buy_rate_avg]]</f>
        <v>4.0428557354438279</v>
      </c>
      <c r="T265" s="1" t="s">
        <v>2309</v>
      </c>
      <c r="U265" s="1" t="str">
        <f>MID(property_rates[[#This Row],[Rent_3B]],FIND("Rs.",property_rates[[#This Row],[Rent_3B]])+3,LEN(property_rates[[#This Row],[Rent_3B]]))</f>
        <v>1,72,380 - 1,95,585</v>
      </c>
      <c r="V265" s="1">
        <f>_xlfn.NUMBERVALUE(LEFT(property_rates[[#This Row],[Rent_3B_trim]],FIND("-",property_rates[[#This Row],[Rent_3B_trim]])-1))</f>
        <v>172380</v>
      </c>
      <c r="W265" s="1">
        <f>_xlfn.NUMBERVALUE(RIGHT(property_rates[[#This Row],[Rent_3B]],LEN(property_rates[[#This Row],[Rent_3B]])-FIND("-",property_rates[[#This Row],[Rent_3B]])))</f>
        <v>195585</v>
      </c>
      <c r="X265" s="1">
        <f>AVERAGE(property_rates[[#This Row],[Rent_3B_Lower]:[Rent_3B_Upper]])</f>
        <v>183982.5</v>
      </c>
      <c r="Y265" s="3">
        <f>property_rates[[#This Row],[Rent_3B_avg]]/property_rates[[#This Row],[buy_rate_avg]]</f>
        <v>6.0419198055893073</v>
      </c>
    </row>
    <row r="266" spans="1:25" x14ac:dyDescent="0.25">
      <c r="A266" s="1" t="s">
        <v>923</v>
      </c>
      <c r="B266" s="1" t="s">
        <v>36</v>
      </c>
      <c r="C266" s="1" t="e">
        <f>MID(property_rates[[#This Row],[buy_rate]],FIND("Rs.",property_rates[[#This Row],[buy_rate]])+3,FIND("/sq",property_rates[[#This Row],[buy_rate]])-4)</f>
        <v>#VALUE!</v>
      </c>
      <c r="D266" s="1" t="e">
        <f>_xlfn.NUMBERVALUE(LEFT(property_rates[[#This Row],[buy_rate_trim]],FIND("-",property_rates[[#This Row],[buy_rate_trim]])-1))</f>
        <v>#VALUE!</v>
      </c>
      <c r="E266" s="1" t="e">
        <f>_xlfn.NUMBERVALUE(RIGHT(property_rates[[#This Row],[buy_rate_trim]],LEN(property_rates[[#This Row],[buy_rate_trim]])-FIND("-",property_rates[[#This Row],[buy_rate_trim]])))</f>
        <v>#VALUE!</v>
      </c>
      <c r="F266" s="1" t="e">
        <f>AVERAGE(property_rates[[#This Row],[buy_rate_lower]:[buy_rate_higher]])</f>
        <v>#VALUE!</v>
      </c>
      <c r="G266" s="1" t="s">
        <v>36</v>
      </c>
      <c r="H266" s="1" t="s">
        <v>924</v>
      </c>
      <c r="I266" s="1" t="str">
        <f>MID(property_rates[[#This Row],[Rent_1B]],FIND("Rs.",property_rates[[#This Row],[Rent_1B]])+3,LEN(property_rates[[#This Row],[Rent_1B]]))</f>
        <v>18,476 - 20,420</v>
      </c>
      <c r="J266" s="1">
        <f>_xlfn.NUMBERVALUE(LEFT(property_rates[[#This Row],[Rent_1B_trim]],FIND("-",property_rates[[#This Row],[Rent_1B_trim]])-1))</f>
        <v>18476</v>
      </c>
      <c r="K266" s="1">
        <f>_xlfn.NUMBERVALUE(RIGHT(property_rates[[#This Row],[Rent_1B]],LEN(property_rates[[#This Row],[Rent_1B]])-FIND("-",property_rates[[#This Row],[Rent_1B]])))</f>
        <v>20420</v>
      </c>
      <c r="L266" s="1">
        <f>AVERAGE(property_rates[[#This Row],[Rent_1B_Lower]:[Rent_1B_Upper]])</f>
        <v>19448</v>
      </c>
      <c r="M266" s="2" t="e">
        <f>property_rates[[#This Row],[Rent_1B_avg]]/property_rates[[#This Row],[buy_rate_avg]]</f>
        <v>#VALUE!</v>
      </c>
      <c r="N266" s="1" t="s">
        <v>36</v>
      </c>
      <c r="O266" s="1" t="e">
        <f>MID(property_rates[[#This Row],[Rent_2B]],FIND("Rs.",property_rates[[#This Row],[Rent_2B]])+3,LEN(property_rates[[#This Row],[Rent_2B]]))</f>
        <v>#VALUE!</v>
      </c>
      <c r="P266" s="1" t="e">
        <f>_xlfn.NUMBERVALUE(LEFT(property_rates[[#This Row],[Rent_2B_trim]],FIND("-",property_rates[[#This Row],[Rent_2B_trim]])-1))</f>
        <v>#VALUE!</v>
      </c>
      <c r="Q266" s="1">
        <f>_xlfn.NUMBERVALUE(RIGHT(property_rates[[#This Row],[Rent_2B]],LEN(property_rates[[#This Row],[Rent_2B]])-FIND("-",property_rates[[#This Row],[Rent_2B]])))</f>
        <v>0</v>
      </c>
      <c r="R266" s="1" t="e">
        <f>AVERAGE(property_rates[[#This Row],[Rent_2B_Lower]:[Rent_2B_Upper]])</f>
        <v>#VALUE!</v>
      </c>
      <c r="S266" s="3" t="e">
        <f>property_rates[[#This Row],[Rent_2B_avg]]/property_rates[[#This Row],[buy_rate_avg]]</f>
        <v>#VALUE!</v>
      </c>
      <c r="T266" s="1" t="s">
        <v>36</v>
      </c>
      <c r="U266" s="1" t="e">
        <f>MID(property_rates[[#This Row],[Rent_3B]],FIND("Rs.",property_rates[[#This Row],[Rent_3B]])+3,LEN(property_rates[[#This Row],[Rent_3B]]))</f>
        <v>#VALUE!</v>
      </c>
      <c r="V266" s="1" t="e">
        <f>_xlfn.NUMBERVALUE(LEFT(property_rates[[#This Row],[Rent_3B_trim]],FIND("-",property_rates[[#This Row],[Rent_3B_trim]])-1))</f>
        <v>#VALUE!</v>
      </c>
      <c r="W266" s="1">
        <f>_xlfn.NUMBERVALUE(RIGHT(property_rates[[#This Row],[Rent_3B]],LEN(property_rates[[#This Row],[Rent_3B]])-FIND("-",property_rates[[#This Row],[Rent_3B]])))</f>
        <v>0</v>
      </c>
      <c r="X266" s="1" t="e">
        <f>AVERAGE(property_rates[[#This Row],[Rent_3B_Lower]:[Rent_3B_Upper]])</f>
        <v>#VALUE!</v>
      </c>
      <c r="Y266" s="3" t="e">
        <f>property_rates[[#This Row],[Rent_3B_avg]]/property_rates[[#This Row],[buy_rate_avg]]</f>
        <v>#VALUE!</v>
      </c>
    </row>
    <row r="267" spans="1:25" x14ac:dyDescent="0.25">
      <c r="A267" s="1" t="s">
        <v>925</v>
      </c>
      <c r="B267" s="1" t="s">
        <v>926</v>
      </c>
      <c r="C267" s="1" t="str">
        <f>MID(property_rates[[#This Row],[buy_rate]],FIND("Rs.",property_rates[[#This Row],[buy_rate]])+3,FIND("/sq",property_rates[[#This Row],[buy_rate]])-4)</f>
        <v>17,212 - 19,295</v>
      </c>
      <c r="D267" s="1">
        <f>_xlfn.NUMBERVALUE(LEFT(property_rates[[#This Row],[buy_rate_trim]],FIND("-",property_rates[[#This Row],[buy_rate_trim]])-1))</f>
        <v>17212</v>
      </c>
      <c r="E267" s="1">
        <f>_xlfn.NUMBERVALUE(RIGHT(property_rates[[#This Row],[buy_rate_trim]],LEN(property_rates[[#This Row],[buy_rate_trim]])-FIND("-",property_rates[[#This Row],[buy_rate_trim]])))</f>
        <v>19295</v>
      </c>
      <c r="F267" s="1">
        <f>AVERAGE(property_rates[[#This Row],[buy_rate_lower]:[buy_rate_higher]])</f>
        <v>18253.5</v>
      </c>
      <c r="G267" s="1" t="s">
        <v>927</v>
      </c>
      <c r="H267" s="1" t="s">
        <v>928</v>
      </c>
      <c r="I267" s="1" t="str">
        <f>MID(property_rates[[#This Row],[Rent_1B]],FIND("Rs.",property_rates[[#This Row],[Rent_1B]])+3,LEN(property_rates[[#This Row],[Rent_1B]]))</f>
        <v>19,168 - 21,038</v>
      </c>
      <c r="J267" s="1">
        <f>_xlfn.NUMBERVALUE(LEFT(property_rates[[#This Row],[Rent_1B_trim]],FIND("-",property_rates[[#This Row],[Rent_1B_trim]])-1))</f>
        <v>19168</v>
      </c>
      <c r="K267" s="1">
        <f>_xlfn.NUMBERVALUE(RIGHT(property_rates[[#This Row],[Rent_1B]],LEN(property_rates[[#This Row],[Rent_1B]])-FIND("-",property_rates[[#This Row],[Rent_1B]])))</f>
        <v>21038</v>
      </c>
      <c r="L267" s="1">
        <f>AVERAGE(property_rates[[#This Row],[Rent_1B_Lower]:[Rent_1B_Upper]])</f>
        <v>20103</v>
      </c>
      <c r="M267" s="2">
        <f>property_rates[[#This Row],[Rent_1B_avg]]/property_rates[[#This Row],[buy_rate_avg]]</f>
        <v>1.1013230339386968</v>
      </c>
      <c r="N267" s="1" t="s">
        <v>929</v>
      </c>
      <c r="O267" s="1" t="str">
        <f>MID(property_rates[[#This Row],[Rent_2B]],FIND("Rs.",property_rates[[#This Row],[Rent_2B]])+3,LEN(property_rates[[#This Row],[Rent_2B]]))</f>
        <v>28,530 - 31,791</v>
      </c>
      <c r="P267" s="1">
        <f>_xlfn.NUMBERVALUE(LEFT(property_rates[[#This Row],[Rent_2B_trim]],FIND("-",property_rates[[#This Row],[Rent_2B_trim]])-1))</f>
        <v>28530</v>
      </c>
      <c r="Q267" s="1">
        <f>_xlfn.NUMBERVALUE(RIGHT(property_rates[[#This Row],[Rent_2B]],LEN(property_rates[[#This Row],[Rent_2B]])-FIND("-",property_rates[[#This Row],[Rent_2B]])))</f>
        <v>31791</v>
      </c>
      <c r="R267" s="1">
        <f>AVERAGE(property_rates[[#This Row],[Rent_2B_Lower]:[Rent_2B_Upper]])</f>
        <v>30160.5</v>
      </c>
      <c r="S267" s="3">
        <f>property_rates[[#This Row],[Rent_2B_avg]]/property_rates[[#This Row],[buy_rate_avg]]</f>
        <v>1.6523132549921933</v>
      </c>
      <c r="T267" s="1" t="s">
        <v>36</v>
      </c>
      <c r="U267" s="1" t="e">
        <f>MID(property_rates[[#This Row],[Rent_3B]],FIND("Rs.",property_rates[[#This Row],[Rent_3B]])+3,LEN(property_rates[[#This Row],[Rent_3B]]))</f>
        <v>#VALUE!</v>
      </c>
      <c r="V267" s="1" t="e">
        <f>_xlfn.NUMBERVALUE(LEFT(property_rates[[#This Row],[Rent_3B_trim]],FIND("-",property_rates[[#This Row],[Rent_3B_trim]])-1))</f>
        <v>#VALUE!</v>
      </c>
      <c r="W267" s="1">
        <f>_xlfn.NUMBERVALUE(RIGHT(property_rates[[#This Row],[Rent_3B]],LEN(property_rates[[#This Row],[Rent_3B]])-FIND("-",property_rates[[#This Row],[Rent_3B]])))</f>
        <v>0</v>
      </c>
      <c r="X267" s="1" t="e">
        <f>AVERAGE(property_rates[[#This Row],[Rent_3B_Lower]:[Rent_3B_Upper]])</f>
        <v>#VALUE!</v>
      </c>
      <c r="Y267" s="3" t="e">
        <f>property_rates[[#This Row],[Rent_3B_avg]]/property_rates[[#This Row],[buy_rate_avg]]</f>
        <v>#VALUE!</v>
      </c>
    </row>
    <row r="268" spans="1:25" x14ac:dyDescent="0.25">
      <c r="A268" s="1" t="s">
        <v>1157</v>
      </c>
      <c r="B268" s="1" t="s">
        <v>1158</v>
      </c>
      <c r="C268" s="1" t="str">
        <f>MID(property_rates[[#This Row],[buy_rate]],FIND("Rs.",property_rates[[#This Row],[buy_rate]])+3,FIND("/sq",property_rates[[#This Row],[buy_rate]])-4)</f>
        <v>27,242 - 32,130</v>
      </c>
      <c r="D268" s="1">
        <f>_xlfn.NUMBERVALUE(LEFT(property_rates[[#This Row],[buy_rate_trim]],FIND("-",property_rates[[#This Row],[buy_rate_trim]])-1))</f>
        <v>27242</v>
      </c>
      <c r="E268" s="1">
        <f>_xlfn.NUMBERVALUE(RIGHT(property_rates[[#This Row],[buy_rate_trim]],LEN(property_rates[[#This Row],[buy_rate_trim]])-FIND("-",property_rates[[#This Row],[buy_rate_trim]])))</f>
        <v>32130</v>
      </c>
      <c r="F268" s="1">
        <f>AVERAGE(property_rates[[#This Row],[buy_rate_lower]:[buy_rate_higher]])</f>
        <v>29686</v>
      </c>
      <c r="G268" s="1" t="s">
        <v>1086</v>
      </c>
      <c r="H268" s="1" t="s">
        <v>1159</v>
      </c>
      <c r="I268" s="1" t="str">
        <f>MID(property_rates[[#This Row],[Rent_1B]],FIND("Rs.",property_rates[[#This Row],[Rent_1B]])+3,LEN(property_rates[[#This Row],[Rent_1B]]))</f>
        <v>32,725 - 35,700</v>
      </c>
      <c r="J268" s="1">
        <f>_xlfn.NUMBERVALUE(LEFT(property_rates[[#This Row],[Rent_1B_trim]],FIND("-",property_rates[[#This Row],[Rent_1B_trim]])-1))</f>
        <v>32725</v>
      </c>
      <c r="K268" s="1">
        <f>_xlfn.NUMBERVALUE(RIGHT(property_rates[[#This Row],[Rent_1B]],LEN(property_rates[[#This Row],[Rent_1B]])-FIND("-",property_rates[[#This Row],[Rent_1B]])))</f>
        <v>35700</v>
      </c>
      <c r="L268" s="1">
        <f>AVERAGE(property_rates[[#This Row],[Rent_1B_Lower]:[Rent_1B_Upper]])</f>
        <v>34212.5</v>
      </c>
      <c r="M268" s="2">
        <f>property_rates[[#This Row],[Rent_1B_avg]]/property_rates[[#This Row],[buy_rate_avg]]</f>
        <v>1.1524792831637809</v>
      </c>
      <c r="N268" s="1" t="s">
        <v>1160</v>
      </c>
      <c r="O268" s="1" t="str">
        <f>MID(property_rates[[#This Row],[Rent_2B]],FIND("Rs.",property_rates[[#This Row],[Rent_2B]])+3,LEN(property_rates[[#This Row],[Rent_2B]]))</f>
        <v>52,764 - 65,752</v>
      </c>
      <c r="P268" s="1">
        <f>_xlfn.NUMBERVALUE(LEFT(property_rates[[#This Row],[Rent_2B_trim]],FIND("-",property_rates[[#This Row],[Rent_2B_trim]])-1))</f>
        <v>52764</v>
      </c>
      <c r="Q268" s="1">
        <f>_xlfn.NUMBERVALUE(RIGHT(property_rates[[#This Row],[Rent_2B]],LEN(property_rates[[#This Row],[Rent_2B]])-FIND("-",property_rates[[#This Row],[Rent_2B]])))</f>
        <v>65752</v>
      </c>
      <c r="R268" s="1">
        <f>AVERAGE(property_rates[[#This Row],[Rent_2B_Lower]:[Rent_2B_Upper]])</f>
        <v>59258</v>
      </c>
      <c r="S268" s="3">
        <f>property_rates[[#This Row],[Rent_2B_avg]]/property_rates[[#This Row],[buy_rate_avg]]</f>
        <v>1.9961598059691437</v>
      </c>
      <c r="T268" s="1" t="s">
        <v>36</v>
      </c>
      <c r="U268" s="1" t="e">
        <f>MID(property_rates[[#This Row],[Rent_3B]],FIND("Rs.",property_rates[[#This Row],[Rent_3B]])+3,LEN(property_rates[[#This Row],[Rent_3B]]))</f>
        <v>#VALUE!</v>
      </c>
      <c r="V268" s="1" t="e">
        <f>_xlfn.NUMBERVALUE(LEFT(property_rates[[#This Row],[Rent_3B_trim]],FIND("-",property_rates[[#This Row],[Rent_3B_trim]])-1))</f>
        <v>#VALUE!</v>
      </c>
      <c r="W268" s="1">
        <f>_xlfn.NUMBERVALUE(RIGHT(property_rates[[#This Row],[Rent_3B]],LEN(property_rates[[#This Row],[Rent_3B]])-FIND("-",property_rates[[#This Row],[Rent_3B]])))</f>
        <v>0</v>
      </c>
      <c r="X268" s="1" t="e">
        <f>AVERAGE(property_rates[[#This Row],[Rent_3B_Lower]:[Rent_3B_Upper]])</f>
        <v>#VALUE!</v>
      </c>
      <c r="Y268" s="3" t="e">
        <f>property_rates[[#This Row],[Rent_3B_avg]]/property_rates[[#This Row],[buy_rate_avg]]</f>
        <v>#VALUE!</v>
      </c>
    </row>
    <row r="269" spans="1:25" x14ac:dyDescent="0.25">
      <c r="A269" s="1" t="s">
        <v>148</v>
      </c>
      <c r="B269" s="1" t="s">
        <v>149</v>
      </c>
      <c r="C269" s="1" t="str">
        <f>MID(property_rates[[#This Row],[buy_rate]],FIND("Rs.",property_rates[[#This Row],[buy_rate]])+3,FIND("/sq",property_rates[[#This Row],[buy_rate]])-4)</f>
        <v>9,052 - 10,540</v>
      </c>
      <c r="D269" s="1">
        <f>_xlfn.NUMBERVALUE(LEFT(property_rates[[#This Row],[buy_rate_trim]],FIND("-",property_rates[[#This Row],[buy_rate_trim]])-1))</f>
        <v>9052</v>
      </c>
      <c r="E269" s="1">
        <f>_xlfn.NUMBERVALUE(RIGHT(property_rates[[#This Row],[buy_rate_trim]],LEN(property_rates[[#This Row],[buy_rate_trim]])-FIND("-",property_rates[[#This Row],[buy_rate_trim]])))</f>
        <v>10540</v>
      </c>
      <c r="F269" s="1">
        <f>AVERAGE(property_rates[[#This Row],[buy_rate_lower]:[buy_rate_higher]])</f>
        <v>9796</v>
      </c>
      <c r="G269" s="1" t="s">
        <v>150</v>
      </c>
      <c r="H269" s="1" t="s">
        <v>151</v>
      </c>
      <c r="I269" s="1" t="str">
        <f>MID(property_rates[[#This Row],[Rent_1B]],FIND("Rs.",property_rates[[#This Row],[Rent_1B]])+3,LEN(property_rates[[#This Row],[Rent_1B]]))</f>
        <v>13,426 - 16,906</v>
      </c>
      <c r="J269" s="1">
        <f>_xlfn.NUMBERVALUE(LEFT(property_rates[[#This Row],[Rent_1B_trim]],FIND("-",property_rates[[#This Row],[Rent_1B_trim]])-1))</f>
        <v>13426</v>
      </c>
      <c r="K269" s="1">
        <f>_xlfn.NUMBERVALUE(RIGHT(property_rates[[#This Row],[Rent_1B]],LEN(property_rates[[#This Row],[Rent_1B]])-FIND("-",property_rates[[#This Row],[Rent_1B]])))</f>
        <v>16906</v>
      </c>
      <c r="L269" s="1">
        <f>AVERAGE(property_rates[[#This Row],[Rent_1B_Lower]:[Rent_1B_Upper]])</f>
        <v>15166</v>
      </c>
      <c r="M269" s="2">
        <f>property_rates[[#This Row],[Rent_1B_avg]]/property_rates[[#This Row],[buy_rate_avg]]</f>
        <v>1.5481829318089015</v>
      </c>
      <c r="N269" s="1" t="s">
        <v>152</v>
      </c>
      <c r="O269" s="1" t="str">
        <f>MID(property_rates[[#This Row],[Rent_2B]],FIND("Rs.",property_rates[[#This Row],[Rent_2B]])+3,LEN(property_rates[[#This Row],[Rent_2B]]))</f>
        <v>19,859 - 22,568</v>
      </c>
      <c r="P269" s="1">
        <f>_xlfn.NUMBERVALUE(LEFT(property_rates[[#This Row],[Rent_2B_trim]],FIND("-",property_rates[[#This Row],[Rent_2B_trim]])-1))</f>
        <v>19859</v>
      </c>
      <c r="Q269" s="1">
        <f>_xlfn.NUMBERVALUE(RIGHT(property_rates[[#This Row],[Rent_2B]],LEN(property_rates[[#This Row],[Rent_2B]])-FIND("-",property_rates[[#This Row],[Rent_2B]])))</f>
        <v>22568</v>
      </c>
      <c r="R269" s="1">
        <f>AVERAGE(property_rates[[#This Row],[Rent_2B_Lower]:[Rent_2B_Upper]])</f>
        <v>21213.5</v>
      </c>
      <c r="S269" s="3">
        <f>property_rates[[#This Row],[Rent_2B_avg]]/property_rates[[#This Row],[buy_rate_avg]]</f>
        <v>2.1655267456104532</v>
      </c>
      <c r="T269" s="1" t="s">
        <v>153</v>
      </c>
      <c r="U269" s="1" t="str">
        <f>MID(property_rates[[#This Row],[Rent_3B]],FIND("Rs.",property_rates[[#This Row],[Rent_3B]])+3,LEN(property_rates[[#This Row],[Rent_3B]]))</f>
        <v>25,585 - 29,423</v>
      </c>
      <c r="V269" s="1">
        <f>_xlfn.NUMBERVALUE(LEFT(property_rates[[#This Row],[Rent_3B_trim]],FIND("-",property_rates[[#This Row],[Rent_3B_trim]])-1))</f>
        <v>25585</v>
      </c>
      <c r="W269" s="1">
        <f>_xlfn.NUMBERVALUE(RIGHT(property_rates[[#This Row],[Rent_3B]],LEN(property_rates[[#This Row],[Rent_3B]])-FIND("-",property_rates[[#This Row],[Rent_3B]])))</f>
        <v>29423</v>
      </c>
      <c r="X269" s="1">
        <f>AVERAGE(property_rates[[#This Row],[Rent_3B_Lower]:[Rent_3B_Upper]])</f>
        <v>27504</v>
      </c>
      <c r="Y269" s="3">
        <f>property_rates[[#This Row],[Rent_3B_avg]]/property_rates[[#This Row],[buy_rate_avg]]</f>
        <v>2.8076766026949778</v>
      </c>
    </row>
    <row r="270" spans="1:25" x14ac:dyDescent="0.25">
      <c r="A270" s="1" t="s">
        <v>15</v>
      </c>
      <c r="B270" s="1" t="s">
        <v>2310</v>
      </c>
      <c r="C270" s="1" t="str">
        <f>MID(property_rates[[#This Row],[buy_rate]],FIND("Rs.",property_rates[[#This Row],[buy_rate]])+3,FIND("/sq",property_rates[[#This Row],[buy_rate]])-4)</f>
        <v>52,105 - 64,048</v>
      </c>
      <c r="D270" s="1">
        <f>_xlfn.NUMBERVALUE(LEFT(property_rates[[#This Row],[buy_rate_trim]],FIND("-",property_rates[[#This Row],[buy_rate_trim]])-1))</f>
        <v>52105</v>
      </c>
      <c r="E270" s="1">
        <f>_xlfn.NUMBERVALUE(RIGHT(property_rates[[#This Row],[buy_rate_trim]],LEN(property_rates[[#This Row],[buy_rate_trim]])-FIND("-",property_rates[[#This Row],[buy_rate_trim]])))</f>
        <v>64048</v>
      </c>
      <c r="F270" s="1">
        <f>AVERAGE(property_rates[[#This Row],[buy_rate_lower]:[buy_rate_higher]])</f>
        <v>58076.5</v>
      </c>
      <c r="G270" s="1" t="s">
        <v>2311</v>
      </c>
      <c r="H270" s="1" t="s">
        <v>2312</v>
      </c>
      <c r="I270" s="1" t="str">
        <f>MID(property_rates[[#This Row],[Rent_1B]],FIND("Rs.",property_rates[[#This Row],[Rent_1B]])+3,LEN(property_rates[[#This Row],[Rent_1B]]))</f>
        <v>62,730 - 69,870</v>
      </c>
      <c r="J270" s="1">
        <f>_xlfn.NUMBERVALUE(LEFT(property_rates[[#This Row],[Rent_1B_trim]],FIND("-",property_rates[[#This Row],[Rent_1B_trim]])-1))</f>
        <v>62730</v>
      </c>
      <c r="K270" s="1">
        <f>_xlfn.NUMBERVALUE(RIGHT(property_rates[[#This Row],[Rent_1B]],LEN(property_rates[[#This Row],[Rent_1B]])-FIND("-",property_rates[[#This Row],[Rent_1B]])))</f>
        <v>69870</v>
      </c>
      <c r="L270" s="1">
        <f>AVERAGE(property_rates[[#This Row],[Rent_1B_Lower]:[Rent_1B_Upper]])</f>
        <v>66300</v>
      </c>
      <c r="M270" s="2">
        <f>property_rates[[#This Row],[Rent_1B_avg]]/property_rates[[#This Row],[buy_rate_avg]]</f>
        <v>1.1415977202482932</v>
      </c>
      <c r="N270" s="1" t="s">
        <v>2313</v>
      </c>
      <c r="O270" s="1" t="str">
        <f>MID(property_rates[[#This Row],[Rent_2B]],FIND("Rs.",property_rates[[#This Row],[Rent_2B]])+3,LEN(property_rates[[#This Row],[Rent_2B]]))</f>
        <v>1,22,400 - 1,53,000</v>
      </c>
      <c r="P270" s="1">
        <f>_xlfn.NUMBERVALUE(LEFT(property_rates[[#This Row],[Rent_2B_trim]],FIND("-",property_rates[[#This Row],[Rent_2B_trim]])-1))</f>
        <v>122400</v>
      </c>
      <c r="Q270" s="1">
        <f>_xlfn.NUMBERVALUE(RIGHT(property_rates[[#This Row],[Rent_2B]],LEN(property_rates[[#This Row],[Rent_2B]])-FIND("-",property_rates[[#This Row],[Rent_2B]])))</f>
        <v>153000</v>
      </c>
      <c r="R270" s="1">
        <f>AVERAGE(property_rates[[#This Row],[Rent_2B_Lower]:[Rent_2B_Upper]])</f>
        <v>137700</v>
      </c>
      <c r="S270" s="3">
        <f>property_rates[[#This Row],[Rent_2B_avg]]/property_rates[[#This Row],[buy_rate_avg]]</f>
        <v>2.3710106497464549</v>
      </c>
      <c r="T270" s="1" t="s">
        <v>2314</v>
      </c>
      <c r="U270" s="1" t="str">
        <f>MID(property_rates[[#This Row],[Rent_3B]],FIND("Rs.",property_rates[[#This Row],[Rent_3B]])+3,LEN(property_rates[[#This Row],[Rent_3B]]))</f>
        <v>2,02,130 - 2,50,920</v>
      </c>
      <c r="V270" s="1">
        <f>_xlfn.NUMBERVALUE(LEFT(property_rates[[#This Row],[Rent_3B_trim]],FIND("-",property_rates[[#This Row],[Rent_3B_trim]])-1))</f>
        <v>202130</v>
      </c>
      <c r="W270" s="1">
        <f>_xlfn.NUMBERVALUE(RIGHT(property_rates[[#This Row],[Rent_3B]],LEN(property_rates[[#This Row],[Rent_3B]])-FIND("-",property_rates[[#This Row],[Rent_3B]])))</f>
        <v>250920</v>
      </c>
      <c r="X270" s="1">
        <f>AVERAGE(property_rates[[#This Row],[Rent_3B_Lower]:[Rent_3B_Upper]])</f>
        <v>226525</v>
      </c>
      <c r="Y270" s="3">
        <f>property_rates[[#This Row],[Rent_3B_avg]]/property_rates[[#This Row],[buy_rate_avg]]</f>
        <v>3.900458877515002</v>
      </c>
    </row>
    <row r="271" spans="1:25" x14ac:dyDescent="0.25">
      <c r="A271" s="1" t="s">
        <v>930</v>
      </c>
      <c r="B271" s="1" t="s">
        <v>931</v>
      </c>
      <c r="C271" s="1" t="str">
        <f>MID(property_rates[[#This Row],[buy_rate]],FIND("Rs.",property_rates[[#This Row],[buy_rate]])+3,FIND("/sq",property_rates[[#This Row],[buy_rate]])-4)</f>
        <v>13,430 - 15,852</v>
      </c>
      <c r="D271" s="1">
        <f>_xlfn.NUMBERVALUE(LEFT(property_rates[[#This Row],[buy_rate_trim]],FIND("-",property_rates[[#This Row],[buy_rate_trim]])-1))</f>
        <v>13430</v>
      </c>
      <c r="E271" s="1">
        <f>_xlfn.NUMBERVALUE(RIGHT(property_rates[[#This Row],[buy_rate_trim]],LEN(property_rates[[#This Row],[buy_rate_trim]])-FIND("-",property_rates[[#This Row],[buy_rate_trim]])))</f>
        <v>15852</v>
      </c>
      <c r="F271" s="1">
        <f>AVERAGE(property_rates[[#This Row],[buy_rate_lower]:[buy_rate_higher]])</f>
        <v>14641</v>
      </c>
      <c r="G271" s="1" t="s">
        <v>932</v>
      </c>
      <c r="H271" s="1" t="s">
        <v>933</v>
      </c>
      <c r="I271" s="1" t="str">
        <f>MID(property_rates[[#This Row],[Rent_1B]],FIND("Rs.",property_rates[[#This Row],[Rent_1B]])+3,LEN(property_rates[[#This Row],[Rent_1B]]))</f>
        <v>18,742 - 22,312</v>
      </c>
      <c r="J271" s="1">
        <f>_xlfn.NUMBERVALUE(LEFT(property_rates[[#This Row],[Rent_1B_trim]],FIND("-",property_rates[[#This Row],[Rent_1B_trim]])-1))</f>
        <v>18742</v>
      </c>
      <c r="K271" s="1">
        <f>_xlfn.NUMBERVALUE(RIGHT(property_rates[[#This Row],[Rent_1B]],LEN(property_rates[[#This Row],[Rent_1B]])-FIND("-",property_rates[[#This Row],[Rent_1B]])))</f>
        <v>22312</v>
      </c>
      <c r="L271" s="1">
        <f>AVERAGE(property_rates[[#This Row],[Rent_1B_Lower]:[Rent_1B_Upper]])</f>
        <v>20527</v>
      </c>
      <c r="M271" s="2">
        <f>property_rates[[#This Row],[Rent_1B_avg]]/property_rates[[#This Row],[buy_rate_avg]]</f>
        <v>1.4020217198278806</v>
      </c>
      <c r="N271" s="1" t="s">
        <v>934</v>
      </c>
      <c r="O271" s="1" t="str">
        <f>MID(property_rates[[#This Row],[Rent_2B]],FIND("Rs.",property_rates[[#This Row],[Rent_2B]])+3,LEN(property_rates[[#This Row],[Rent_2B]]))</f>
        <v>32,776 - 36,873</v>
      </c>
      <c r="P271" s="1">
        <f>_xlfn.NUMBERVALUE(LEFT(property_rates[[#This Row],[Rent_2B_trim]],FIND("-",property_rates[[#This Row],[Rent_2B_trim]])-1))</f>
        <v>32776</v>
      </c>
      <c r="Q271" s="1">
        <f>_xlfn.NUMBERVALUE(RIGHT(property_rates[[#This Row],[Rent_2B]],LEN(property_rates[[#This Row],[Rent_2B]])-FIND("-",property_rates[[#This Row],[Rent_2B]])))</f>
        <v>36873</v>
      </c>
      <c r="R271" s="1">
        <f>AVERAGE(property_rates[[#This Row],[Rent_2B_Lower]:[Rent_2B_Upper]])</f>
        <v>34824.5</v>
      </c>
      <c r="S271" s="3">
        <f>property_rates[[#This Row],[Rent_2B_avg]]/property_rates[[#This Row],[buy_rate_avg]]</f>
        <v>2.3785602076360903</v>
      </c>
      <c r="T271" s="1" t="s">
        <v>935</v>
      </c>
      <c r="U271" s="1" t="str">
        <f>MID(property_rates[[#This Row],[Rent_3B]],FIND("Rs.",property_rates[[#This Row],[Rent_3B]])+3,LEN(property_rates[[#This Row],[Rent_3B]]))</f>
        <v>46,294 - 51,299</v>
      </c>
      <c r="V271" s="1">
        <f>_xlfn.NUMBERVALUE(LEFT(property_rates[[#This Row],[Rent_3B_trim]],FIND("-",property_rates[[#This Row],[Rent_3B_trim]])-1))</f>
        <v>46294</v>
      </c>
      <c r="W271" s="1">
        <f>_xlfn.NUMBERVALUE(RIGHT(property_rates[[#This Row],[Rent_3B]],LEN(property_rates[[#This Row],[Rent_3B]])-FIND("-",property_rates[[#This Row],[Rent_3B]])))</f>
        <v>51299</v>
      </c>
      <c r="X271" s="1">
        <f>AVERAGE(property_rates[[#This Row],[Rent_3B_Lower]:[Rent_3B_Upper]])</f>
        <v>48796.5</v>
      </c>
      <c r="Y271" s="3">
        <f>property_rates[[#This Row],[Rent_3B_avg]]/property_rates[[#This Row],[buy_rate_avg]]</f>
        <v>3.3328666074721673</v>
      </c>
    </row>
    <row r="272" spans="1:25" x14ac:dyDescent="0.25">
      <c r="A272" s="1" t="s">
        <v>936</v>
      </c>
      <c r="B272" s="1" t="s">
        <v>937</v>
      </c>
      <c r="C272" s="1" t="str">
        <f>MID(property_rates[[#This Row],[buy_rate]],FIND("Rs.",property_rates[[#This Row],[buy_rate]])+3,FIND("/sq",property_rates[[#This Row],[buy_rate]])-4)</f>
        <v>13,472 - 16,618</v>
      </c>
      <c r="D272" s="1">
        <f>_xlfn.NUMBERVALUE(LEFT(property_rates[[#This Row],[buy_rate_trim]],FIND("-",property_rates[[#This Row],[buy_rate_trim]])-1))</f>
        <v>13472</v>
      </c>
      <c r="E272" s="1">
        <f>_xlfn.NUMBERVALUE(RIGHT(property_rates[[#This Row],[buy_rate_trim]],LEN(property_rates[[#This Row],[buy_rate_trim]])-FIND("-",property_rates[[#This Row],[buy_rate_trim]])))</f>
        <v>16618</v>
      </c>
      <c r="F272" s="1">
        <f>AVERAGE(property_rates[[#This Row],[buy_rate_lower]:[buy_rate_higher]])</f>
        <v>15045</v>
      </c>
      <c r="G272" s="1" t="s">
        <v>938</v>
      </c>
      <c r="H272" s="1" t="s">
        <v>939</v>
      </c>
      <c r="I272" s="1" t="str">
        <f>MID(property_rates[[#This Row],[Rent_1B]],FIND("Rs.",property_rates[[#This Row],[Rent_1B]])+3,LEN(property_rates[[#This Row],[Rent_1B]]))</f>
        <v>17,404 - 21,420</v>
      </c>
      <c r="J272" s="1">
        <f>_xlfn.NUMBERVALUE(LEFT(property_rates[[#This Row],[Rent_1B_trim]],FIND("-",property_rates[[#This Row],[Rent_1B_trim]])-1))</f>
        <v>17404</v>
      </c>
      <c r="K272" s="1">
        <f>_xlfn.NUMBERVALUE(RIGHT(property_rates[[#This Row],[Rent_1B]],LEN(property_rates[[#This Row],[Rent_1B]])-FIND("-",property_rates[[#This Row],[Rent_1B]])))</f>
        <v>21420</v>
      </c>
      <c r="L272" s="1">
        <f>AVERAGE(property_rates[[#This Row],[Rent_1B_Lower]:[Rent_1B_Upper]])</f>
        <v>19412</v>
      </c>
      <c r="M272" s="2">
        <f>property_rates[[#This Row],[Rent_1B_avg]]/property_rates[[#This Row],[buy_rate_avg]]</f>
        <v>1.2902625456962447</v>
      </c>
      <c r="N272" s="1" t="s">
        <v>940</v>
      </c>
      <c r="O272" s="1" t="str">
        <f>MID(property_rates[[#This Row],[Rent_2B]],FIND("Rs.",property_rates[[#This Row],[Rent_2B]])+3,LEN(property_rates[[#This Row],[Rent_2B]]))</f>
        <v>28,305 - 33,660</v>
      </c>
      <c r="P272" s="1">
        <f>_xlfn.NUMBERVALUE(LEFT(property_rates[[#This Row],[Rent_2B_trim]],FIND("-",property_rates[[#This Row],[Rent_2B_trim]])-1))</f>
        <v>28305</v>
      </c>
      <c r="Q272" s="1">
        <f>_xlfn.NUMBERVALUE(RIGHT(property_rates[[#This Row],[Rent_2B]],LEN(property_rates[[#This Row],[Rent_2B]])-FIND("-",property_rates[[#This Row],[Rent_2B]])))</f>
        <v>33660</v>
      </c>
      <c r="R272" s="1">
        <f>AVERAGE(property_rates[[#This Row],[Rent_2B_Lower]:[Rent_2B_Upper]])</f>
        <v>30982.5</v>
      </c>
      <c r="S272" s="3">
        <f>property_rates[[#This Row],[Rent_2B_avg]]/property_rates[[#This Row],[buy_rate_avg]]</f>
        <v>2.0593220338983049</v>
      </c>
      <c r="T272" s="1" t="s">
        <v>941</v>
      </c>
      <c r="U272" s="1" t="str">
        <f>MID(property_rates[[#This Row],[Rent_3B]],FIND("Rs.",property_rates[[#This Row],[Rent_3B]])+3,LEN(property_rates[[#This Row],[Rent_3B]]))</f>
        <v>41,703 - 49,188</v>
      </c>
      <c r="V272" s="1">
        <f>_xlfn.NUMBERVALUE(LEFT(property_rates[[#This Row],[Rent_3B_trim]],FIND("-",property_rates[[#This Row],[Rent_3B_trim]])-1))</f>
        <v>41703</v>
      </c>
      <c r="W272" s="1">
        <f>_xlfn.NUMBERVALUE(RIGHT(property_rates[[#This Row],[Rent_3B]],LEN(property_rates[[#This Row],[Rent_3B]])-FIND("-",property_rates[[#This Row],[Rent_3B]])))</f>
        <v>49188</v>
      </c>
      <c r="X272" s="1">
        <f>AVERAGE(property_rates[[#This Row],[Rent_3B_Lower]:[Rent_3B_Upper]])</f>
        <v>45445.5</v>
      </c>
      <c r="Y272" s="3">
        <f>property_rates[[#This Row],[Rent_3B_avg]]/property_rates[[#This Row],[buy_rate_avg]]</f>
        <v>3.0206380857427715</v>
      </c>
    </row>
    <row r="273" spans="1:25" x14ac:dyDescent="0.25">
      <c r="A273" s="1" t="s">
        <v>942</v>
      </c>
      <c r="B273" s="1" t="s">
        <v>943</v>
      </c>
      <c r="C273" s="1" t="str">
        <f>MID(property_rates[[#This Row],[buy_rate]],FIND("Rs.",property_rates[[#This Row],[buy_rate]])+3,FIND("/sq",property_rates[[#This Row],[buy_rate]])-4)</f>
        <v>7,905 - 10,200</v>
      </c>
      <c r="D273" s="1">
        <f>_xlfn.NUMBERVALUE(LEFT(property_rates[[#This Row],[buy_rate_trim]],FIND("-",property_rates[[#This Row],[buy_rate_trim]])-1))</f>
        <v>7905</v>
      </c>
      <c r="E273" s="1">
        <f>_xlfn.NUMBERVALUE(RIGHT(property_rates[[#This Row],[buy_rate_trim]],LEN(property_rates[[#This Row],[buy_rate_trim]])-FIND("-",property_rates[[#This Row],[buy_rate_trim]])))</f>
        <v>10200</v>
      </c>
      <c r="F273" s="1">
        <f>AVERAGE(property_rates[[#This Row],[buy_rate_lower]:[buy_rate_higher]])</f>
        <v>9052.5</v>
      </c>
      <c r="G273" s="1" t="s">
        <v>944</v>
      </c>
      <c r="H273" s="1" t="s">
        <v>945</v>
      </c>
      <c r="I273" s="1" t="str">
        <f>MID(property_rates[[#This Row],[Rent_1B]],FIND("Rs.",property_rates[[#This Row],[Rent_1B]])+3,LEN(property_rates[[#This Row],[Rent_1B]]))</f>
        <v>13,780 - 17,225</v>
      </c>
      <c r="J273" s="1">
        <f>_xlfn.NUMBERVALUE(LEFT(property_rates[[#This Row],[Rent_1B_trim]],FIND("-",property_rates[[#This Row],[Rent_1B_trim]])-1))</f>
        <v>13780</v>
      </c>
      <c r="K273" s="1">
        <f>_xlfn.NUMBERVALUE(RIGHT(property_rates[[#This Row],[Rent_1B]],LEN(property_rates[[#This Row],[Rent_1B]])-FIND("-",property_rates[[#This Row],[Rent_1B]])))</f>
        <v>17225</v>
      </c>
      <c r="L273" s="1">
        <f>AVERAGE(property_rates[[#This Row],[Rent_1B_Lower]:[Rent_1B_Upper]])</f>
        <v>15502.5</v>
      </c>
      <c r="M273" s="2">
        <f>property_rates[[#This Row],[Rent_1B_avg]]/property_rates[[#This Row],[buy_rate_avg]]</f>
        <v>1.7125103562551782</v>
      </c>
      <c r="N273" s="1" t="s">
        <v>946</v>
      </c>
      <c r="O273" s="1" t="str">
        <f>MID(property_rates[[#This Row],[Rent_2B]],FIND("Rs.",property_rates[[#This Row],[Rent_2B]])+3,LEN(property_rates[[#This Row],[Rent_2B]]))</f>
        <v>19,508 - 24,565</v>
      </c>
      <c r="P273" s="1">
        <f>_xlfn.NUMBERVALUE(LEFT(property_rates[[#This Row],[Rent_2B_trim]],FIND("-",property_rates[[#This Row],[Rent_2B_trim]])-1))</f>
        <v>19508</v>
      </c>
      <c r="Q273" s="1">
        <f>_xlfn.NUMBERVALUE(RIGHT(property_rates[[#This Row],[Rent_2B]],LEN(property_rates[[#This Row],[Rent_2B]])-FIND("-",property_rates[[#This Row],[Rent_2B]])))</f>
        <v>24565</v>
      </c>
      <c r="R273" s="1">
        <f>AVERAGE(property_rates[[#This Row],[Rent_2B_Lower]:[Rent_2B_Upper]])</f>
        <v>22036.5</v>
      </c>
      <c r="S273" s="3">
        <f>property_rates[[#This Row],[Rent_2B_avg]]/property_rates[[#This Row],[buy_rate_avg]]</f>
        <v>2.4342999171499584</v>
      </c>
      <c r="T273" s="1" t="s">
        <v>36</v>
      </c>
      <c r="U273" s="1" t="e">
        <f>MID(property_rates[[#This Row],[Rent_3B]],FIND("Rs.",property_rates[[#This Row],[Rent_3B]])+3,LEN(property_rates[[#This Row],[Rent_3B]]))</f>
        <v>#VALUE!</v>
      </c>
      <c r="V273" s="1" t="e">
        <f>_xlfn.NUMBERVALUE(LEFT(property_rates[[#This Row],[Rent_3B_trim]],FIND("-",property_rates[[#This Row],[Rent_3B_trim]])-1))</f>
        <v>#VALUE!</v>
      </c>
      <c r="W273" s="1">
        <f>_xlfn.NUMBERVALUE(RIGHT(property_rates[[#This Row],[Rent_3B]],LEN(property_rates[[#This Row],[Rent_3B]])-FIND("-",property_rates[[#This Row],[Rent_3B]])))</f>
        <v>0</v>
      </c>
      <c r="X273" s="1" t="e">
        <f>AVERAGE(property_rates[[#This Row],[Rent_3B_Lower]:[Rent_3B_Upper]])</f>
        <v>#VALUE!</v>
      </c>
      <c r="Y273" s="3" t="e">
        <f>property_rates[[#This Row],[Rent_3B_avg]]/property_rates[[#This Row],[buy_rate_avg]]</f>
        <v>#VALUE!</v>
      </c>
    </row>
    <row r="274" spans="1:25" x14ac:dyDescent="0.25">
      <c r="A274" s="1" t="s">
        <v>411</v>
      </c>
      <c r="B274" s="1" t="s">
        <v>412</v>
      </c>
      <c r="C274" s="1" t="str">
        <f>MID(property_rates[[#This Row],[buy_rate]],FIND("Rs.",property_rates[[#This Row],[buy_rate]])+3,FIND("/sq",property_rates[[#This Row],[buy_rate]])-4)</f>
        <v>3,910 - 4,250</v>
      </c>
      <c r="D274" s="1">
        <f>_xlfn.NUMBERVALUE(LEFT(property_rates[[#This Row],[buy_rate_trim]],FIND("-",property_rates[[#This Row],[buy_rate_trim]])-1))</f>
        <v>3910</v>
      </c>
      <c r="E274" s="1">
        <f>_xlfn.NUMBERVALUE(RIGHT(property_rates[[#This Row],[buy_rate_trim]],LEN(property_rates[[#This Row],[buy_rate_trim]])-FIND("-",property_rates[[#This Row],[buy_rate_trim]])))</f>
        <v>4250</v>
      </c>
      <c r="F274" s="1">
        <f>AVERAGE(property_rates[[#This Row],[buy_rate_lower]:[buy_rate_higher]])</f>
        <v>4080</v>
      </c>
      <c r="G274" s="1" t="s">
        <v>413</v>
      </c>
      <c r="H274" s="1" t="s">
        <v>414</v>
      </c>
      <c r="I274" s="1" t="str">
        <f>MID(property_rates[[#This Row],[Rent_1B]],FIND("Rs.",property_rates[[#This Row],[Rent_1B]])+3,LEN(property_rates[[#This Row],[Rent_1B]]))</f>
        <v>3,835 - 4,794</v>
      </c>
      <c r="J274" s="1">
        <f>_xlfn.NUMBERVALUE(LEFT(property_rates[[#This Row],[Rent_1B_trim]],FIND("-",property_rates[[#This Row],[Rent_1B_trim]])-1))</f>
        <v>3835</v>
      </c>
      <c r="K274" s="1">
        <f>_xlfn.NUMBERVALUE(RIGHT(property_rates[[#This Row],[Rent_1B]],LEN(property_rates[[#This Row],[Rent_1B]])-FIND("-",property_rates[[#This Row],[Rent_1B]])))</f>
        <v>4794</v>
      </c>
      <c r="L274" s="1">
        <f>AVERAGE(property_rates[[#This Row],[Rent_1B_Lower]:[Rent_1B_Upper]])</f>
        <v>4314.5</v>
      </c>
      <c r="M274" s="2">
        <f>property_rates[[#This Row],[Rent_1B_avg]]/property_rates[[#This Row],[buy_rate_avg]]</f>
        <v>1.0574754901960783</v>
      </c>
      <c r="N274" s="1" t="s">
        <v>36</v>
      </c>
      <c r="O274" s="1" t="e">
        <f>MID(property_rates[[#This Row],[Rent_2B]],FIND("Rs.",property_rates[[#This Row],[Rent_2B]])+3,LEN(property_rates[[#This Row],[Rent_2B]]))</f>
        <v>#VALUE!</v>
      </c>
      <c r="P274" s="1" t="e">
        <f>_xlfn.NUMBERVALUE(LEFT(property_rates[[#This Row],[Rent_2B_trim]],FIND("-",property_rates[[#This Row],[Rent_2B_trim]])-1))</f>
        <v>#VALUE!</v>
      </c>
      <c r="Q274" s="1">
        <f>_xlfn.NUMBERVALUE(RIGHT(property_rates[[#This Row],[Rent_2B]],LEN(property_rates[[#This Row],[Rent_2B]])-FIND("-",property_rates[[#This Row],[Rent_2B]])))</f>
        <v>0</v>
      </c>
      <c r="R274" s="1" t="e">
        <f>AVERAGE(property_rates[[#This Row],[Rent_2B_Lower]:[Rent_2B_Upper]])</f>
        <v>#VALUE!</v>
      </c>
      <c r="S274" s="3" t="e">
        <f>property_rates[[#This Row],[Rent_2B_avg]]/property_rates[[#This Row],[buy_rate_avg]]</f>
        <v>#VALUE!</v>
      </c>
      <c r="T274" s="1" t="s">
        <v>36</v>
      </c>
      <c r="U274" s="1" t="e">
        <f>MID(property_rates[[#This Row],[Rent_3B]],FIND("Rs.",property_rates[[#This Row],[Rent_3B]])+3,LEN(property_rates[[#This Row],[Rent_3B]]))</f>
        <v>#VALUE!</v>
      </c>
      <c r="V274" s="1" t="e">
        <f>_xlfn.NUMBERVALUE(LEFT(property_rates[[#This Row],[Rent_3B_trim]],FIND("-",property_rates[[#This Row],[Rent_3B_trim]])-1))</f>
        <v>#VALUE!</v>
      </c>
      <c r="W274" s="1">
        <f>_xlfn.NUMBERVALUE(RIGHT(property_rates[[#This Row],[Rent_3B]],LEN(property_rates[[#This Row],[Rent_3B]])-FIND("-",property_rates[[#This Row],[Rent_3B]])))</f>
        <v>0</v>
      </c>
      <c r="X274" s="1" t="e">
        <f>AVERAGE(property_rates[[#This Row],[Rent_3B_Lower]:[Rent_3B_Upper]])</f>
        <v>#VALUE!</v>
      </c>
      <c r="Y274" s="3" t="e">
        <f>property_rates[[#This Row],[Rent_3B_avg]]/property_rates[[#This Row],[buy_rate_avg]]</f>
        <v>#VALUE!</v>
      </c>
    </row>
    <row r="275" spans="1:25" x14ac:dyDescent="0.25">
      <c r="A275" s="1" t="s">
        <v>154</v>
      </c>
      <c r="B275" s="1" t="s">
        <v>155</v>
      </c>
      <c r="C275" s="1" t="str">
        <f>MID(property_rates[[#This Row],[buy_rate]],FIND("Rs.",property_rates[[#This Row],[buy_rate]])+3,FIND("/sq",property_rates[[#This Row],[buy_rate]])-4)</f>
        <v>6,758 - 8,500</v>
      </c>
      <c r="D275" s="1">
        <f>_xlfn.NUMBERVALUE(LEFT(property_rates[[#This Row],[buy_rate_trim]],FIND("-",property_rates[[#This Row],[buy_rate_trim]])-1))</f>
        <v>6758</v>
      </c>
      <c r="E275" s="1">
        <f>_xlfn.NUMBERVALUE(RIGHT(property_rates[[#This Row],[buy_rate_trim]],LEN(property_rates[[#This Row],[buy_rate_trim]])-FIND("-",property_rates[[#This Row],[buy_rate_trim]])))</f>
        <v>8500</v>
      </c>
      <c r="F275" s="1">
        <f>AVERAGE(property_rates[[#This Row],[buy_rate_lower]:[buy_rate_higher]])</f>
        <v>7629</v>
      </c>
      <c r="G275" s="1" t="s">
        <v>156</v>
      </c>
      <c r="H275" s="1" t="s">
        <v>157</v>
      </c>
      <c r="I275" s="1" t="str">
        <f>MID(property_rates[[#This Row],[Rent_1B]],FIND("Rs.",property_rates[[#This Row],[Rent_1B]])+3,LEN(property_rates[[#This Row],[Rent_1B]]))</f>
        <v>8,693 - 11,177</v>
      </c>
      <c r="J275" s="1">
        <f>_xlfn.NUMBERVALUE(LEFT(property_rates[[#This Row],[Rent_1B_trim]],FIND("-",property_rates[[#This Row],[Rent_1B_trim]])-1))</f>
        <v>8693</v>
      </c>
      <c r="K275" s="1">
        <f>_xlfn.NUMBERVALUE(RIGHT(property_rates[[#This Row],[Rent_1B]],LEN(property_rates[[#This Row],[Rent_1B]])-FIND("-",property_rates[[#This Row],[Rent_1B]])))</f>
        <v>11177</v>
      </c>
      <c r="L275" s="1">
        <f>AVERAGE(property_rates[[#This Row],[Rent_1B_Lower]:[Rent_1B_Upper]])</f>
        <v>9935</v>
      </c>
      <c r="M275" s="2">
        <f>property_rates[[#This Row],[Rent_1B_avg]]/property_rates[[#This Row],[buy_rate_avg]]</f>
        <v>1.3022676628653822</v>
      </c>
      <c r="N275" s="1" t="s">
        <v>36</v>
      </c>
      <c r="O275" s="1" t="e">
        <f>MID(property_rates[[#This Row],[Rent_2B]],FIND("Rs.",property_rates[[#This Row],[Rent_2B]])+3,LEN(property_rates[[#This Row],[Rent_2B]]))</f>
        <v>#VALUE!</v>
      </c>
      <c r="P275" s="1" t="e">
        <f>_xlfn.NUMBERVALUE(LEFT(property_rates[[#This Row],[Rent_2B_trim]],FIND("-",property_rates[[#This Row],[Rent_2B_trim]])-1))</f>
        <v>#VALUE!</v>
      </c>
      <c r="Q275" s="1">
        <f>_xlfn.NUMBERVALUE(RIGHT(property_rates[[#This Row],[Rent_2B]],LEN(property_rates[[#This Row],[Rent_2B]])-FIND("-",property_rates[[#This Row],[Rent_2B]])))</f>
        <v>0</v>
      </c>
      <c r="R275" s="1" t="e">
        <f>AVERAGE(property_rates[[#This Row],[Rent_2B_Lower]:[Rent_2B_Upper]])</f>
        <v>#VALUE!</v>
      </c>
      <c r="S275" s="3" t="e">
        <f>property_rates[[#This Row],[Rent_2B_avg]]/property_rates[[#This Row],[buy_rate_avg]]</f>
        <v>#VALUE!</v>
      </c>
      <c r="T275" s="1" t="s">
        <v>36</v>
      </c>
      <c r="U275" s="1" t="e">
        <f>MID(property_rates[[#This Row],[Rent_3B]],FIND("Rs.",property_rates[[#This Row],[Rent_3B]])+3,LEN(property_rates[[#This Row],[Rent_3B]]))</f>
        <v>#VALUE!</v>
      </c>
      <c r="V275" s="1" t="e">
        <f>_xlfn.NUMBERVALUE(LEFT(property_rates[[#This Row],[Rent_3B_trim]],FIND("-",property_rates[[#This Row],[Rent_3B_trim]])-1))</f>
        <v>#VALUE!</v>
      </c>
      <c r="W275" s="1">
        <f>_xlfn.NUMBERVALUE(RIGHT(property_rates[[#This Row],[Rent_3B]],LEN(property_rates[[#This Row],[Rent_3B]])-FIND("-",property_rates[[#This Row],[Rent_3B]])))</f>
        <v>0</v>
      </c>
      <c r="X275" s="1" t="e">
        <f>AVERAGE(property_rates[[#This Row],[Rent_3B_Lower]:[Rent_3B_Upper]])</f>
        <v>#VALUE!</v>
      </c>
      <c r="Y275" s="3" t="e">
        <f>property_rates[[#This Row],[Rent_3B_avg]]/property_rates[[#This Row],[buy_rate_avg]]</f>
        <v>#VALUE!</v>
      </c>
    </row>
    <row r="276" spans="1:25" x14ac:dyDescent="0.25">
      <c r="A276" s="1" t="s">
        <v>415</v>
      </c>
      <c r="B276" s="1" t="s">
        <v>416</v>
      </c>
      <c r="C276" s="1" t="str">
        <f>MID(property_rates[[#This Row],[buy_rate]],FIND("Rs.",property_rates[[#This Row],[buy_rate]])+3,FIND("/sq",property_rates[[#This Row],[buy_rate]])-4)</f>
        <v>3,315 - 3,910</v>
      </c>
      <c r="D276" s="1">
        <f>_xlfn.NUMBERVALUE(LEFT(property_rates[[#This Row],[buy_rate_trim]],FIND("-",property_rates[[#This Row],[buy_rate_trim]])-1))</f>
        <v>3315</v>
      </c>
      <c r="E276" s="1">
        <f>_xlfn.NUMBERVALUE(RIGHT(property_rates[[#This Row],[buy_rate_trim]],LEN(property_rates[[#This Row],[buy_rate_trim]])-FIND("-",property_rates[[#This Row],[buy_rate_trim]])))</f>
        <v>3910</v>
      </c>
      <c r="F276" s="1">
        <f>AVERAGE(property_rates[[#This Row],[buy_rate_lower]:[buy_rate_higher]])</f>
        <v>3612.5</v>
      </c>
      <c r="G276" s="1" t="s">
        <v>268</v>
      </c>
      <c r="H276" s="1" t="s">
        <v>313</v>
      </c>
      <c r="I276" s="1" t="str">
        <f>MID(property_rates[[#This Row],[Rent_1B]],FIND("Rs.",property_rates[[#This Row],[Rent_1B]])+3,LEN(property_rates[[#This Row],[Rent_1B]]))</f>
        <v>3,213 - 4,284</v>
      </c>
      <c r="J276" s="1">
        <f>_xlfn.NUMBERVALUE(LEFT(property_rates[[#This Row],[Rent_1B_trim]],FIND("-",property_rates[[#This Row],[Rent_1B_trim]])-1))</f>
        <v>3213</v>
      </c>
      <c r="K276" s="1">
        <f>_xlfn.NUMBERVALUE(RIGHT(property_rates[[#This Row],[Rent_1B]],LEN(property_rates[[#This Row],[Rent_1B]])-FIND("-",property_rates[[#This Row],[Rent_1B]])))</f>
        <v>4284</v>
      </c>
      <c r="L276" s="1">
        <f>AVERAGE(property_rates[[#This Row],[Rent_1B_Lower]:[Rent_1B_Upper]])</f>
        <v>3748.5</v>
      </c>
      <c r="M276" s="2">
        <f>property_rates[[#This Row],[Rent_1B_avg]]/property_rates[[#This Row],[buy_rate_avg]]</f>
        <v>1.0376470588235294</v>
      </c>
      <c r="N276" s="1" t="s">
        <v>36</v>
      </c>
      <c r="O276" s="1" t="e">
        <f>MID(property_rates[[#This Row],[Rent_2B]],FIND("Rs.",property_rates[[#This Row],[Rent_2B]])+3,LEN(property_rates[[#This Row],[Rent_2B]]))</f>
        <v>#VALUE!</v>
      </c>
      <c r="P276" s="1" t="e">
        <f>_xlfn.NUMBERVALUE(LEFT(property_rates[[#This Row],[Rent_2B_trim]],FIND("-",property_rates[[#This Row],[Rent_2B_trim]])-1))</f>
        <v>#VALUE!</v>
      </c>
      <c r="Q276" s="1">
        <f>_xlfn.NUMBERVALUE(RIGHT(property_rates[[#This Row],[Rent_2B]],LEN(property_rates[[#This Row],[Rent_2B]])-FIND("-",property_rates[[#This Row],[Rent_2B]])))</f>
        <v>0</v>
      </c>
      <c r="R276" s="1" t="e">
        <f>AVERAGE(property_rates[[#This Row],[Rent_2B_Lower]:[Rent_2B_Upper]])</f>
        <v>#VALUE!</v>
      </c>
      <c r="S276" s="3" t="e">
        <f>property_rates[[#This Row],[Rent_2B_avg]]/property_rates[[#This Row],[buy_rate_avg]]</f>
        <v>#VALUE!</v>
      </c>
      <c r="T276" s="1" t="s">
        <v>36</v>
      </c>
      <c r="U276" s="1" t="e">
        <f>MID(property_rates[[#This Row],[Rent_3B]],FIND("Rs.",property_rates[[#This Row],[Rent_3B]])+3,LEN(property_rates[[#This Row],[Rent_3B]]))</f>
        <v>#VALUE!</v>
      </c>
      <c r="V276" s="1" t="e">
        <f>_xlfn.NUMBERVALUE(LEFT(property_rates[[#This Row],[Rent_3B_trim]],FIND("-",property_rates[[#This Row],[Rent_3B_trim]])-1))</f>
        <v>#VALUE!</v>
      </c>
      <c r="W276" s="1">
        <f>_xlfn.NUMBERVALUE(RIGHT(property_rates[[#This Row],[Rent_3B]],LEN(property_rates[[#This Row],[Rent_3B]])-FIND("-",property_rates[[#This Row],[Rent_3B]])))</f>
        <v>0</v>
      </c>
      <c r="X276" s="1" t="e">
        <f>AVERAGE(property_rates[[#This Row],[Rent_3B_Lower]:[Rent_3B_Upper]])</f>
        <v>#VALUE!</v>
      </c>
      <c r="Y276" s="3" t="e">
        <f>property_rates[[#This Row],[Rent_3B_avg]]/property_rates[[#This Row],[buy_rate_avg]]</f>
        <v>#VALUE!</v>
      </c>
    </row>
    <row r="277" spans="1:25" x14ac:dyDescent="0.25">
      <c r="A277" s="1" t="s">
        <v>2425</v>
      </c>
      <c r="B277" s="1" t="s">
        <v>2426</v>
      </c>
      <c r="C277" s="1" t="str">
        <f>MID(property_rates[[#This Row],[buy_rate]],FIND("Rs.",property_rates[[#This Row],[buy_rate]])+3,FIND("/sq",property_rates[[#This Row],[buy_rate]])-4)</f>
        <v>7,395 - 9,818</v>
      </c>
      <c r="D277" s="1">
        <f>_xlfn.NUMBERVALUE(LEFT(property_rates[[#This Row],[buy_rate_trim]],FIND("-",property_rates[[#This Row],[buy_rate_trim]])-1))</f>
        <v>7395</v>
      </c>
      <c r="E277" s="1">
        <f>_xlfn.NUMBERVALUE(RIGHT(property_rates[[#This Row],[buy_rate_trim]],LEN(property_rates[[#This Row],[buy_rate_trim]])-FIND("-",property_rates[[#This Row],[buy_rate_trim]])))</f>
        <v>9818</v>
      </c>
      <c r="F277" s="1">
        <f>AVERAGE(property_rates[[#This Row],[buy_rate_lower]:[buy_rate_higher]])</f>
        <v>8606.5</v>
      </c>
      <c r="G277" s="1" t="s">
        <v>36</v>
      </c>
      <c r="H277" s="1" t="s">
        <v>36</v>
      </c>
      <c r="I277" s="1" t="e">
        <f>MID(property_rates[[#This Row],[Rent_1B]],FIND("Rs.",property_rates[[#This Row],[Rent_1B]])+3,LEN(property_rates[[#This Row],[Rent_1B]]))</f>
        <v>#VALUE!</v>
      </c>
      <c r="J277" s="1" t="e">
        <f>_xlfn.NUMBERVALUE(LEFT(property_rates[[#This Row],[Rent_1B_trim]],FIND("-",property_rates[[#This Row],[Rent_1B_trim]])-1))</f>
        <v>#VALUE!</v>
      </c>
      <c r="K277" s="1">
        <f>_xlfn.NUMBERVALUE(RIGHT(property_rates[[#This Row],[Rent_1B]],LEN(property_rates[[#This Row],[Rent_1B]])-FIND("-",property_rates[[#This Row],[Rent_1B]])))</f>
        <v>0</v>
      </c>
      <c r="L277" s="1" t="e">
        <f>AVERAGE(property_rates[[#This Row],[Rent_1B_Lower]:[Rent_1B_Upper]])</f>
        <v>#VALUE!</v>
      </c>
      <c r="M277" s="2" t="e">
        <f>property_rates[[#This Row],[Rent_1B_avg]]/property_rates[[#This Row],[buy_rate_avg]]</f>
        <v>#VALUE!</v>
      </c>
      <c r="N277" s="1" t="s">
        <v>36</v>
      </c>
      <c r="O277" s="1" t="e">
        <f>MID(property_rates[[#This Row],[Rent_2B]],FIND("Rs.",property_rates[[#This Row],[Rent_2B]])+3,LEN(property_rates[[#This Row],[Rent_2B]]))</f>
        <v>#VALUE!</v>
      </c>
      <c r="P277" s="1" t="e">
        <f>_xlfn.NUMBERVALUE(LEFT(property_rates[[#This Row],[Rent_2B_trim]],FIND("-",property_rates[[#This Row],[Rent_2B_trim]])-1))</f>
        <v>#VALUE!</v>
      </c>
      <c r="Q277" s="1">
        <f>_xlfn.NUMBERVALUE(RIGHT(property_rates[[#This Row],[Rent_2B]],LEN(property_rates[[#This Row],[Rent_2B]])-FIND("-",property_rates[[#This Row],[Rent_2B]])))</f>
        <v>0</v>
      </c>
      <c r="R277" s="1" t="e">
        <f>AVERAGE(property_rates[[#This Row],[Rent_2B_Lower]:[Rent_2B_Upper]])</f>
        <v>#VALUE!</v>
      </c>
      <c r="S277" s="3" t="e">
        <f>property_rates[[#This Row],[Rent_2B_avg]]/property_rates[[#This Row],[buy_rate_avg]]</f>
        <v>#VALUE!</v>
      </c>
      <c r="T277" s="1" t="s">
        <v>36</v>
      </c>
      <c r="U277" s="1" t="e">
        <f>MID(property_rates[[#This Row],[Rent_3B]],FIND("Rs.",property_rates[[#This Row],[Rent_3B]])+3,LEN(property_rates[[#This Row],[Rent_3B]]))</f>
        <v>#VALUE!</v>
      </c>
      <c r="V277" s="1" t="e">
        <f>_xlfn.NUMBERVALUE(LEFT(property_rates[[#This Row],[Rent_3B_trim]],FIND("-",property_rates[[#This Row],[Rent_3B_trim]])-1))</f>
        <v>#VALUE!</v>
      </c>
      <c r="W277" s="1">
        <f>_xlfn.NUMBERVALUE(RIGHT(property_rates[[#This Row],[Rent_3B]],LEN(property_rates[[#This Row],[Rent_3B]])-FIND("-",property_rates[[#This Row],[Rent_3B]])))</f>
        <v>0</v>
      </c>
      <c r="X277" s="1" t="e">
        <f>AVERAGE(property_rates[[#This Row],[Rent_3B_Lower]:[Rent_3B_Upper]])</f>
        <v>#VALUE!</v>
      </c>
      <c r="Y277" s="3" t="e">
        <f>property_rates[[#This Row],[Rent_3B_avg]]/property_rates[[#This Row],[buy_rate_avg]]</f>
        <v>#VALUE!</v>
      </c>
    </row>
    <row r="278" spans="1:25" x14ac:dyDescent="0.25">
      <c r="A278" s="1" t="s">
        <v>158</v>
      </c>
      <c r="B278" s="1" t="s">
        <v>159</v>
      </c>
      <c r="C278" s="1" t="str">
        <f>MID(property_rates[[#This Row],[buy_rate]],FIND("Rs.",property_rates[[#This Row],[buy_rate]])+3,FIND("/sq",property_rates[[#This Row],[buy_rate]])-4)</f>
        <v>9,818 - 10,965</v>
      </c>
      <c r="D278" s="1">
        <f>_xlfn.NUMBERVALUE(LEFT(property_rates[[#This Row],[buy_rate_trim]],FIND("-",property_rates[[#This Row],[buy_rate_trim]])-1))</f>
        <v>9818</v>
      </c>
      <c r="E278" s="1">
        <f>_xlfn.NUMBERVALUE(RIGHT(property_rates[[#This Row],[buy_rate_trim]],LEN(property_rates[[#This Row],[buy_rate_trim]])-FIND("-",property_rates[[#This Row],[buy_rate_trim]])))</f>
        <v>10965</v>
      </c>
      <c r="F278" s="1">
        <f>AVERAGE(property_rates[[#This Row],[buy_rate_lower]:[buy_rate_higher]])</f>
        <v>10391.5</v>
      </c>
      <c r="G278" s="1" t="s">
        <v>160</v>
      </c>
      <c r="H278" s="1" t="s">
        <v>161</v>
      </c>
      <c r="I278" s="1" t="str">
        <f>MID(property_rates[[#This Row],[Rent_1B]],FIND("Rs.",property_rates[[#This Row],[Rent_1B]])+3,LEN(property_rates[[#This Row],[Rent_1B]]))</f>
        <v>14,174 - 15,151</v>
      </c>
      <c r="J278" s="1">
        <f>_xlfn.NUMBERVALUE(LEFT(property_rates[[#This Row],[Rent_1B_trim]],FIND("-",property_rates[[#This Row],[Rent_1B_trim]])-1))</f>
        <v>14174</v>
      </c>
      <c r="K278" s="1">
        <f>_xlfn.NUMBERVALUE(RIGHT(property_rates[[#This Row],[Rent_1B]],LEN(property_rates[[#This Row],[Rent_1B]])-FIND("-",property_rates[[#This Row],[Rent_1B]])))</f>
        <v>15151</v>
      </c>
      <c r="L278" s="1">
        <f>AVERAGE(property_rates[[#This Row],[Rent_1B_Lower]:[Rent_1B_Upper]])</f>
        <v>14662.5</v>
      </c>
      <c r="M278" s="2">
        <f>property_rates[[#This Row],[Rent_1B_avg]]/property_rates[[#This Row],[buy_rate_avg]]</f>
        <v>1.4110089977385363</v>
      </c>
      <c r="N278" s="1" t="s">
        <v>162</v>
      </c>
      <c r="O278" s="1" t="str">
        <f>MID(property_rates[[#This Row],[Rent_2B]],FIND("Rs.",property_rates[[#This Row],[Rent_2B]])+3,LEN(property_rates[[#This Row],[Rent_2B]]))</f>
        <v>21,229 - 23,776</v>
      </c>
      <c r="P278" s="1">
        <f>_xlfn.NUMBERVALUE(LEFT(property_rates[[#This Row],[Rent_2B_trim]],FIND("-",property_rates[[#This Row],[Rent_2B_trim]])-1))</f>
        <v>21229</v>
      </c>
      <c r="Q278" s="1">
        <f>_xlfn.NUMBERVALUE(RIGHT(property_rates[[#This Row],[Rent_2B]],LEN(property_rates[[#This Row],[Rent_2B]])-FIND("-",property_rates[[#This Row],[Rent_2B]])))</f>
        <v>23776</v>
      </c>
      <c r="R278" s="1">
        <f>AVERAGE(property_rates[[#This Row],[Rent_2B_Lower]:[Rent_2B_Upper]])</f>
        <v>22502.5</v>
      </c>
      <c r="S278" s="3">
        <f>property_rates[[#This Row],[Rent_2B_avg]]/property_rates[[#This Row],[buy_rate_avg]]</f>
        <v>2.1654717798200451</v>
      </c>
      <c r="T278" s="1" t="s">
        <v>163</v>
      </c>
      <c r="U278" s="1" t="str">
        <f>MID(property_rates[[#This Row],[Rent_3B]],FIND("Rs.",property_rates[[#This Row],[Rent_3B]])+3,LEN(property_rates[[#This Row],[Rent_3B]]))</f>
        <v>25,245 - 29,835</v>
      </c>
      <c r="V278" s="1">
        <f>_xlfn.NUMBERVALUE(LEFT(property_rates[[#This Row],[Rent_3B_trim]],FIND("-",property_rates[[#This Row],[Rent_3B_trim]])-1))</f>
        <v>25245</v>
      </c>
      <c r="W278" s="1">
        <f>_xlfn.NUMBERVALUE(RIGHT(property_rates[[#This Row],[Rent_3B]],LEN(property_rates[[#This Row],[Rent_3B]])-FIND("-",property_rates[[#This Row],[Rent_3B]])))</f>
        <v>29835</v>
      </c>
      <c r="X278" s="1">
        <f>AVERAGE(property_rates[[#This Row],[Rent_3B_Lower]:[Rent_3B_Upper]])</f>
        <v>27540</v>
      </c>
      <c r="Y278" s="3">
        <f>property_rates[[#This Row],[Rent_3B_avg]]/property_rates[[#This Row],[buy_rate_avg]]</f>
        <v>2.6502429870567292</v>
      </c>
    </row>
    <row r="279" spans="1:25" x14ac:dyDescent="0.25">
      <c r="A279" s="1" t="s">
        <v>2315</v>
      </c>
      <c r="B279" s="1" t="s">
        <v>2316</v>
      </c>
      <c r="C279" s="1" t="str">
        <f>MID(property_rates[[#This Row],[buy_rate]],FIND("Rs.",property_rates[[#This Row],[buy_rate]])+3,FIND("/sq",property_rates[[#This Row],[buy_rate]])-4)</f>
        <v>42,160 - 49,470</v>
      </c>
      <c r="D279" s="1">
        <f>_xlfn.NUMBERVALUE(LEFT(property_rates[[#This Row],[buy_rate_trim]],FIND("-",property_rates[[#This Row],[buy_rate_trim]])-1))</f>
        <v>42160</v>
      </c>
      <c r="E279" s="1">
        <f>_xlfn.NUMBERVALUE(RIGHT(property_rates[[#This Row],[buy_rate_trim]],LEN(property_rates[[#This Row],[buy_rate_trim]])-FIND("-",property_rates[[#This Row],[buy_rate_trim]])))</f>
        <v>49470</v>
      </c>
      <c r="F279" s="1">
        <f>AVERAGE(property_rates[[#This Row],[buy_rate_lower]:[buy_rate_higher]])</f>
        <v>45815</v>
      </c>
      <c r="G279" s="1" t="s">
        <v>36</v>
      </c>
      <c r="H279" s="1" t="s">
        <v>36</v>
      </c>
      <c r="I279" s="1" t="e">
        <f>MID(property_rates[[#This Row],[Rent_1B]],FIND("Rs.",property_rates[[#This Row],[Rent_1B]])+3,LEN(property_rates[[#This Row],[Rent_1B]]))</f>
        <v>#VALUE!</v>
      </c>
      <c r="J279" s="1" t="e">
        <f>_xlfn.NUMBERVALUE(LEFT(property_rates[[#This Row],[Rent_1B_trim]],FIND("-",property_rates[[#This Row],[Rent_1B_trim]])-1))</f>
        <v>#VALUE!</v>
      </c>
      <c r="K279" s="1">
        <f>_xlfn.NUMBERVALUE(RIGHT(property_rates[[#This Row],[Rent_1B]],LEN(property_rates[[#This Row],[Rent_1B]])-FIND("-",property_rates[[#This Row],[Rent_1B]])))</f>
        <v>0</v>
      </c>
      <c r="L279" s="1" t="e">
        <f>AVERAGE(property_rates[[#This Row],[Rent_1B_Lower]:[Rent_1B_Upper]])</f>
        <v>#VALUE!</v>
      </c>
      <c r="M279" s="2" t="e">
        <f>property_rates[[#This Row],[Rent_1B_avg]]/property_rates[[#This Row],[buy_rate_avg]]</f>
        <v>#VALUE!</v>
      </c>
      <c r="N279" s="1" t="s">
        <v>36</v>
      </c>
      <c r="O279" s="1" t="e">
        <f>MID(property_rates[[#This Row],[Rent_2B]],FIND("Rs.",property_rates[[#This Row],[Rent_2B]])+3,LEN(property_rates[[#This Row],[Rent_2B]]))</f>
        <v>#VALUE!</v>
      </c>
      <c r="P279" s="1" t="e">
        <f>_xlfn.NUMBERVALUE(LEFT(property_rates[[#This Row],[Rent_2B_trim]],FIND("-",property_rates[[#This Row],[Rent_2B_trim]])-1))</f>
        <v>#VALUE!</v>
      </c>
      <c r="Q279" s="1">
        <f>_xlfn.NUMBERVALUE(RIGHT(property_rates[[#This Row],[Rent_2B]],LEN(property_rates[[#This Row],[Rent_2B]])-FIND("-",property_rates[[#This Row],[Rent_2B]])))</f>
        <v>0</v>
      </c>
      <c r="R279" s="1" t="e">
        <f>AVERAGE(property_rates[[#This Row],[Rent_2B_Lower]:[Rent_2B_Upper]])</f>
        <v>#VALUE!</v>
      </c>
      <c r="S279" s="3" t="e">
        <f>property_rates[[#This Row],[Rent_2B_avg]]/property_rates[[#This Row],[buy_rate_avg]]</f>
        <v>#VALUE!</v>
      </c>
      <c r="T279" s="1" t="s">
        <v>36</v>
      </c>
      <c r="U279" s="1" t="e">
        <f>MID(property_rates[[#This Row],[Rent_3B]],FIND("Rs.",property_rates[[#This Row],[Rent_3B]])+3,LEN(property_rates[[#This Row],[Rent_3B]]))</f>
        <v>#VALUE!</v>
      </c>
      <c r="V279" s="1" t="e">
        <f>_xlfn.NUMBERVALUE(LEFT(property_rates[[#This Row],[Rent_3B_trim]],FIND("-",property_rates[[#This Row],[Rent_3B_trim]])-1))</f>
        <v>#VALUE!</v>
      </c>
      <c r="W279" s="1">
        <f>_xlfn.NUMBERVALUE(RIGHT(property_rates[[#This Row],[Rent_3B]],LEN(property_rates[[#This Row],[Rent_3B]])-FIND("-",property_rates[[#This Row],[Rent_3B]])))</f>
        <v>0</v>
      </c>
      <c r="X279" s="1" t="e">
        <f>AVERAGE(property_rates[[#This Row],[Rent_3B_Lower]:[Rent_3B_Upper]])</f>
        <v>#VALUE!</v>
      </c>
      <c r="Y279" s="3" t="e">
        <f>property_rates[[#This Row],[Rent_3B_avg]]/property_rates[[#This Row],[buy_rate_avg]]</f>
        <v>#VALUE!</v>
      </c>
    </row>
    <row r="280" spans="1:25" x14ac:dyDescent="0.25">
      <c r="A280" s="1" t="s">
        <v>947</v>
      </c>
      <c r="B280" s="1" t="s">
        <v>948</v>
      </c>
      <c r="C280" s="1" t="str">
        <f>MID(property_rates[[#This Row],[buy_rate]],FIND("Rs.",property_rates[[#This Row],[buy_rate]])+3,FIND("/sq",property_rates[[#This Row],[buy_rate]])-4)</f>
        <v>14,450 - 16,490</v>
      </c>
      <c r="D280" s="1">
        <f>_xlfn.NUMBERVALUE(LEFT(property_rates[[#This Row],[buy_rate_trim]],FIND("-",property_rates[[#This Row],[buy_rate_trim]])-1))</f>
        <v>14450</v>
      </c>
      <c r="E280" s="1">
        <f>_xlfn.NUMBERVALUE(RIGHT(property_rates[[#This Row],[buy_rate_trim]],LEN(property_rates[[#This Row],[buy_rate_trim]])-FIND("-",property_rates[[#This Row],[buy_rate_trim]])))</f>
        <v>16490</v>
      </c>
      <c r="F280" s="1">
        <f>AVERAGE(property_rates[[#This Row],[buy_rate_lower]:[buy_rate_higher]])</f>
        <v>15470</v>
      </c>
      <c r="G280" s="1" t="s">
        <v>949</v>
      </c>
      <c r="H280" s="1" t="s">
        <v>950</v>
      </c>
      <c r="I280" s="1" t="str">
        <f>MID(property_rates[[#This Row],[Rent_1B]],FIND("Rs.",property_rates[[#This Row],[Rent_1B]])+3,LEN(property_rates[[#This Row],[Rent_1B]]))</f>
        <v>24,098 - 27,471</v>
      </c>
      <c r="J280" s="1">
        <f>_xlfn.NUMBERVALUE(LEFT(property_rates[[#This Row],[Rent_1B_trim]],FIND("-",property_rates[[#This Row],[Rent_1B_trim]])-1))</f>
        <v>24098</v>
      </c>
      <c r="K280" s="1">
        <f>_xlfn.NUMBERVALUE(RIGHT(property_rates[[#This Row],[Rent_1B]],LEN(property_rates[[#This Row],[Rent_1B]])-FIND("-",property_rates[[#This Row],[Rent_1B]])))</f>
        <v>27471</v>
      </c>
      <c r="L280" s="1">
        <f>AVERAGE(property_rates[[#This Row],[Rent_1B_Lower]:[Rent_1B_Upper]])</f>
        <v>25784.5</v>
      </c>
      <c r="M280" s="2">
        <f>property_rates[[#This Row],[Rent_1B_avg]]/property_rates[[#This Row],[buy_rate_avg]]</f>
        <v>1.6667420814479639</v>
      </c>
      <c r="N280" s="1" t="s">
        <v>951</v>
      </c>
      <c r="O280" s="1" t="str">
        <f>MID(property_rates[[#This Row],[Rent_2B]],FIND("Rs.",property_rates[[#This Row],[Rent_2B]])+3,LEN(property_rates[[#This Row],[Rent_2B]]))</f>
        <v>35,904 - 41,616</v>
      </c>
      <c r="P280" s="1">
        <f>_xlfn.NUMBERVALUE(LEFT(property_rates[[#This Row],[Rent_2B_trim]],FIND("-",property_rates[[#This Row],[Rent_2B_trim]])-1))</f>
        <v>35904</v>
      </c>
      <c r="Q280" s="1">
        <f>_xlfn.NUMBERVALUE(RIGHT(property_rates[[#This Row],[Rent_2B]],LEN(property_rates[[#This Row],[Rent_2B]])-FIND("-",property_rates[[#This Row],[Rent_2B]])))</f>
        <v>41616</v>
      </c>
      <c r="R280" s="1">
        <f>AVERAGE(property_rates[[#This Row],[Rent_2B_Lower]:[Rent_2B_Upper]])</f>
        <v>38760</v>
      </c>
      <c r="S280" s="3">
        <f>property_rates[[#This Row],[Rent_2B_avg]]/property_rates[[#This Row],[buy_rate_avg]]</f>
        <v>2.5054945054945055</v>
      </c>
      <c r="T280" s="1" t="s">
        <v>952</v>
      </c>
      <c r="U280" s="1" t="str">
        <f>MID(property_rates[[#This Row],[Rent_3B]],FIND("Rs.",property_rates[[#This Row],[Rent_3B]])+3,LEN(property_rates[[#This Row],[Rent_3B]]))</f>
        <v>44,200 - 53,040</v>
      </c>
      <c r="V280" s="1">
        <f>_xlfn.NUMBERVALUE(LEFT(property_rates[[#This Row],[Rent_3B_trim]],FIND("-",property_rates[[#This Row],[Rent_3B_trim]])-1))</f>
        <v>44200</v>
      </c>
      <c r="W280" s="1">
        <f>_xlfn.NUMBERVALUE(RIGHT(property_rates[[#This Row],[Rent_3B]],LEN(property_rates[[#This Row],[Rent_3B]])-FIND("-",property_rates[[#This Row],[Rent_3B]])))</f>
        <v>53040</v>
      </c>
      <c r="X280" s="1">
        <f>AVERAGE(property_rates[[#This Row],[Rent_3B_Lower]:[Rent_3B_Upper]])</f>
        <v>48620</v>
      </c>
      <c r="Y280" s="3">
        <f>property_rates[[#This Row],[Rent_3B_avg]]/property_rates[[#This Row],[buy_rate_avg]]</f>
        <v>3.1428571428571428</v>
      </c>
    </row>
    <row r="281" spans="1:25" x14ac:dyDescent="0.25">
      <c r="A281" s="1" t="s">
        <v>953</v>
      </c>
      <c r="B281" s="1" t="s">
        <v>36</v>
      </c>
      <c r="C281" s="1" t="e">
        <f>MID(property_rates[[#This Row],[buy_rate]],FIND("Rs.",property_rates[[#This Row],[buy_rate]])+3,FIND("/sq",property_rates[[#This Row],[buy_rate]])-4)</f>
        <v>#VALUE!</v>
      </c>
      <c r="D281" s="1" t="e">
        <f>_xlfn.NUMBERVALUE(LEFT(property_rates[[#This Row],[buy_rate_trim]],FIND("-",property_rates[[#This Row],[buy_rate_trim]])-1))</f>
        <v>#VALUE!</v>
      </c>
      <c r="E281" s="1" t="e">
        <f>_xlfn.NUMBERVALUE(RIGHT(property_rates[[#This Row],[buy_rate_trim]],LEN(property_rates[[#This Row],[buy_rate_trim]])-FIND("-",property_rates[[#This Row],[buy_rate_trim]])))</f>
        <v>#VALUE!</v>
      </c>
      <c r="F281" s="1" t="e">
        <f>AVERAGE(property_rates[[#This Row],[buy_rate_lower]:[buy_rate_higher]])</f>
        <v>#VALUE!</v>
      </c>
      <c r="G281" s="1" t="s">
        <v>36</v>
      </c>
      <c r="H281" s="1" t="s">
        <v>954</v>
      </c>
      <c r="I281" s="1" t="str">
        <f>MID(property_rates[[#This Row],[Rent_1B]],FIND("Rs.",property_rates[[#This Row],[Rent_1B]])+3,LEN(property_rates[[#This Row],[Rent_1B]]))</f>
        <v>13,977 - 15,422</v>
      </c>
      <c r="J281" s="1">
        <f>_xlfn.NUMBERVALUE(LEFT(property_rates[[#This Row],[Rent_1B_trim]],FIND("-",property_rates[[#This Row],[Rent_1B_trim]])-1))</f>
        <v>13977</v>
      </c>
      <c r="K281" s="1">
        <f>_xlfn.NUMBERVALUE(RIGHT(property_rates[[#This Row],[Rent_1B]],LEN(property_rates[[#This Row],[Rent_1B]])-FIND("-",property_rates[[#This Row],[Rent_1B]])))</f>
        <v>15422</v>
      </c>
      <c r="L281" s="1">
        <f>AVERAGE(property_rates[[#This Row],[Rent_1B_Lower]:[Rent_1B_Upper]])</f>
        <v>14699.5</v>
      </c>
      <c r="M281" s="2" t="e">
        <f>property_rates[[#This Row],[Rent_1B_avg]]/property_rates[[#This Row],[buy_rate_avg]]</f>
        <v>#VALUE!</v>
      </c>
      <c r="N281" s="1" t="s">
        <v>36</v>
      </c>
      <c r="O281" s="1" t="e">
        <f>MID(property_rates[[#This Row],[Rent_2B]],FIND("Rs.",property_rates[[#This Row],[Rent_2B]])+3,LEN(property_rates[[#This Row],[Rent_2B]]))</f>
        <v>#VALUE!</v>
      </c>
      <c r="P281" s="1" t="e">
        <f>_xlfn.NUMBERVALUE(LEFT(property_rates[[#This Row],[Rent_2B_trim]],FIND("-",property_rates[[#This Row],[Rent_2B_trim]])-1))</f>
        <v>#VALUE!</v>
      </c>
      <c r="Q281" s="1">
        <f>_xlfn.NUMBERVALUE(RIGHT(property_rates[[#This Row],[Rent_2B]],LEN(property_rates[[#This Row],[Rent_2B]])-FIND("-",property_rates[[#This Row],[Rent_2B]])))</f>
        <v>0</v>
      </c>
      <c r="R281" s="1" t="e">
        <f>AVERAGE(property_rates[[#This Row],[Rent_2B_Lower]:[Rent_2B_Upper]])</f>
        <v>#VALUE!</v>
      </c>
      <c r="S281" s="3" t="e">
        <f>property_rates[[#This Row],[Rent_2B_avg]]/property_rates[[#This Row],[buy_rate_avg]]</f>
        <v>#VALUE!</v>
      </c>
      <c r="T281" s="1" t="s">
        <v>36</v>
      </c>
      <c r="U281" s="1" t="e">
        <f>MID(property_rates[[#This Row],[Rent_3B]],FIND("Rs.",property_rates[[#This Row],[Rent_3B]])+3,LEN(property_rates[[#This Row],[Rent_3B]]))</f>
        <v>#VALUE!</v>
      </c>
      <c r="V281" s="1" t="e">
        <f>_xlfn.NUMBERVALUE(LEFT(property_rates[[#This Row],[Rent_3B_trim]],FIND("-",property_rates[[#This Row],[Rent_3B_trim]])-1))</f>
        <v>#VALUE!</v>
      </c>
      <c r="W281" s="1">
        <f>_xlfn.NUMBERVALUE(RIGHT(property_rates[[#This Row],[Rent_3B]],LEN(property_rates[[#This Row],[Rent_3B]])-FIND("-",property_rates[[#This Row],[Rent_3B]])))</f>
        <v>0</v>
      </c>
      <c r="X281" s="1" t="e">
        <f>AVERAGE(property_rates[[#This Row],[Rent_3B_Lower]:[Rent_3B_Upper]])</f>
        <v>#VALUE!</v>
      </c>
      <c r="Y281" s="3" t="e">
        <f>property_rates[[#This Row],[Rent_3B_avg]]/property_rates[[#This Row],[buy_rate_avg]]</f>
        <v>#VALUE!</v>
      </c>
    </row>
    <row r="282" spans="1:25" x14ac:dyDescent="0.25">
      <c r="A282" s="1" t="s">
        <v>2317</v>
      </c>
      <c r="B282" s="1" t="s">
        <v>2318</v>
      </c>
      <c r="C282" s="1" t="str">
        <f>MID(property_rates[[#This Row],[buy_rate]],FIND("Rs.",property_rates[[#This Row],[buy_rate]])+3,FIND("/sq",property_rates[[#This Row],[buy_rate]])-4)</f>
        <v>29,368 - 32,598</v>
      </c>
      <c r="D282" s="1">
        <f>_xlfn.NUMBERVALUE(LEFT(property_rates[[#This Row],[buy_rate_trim]],FIND("-",property_rates[[#This Row],[buy_rate_trim]])-1))</f>
        <v>29368</v>
      </c>
      <c r="E282" s="1">
        <f>_xlfn.NUMBERVALUE(RIGHT(property_rates[[#This Row],[buy_rate_trim]],LEN(property_rates[[#This Row],[buy_rate_trim]])-FIND("-",property_rates[[#This Row],[buy_rate_trim]])))</f>
        <v>32598</v>
      </c>
      <c r="F282" s="1">
        <f>AVERAGE(property_rates[[#This Row],[buy_rate_lower]:[buy_rate_higher]])</f>
        <v>30983</v>
      </c>
      <c r="G282" s="1" t="s">
        <v>2319</v>
      </c>
      <c r="H282" s="1" t="s">
        <v>2320</v>
      </c>
      <c r="I282" s="1" t="str">
        <f>MID(property_rates[[#This Row],[Rent_1B]],FIND("Rs.",property_rates[[#This Row],[Rent_1B]])+3,LEN(property_rates[[#This Row],[Rent_1B]]))</f>
        <v>34,884 - 39,015</v>
      </c>
      <c r="J282" s="1">
        <f>_xlfn.NUMBERVALUE(LEFT(property_rates[[#This Row],[Rent_1B_trim]],FIND("-",property_rates[[#This Row],[Rent_1B_trim]])-1))</f>
        <v>34884</v>
      </c>
      <c r="K282" s="1">
        <f>_xlfn.NUMBERVALUE(RIGHT(property_rates[[#This Row],[Rent_1B]],LEN(property_rates[[#This Row],[Rent_1B]])-FIND("-",property_rates[[#This Row],[Rent_1B]])))</f>
        <v>39015</v>
      </c>
      <c r="L282" s="1">
        <f>AVERAGE(property_rates[[#This Row],[Rent_1B_Lower]:[Rent_1B_Upper]])</f>
        <v>36949.5</v>
      </c>
      <c r="M282" s="2">
        <f>property_rates[[#This Row],[Rent_1B_avg]]/property_rates[[#This Row],[buy_rate_avg]]</f>
        <v>1.1925733466739825</v>
      </c>
      <c r="N282" s="1" t="s">
        <v>2321</v>
      </c>
      <c r="O282" s="1" t="str">
        <f>MID(property_rates[[#This Row],[Rent_2B]],FIND("Rs.",property_rates[[#This Row],[Rent_2B]])+3,LEN(property_rates[[#This Row],[Rent_2B]]))</f>
        <v>49,946 - 63,777</v>
      </c>
      <c r="P282" s="1">
        <f>_xlfn.NUMBERVALUE(LEFT(property_rates[[#This Row],[Rent_2B_trim]],FIND("-",property_rates[[#This Row],[Rent_2B_trim]])-1))</f>
        <v>49946</v>
      </c>
      <c r="Q282" s="1">
        <f>_xlfn.NUMBERVALUE(RIGHT(property_rates[[#This Row],[Rent_2B]],LEN(property_rates[[#This Row],[Rent_2B]])-FIND("-",property_rates[[#This Row],[Rent_2B]])))</f>
        <v>63777</v>
      </c>
      <c r="R282" s="1">
        <f>AVERAGE(property_rates[[#This Row],[Rent_2B_Lower]:[Rent_2B_Upper]])</f>
        <v>56861.5</v>
      </c>
      <c r="S282" s="3">
        <f>property_rates[[#This Row],[Rent_2B_avg]]/property_rates[[#This Row],[buy_rate_avg]]</f>
        <v>1.8352483620049704</v>
      </c>
      <c r="T282" s="1" t="s">
        <v>36</v>
      </c>
      <c r="U282" s="1" t="e">
        <f>MID(property_rates[[#This Row],[Rent_3B]],FIND("Rs.",property_rates[[#This Row],[Rent_3B]])+3,LEN(property_rates[[#This Row],[Rent_3B]]))</f>
        <v>#VALUE!</v>
      </c>
      <c r="V282" s="1" t="e">
        <f>_xlfn.NUMBERVALUE(LEFT(property_rates[[#This Row],[Rent_3B_trim]],FIND("-",property_rates[[#This Row],[Rent_3B_trim]])-1))</f>
        <v>#VALUE!</v>
      </c>
      <c r="W282" s="1">
        <f>_xlfn.NUMBERVALUE(RIGHT(property_rates[[#This Row],[Rent_3B]],LEN(property_rates[[#This Row],[Rent_3B]])-FIND("-",property_rates[[#This Row],[Rent_3B]])))</f>
        <v>0</v>
      </c>
      <c r="X282" s="1" t="e">
        <f>AVERAGE(property_rates[[#This Row],[Rent_3B_Lower]:[Rent_3B_Upper]])</f>
        <v>#VALUE!</v>
      </c>
      <c r="Y282" s="3" t="e">
        <f>property_rates[[#This Row],[Rent_3B_avg]]/property_rates[[#This Row],[buy_rate_avg]]</f>
        <v>#VALUE!</v>
      </c>
    </row>
    <row r="283" spans="1:25" x14ac:dyDescent="0.25">
      <c r="A283" s="1" t="s">
        <v>2322</v>
      </c>
      <c r="B283" s="1" t="s">
        <v>2323</v>
      </c>
      <c r="C283" s="1" t="str">
        <f>MID(property_rates[[#This Row],[buy_rate]],FIND("Rs.",property_rates[[#This Row],[buy_rate]])+3,FIND("/sq",property_rates[[#This Row],[buy_rate]])-4)</f>
        <v>28,135 - 30,600</v>
      </c>
      <c r="D283" s="1">
        <f>_xlfn.NUMBERVALUE(LEFT(property_rates[[#This Row],[buy_rate_trim]],FIND("-",property_rates[[#This Row],[buy_rate_trim]])-1))</f>
        <v>28135</v>
      </c>
      <c r="E283" s="1">
        <f>_xlfn.NUMBERVALUE(RIGHT(property_rates[[#This Row],[buy_rate_trim]],LEN(property_rates[[#This Row],[buy_rate_trim]])-FIND("-",property_rates[[#This Row],[buy_rate_trim]])))</f>
        <v>30600</v>
      </c>
      <c r="F283" s="1">
        <f>AVERAGE(property_rates[[#This Row],[buy_rate_lower]:[buy_rate_higher]])</f>
        <v>29367.5</v>
      </c>
      <c r="G283" s="1" t="s">
        <v>2324</v>
      </c>
      <c r="H283" s="1" t="s">
        <v>2325</v>
      </c>
      <c r="I283" s="1" t="str">
        <f>MID(property_rates[[#This Row],[Rent_1B]],FIND("Rs.",property_rates[[#This Row],[Rent_1B]])+3,LEN(property_rates[[#This Row],[Rent_1B]]))</f>
        <v>36,465 - 41,140</v>
      </c>
      <c r="J283" s="1">
        <f>_xlfn.NUMBERVALUE(LEFT(property_rates[[#This Row],[Rent_1B_trim]],FIND("-",property_rates[[#This Row],[Rent_1B_trim]])-1))</f>
        <v>36465</v>
      </c>
      <c r="K283" s="1">
        <f>_xlfn.NUMBERVALUE(RIGHT(property_rates[[#This Row],[Rent_1B]],LEN(property_rates[[#This Row],[Rent_1B]])-FIND("-",property_rates[[#This Row],[Rent_1B]])))</f>
        <v>41140</v>
      </c>
      <c r="L283" s="1">
        <f>AVERAGE(property_rates[[#This Row],[Rent_1B_Lower]:[Rent_1B_Upper]])</f>
        <v>38802.5</v>
      </c>
      <c r="M283" s="2">
        <f>property_rates[[#This Row],[Rent_1B_avg]]/property_rates[[#This Row],[buy_rate_avg]]</f>
        <v>1.3212735166425471</v>
      </c>
      <c r="N283" s="1" t="s">
        <v>2326</v>
      </c>
      <c r="O283" s="1" t="str">
        <f>MID(property_rates[[#This Row],[Rent_2B]],FIND("Rs.",property_rates[[#This Row],[Rent_2B]])+3,LEN(property_rates[[#This Row],[Rent_2B]]))</f>
        <v>68,000 - 82,450</v>
      </c>
      <c r="P283" s="1">
        <f>_xlfn.NUMBERVALUE(LEFT(property_rates[[#This Row],[Rent_2B_trim]],FIND("-",property_rates[[#This Row],[Rent_2B_trim]])-1))</f>
        <v>68000</v>
      </c>
      <c r="Q283" s="1">
        <f>_xlfn.NUMBERVALUE(RIGHT(property_rates[[#This Row],[Rent_2B]],LEN(property_rates[[#This Row],[Rent_2B]])-FIND("-",property_rates[[#This Row],[Rent_2B]])))</f>
        <v>82450</v>
      </c>
      <c r="R283" s="1">
        <f>AVERAGE(property_rates[[#This Row],[Rent_2B_Lower]:[Rent_2B_Upper]])</f>
        <v>75225</v>
      </c>
      <c r="S283" s="3">
        <f>property_rates[[#This Row],[Rent_2B_avg]]/property_rates[[#This Row],[buy_rate_avg]]</f>
        <v>2.56150506512301</v>
      </c>
      <c r="T283" s="1" t="s">
        <v>36</v>
      </c>
      <c r="U283" s="1" t="e">
        <f>MID(property_rates[[#This Row],[Rent_3B]],FIND("Rs.",property_rates[[#This Row],[Rent_3B]])+3,LEN(property_rates[[#This Row],[Rent_3B]]))</f>
        <v>#VALUE!</v>
      </c>
      <c r="V283" s="1" t="e">
        <f>_xlfn.NUMBERVALUE(LEFT(property_rates[[#This Row],[Rent_3B_trim]],FIND("-",property_rates[[#This Row],[Rent_3B_trim]])-1))</f>
        <v>#VALUE!</v>
      </c>
      <c r="W283" s="1">
        <f>_xlfn.NUMBERVALUE(RIGHT(property_rates[[#This Row],[Rent_3B]],LEN(property_rates[[#This Row],[Rent_3B]])-FIND("-",property_rates[[#This Row],[Rent_3B]])))</f>
        <v>0</v>
      </c>
      <c r="X283" s="1" t="e">
        <f>AVERAGE(property_rates[[#This Row],[Rent_3B_Lower]:[Rent_3B_Upper]])</f>
        <v>#VALUE!</v>
      </c>
      <c r="Y283" s="3" t="e">
        <f>property_rates[[#This Row],[Rent_3B_avg]]/property_rates[[#This Row],[buy_rate_avg]]</f>
        <v>#VALUE!</v>
      </c>
    </row>
    <row r="284" spans="1:25" x14ac:dyDescent="0.25">
      <c r="A284" s="1" t="s">
        <v>2327</v>
      </c>
      <c r="B284" s="1" t="s">
        <v>2328</v>
      </c>
      <c r="C284" s="1" t="str">
        <f>MID(property_rates[[#This Row],[buy_rate]],FIND("Rs.",property_rates[[#This Row],[buy_rate]])+3,FIND("/sq",property_rates[[#This Row],[buy_rate]])-4)</f>
        <v>29,368 - 33,320</v>
      </c>
      <c r="D284" s="1">
        <f>_xlfn.NUMBERVALUE(LEFT(property_rates[[#This Row],[buy_rate_trim]],FIND("-",property_rates[[#This Row],[buy_rate_trim]])-1))</f>
        <v>29368</v>
      </c>
      <c r="E284" s="1">
        <f>_xlfn.NUMBERVALUE(RIGHT(property_rates[[#This Row],[buy_rate_trim]],LEN(property_rates[[#This Row],[buy_rate_trim]])-FIND("-",property_rates[[#This Row],[buy_rate_trim]])))</f>
        <v>33320</v>
      </c>
      <c r="F284" s="1">
        <f>AVERAGE(property_rates[[#This Row],[buy_rate_lower]:[buy_rate_higher]])</f>
        <v>31344</v>
      </c>
      <c r="G284" s="1" t="s">
        <v>740</v>
      </c>
      <c r="H284" s="1" t="s">
        <v>2329</v>
      </c>
      <c r="I284" s="1" t="str">
        <f>MID(property_rates[[#This Row],[Rent_1B]],FIND("Rs.",property_rates[[#This Row],[Rent_1B]])+3,LEN(property_rates[[#This Row],[Rent_1B]]))</f>
        <v>34,425 - 39,015</v>
      </c>
      <c r="J284" s="1">
        <f>_xlfn.NUMBERVALUE(LEFT(property_rates[[#This Row],[Rent_1B_trim]],FIND("-",property_rates[[#This Row],[Rent_1B_trim]])-1))</f>
        <v>34425</v>
      </c>
      <c r="K284" s="1">
        <f>_xlfn.NUMBERVALUE(RIGHT(property_rates[[#This Row],[Rent_1B]],LEN(property_rates[[#This Row],[Rent_1B]])-FIND("-",property_rates[[#This Row],[Rent_1B]])))</f>
        <v>39015</v>
      </c>
      <c r="L284" s="1">
        <f>AVERAGE(property_rates[[#This Row],[Rent_1B_Lower]:[Rent_1B_Upper]])</f>
        <v>36720</v>
      </c>
      <c r="M284" s="2">
        <f>property_rates[[#This Row],[Rent_1B_avg]]/property_rates[[#This Row],[buy_rate_avg]]</f>
        <v>1.1715160796324655</v>
      </c>
      <c r="N284" s="1" t="s">
        <v>2330</v>
      </c>
      <c r="O284" s="1" t="str">
        <f>MID(property_rates[[#This Row],[Rent_2B]],FIND("Rs.",property_rates[[#This Row],[Rent_2B]])+3,LEN(property_rates[[#This Row],[Rent_2B]]))</f>
        <v>48,344 - 58,756</v>
      </c>
      <c r="P284" s="1">
        <f>_xlfn.NUMBERVALUE(LEFT(property_rates[[#This Row],[Rent_2B_trim]],FIND("-",property_rates[[#This Row],[Rent_2B_trim]])-1))</f>
        <v>48344</v>
      </c>
      <c r="Q284" s="1">
        <f>_xlfn.NUMBERVALUE(RIGHT(property_rates[[#This Row],[Rent_2B]],LEN(property_rates[[#This Row],[Rent_2B]])-FIND("-",property_rates[[#This Row],[Rent_2B]])))</f>
        <v>58756</v>
      </c>
      <c r="R284" s="1">
        <f>AVERAGE(property_rates[[#This Row],[Rent_2B_Lower]:[Rent_2B_Upper]])</f>
        <v>53550</v>
      </c>
      <c r="S284" s="3">
        <f>property_rates[[#This Row],[Rent_2B_avg]]/property_rates[[#This Row],[buy_rate_avg]]</f>
        <v>1.7084609494640122</v>
      </c>
      <c r="T284" s="1" t="s">
        <v>36</v>
      </c>
      <c r="U284" s="1" t="e">
        <f>MID(property_rates[[#This Row],[Rent_3B]],FIND("Rs.",property_rates[[#This Row],[Rent_3B]])+3,LEN(property_rates[[#This Row],[Rent_3B]]))</f>
        <v>#VALUE!</v>
      </c>
      <c r="V284" s="1" t="e">
        <f>_xlfn.NUMBERVALUE(LEFT(property_rates[[#This Row],[Rent_3B_trim]],FIND("-",property_rates[[#This Row],[Rent_3B_trim]])-1))</f>
        <v>#VALUE!</v>
      </c>
      <c r="W284" s="1">
        <f>_xlfn.NUMBERVALUE(RIGHT(property_rates[[#This Row],[Rent_3B]],LEN(property_rates[[#This Row],[Rent_3B]])-FIND("-",property_rates[[#This Row],[Rent_3B]])))</f>
        <v>0</v>
      </c>
      <c r="X284" s="1" t="e">
        <f>AVERAGE(property_rates[[#This Row],[Rent_3B_Lower]:[Rent_3B_Upper]])</f>
        <v>#VALUE!</v>
      </c>
      <c r="Y284" s="3" t="e">
        <f>property_rates[[#This Row],[Rent_3B_avg]]/property_rates[[#This Row],[buy_rate_avg]]</f>
        <v>#VALUE!</v>
      </c>
    </row>
    <row r="285" spans="1:25" x14ac:dyDescent="0.25">
      <c r="A285" s="1" t="s">
        <v>16</v>
      </c>
      <c r="B285" s="1" t="s">
        <v>2427</v>
      </c>
      <c r="C285" s="1" t="str">
        <f>MID(property_rates[[#This Row],[buy_rate]],FIND("Rs.",property_rates[[#This Row],[buy_rate]])+3,FIND("/sq",property_rates[[#This Row],[buy_rate]])-4)</f>
        <v>21,292 - 26,562</v>
      </c>
      <c r="D285" s="1">
        <f>_xlfn.NUMBERVALUE(LEFT(property_rates[[#This Row],[buy_rate_trim]],FIND("-",property_rates[[#This Row],[buy_rate_trim]])-1))</f>
        <v>21292</v>
      </c>
      <c r="E285" s="1">
        <f>_xlfn.NUMBERVALUE(RIGHT(property_rates[[#This Row],[buy_rate_trim]],LEN(property_rates[[#This Row],[buy_rate_trim]])-FIND("-",property_rates[[#This Row],[buy_rate_trim]])))</f>
        <v>26562</v>
      </c>
      <c r="F285" s="1">
        <f>AVERAGE(property_rates[[#This Row],[buy_rate_lower]:[buy_rate_higher]])</f>
        <v>23927</v>
      </c>
      <c r="G285" s="1" t="s">
        <v>2428</v>
      </c>
      <c r="H285" s="1" t="s">
        <v>2429</v>
      </c>
      <c r="I285" s="1" t="str">
        <f>MID(property_rates[[#This Row],[Rent_1B]],FIND("Rs.",property_rates[[#This Row],[Rent_1B]])+3,LEN(property_rates[[#This Row],[Rent_1B]]))</f>
        <v>31,714 - 36,244</v>
      </c>
      <c r="J285" s="1">
        <f>_xlfn.NUMBERVALUE(LEFT(property_rates[[#This Row],[Rent_1B_trim]],FIND("-",property_rates[[#This Row],[Rent_1B_trim]])-1))</f>
        <v>31714</v>
      </c>
      <c r="K285" s="1">
        <f>_xlfn.NUMBERVALUE(RIGHT(property_rates[[#This Row],[Rent_1B]],LEN(property_rates[[#This Row],[Rent_1B]])-FIND("-",property_rates[[#This Row],[Rent_1B]])))</f>
        <v>36244</v>
      </c>
      <c r="L285" s="1">
        <f>AVERAGE(property_rates[[#This Row],[Rent_1B_Lower]:[Rent_1B_Upper]])</f>
        <v>33979</v>
      </c>
      <c r="M285" s="2">
        <f>property_rates[[#This Row],[Rent_1B_avg]]/property_rates[[#This Row],[buy_rate_avg]]</f>
        <v>1.4201111714799182</v>
      </c>
      <c r="N285" s="1" t="s">
        <v>2430</v>
      </c>
      <c r="O285" s="1" t="str">
        <f>MID(property_rates[[#This Row],[Rent_2B]],FIND("Rs.",property_rates[[#This Row],[Rent_2B]])+3,LEN(property_rates[[#This Row],[Rent_2B]]))</f>
        <v>52,360 - 61,710</v>
      </c>
      <c r="P285" s="1">
        <f>_xlfn.NUMBERVALUE(LEFT(property_rates[[#This Row],[Rent_2B_trim]],FIND("-",property_rates[[#This Row],[Rent_2B_trim]])-1))</f>
        <v>52360</v>
      </c>
      <c r="Q285" s="1">
        <f>_xlfn.NUMBERVALUE(RIGHT(property_rates[[#This Row],[Rent_2B]],LEN(property_rates[[#This Row],[Rent_2B]])-FIND("-",property_rates[[#This Row],[Rent_2B]])))</f>
        <v>61710</v>
      </c>
      <c r="R285" s="1">
        <f>AVERAGE(property_rates[[#This Row],[Rent_2B_Lower]:[Rent_2B_Upper]])</f>
        <v>57035</v>
      </c>
      <c r="S285" s="3">
        <f>property_rates[[#This Row],[Rent_2B_avg]]/property_rates[[#This Row],[buy_rate_avg]]</f>
        <v>2.3837087808751618</v>
      </c>
      <c r="T285" s="1" t="s">
        <v>36</v>
      </c>
      <c r="U285" s="1" t="e">
        <f>MID(property_rates[[#This Row],[Rent_3B]],FIND("Rs.",property_rates[[#This Row],[Rent_3B]])+3,LEN(property_rates[[#This Row],[Rent_3B]]))</f>
        <v>#VALUE!</v>
      </c>
      <c r="V285" s="1" t="e">
        <f>_xlfn.NUMBERVALUE(LEFT(property_rates[[#This Row],[Rent_3B_trim]],FIND("-",property_rates[[#This Row],[Rent_3B_trim]])-1))</f>
        <v>#VALUE!</v>
      </c>
      <c r="W285" s="1">
        <f>_xlfn.NUMBERVALUE(RIGHT(property_rates[[#This Row],[Rent_3B]],LEN(property_rates[[#This Row],[Rent_3B]])-FIND("-",property_rates[[#This Row],[Rent_3B]])))</f>
        <v>0</v>
      </c>
      <c r="X285" s="1" t="e">
        <f>AVERAGE(property_rates[[#This Row],[Rent_3B_Lower]:[Rent_3B_Upper]])</f>
        <v>#VALUE!</v>
      </c>
      <c r="Y285" s="3" t="e">
        <f>property_rates[[#This Row],[Rent_3B_avg]]/property_rates[[#This Row],[buy_rate_avg]]</f>
        <v>#VALUE!</v>
      </c>
    </row>
    <row r="286" spans="1:25" x14ac:dyDescent="0.25">
      <c r="A286" s="1" t="s">
        <v>563</v>
      </c>
      <c r="B286" s="1" t="s">
        <v>564</v>
      </c>
      <c r="C286" s="1" t="str">
        <f>MID(property_rates[[#This Row],[buy_rate]],FIND("Rs.",property_rates[[#This Row],[buy_rate]])+3,FIND("/sq",property_rates[[#This Row],[buy_rate]])-4)</f>
        <v>7,098 - 8,585</v>
      </c>
      <c r="D286" s="1">
        <f>_xlfn.NUMBERVALUE(LEFT(property_rates[[#This Row],[buy_rate_trim]],FIND("-",property_rates[[#This Row],[buy_rate_trim]])-1))</f>
        <v>7098</v>
      </c>
      <c r="E286" s="1">
        <f>_xlfn.NUMBERVALUE(RIGHT(property_rates[[#This Row],[buy_rate_trim]],LEN(property_rates[[#This Row],[buy_rate_trim]])-FIND("-",property_rates[[#This Row],[buy_rate_trim]])))</f>
        <v>8585</v>
      </c>
      <c r="F286" s="1">
        <f>AVERAGE(property_rates[[#This Row],[buy_rate_lower]:[buy_rate_higher]])</f>
        <v>7841.5</v>
      </c>
      <c r="G286" s="1" t="s">
        <v>565</v>
      </c>
      <c r="H286" s="1" t="s">
        <v>36</v>
      </c>
      <c r="I286" s="1" t="e">
        <f>MID(property_rates[[#This Row],[Rent_1B]],FIND("Rs.",property_rates[[#This Row],[Rent_1B]])+3,LEN(property_rates[[#This Row],[Rent_1B]]))</f>
        <v>#VALUE!</v>
      </c>
      <c r="J286" s="1" t="e">
        <f>_xlfn.NUMBERVALUE(LEFT(property_rates[[#This Row],[Rent_1B_trim]],FIND("-",property_rates[[#This Row],[Rent_1B_trim]])-1))</f>
        <v>#VALUE!</v>
      </c>
      <c r="K286" s="1">
        <f>_xlfn.NUMBERVALUE(RIGHT(property_rates[[#This Row],[Rent_1B]],LEN(property_rates[[#This Row],[Rent_1B]])-FIND("-",property_rates[[#This Row],[Rent_1B]])))</f>
        <v>0</v>
      </c>
      <c r="L286" s="1" t="e">
        <f>AVERAGE(property_rates[[#This Row],[Rent_1B_Lower]:[Rent_1B_Upper]])</f>
        <v>#VALUE!</v>
      </c>
      <c r="M286" s="2" t="e">
        <f>property_rates[[#This Row],[Rent_1B_avg]]/property_rates[[#This Row],[buy_rate_avg]]</f>
        <v>#VALUE!</v>
      </c>
      <c r="N286" s="1" t="s">
        <v>36</v>
      </c>
      <c r="O286" s="1" t="e">
        <f>MID(property_rates[[#This Row],[Rent_2B]],FIND("Rs.",property_rates[[#This Row],[Rent_2B]])+3,LEN(property_rates[[#This Row],[Rent_2B]]))</f>
        <v>#VALUE!</v>
      </c>
      <c r="P286" s="1" t="e">
        <f>_xlfn.NUMBERVALUE(LEFT(property_rates[[#This Row],[Rent_2B_trim]],FIND("-",property_rates[[#This Row],[Rent_2B_trim]])-1))</f>
        <v>#VALUE!</v>
      </c>
      <c r="Q286" s="1">
        <f>_xlfn.NUMBERVALUE(RIGHT(property_rates[[#This Row],[Rent_2B]],LEN(property_rates[[#This Row],[Rent_2B]])-FIND("-",property_rates[[#This Row],[Rent_2B]])))</f>
        <v>0</v>
      </c>
      <c r="R286" s="1" t="e">
        <f>AVERAGE(property_rates[[#This Row],[Rent_2B_Lower]:[Rent_2B_Upper]])</f>
        <v>#VALUE!</v>
      </c>
      <c r="S286" s="3" t="e">
        <f>property_rates[[#This Row],[Rent_2B_avg]]/property_rates[[#This Row],[buy_rate_avg]]</f>
        <v>#VALUE!</v>
      </c>
      <c r="T286" s="1" t="s">
        <v>36</v>
      </c>
      <c r="U286" s="1" t="e">
        <f>MID(property_rates[[#This Row],[Rent_3B]],FIND("Rs.",property_rates[[#This Row],[Rent_3B]])+3,LEN(property_rates[[#This Row],[Rent_3B]]))</f>
        <v>#VALUE!</v>
      </c>
      <c r="V286" s="1" t="e">
        <f>_xlfn.NUMBERVALUE(LEFT(property_rates[[#This Row],[Rent_3B_trim]],FIND("-",property_rates[[#This Row],[Rent_3B_trim]])-1))</f>
        <v>#VALUE!</v>
      </c>
      <c r="W286" s="1">
        <f>_xlfn.NUMBERVALUE(RIGHT(property_rates[[#This Row],[Rent_3B]],LEN(property_rates[[#This Row],[Rent_3B]])-FIND("-",property_rates[[#This Row],[Rent_3B]])))</f>
        <v>0</v>
      </c>
      <c r="X286" s="1" t="e">
        <f>AVERAGE(property_rates[[#This Row],[Rent_3B_Lower]:[Rent_3B_Upper]])</f>
        <v>#VALUE!</v>
      </c>
      <c r="Y286" s="3" t="e">
        <f>property_rates[[#This Row],[Rent_3B_avg]]/property_rates[[#This Row],[buy_rate_avg]]</f>
        <v>#VALUE!</v>
      </c>
    </row>
    <row r="287" spans="1:25" x14ac:dyDescent="0.25">
      <c r="A287" s="1" t="s">
        <v>1310</v>
      </c>
      <c r="B287" s="1" t="s">
        <v>36</v>
      </c>
      <c r="C287" s="1" t="e">
        <f>MID(property_rates[[#This Row],[buy_rate]],FIND("Rs.",property_rates[[#This Row],[buy_rate]])+3,FIND("/sq",property_rates[[#This Row],[buy_rate]])-4)</f>
        <v>#VALUE!</v>
      </c>
      <c r="D287" s="1" t="e">
        <f>_xlfn.NUMBERVALUE(LEFT(property_rates[[#This Row],[buy_rate_trim]],FIND("-",property_rates[[#This Row],[buy_rate_trim]])-1))</f>
        <v>#VALUE!</v>
      </c>
      <c r="E287" s="1" t="e">
        <f>_xlfn.NUMBERVALUE(RIGHT(property_rates[[#This Row],[buy_rate_trim]],LEN(property_rates[[#This Row],[buy_rate_trim]])-FIND("-",property_rates[[#This Row],[buy_rate_trim]])))</f>
        <v>#VALUE!</v>
      </c>
      <c r="F287" s="1" t="e">
        <f>AVERAGE(property_rates[[#This Row],[buy_rate_lower]:[buy_rate_higher]])</f>
        <v>#VALUE!</v>
      </c>
      <c r="G287" s="1" t="s">
        <v>36</v>
      </c>
      <c r="H287" s="1" t="s">
        <v>36</v>
      </c>
      <c r="I287" s="1" t="e">
        <f>MID(property_rates[[#This Row],[Rent_1B]],FIND("Rs.",property_rates[[#This Row],[Rent_1B]])+3,LEN(property_rates[[#This Row],[Rent_1B]]))</f>
        <v>#VALUE!</v>
      </c>
      <c r="J287" s="1" t="e">
        <f>_xlfn.NUMBERVALUE(LEFT(property_rates[[#This Row],[Rent_1B_trim]],FIND("-",property_rates[[#This Row],[Rent_1B_trim]])-1))</f>
        <v>#VALUE!</v>
      </c>
      <c r="K287" s="1">
        <f>_xlfn.NUMBERVALUE(RIGHT(property_rates[[#This Row],[Rent_1B]],LEN(property_rates[[#This Row],[Rent_1B]])-FIND("-",property_rates[[#This Row],[Rent_1B]])))</f>
        <v>0</v>
      </c>
      <c r="L287" s="1" t="e">
        <f>AVERAGE(property_rates[[#This Row],[Rent_1B_Lower]:[Rent_1B_Upper]])</f>
        <v>#VALUE!</v>
      </c>
      <c r="M287" s="2" t="e">
        <f>property_rates[[#This Row],[Rent_1B_avg]]/property_rates[[#This Row],[buy_rate_avg]]</f>
        <v>#VALUE!</v>
      </c>
      <c r="N287" s="1" t="s">
        <v>36</v>
      </c>
      <c r="O287" s="1" t="e">
        <f>MID(property_rates[[#This Row],[Rent_2B]],FIND("Rs.",property_rates[[#This Row],[Rent_2B]])+3,LEN(property_rates[[#This Row],[Rent_2B]]))</f>
        <v>#VALUE!</v>
      </c>
      <c r="P287" s="1" t="e">
        <f>_xlfn.NUMBERVALUE(LEFT(property_rates[[#This Row],[Rent_2B_trim]],FIND("-",property_rates[[#This Row],[Rent_2B_trim]])-1))</f>
        <v>#VALUE!</v>
      </c>
      <c r="Q287" s="1">
        <f>_xlfn.NUMBERVALUE(RIGHT(property_rates[[#This Row],[Rent_2B]],LEN(property_rates[[#This Row],[Rent_2B]])-FIND("-",property_rates[[#This Row],[Rent_2B]])))</f>
        <v>0</v>
      </c>
      <c r="R287" s="1" t="e">
        <f>AVERAGE(property_rates[[#This Row],[Rent_2B_Lower]:[Rent_2B_Upper]])</f>
        <v>#VALUE!</v>
      </c>
      <c r="S287" s="3" t="e">
        <f>property_rates[[#This Row],[Rent_2B_avg]]/property_rates[[#This Row],[buy_rate_avg]]</f>
        <v>#VALUE!</v>
      </c>
      <c r="T287" s="1" t="s">
        <v>1311</v>
      </c>
      <c r="U287" s="1" t="str">
        <f>MID(property_rates[[#This Row],[Rent_3B]],FIND("Rs.",property_rates[[#This Row],[Rent_3B]])+3,LEN(property_rates[[#This Row],[Rent_3B]]))</f>
        <v>21,573 - 27,166</v>
      </c>
      <c r="V287" s="1">
        <f>_xlfn.NUMBERVALUE(LEFT(property_rates[[#This Row],[Rent_3B_trim]],FIND("-",property_rates[[#This Row],[Rent_3B_trim]])-1))</f>
        <v>21573</v>
      </c>
      <c r="W287" s="1">
        <f>_xlfn.NUMBERVALUE(RIGHT(property_rates[[#This Row],[Rent_3B]],LEN(property_rates[[#This Row],[Rent_3B]])-FIND("-",property_rates[[#This Row],[Rent_3B]])))</f>
        <v>27166</v>
      </c>
      <c r="X287" s="1">
        <f>AVERAGE(property_rates[[#This Row],[Rent_3B_Lower]:[Rent_3B_Upper]])</f>
        <v>24369.5</v>
      </c>
      <c r="Y287" s="3" t="e">
        <f>property_rates[[#This Row],[Rent_3B_avg]]/property_rates[[#This Row],[buy_rate_avg]]</f>
        <v>#VALUE!</v>
      </c>
    </row>
    <row r="288" spans="1:25" x14ac:dyDescent="0.25">
      <c r="A288" s="1" t="s">
        <v>955</v>
      </c>
      <c r="B288" s="1" t="s">
        <v>956</v>
      </c>
      <c r="C288" s="1" t="str">
        <f>MID(property_rates[[#This Row],[buy_rate]],FIND("Rs.",property_rates[[#This Row],[buy_rate]])+3,FIND("/sq",property_rates[[#This Row],[buy_rate]])-4)</f>
        <v>13,685 - 14,960</v>
      </c>
      <c r="D288" s="1">
        <f>_xlfn.NUMBERVALUE(LEFT(property_rates[[#This Row],[buy_rate_trim]],FIND("-",property_rates[[#This Row],[buy_rate_trim]])-1))</f>
        <v>13685</v>
      </c>
      <c r="E288" s="1">
        <f>_xlfn.NUMBERVALUE(RIGHT(property_rates[[#This Row],[buy_rate_trim]],LEN(property_rates[[#This Row],[buy_rate_trim]])-FIND("-",property_rates[[#This Row],[buy_rate_trim]])))</f>
        <v>14960</v>
      </c>
      <c r="F288" s="1">
        <f>AVERAGE(property_rates[[#This Row],[buy_rate_lower]:[buy_rate_higher]])</f>
        <v>14322.5</v>
      </c>
      <c r="G288" s="1" t="s">
        <v>231</v>
      </c>
      <c r="H288" s="1" t="s">
        <v>36</v>
      </c>
      <c r="I288" s="1" t="e">
        <f>MID(property_rates[[#This Row],[Rent_1B]],FIND("Rs.",property_rates[[#This Row],[Rent_1B]])+3,LEN(property_rates[[#This Row],[Rent_1B]]))</f>
        <v>#VALUE!</v>
      </c>
      <c r="J288" s="1" t="e">
        <f>_xlfn.NUMBERVALUE(LEFT(property_rates[[#This Row],[Rent_1B_trim]],FIND("-",property_rates[[#This Row],[Rent_1B_trim]])-1))</f>
        <v>#VALUE!</v>
      </c>
      <c r="K288" s="1">
        <f>_xlfn.NUMBERVALUE(RIGHT(property_rates[[#This Row],[Rent_1B]],LEN(property_rates[[#This Row],[Rent_1B]])-FIND("-",property_rates[[#This Row],[Rent_1B]])))</f>
        <v>0</v>
      </c>
      <c r="L288" s="1" t="e">
        <f>AVERAGE(property_rates[[#This Row],[Rent_1B_Lower]:[Rent_1B_Upper]])</f>
        <v>#VALUE!</v>
      </c>
      <c r="M288" s="2" t="e">
        <f>property_rates[[#This Row],[Rent_1B_avg]]/property_rates[[#This Row],[buy_rate_avg]]</f>
        <v>#VALUE!</v>
      </c>
      <c r="N288" s="1" t="s">
        <v>36</v>
      </c>
      <c r="O288" s="1" t="e">
        <f>MID(property_rates[[#This Row],[Rent_2B]],FIND("Rs.",property_rates[[#This Row],[Rent_2B]])+3,LEN(property_rates[[#This Row],[Rent_2B]]))</f>
        <v>#VALUE!</v>
      </c>
      <c r="P288" s="1" t="e">
        <f>_xlfn.NUMBERVALUE(LEFT(property_rates[[#This Row],[Rent_2B_trim]],FIND("-",property_rates[[#This Row],[Rent_2B_trim]])-1))</f>
        <v>#VALUE!</v>
      </c>
      <c r="Q288" s="1">
        <f>_xlfn.NUMBERVALUE(RIGHT(property_rates[[#This Row],[Rent_2B]],LEN(property_rates[[#This Row],[Rent_2B]])-FIND("-",property_rates[[#This Row],[Rent_2B]])))</f>
        <v>0</v>
      </c>
      <c r="R288" s="1" t="e">
        <f>AVERAGE(property_rates[[#This Row],[Rent_2B_Lower]:[Rent_2B_Upper]])</f>
        <v>#VALUE!</v>
      </c>
      <c r="S288" s="3" t="e">
        <f>property_rates[[#This Row],[Rent_2B_avg]]/property_rates[[#This Row],[buy_rate_avg]]</f>
        <v>#VALUE!</v>
      </c>
      <c r="T288" s="1" t="s">
        <v>36</v>
      </c>
      <c r="U288" s="1" t="e">
        <f>MID(property_rates[[#This Row],[Rent_3B]],FIND("Rs.",property_rates[[#This Row],[Rent_3B]])+3,LEN(property_rates[[#This Row],[Rent_3B]]))</f>
        <v>#VALUE!</v>
      </c>
      <c r="V288" s="1" t="e">
        <f>_xlfn.NUMBERVALUE(LEFT(property_rates[[#This Row],[Rent_3B_trim]],FIND("-",property_rates[[#This Row],[Rent_3B_trim]])-1))</f>
        <v>#VALUE!</v>
      </c>
      <c r="W288" s="1">
        <f>_xlfn.NUMBERVALUE(RIGHT(property_rates[[#This Row],[Rent_3B]],LEN(property_rates[[#This Row],[Rent_3B]])-FIND("-",property_rates[[#This Row],[Rent_3B]])))</f>
        <v>0</v>
      </c>
      <c r="X288" s="1" t="e">
        <f>AVERAGE(property_rates[[#This Row],[Rent_3B_Lower]:[Rent_3B_Upper]])</f>
        <v>#VALUE!</v>
      </c>
      <c r="Y288" s="3" t="e">
        <f>property_rates[[#This Row],[Rent_3B_avg]]/property_rates[[#This Row],[buy_rate_avg]]</f>
        <v>#VALUE!</v>
      </c>
    </row>
    <row r="289" spans="1:25" x14ac:dyDescent="0.25">
      <c r="A289" s="1" t="s">
        <v>957</v>
      </c>
      <c r="B289" s="1" t="s">
        <v>958</v>
      </c>
      <c r="C289" s="1" t="str">
        <f>MID(property_rates[[#This Row],[buy_rate]],FIND("Rs.",property_rates[[#This Row],[buy_rate]])+3,FIND("/sq",property_rates[[#This Row],[buy_rate]])-4)</f>
        <v>18,318 - 20,952</v>
      </c>
      <c r="D289" s="1">
        <f>_xlfn.NUMBERVALUE(LEFT(property_rates[[#This Row],[buy_rate_trim]],FIND("-",property_rates[[#This Row],[buy_rate_trim]])-1))</f>
        <v>18318</v>
      </c>
      <c r="E289" s="1">
        <f>_xlfn.NUMBERVALUE(RIGHT(property_rates[[#This Row],[buy_rate_trim]],LEN(property_rates[[#This Row],[buy_rate_trim]])-FIND("-",property_rates[[#This Row],[buy_rate_trim]])))</f>
        <v>20952</v>
      </c>
      <c r="F289" s="1">
        <f>AVERAGE(property_rates[[#This Row],[buy_rate_lower]:[buy_rate_higher]])</f>
        <v>19635</v>
      </c>
      <c r="G289" s="1" t="s">
        <v>959</v>
      </c>
      <c r="H289" s="1" t="s">
        <v>960</v>
      </c>
      <c r="I289" s="1" t="str">
        <f>MID(property_rates[[#This Row],[Rent_1B]],FIND("Rs.",property_rates[[#This Row],[Rent_1B]])+3,LEN(property_rates[[#This Row],[Rent_1B]]))</f>
        <v>21,588 - 24,128</v>
      </c>
      <c r="J289" s="1">
        <f>_xlfn.NUMBERVALUE(LEFT(property_rates[[#This Row],[Rent_1B_trim]],FIND("-",property_rates[[#This Row],[Rent_1B_trim]])-1))</f>
        <v>21588</v>
      </c>
      <c r="K289" s="1">
        <f>_xlfn.NUMBERVALUE(RIGHT(property_rates[[#This Row],[Rent_1B]],LEN(property_rates[[#This Row],[Rent_1B]])-FIND("-",property_rates[[#This Row],[Rent_1B]])))</f>
        <v>24128</v>
      </c>
      <c r="L289" s="1">
        <f>AVERAGE(property_rates[[#This Row],[Rent_1B_Lower]:[Rent_1B_Upper]])</f>
        <v>22858</v>
      </c>
      <c r="M289" s="2">
        <f>property_rates[[#This Row],[Rent_1B_avg]]/property_rates[[#This Row],[buy_rate_avg]]</f>
        <v>1.1641456582633054</v>
      </c>
      <c r="N289" s="1" t="s">
        <v>961</v>
      </c>
      <c r="O289" s="1" t="str">
        <f>MID(property_rates[[#This Row],[Rent_2B]],FIND("Rs.",property_rates[[#This Row],[Rent_2B]])+3,LEN(property_rates[[#This Row],[Rent_2B]]))</f>
        <v>34,745 - 41,851</v>
      </c>
      <c r="P289" s="1">
        <f>_xlfn.NUMBERVALUE(LEFT(property_rates[[#This Row],[Rent_2B_trim]],FIND("-",property_rates[[#This Row],[Rent_2B_trim]])-1))</f>
        <v>34745</v>
      </c>
      <c r="Q289" s="1">
        <f>_xlfn.NUMBERVALUE(RIGHT(property_rates[[#This Row],[Rent_2B]],LEN(property_rates[[#This Row],[Rent_2B]])-FIND("-",property_rates[[#This Row],[Rent_2B]])))</f>
        <v>41851</v>
      </c>
      <c r="R289" s="1">
        <f>AVERAGE(property_rates[[#This Row],[Rent_2B_Lower]:[Rent_2B_Upper]])</f>
        <v>38298</v>
      </c>
      <c r="S289" s="3">
        <f>property_rates[[#This Row],[Rent_2B_avg]]/property_rates[[#This Row],[buy_rate_avg]]</f>
        <v>1.9504965622612682</v>
      </c>
      <c r="T289" s="1" t="s">
        <v>962</v>
      </c>
      <c r="U289" s="1" t="str">
        <f>MID(property_rates[[#This Row],[Rent_3B]],FIND("Rs.",property_rates[[#This Row],[Rent_3B]])+3,LEN(property_rates[[#This Row],[Rent_3B]]))</f>
        <v>48,875 - 52,062</v>
      </c>
      <c r="V289" s="1">
        <f>_xlfn.NUMBERVALUE(LEFT(property_rates[[#This Row],[Rent_3B_trim]],FIND("-",property_rates[[#This Row],[Rent_3B_trim]])-1))</f>
        <v>48875</v>
      </c>
      <c r="W289" s="1">
        <f>_xlfn.NUMBERVALUE(RIGHT(property_rates[[#This Row],[Rent_3B]],LEN(property_rates[[#This Row],[Rent_3B]])-FIND("-",property_rates[[#This Row],[Rent_3B]])))</f>
        <v>52062</v>
      </c>
      <c r="X289" s="1">
        <f>AVERAGE(property_rates[[#This Row],[Rent_3B_Lower]:[Rent_3B_Upper]])</f>
        <v>50468.5</v>
      </c>
      <c r="Y289" s="3">
        <f>property_rates[[#This Row],[Rent_3B_avg]]/property_rates[[#This Row],[buy_rate_avg]]</f>
        <v>2.5703335879806466</v>
      </c>
    </row>
    <row r="290" spans="1:25" x14ac:dyDescent="0.25">
      <c r="A290" s="1" t="s">
        <v>566</v>
      </c>
      <c r="B290" s="1" t="s">
        <v>567</v>
      </c>
      <c r="C290" s="1" t="str">
        <f>MID(property_rates[[#This Row],[buy_rate]],FIND("Rs.",property_rates[[#This Row],[buy_rate]])+3,FIND("/sq",property_rates[[#This Row],[buy_rate]])-4)</f>
        <v>7,438 - 8,372</v>
      </c>
      <c r="D290" s="1">
        <f>_xlfn.NUMBERVALUE(LEFT(property_rates[[#This Row],[buy_rate_trim]],FIND("-",property_rates[[#This Row],[buy_rate_trim]])-1))</f>
        <v>7438</v>
      </c>
      <c r="E290" s="1">
        <f>_xlfn.NUMBERVALUE(RIGHT(property_rates[[#This Row],[buy_rate_trim]],LEN(property_rates[[#This Row],[buy_rate_trim]])-FIND("-",property_rates[[#This Row],[buy_rate_trim]])))</f>
        <v>8372</v>
      </c>
      <c r="F290" s="1">
        <f>AVERAGE(property_rates[[#This Row],[buy_rate_lower]:[buy_rate_higher]])</f>
        <v>7905</v>
      </c>
      <c r="G290" s="1" t="s">
        <v>568</v>
      </c>
      <c r="H290" s="1" t="s">
        <v>569</v>
      </c>
      <c r="I290" s="1" t="str">
        <f>MID(property_rates[[#This Row],[Rent_1B]],FIND("Rs.",property_rates[[#This Row],[Rent_1B]])+3,LEN(property_rates[[#This Row],[Rent_1B]]))</f>
        <v>10,192 - 11,581</v>
      </c>
      <c r="J290" s="1">
        <f>_xlfn.NUMBERVALUE(LEFT(property_rates[[#This Row],[Rent_1B_trim]],FIND("-",property_rates[[#This Row],[Rent_1B_trim]])-1))</f>
        <v>10192</v>
      </c>
      <c r="K290" s="1">
        <f>_xlfn.NUMBERVALUE(RIGHT(property_rates[[#This Row],[Rent_1B]],LEN(property_rates[[#This Row],[Rent_1B]])-FIND("-",property_rates[[#This Row],[Rent_1B]])))</f>
        <v>11581</v>
      </c>
      <c r="L290" s="1">
        <f>AVERAGE(property_rates[[#This Row],[Rent_1B_Lower]:[Rent_1B_Upper]])</f>
        <v>10886.5</v>
      </c>
      <c r="M290" s="2">
        <f>property_rates[[#This Row],[Rent_1B_avg]]/property_rates[[#This Row],[buy_rate_avg]]</f>
        <v>1.3771663504111322</v>
      </c>
      <c r="N290" s="1" t="s">
        <v>570</v>
      </c>
      <c r="O290" s="1" t="str">
        <f>MID(property_rates[[#This Row],[Rent_2B]],FIND("Rs.",property_rates[[#This Row],[Rent_2B]])+3,LEN(property_rates[[#This Row],[Rent_2B]]))</f>
        <v>14,110 - 16,226</v>
      </c>
      <c r="P290" s="1">
        <f>_xlfn.NUMBERVALUE(LEFT(property_rates[[#This Row],[Rent_2B_trim]],FIND("-",property_rates[[#This Row],[Rent_2B_trim]])-1))</f>
        <v>14110</v>
      </c>
      <c r="Q290" s="1">
        <f>_xlfn.NUMBERVALUE(RIGHT(property_rates[[#This Row],[Rent_2B]],LEN(property_rates[[#This Row],[Rent_2B]])-FIND("-",property_rates[[#This Row],[Rent_2B]])))</f>
        <v>16226</v>
      </c>
      <c r="R290" s="1">
        <f>AVERAGE(property_rates[[#This Row],[Rent_2B_Lower]:[Rent_2B_Upper]])</f>
        <v>15168</v>
      </c>
      <c r="S290" s="3">
        <f>property_rates[[#This Row],[Rent_2B_avg]]/property_rates[[#This Row],[buy_rate_avg]]</f>
        <v>1.918785578747628</v>
      </c>
      <c r="T290" s="1" t="s">
        <v>571</v>
      </c>
      <c r="U290" s="1" t="str">
        <f>MID(property_rates[[#This Row],[Rent_3B]],FIND("Rs.",property_rates[[#This Row],[Rent_3B]])+3,LEN(property_rates[[#This Row],[Rent_3B]]))</f>
        <v>18,700 - 21,505</v>
      </c>
      <c r="V290" s="1">
        <f>_xlfn.NUMBERVALUE(LEFT(property_rates[[#This Row],[Rent_3B_trim]],FIND("-",property_rates[[#This Row],[Rent_3B_trim]])-1))</f>
        <v>18700</v>
      </c>
      <c r="W290" s="1">
        <f>_xlfn.NUMBERVALUE(RIGHT(property_rates[[#This Row],[Rent_3B]],LEN(property_rates[[#This Row],[Rent_3B]])-FIND("-",property_rates[[#This Row],[Rent_3B]])))</f>
        <v>21505</v>
      </c>
      <c r="X290" s="1">
        <f>AVERAGE(property_rates[[#This Row],[Rent_3B_Lower]:[Rent_3B_Upper]])</f>
        <v>20102.5</v>
      </c>
      <c r="Y290" s="3">
        <f>property_rates[[#This Row],[Rent_3B_avg]]/property_rates[[#This Row],[buy_rate_avg]]</f>
        <v>2.543010752688172</v>
      </c>
    </row>
    <row r="291" spans="1:25" x14ac:dyDescent="0.25">
      <c r="A291" s="1" t="s">
        <v>572</v>
      </c>
      <c r="B291" s="1" t="s">
        <v>573</v>
      </c>
      <c r="C291" s="1" t="str">
        <f>MID(property_rates[[#This Row],[buy_rate]],FIND("Rs.",property_rates[[#This Row],[buy_rate]])+3,FIND("/sq",property_rates[[#This Row],[buy_rate]])-4)</f>
        <v>7,480 - 8,500</v>
      </c>
      <c r="D291" s="1">
        <f>_xlfn.NUMBERVALUE(LEFT(property_rates[[#This Row],[buy_rate_trim]],FIND("-",property_rates[[#This Row],[buy_rate_trim]])-1))</f>
        <v>7480</v>
      </c>
      <c r="E291" s="1">
        <f>_xlfn.NUMBERVALUE(RIGHT(property_rates[[#This Row],[buy_rate_trim]],LEN(property_rates[[#This Row],[buy_rate_trim]])-FIND("-",property_rates[[#This Row],[buy_rate_trim]])))</f>
        <v>8500</v>
      </c>
      <c r="F291" s="1">
        <f>AVERAGE(property_rates[[#This Row],[buy_rate_lower]:[buy_rate_higher]])</f>
        <v>7990</v>
      </c>
      <c r="G291" s="1" t="s">
        <v>574</v>
      </c>
      <c r="H291" s="1" t="s">
        <v>575</v>
      </c>
      <c r="I291" s="1" t="str">
        <f>MID(property_rates[[#This Row],[Rent_1B]],FIND("Rs.",property_rates[[#This Row],[Rent_1B]])+3,LEN(property_rates[[#This Row],[Rent_1B]]))</f>
        <v>9,818 - 11,220</v>
      </c>
      <c r="J291" s="1">
        <f>_xlfn.NUMBERVALUE(LEFT(property_rates[[#This Row],[Rent_1B_trim]],FIND("-",property_rates[[#This Row],[Rent_1B_trim]])-1))</f>
        <v>9818</v>
      </c>
      <c r="K291" s="1">
        <f>_xlfn.NUMBERVALUE(RIGHT(property_rates[[#This Row],[Rent_1B]],LEN(property_rates[[#This Row],[Rent_1B]])-FIND("-",property_rates[[#This Row],[Rent_1B]])))</f>
        <v>11220</v>
      </c>
      <c r="L291" s="1">
        <f>AVERAGE(property_rates[[#This Row],[Rent_1B_Lower]:[Rent_1B_Upper]])</f>
        <v>10519</v>
      </c>
      <c r="M291" s="2">
        <f>property_rates[[#This Row],[Rent_1B_avg]]/property_rates[[#This Row],[buy_rate_avg]]</f>
        <v>1.316520650813517</v>
      </c>
      <c r="N291" s="1" t="s">
        <v>576</v>
      </c>
      <c r="O291" s="1" t="str">
        <f>MID(property_rates[[#This Row],[Rent_2B]],FIND("Rs.",property_rates[[#This Row],[Rent_2B]])+3,LEN(property_rates[[#This Row],[Rent_2B]]))</f>
        <v>13,906 - 15,992</v>
      </c>
      <c r="P291" s="1">
        <f>_xlfn.NUMBERVALUE(LEFT(property_rates[[#This Row],[Rent_2B_trim]],FIND("-",property_rates[[#This Row],[Rent_2B_trim]])-1))</f>
        <v>13906</v>
      </c>
      <c r="Q291" s="1">
        <f>_xlfn.NUMBERVALUE(RIGHT(property_rates[[#This Row],[Rent_2B]],LEN(property_rates[[#This Row],[Rent_2B]])-FIND("-",property_rates[[#This Row],[Rent_2B]])))</f>
        <v>15992</v>
      </c>
      <c r="R291" s="1">
        <f>AVERAGE(property_rates[[#This Row],[Rent_2B_Lower]:[Rent_2B_Upper]])</f>
        <v>14949</v>
      </c>
      <c r="S291" s="3">
        <f>property_rates[[#This Row],[Rent_2B_avg]]/property_rates[[#This Row],[buy_rate_avg]]</f>
        <v>1.8709637046307885</v>
      </c>
      <c r="T291" s="1" t="s">
        <v>577</v>
      </c>
      <c r="U291" s="1" t="str">
        <f>MID(property_rates[[#This Row],[Rent_3B]],FIND("Rs.",property_rates[[#This Row],[Rent_3B]])+3,LEN(property_rates[[#This Row],[Rent_3B]]))</f>
        <v>17,813 - 20,626</v>
      </c>
      <c r="V291" s="1">
        <f>_xlfn.NUMBERVALUE(LEFT(property_rates[[#This Row],[Rent_3B_trim]],FIND("-",property_rates[[#This Row],[Rent_3B_trim]])-1))</f>
        <v>17813</v>
      </c>
      <c r="W291" s="1">
        <f>_xlfn.NUMBERVALUE(RIGHT(property_rates[[#This Row],[Rent_3B]],LEN(property_rates[[#This Row],[Rent_3B]])-FIND("-",property_rates[[#This Row],[Rent_3B]])))</f>
        <v>20626</v>
      </c>
      <c r="X291" s="1">
        <f>AVERAGE(property_rates[[#This Row],[Rent_3B_Lower]:[Rent_3B_Upper]])</f>
        <v>19219.5</v>
      </c>
      <c r="Y291" s="3">
        <f>property_rates[[#This Row],[Rent_3B_avg]]/property_rates[[#This Row],[buy_rate_avg]]</f>
        <v>2.4054443053817272</v>
      </c>
    </row>
    <row r="292" spans="1:25" x14ac:dyDescent="0.25">
      <c r="A292" s="1" t="s">
        <v>578</v>
      </c>
      <c r="B292" s="1" t="s">
        <v>579</v>
      </c>
      <c r="C292" s="1" t="str">
        <f>MID(property_rates[[#This Row],[buy_rate]],FIND("Rs.",property_rates[[#This Row],[buy_rate]])+3,FIND("/sq",property_rates[[#This Row],[buy_rate]])-4)</f>
        <v>7,480 - 8,372</v>
      </c>
      <c r="D292" s="1">
        <f>_xlfn.NUMBERVALUE(LEFT(property_rates[[#This Row],[buy_rate_trim]],FIND("-",property_rates[[#This Row],[buy_rate_trim]])-1))</f>
        <v>7480</v>
      </c>
      <c r="E292" s="1">
        <f>_xlfn.NUMBERVALUE(RIGHT(property_rates[[#This Row],[buy_rate_trim]],LEN(property_rates[[#This Row],[buy_rate_trim]])-FIND("-",property_rates[[#This Row],[buy_rate_trim]])))</f>
        <v>8372</v>
      </c>
      <c r="F292" s="1">
        <f>AVERAGE(property_rates[[#This Row],[buy_rate_lower]:[buy_rate_higher]])</f>
        <v>7926</v>
      </c>
      <c r="G292" s="1" t="s">
        <v>93</v>
      </c>
      <c r="H292" s="1" t="s">
        <v>580</v>
      </c>
      <c r="I292" s="1" t="str">
        <f>MID(property_rates[[#This Row],[Rent_1B]],FIND("Rs.",property_rates[[#This Row],[Rent_1B]])+3,LEN(property_rates[[#This Row],[Rent_1B]]))</f>
        <v>9,782 - 11,645</v>
      </c>
      <c r="J292" s="1">
        <f>_xlfn.NUMBERVALUE(LEFT(property_rates[[#This Row],[Rent_1B_trim]],FIND("-",property_rates[[#This Row],[Rent_1B_trim]])-1))</f>
        <v>9782</v>
      </c>
      <c r="K292" s="1">
        <f>_xlfn.NUMBERVALUE(RIGHT(property_rates[[#This Row],[Rent_1B]],LEN(property_rates[[#This Row],[Rent_1B]])-FIND("-",property_rates[[#This Row],[Rent_1B]])))</f>
        <v>11645</v>
      </c>
      <c r="L292" s="1">
        <f>AVERAGE(property_rates[[#This Row],[Rent_1B_Lower]:[Rent_1B_Upper]])</f>
        <v>10713.5</v>
      </c>
      <c r="M292" s="2">
        <f>property_rates[[#This Row],[Rent_1B_avg]]/property_rates[[#This Row],[buy_rate_avg]]</f>
        <v>1.3516906384052485</v>
      </c>
      <c r="N292" s="1" t="s">
        <v>581</v>
      </c>
      <c r="O292" s="1" t="str">
        <f>MID(property_rates[[#This Row],[Rent_2B]],FIND("Rs.",property_rates[[#This Row],[Rent_2B]])+3,LEN(property_rates[[#This Row],[Rent_2B]]))</f>
        <v>13,485 - 16,324</v>
      </c>
      <c r="P292" s="1">
        <f>_xlfn.NUMBERVALUE(LEFT(property_rates[[#This Row],[Rent_2B_trim]],FIND("-",property_rates[[#This Row],[Rent_2B_trim]])-1))</f>
        <v>13485</v>
      </c>
      <c r="Q292" s="1">
        <f>_xlfn.NUMBERVALUE(RIGHT(property_rates[[#This Row],[Rent_2B]],LEN(property_rates[[#This Row],[Rent_2B]])-FIND("-",property_rates[[#This Row],[Rent_2B]])))</f>
        <v>16324</v>
      </c>
      <c r="R292" s="1">
        <f>AVERAGE(property_rates[[#This Row],[Rent_2B_Lower]:[Rent_2B_Upper]])</f>
        <v>14904.5</v>
      </c>
      <c r="S292" s="3">
        <f>property_rates[[#This Row],[Rent_2B_avg]]/property_rates[[#This Row],[buy_rate_avg]]</f>
        <v>1.8804567247035076</v>
      </c>
      <c r="T292" s="1" t="s">
        <v>582</v>
      </c>
      <c r="U292" s="1" t="str">
        <f>MID(property_rates[[#This Row],[Rent_3B]],FIND("Rs.",property_rates[[#This Row],[Rent_3B]])+3,LEN(property_rates[[#This Row],[Rent_3B]]))</f>
        <v>19,125 - 21,994</v>
      </c>
      <c r="V292" s="1">
        <f>_xlfn.NUMBERVALUE(LEFT(property_rates[[#This Row],[Rent_3B_trim]],FIND("-",property_rates[[#This Row],[Rent_3B_trim]])-1))</f>
        <v>19125</v>
      </c>
      <c r="W292" s="1">
        <f>_xlfn.NUMBERVALUE(RIGHT(property_rates[[#This Row],[Rent_3B]],LEN(property_rates[[#This Row],[Rent_3B]])-FIND("-",property_rates[[#This Row],[Rent_3B]])))</f>
        <v>21994</v>
      </c>
      <c r="X292" s="1">
        <f>AVERAGE(property_rates[[#This Row],[Rent_3B_Lower]:[Rent_3B_Upper]])</f>
        <v>20559.5</v>
      </c>
      <c r="Y292" s="3">
        <f>property_rates[[#This Row],[Rent_3B_avg]]/property_rates[[#This Row],[buy_rate_avg]]</f>
        <v>2.5939313651274287</v>
      </c>
    </row>
    <row r="293" spans="1:25" x14ac:dyDescent="0.25">
      <c r="A293" s="1" t="s">
        <v>963</v>
      </c>
      <c r="B293" s="1" t="s">
        <v>36</v>
      </c>
      <c r="C293" s="1" t="e">
        <f>MID(property_rates[[#This Row],[buy_rate]],FIND("Rs.",property_rates[[#This Row],[buy_rate]])+3,FIND("/sq",property_rates[[#This Row],[buy_rate]])-4)</f>
        <v>#VALUE!</v>
      </c>
      <c r="D293" s="1" t="e">
        <f>_xlfn.NUMBERVALUE(LEFT(property_rates[[#This Row],[buy_rate_trim]],FIND("-",property_rates[[#This Row],[buy_rate_trim]])-1))</f>
        <v>#VALUE!</v>
      </c>
      <c r="E293" s="1" t="e">
        <f>_xlfn.NUMBERVALUE(RIGHT(property_rates[[#This Row],[buy_rate_trim]],LEN(property_rates[[#This Row],[buy_rate_trim]])-FIND("-",property_rates[[#This Row],[buy_rate_trim]])))</f>
        <v>#VALUE!</v>
      </c>
      <c r="F293" s="1" t="e">
        <f>AVERAGE(property_rates[[#This Row],[buy_rate_lower]:[buy_rate_higher]])</f>
        <v>#VALUE!</v>
      </c>
      <c r="G293" s="1" t="s">
        <v>36</v>
      </c>
      <c r="H293" s="1" t="s">
        <v>964</v>
      </c>
      <c r="I293" s="1" t="str">
        <f>MID(property_rates[[#This Row],[Rent_1B]],FIND("Rs.",property_rates[[#This Row],[Rent_1B]])+3,LEN(property_rates[[#This Row],[Rent_1B]]))</f>
        <v>22,908 - 25,245</v>
      </c>
      <c r="J293" s="1">
        <f>_xlfn.NUMBERVALUE(LEFT(property_rates[[#This Row],[Rent_1B_trim]],FIND("-",property_rates[[#This Row],[Rent_1B_trim]])-1))</f>
        <v>22908</v>
      </c>
      <c r="K293" s="1">
        <f>_xlfn.NUMBERVALUE(RIGHT(property_rates[[#This Row],[Rent_1B]],LEN(property_rates[[#This Row],[Rent_1B]])-FIND("-",property_rates[[#This Row],[Rent_1B]])))</f>
        <v>25245</v>
      </c>
      <c r="L293" s="1">
        <f>AVERAGE(property_rates[[#This Row],[Rent_1B_Lower]:[Rent_1B_Upper]])</f>
        <v>24076.5</v>
      </c>
      <c r="M293" s="2" t="e">
        <f>property_rates[[#This Row],[Rent_1B_avg]]/property_rates[[#This Row],[buy_rate_avg]]</f>
        <v>#VALUE!</v>
      </c>
      <c r="N293" s="1" t="s">
        <v>36</v>
      </c>
      <c r="O293" s="1" t="e">
        <f>MID(property_rates[[#This Row],[Rent_2B]],FIND("Rs.",property_rates[[#This Row],[Rent_2B]])+3,LEN(property_rates[[#This Row],[Rent_2B]]))</f>
        <v>#VALUE!</v>
      </c>
      <c r="P293" s="1" t="e">
        <f>_xlfn.NUMBERVALUE(LEFT(property_rates[[#This Row],[Rent_2B_trim]],FIND("-",property_rates[[#This Row],[Rent_2B_trim]])-1))</f>
        <v>#VALUE!</v>
      </c>
      <c r="Q293" s="1">
        <f>_xlfn.NUMBERVALUE(RIGHT(property_rates[[#This Row],[Rent_2B]],LEN(property_rates[[#This Row],[Rent_2B]])-FIND("-",property_rates[[#This Row],[Rent_2B]])))</f>
        <v>0</v>
      </c>
      <c r="R293" s="1" t="e">
        <f>AVERAGE(property_rates[[#This Row],[Rent_2B_Lower]:[Rent_2B_Upper]])</f>
        <v>#VALUE!</v>
      </c>
      <c r="S293" s="3" t="e">
        <f>property_rates[[#This Row],[Rent_2B_avg]]/property_rates[[#This Row],[buy_rate_avg]]</f>
        <v>#VALUE!</v>
      </c>
      <c r="T293" s="1" t="s">
        <v>36</v>
      </c>
      <c r="U293" s="1" t="e">
        <f>MID(property_rates[[#This Row],[Rent_3B]],FIND("Rs.",property_rates[[#This Row],[Rent_3B]])+3,LEN(property_rates[[#This Row],[Rent_3B]]))</f>
        <v>#VALUE!</v>
      </c>
      <c r="V293" s="1" t="e">
        <f>_xlfn.NUMBERVALUE(LEFT(property_rates[[#This Row],[Rent_3B_trim]],FIND("-",property_rates[[#This Row],[Rent_3B_trim]])-1))</f>
        <v>#VALUE!</v>
      </c>
      <c r="W293" s="1">
        <f>_xlfn.NUMBERVALUE(RIGHT(property_rates[[#This Row],[Rent_3B]],LEN(property_rates[[#This Row],[Rent_3B]])-FIND("-",property_rates[[#This Row],[Rent_3B]])))</f>
        <v>0</v>
      </c>
      <c r="X293" s="1" t="e">
        <f>AVERAGE(property_rates[[#This Row],[Rent_3B_Lower]:[Rent_3B_Upper]])</f>
        <v>#VALUE!</v>
      </c>
      <c r="Y293" s="3" t="e">
        <f>property_rates[[#This Row],[Rent_3B_avg]]/property_rates[[#This Row],[buy_rate_avg]]</f>
        <v>#VALUE!</v>
      </c>
    </row>
    <row r="294" spans="1:25" x14ac:dyDescent="0.25">
      <c r="A294" s="1" t="s">
        <v>417</v>
      </c>
      <c r="B294" s="1" t="s">
        <v>418</v>
      </c>
      <c r="C294" s="1" t="str">
        <f>MID(property_rates[[#This Row],[buy_rate]],FIND("Rs.",property_rates[[#This Row],[buy_rate]])+3,FIND("/sq",property_rates[[#This Row],[buy_rate]])-4)</f>
        <v>3,655 - 4,335</v>
      </c>
      <c r="D294" s="1">
        <f>_xlfn.NUMBERVALUE(LEFT(property_rates[[#This Row],[buy_rate_trim]],FIND("-",property_rates[[#This Row],[buy_rate_trim]])-1))</f>
        <v>3655</v>
      </c>
      <c r="E294" s="1">
        <f>_xlfn.NUMBERVALUE(RIGHT(property_rates[[#This Row],[buy_rate_trim]],LEN(property_rates[[#This Row],[buy_rate_trim]])-FIND("-",property_rates[[#This Row],[buy_rate_trim]])))</f>
        <v>4335</v>
      </c>
      <c r="F294" s="1">
        <f>AVERAGE(property_rates[[#This Row],[buy_rate_lower]:[buy_rate_higher]])</f>
        <v>3995</v>
      </c>
      <c r="G294" s="1" t="s">
        <v>36</v>
      </c>
      <c r="H294" s="1" t="s">
        <v>36</v>
      </c>
      <c r="I294" s="1" t="e">
        <f>MID(property_rates[[#This Row],[Rent_1B]],FIND("Rs.",property_rates[[#This Row],[Rent_1B]])+3,LEN(property_rates[[#This Row],[Rent_1B]]))</f>
        <v>#VALUE!</v>
      </c>
      <c r="J294" s="1" t="e">
        <f>_xlfn.NUMBERVALUE(LEFT(property_rates[[#This Row],[Rent_1B_trim]],FIND("-",property_rates[[#This Row],[Rent_1B_trim]])-1))</f>
        <v>#VALUE!</v>
      </c>
      <c r="K294" s="1">
        <f>_xlfn.NUMBERVALUE(RIGHT(property_rates[[#This Row],[Rent_1B]],LEN(property_rates[[#This Row],[Rent_1B]])-FIND("-",property_rates[[#This Row],[Rent_1B]])))</f>
        <v>0</v>
      </c>
      <c r="L294" s="1" t="e">
        <f>AVERAGE(property_rates[[#This Row],[Rent_1B_Lower]:[Rent_1B_Upper]])</f>
        <v>#VALUE!</v>
      </c>
      <c r="M294" s="2" t="e">
        <f>property_rates[[#This Row],[Rent_1B_avg]]/property_rates[[#This Row],[buy_rate_avg]]</f>
        <v>#VALUE!</v>
      </c>
      <c r="N294" s="1" t="s">
        <v>36</v>
      </c>
      <c r="O294" s="1" t="e">
        <f>MID(property_rates[[#This Row],[Rent_2B]],FIND("Rs.",property_rates[[#This Row],[Rent_2B]])+3,LEN(property_rates[[#This Row],[Rent_2B]]))</f>
        <v>#VALUE!</v>
      </c>
      <c r="P294" s="1" t="e">
        <f>_xlfn.NUMBERVALUE(LEFT(property_rates[[#This Row],[Rent_2B_trim]],FIND("-",property_rates[[#This Row],[Rent_2B_trim]])-1))</f>
        <v>#VALUE!</v>
      </c>
      <c r="Q294" s="1">
        <f>_xlfn.NUMBERVALUE(RIGHT(property_rates[[#This Row],[Rent_2B]],LEN(property_rates[[#This Row],[Rent_2B]])-FIND("-",property_rates[[#This Row],[Rent_2B]])))</f>
        <v>0</v>
      </c>
      <c r="R294" s="1" t="e">
        <f>AVERAGE(property_rates[[#This Row],[Rent_2B_Lower]:[Rent_2B_Upper]])</f>
        <v>#VALUE!</v>
      </c>
      <c r="S294" s="3" t="e">
        <f>property_rates[[#This Row],[Rent_2B_avg]]/property_rates[[#This Row],[buy_rate_avg]]</f>
        <v>#VALUE!</v>
      </c>
      <c r="T294" s="1" t="s">
        <v>36</v>
      </c>
      <c r="U294" s="1" t="e">
        <f>MID(property_rates[[#This Row],[Rent_3B]],FIND("Rs.",property_rates[[#This Row],[Rent_3B]])+3,LEN(property_rates[[#This Row],[Rent_3B]]))</f>
        <v>#VALUE!</v>
      </c>
      <c r="V294" s="1" t="e">
        <f>_xlfn.NUMBERVALUE(LEFT(property_rates[[#This Row],[Rent_3B_trim]],FIND("-",property_rates[[#This Row],[Rent_3B_trim]])-1))</f>
        <v>#VALUE!</v>
      </c>
      <c r="W294" s="1">
        <f>_xlfn.NUMBERVALUE(RIGHT(property_rates[[#This Row],[Rent_3B]],LEN(property_rates[[#This Row],[Rent_3B]])-FIND("-",property_rates[[#This Row],[Rent_3B]])))</f>
        <v>0</v>
      </c>
      <c r="X294" s="1" t="e">
        <f>AVERAGE(property_rates[[#This Row],[Rent_3B_Lower]:[Rent_3B_Upper]])</f>
        <v>#VALUE!</v>
      </c>
      <c r="Y294" s="3" t="e">
        <f>property_rates[[#This Row],[Rent_3B_avg]]/property_rates[[#This Row],[buy_rate_avg]]</f>
        <v>#VALUE!</v>
      </c>
    </row>
    <row r="295" spans="1:25" x14ac:dyDescent="0.25">
      <c r="A295" s="1" t="s">
        <v>583</v>
      </c>
      <c r="B295" s="1" t="s">
        <v>584</v>
      </c>
      <c r="C295" s="1" t="str">
        <f>MID(property_rates[[#This Row],[buy_rate]],FIND("Rs.",property_rates[[#This Row],[buy_rate]])+3,FIND("/sq",property_rates[[#This Row],[buy_rate]])-4)</f>
        <v>3,910 - 4,420</v>
      </c>
      <c r="D295" s="1">
        <f>_xlfn.NUMBERVALUE(LEFT(property_rates[[#This Row],[buy_rate_trim]],FIND("-",property_rates[[#This Row],[buy_rate_trim]])-1))</f>
        <v>3910</v>
      </c>
      <c r="E295" s="1">
        <f>_xlfn.NUMBERVALUE(RIGHT(property_rates[[#This Row],[buy_rate_trim]],LEN(property_rates[[#This Row],[buy_rate_trim]])-FIND("-",property_rates[[#This Row],[buy_rate_trim]])))</f>
        <v>4420</v>
      </c>
      <c r="F295" s="1">
        <f>AVERAGE(property_rates[[#This Row],[buy_rate_lower]:[buy_rate_higher]])</f>
        <v>4165</v>
      </c>
      <c r="G295" s="1" t="s">
        <v>585</v>
      </c>
      <c r="H295" s="1" t="s">
        <v>586</v>
      </c>
      <c r="I295" s="1" t="str">
        <f>MID(property_rates[[#This Row],[Rent_1B]],FIND("Rs.",property_rates[[#This Row],[Rent_1B]])+3,LEN(property_rates[[#This Row],[Rent_1B]]))</f>
        <v>4,122 - 4,947</v>
      </c>
      <c r="J295" s="1">
        <f>_xlfn.NUMBERVALUE(LEFT(property_rates[[#This Row],[Rent_1B_trim]],FIND("-",property_rates[[#This Row],[Rent_1B_trim]])-1))</f>
        <v>4122</v>
      </c>
      <c r="K295" s="1">
        <f>_xlfn.NUMBERVALUE(RIGHT(property_rates[[#This Row],[Rent_1B]],LEN(property_rates[[#This Row],[Rent_1B]])-FIND("-",property_rates[[#This Row],[Rent_1B]])))</f>
        <v>4947</v>
      </c>
      <c r="L295" s="1">
        <f>AVERAGE(property_rates[[#This Row],[Rent_1B_Lower]:[Rent_1B_Upper]])</f>
        <v>4534.5</v>
      </c>
      <c r="M295" s="2">
        <f>property_rates[[#This Row],[Rent_1B_avg]]/property_rates[[#This Row],[buy_rate_avg]]</f>
        <v>1.0887154861944779</v>
      </c>
      <c r="N295" s="1" t="s">
        <v>587</v>
      </c>
      <c r="O295" s="1" t="str">
        <f>MID(property_rates[[#This Row],[Rent_2B]],FIND("Rs.",property_rates[[#This Row],[Rent_2B]])+3,LEN(property_rates[[#This Row],[Rent_2B]]))</f>
        <v>5,432 - 6,035</v>
      </c>
      <c r="P295" s="1">
        <f>_xlfn.NUMBERVALUE(LEFT(property_rates[[#This Row],[Rent_2B_trim]],FIND("-",property_rates[[#This Row],[Rent_2B_trim]])-1))</f>
        <v>5432</v>
      </c>
      <c r="Q295" s="1">
        <f>_xlfn.NUMBERVALUE(RIGHT(property_rates[[#This Row],[Rent_2B]],LEN(property_rates[[#This Row],[Rent_2B]])-FIND("-",property_rates[[#This Row],[Rent_2B]])))</f>
        <v>6035</v>
      </c>
      <c r="R295" s="1">
        <f>AVERAGE(property_rates[[#This Row],[Rent_2B_Lower]:[Rent_2B_Upper]])</f>
        <v>5733.5</v>
      </c>
      <c r="S295" s="3">
        <f>property_rates[[#This Row],[Rent_2B_avg]]/property_rates[[#This Row],[buy_rate_avg]]</f>
        <v>1.3765906362545017</v>
      </c>
      <c r="T295" s="1" t="s">
        <v>36</v>
      </c>
      <c r="U295" s="1" t="e">
        <f>MID(property_rates[[#This Row],[Rent_3B]],FIND("Rs.",property_rates[[#This Row],[Rent_3B]])+3,LEN(property_rates[[#This Row],[Rent_3B]]))</f>
        <v>#VALUE!</v>
      </c>
      <c r="V295" s="1" t="e">
        <f>_xlfn.NUMBERVALUE(LEFT(property_rates[[#This Row],[Rent_3B_trim]],FIND("-",property_rates[[#This Row],[Rent_3B_trim]])-1))</f>
        <v>#VALUE!</v>
      </c>
      <c r="W295" s="1">
        <f>_xlfn.NUMBERVALUE(RIGHT(property_rates[[#This Row],[Rent_3B]],LEN(property_rates[[#This Row],[Rent_3B]])-FIND("-",property_rates[[#This Row],[Rent_3B]])))</f>
        <v>0</v>
      </c>
      <c r="X295" s="1" t="e">
        <f>AVERAGE(property_rates[[#This Row],[Rent_3B_Lower]:[Rent_3B_Upper]])</f>
        <v>#VALUE!</v>
      </c>
      <c r="Y295" s="3" t="e">
        <f>property_rates[[#This Row],[Rent_3B_avg]]/property_rates[[#This Row],[buy_rate_avg]]</f>
        <v>#VALUE!</v>
      </c>
    </row>
    <row r="296" spans="1:25" x14ac:dyDescent="0.25">
      <c r="A296" s="1" t="s">
        <v>1312</v>
      </c>
      <c r="B296" s="1" t="s">
        <v>1313</v>
      </c>
      <c r="C296" s="1" t="str">
        <f>MID(property_rates[[#This Row],[buy_rate]],FIND("Rs.",property_rates[[#This Row],[buy_rate]])+3,FIND("/sq",property_rates[[#This Row],[buy_rate]])-4)</f>
        <v>16,915 - 17,468</v>
      </c>
      <c r="D296" s="1">
        <f>_xlfn.NUMBERVALUE(LEFT(property_rates[[#This Row],[buy_rate_trim]],FIND("-",property_rates[[#This Row],[buy_rate_trim]])-1))</f>
        <v>16915</v>
      </c>
      <c r="E296" s="1">
        <f>_xlfn.NUMBERVALUE(RIGHT(property_rates[[#This Row],[buy_rate_trim]],LEN(property_rates[[#This Row],[buy_rate_trim]])-FIND("-",property_rates[[#This Row],[buy_rate_trim]])))</f>
        <v>17468</v>
      </c>
      <c r="F296" s="1">
        <f>AVERAGE(property_rates[[#This Row],[buy_rate_lower]:[buy_rate_higher]])</f>
        <v>17191.5</v>
      </c>
      <c r="G296" s="1" t="s">
        <v>36</v>
      </c>
      <c r="H296" s="1" t="s">
        <v>36</v>
      </c>
      <c r="I296" s="1" t="e">
        <f>MID(property_rates[[#This Row],[Rent_1B]],FIND("Rs.",property_rates[[#This Row],[Rent_1B]])+3,LEN(property_rates[[#This Row],[Rent_1B]]))</f>
        <v>#VALUE!</v>
      </c>
      <c r="J296" s="1" t="e">
        <f>_xlfn.NUMBERVALUE(LEFT(property_rates[[#This Row],[Rent_1B_trim]],FIND("-",property_rates[[#This Row],[Rent_1B_trim]])-1))</f>
        <v>#VALUE!</v>
      </c>
      <c r="K296" s="1">
        <f>_xlfn.NUMBERVALUE(RIGHT(property_rates[[#This Row],[Rent_1B]],LEN(property_rates[[#This Row],[Rent_1B]])-FIND("-",property_rates[[#This Row],[Rent_1B]])))</f>
        <v>0</v>
      </c>
      <c r="L296" s="1" t="e">
        <f>AVERAGE(property_rates[[#This Row],[Rent_1B_Lower]:[Rent_1B_Upper]])</f>
        <v>#VALUE!</v>
      </c>
      <c r="M296" s="2" t="e">
        <f>property_rates[[#This Row],[Rent_1B_avg]]/property_rates[[#This Row],[buy_rate_avg]]</f>
        <v>#VALUE!</v>
      </c>
      <c r="N296" s="1" t="s">
        <v>36</v>
      </c>
      <c r="O296" s="1" t="e">
        <f>MID(property_rates[[#This Row],[Rent_2B]],FIND("Rs.",property_rates[[#This Row],[Rent_2B]])+3,LEN(property_rates[[#This Row],[Rent_2B]]))</f>
        <v>#VALUE!</v>
      </c>
      <c r="P296" s="1" t="e">
        <f>_xlfn.NUMBERVALUE(LEFT(property_rates[[#This Row],[Rent_2B_trim]],FIND("-",property_rates[[#This Row],[Rent_2B_trim]])-1))</f>
        <v>#VALUE!</v>
      </c>
      <c r="Q296" s="1">
        <f>_xlfn.NUMBERVALUE(RIGHT(property_rates[[#This Row],[Rent_2B]],LEN(property_rates[[#This Row],[Rent_2B]])-FIND("-",property_rates[[#This Row],[Rent_2B]])))</f>
        <v>0</v>
      </c>
      <c r="R296" s="1" t="e">
        <f>AVERAGE(property_rates[[#This Row],[Rent_2B_Lower]:[Rent_2B_Upper]])</f>
        <v>#VALUE!</v>
      </c>
      <c r="S296" s="3" t="e">
        <f>property_rates[[#This Row],[Rent_2B_avg]]/property_rates[[#This Row],[buy_rate_avg]]</f>
        <v>#VALUE!</v>
      </c>
      <c r="T296" s="1" t="s">
        <v>36</v>
      </c>
      <c r="U296" s="1" t="e">
        <f>MID(property_rates[[#This Row],[Rent_3B]],FIND("Rs.",property_rates[[#This Row],[Rent_3B]])+3,LEN(property_rates[[#This Row],[Rent_3B]]))</f>
        <v>#VALUE!</v>
      </c>
      <c r="V296" s="1" t="e">
        <f>_xlfn.NUMBERVALUE(LEFT(property_rates[[#This Row],[Rent_3B_trim]],FIND("-",property_rates[[#This Row],[Rent_3B_trim]])-1))</f>
        <v>#VALUE!</v>
      </c>
      <c r="W296" s="1">
        <f>_xlfn.NUMBERVALUE(RIGHT(property_rates[[#This Row],[Rent_3B]],LEN(property_rates[[#This Row],[Rent_3B]])-FIND("-",property_rates[[#This Row],[Rent_3B]])))</f>
        <v>0</v>
      </c>
      <c r="X296" s="1" t="e">
        <f>AVERAGE(property_rates[[#This Row],[Rent_3B_Lower]:[Rent_3B_Upper]])</f>
        <v>#VALUE!</v>
      </c>
      <c r="Y296" s="3" t="e">
        <f>property_rates[[#This Row],[Rent_3B_avg]]/property_rates[[#This Row],[buy_rate_avg]]</f>
        <v>#VALUE!</v>
      </c>
    </row>
    <row r="297" spans="1:25" x14ac:dyDescent="0.25">
      <c r="A297" s="1" t="s">
        <v>965</v>
      </c>
      <c r="B297" s="1" t="s">
        <v>966</v>
      </c>
      <c r="C297" s="1" t="str">
        <f>MID(property_rates[[#This Row],[buy_rate]],FIND("Rs.",property_rates[[#This Row],[buy_rate]])+3,FIND("/sq",property_rates[[#This Row],[buy_rate]])-4)</f>
        <v>14,832 - 16,320</v>
      </c>
      <c r="D297" s="1">
        <f>_xlfn.NUMBERVALUE(LEFT(property_rates[[#This Row],[buy_rate_trim]],FIND("-",property_rates[[#This Row],[buy_rate_trim]])-1))</f>
        <v>14832</v>
      </c>
      <c r="E297" s="1">
        <f>_xlfn.NUMBERVALUE(RIGHT(property_rates[[#This Row],[buy_rate_trim]],LEN(property_rates[[#This Row],[buy_rate_trim]])-FIND("-",property_rates[[#This Row],[buy_rate_trim]])))</f>
        <v>16320</v>
      </c>
      <c r="F297" s="1">
        <f>AVERAGE(property_rates[[#This Row],[buy_rate_lower]:[buy_rate_higher]])</f>
        <v>15576</v>
      </c>
      <c r="G297" s="1" t="s">
        <v>967</v>
      </c>
      <c r="H297" s="1" t="s">
        <v>968</v>
      </c>
      <c r="I297" s="1" t="str">
        <f>MID(property_rates[[#This Row],[Rent_1B]],FIND("Rs.",property_rates[[#This Row],[Rent_1B]])+3,LEN(property_rates[[#This Row],[Rent_1B]]))</f>
        <v>23,491 - 24,929</v>
      </c>
      <c r="J297" s="1">
        <f>_xlfn.NUMBERVALUE(LEFT(property_rates[[#This Row],[Rent_1B_trim]],FIND("-",property_rates[[#This Row],[Rent_1B_trim]])-1))</f>
        <v>23491</v>
      </c>
      <c r="K297" s="1">
        <f>_xlfn.NUMBERVALUE(RIGHT(property_rates[[#This Row],[Rent_1B]],LEN(property_rates[[#This Row],[Rent_1B]])-FIND("-",property_rates[[#This Row],[Rent_1B]])))</f>
        <v>24929</v>
      </c>
      <c r="L297" s="1">
        <f>AVERAGE(property_rates[[#This Row],[Rent_1B_Lower]:[Rent_1B_Upper]])</f>
        <v>24210</v>
      </c>
      <c r="M297" s="2">
        <f>property_rates[[#This Row],[Rent_1B_avg]]/property_rates[[#This Row],[buy_rate_avg]]</f>
        <v>1.5543143297380586</v>
      </c>
      <c r="N297" s="1" t="s">
        <v>969</v>
      </c>
      <c r="O297" s="1" t="str">
        <f>MID(property_rates[[#This Row],[Rent_2B]],FIND("Rs.",property_rates[[#This Row],[Rent_2B]])+3,LEN(property_rates[[#This Row],[Rent_2B]]))</f>
        <v>29,223 - 35,717</v>
      </c>
      <c r="P297" s="1">
        <f>_xlfn.NUMBERVALUE(LEFT(property_rates[[#This Row],[Rent_2B_trim]],FIND("-",property_rates[[#This Row],[Rent_2B_trim]])-1))</f>
        <v>29223</v>
      </c>
      <c r="Q297" s="1">
        <f>_xlfn.NUMBERVALUE(RIGHT(property_rates[[#This Row],[Rent_2B]],LEN(property_rates[[#This Row],[Rent_2B]])-FIND("-",property_rates[[#This Row],[Rent_2B]])))</f>
        <v>35717</v>
      </c>
      <c r="R297" s="1">
        <f>AVERAGE(property_rates[[#This Row],[Rent_2B_Lower]:[Rent_2B_Upper]])</f>
        <v>32470</v>
      </c>
      <c r="S297" s="3">
        <f>property_rates[[#This Row],[Rent_2B_avg]]/property_rates[[#This Row],[buy_rate_avg]]</f>
        <v>2.0846173600410887</v>
      </c>
      <c r="T297" s="1" t="s">
        <v>36</v>
      </c>
      <c r="U297" s="1" t="e">
        <f>MID(property_rates[[#This Row],[Rent_3B]],FIND("Rs.",property_rates[[#This Row],[Rent_3B]])+3,LEN(property_rates[[#This Row],[Rent_3B]]))</f>
        <v>#VALUE!</v>
      </c>
      <c r="V297" s="1" t="e">
        <f>_xlfn.NUMBERVALUE(LEFT(property_rates[[#This Row],[Rent_3B_trim]],FIND("-",property_rates[[#This Row],[Rent_3B_trim]])-1))</f>
        <v>#VALUE!</v>
      </c>
      <c r="W297" s="1">
        <f>_xlfn.NUMBERVALUE(RIGHT(property_rates[[#This Row],[Rent_3B]],LEN(property_rates[[#This Row],[Rent_3B]])-FIND("-",property_rates[[#This Row],[Rent_3B]])))</f>
        <v>0</v>
      </c>
      <c r="X297" s="1" t="e">
        <f>AVERAGE(property_rates[[#This Row],[Rent_3B_Lower]:[Rent_3B_Upper]])</f>
        <v>#VALUE!</v>
      </c>
      <c r="Y297" s="3" t="e">
        <f>property_rates[[#This Row],[Rent_3B_avg]]/property_rates[[#This Row],[buy_rate_avg]]</f>
        <v>#VALUE!</v>
      </c>
    </row>
    <row r="298" spans="1:25" x14ac:dyDescent="0.25">
      <c r="A298" s="1" t="s">
        <v>1161</v>
      </c>
      <c r="B298" s="1" t="s">
        <v>36</v>
      </c>
      <c r="C298" s="1" t="e">
        <f>MID(property_rates[[#This Row],[buy_rate]],FIND("Rs.",property_rates[[#This Row],[buy_rate]])+3,FIND("/sq",property_rates[[#This Row],[buy_rate]])-4)</f>
        <v>#VALUE!</v>
      </c>
      <c r="D298" s="1" t="e">
        <f>_xlfn.NUMBERVALUE(LEFT(property_rates[[#This Row],[buy_rate_trim]],FIND("-",property_rates[[#This Row],[buy_rate_trim]])-1))</f>
        <v>#VALUE!</v>
      </c>
      <c r="E298" s="1" t="e">
        <f>_xlfn.NUMBERVALUE(RIGHT(property_rates[[#This Row],[buy_rate_trim]],LEN(property_rates[[#This Row],[buy_rate_trim]])-FIND("-",property_rates[[#This Row],[buy_rate_trim]])))</f>
        <v>#VALUE!</v>
      </c>
      <c r="F298" s="1" t="e">
        <f>AVERAGE(property_rates[[#This Row],[buy_rate_lower]:[buy_rate_higher]])</f>
        <v>#VALUE!</v>
      </c>
      <c r="G298" s="1" t="s">
        <v>36</v>
      </c>
      <c r="H298" s="1" t="s">
        <v>36</v>
      </c>
      <c r="I298" s="1" t="e">
        <f>MID(property_rates[[#This Row],[Rent_1B]],FIND("Rs.",property_rates[[#This Row],[Rent_1B]])+3,LEN(property_rates[[#This Row],[Rent_1B]]))</f>
        <v>#VALUE!</v>
      </c>
      <c r="J298" s="1" t="e">
        <f>_xlfn.NUMBERVALUE(LEFT(property_rates[[#This Row],[Rent_1B_trim]],FIND("-",property_rates[[#This Row],[Rent_1B_trim]])-1))</f>
        <v>#VALUE!</v>
      </c>
      <c r="K298" s="1">
        <f>_xlfn.NUMBERVALUE(RIGHT(property_rates[[#This Row],[Rent_1B]],LEN(property_rates[[#This Row],[Rent_1B]])-FIND("-",property_rates[[#This Row],[Rent_1B]])))</f>
        <v>0</v>
      </c>
      <c r="L298" s="1" t="e">
        <f>AVERAGE(property_rates[[#This Row],[Rent_1B_Lower]:[Rent_1B_Upper]])</f>
        <v>#VALUE!</v>
      </c>
      <c r="M298" s="2" t="e">
        <f>property_rates[[#This Row],[Rent_1B_avg]]/property_rates[[#This Row],[buy_rate_avg]]</f>
        <v>#VALUE!</v>
      </c>
      <c r="N298" s="1" t="s">
        <v>1162</v>
      </c>
      <c r="O298" s="1" t="str">
        <f>MID(property_rates[[#This Row],[Rent_2B]],FIND("Rs.",property_rates[[#This Row],[Rent_2B]])+3,LEN(property_rates[[#This Row],[Rent_2B]]))</f>
        <v>65,450 - 87,550</v>
      </c>
      <c r="P298" s="1">
        <f>_xlfn.NUMBERVALUE(LEFT(property_rates[[#This Row],[Rent_2B_trim]],FIND("-",property_rates[[#This Row],[Rent_2B_trim]])-1))</f>
        <v>65450</v>
      </c>
      <c r="Q298" s="1">
        <f>_xlfn.NUMBERVALUE(RIGHT(property_rates[[#This Row],[Rent_2B]],LEN(property_rates[[#This Row],[Rent_2B]])-FIND("-",property_rates[[#This Row],[Rent_2B]])))</f>
        <v>87550</v>
      </c>
      <c r="R298" s="1">
        <f>AVERAGE(property_rates[[#This Row],[Rent_2B_Lower]:[Rent_2B_Upper]])</f>
        <v>76500</v>
      </c>
      <c r="S298" s="3" t="e">
        <f>property_rates[[#This Row],[Rent_2B_avg]]/property_rates[[#This Row],[buy_rate_avg]]</f>
        <v>#VALUE!</v>
      </c>
      <c r="T298" s="1" t="s">
        <v>36</v>
      </c>
      <c r="U298" s="1" t="e">
        <f>MID(property_rates[[#This Row],[Rent_3B]],FIND("Rs.",property_rates[[#This Row],[Rent_3B]])+3,LEN(property_rates[[#This Row],[Rent_3B]]))</f>
        <v>#VALUE!</v>
      </c>
      <c r="V298" s="1" t="e">
        <f>_xlfn.NUMBERVALUE(LEFT(property_rates[[#This Row],[Rent_3B_trim]],FIND("-",property_rates[[#This Row],[Rent_3B_trim]])-1))</f>
        <v>#VALUE!</v>
      </c>
      <c r="W298" s="1">
        <f>_xlfn.NUMBERVALUE(RIGHT(property_rates[[#This Row],[Rent_3B]],LEN(property_rates[[#This Row],[Rent_3B]])-FIND("-",property_rates[[#This Row],[Rent_3B]])))</f>
        <v>0</v>
      </c>
      <c r="X298" s="1" t="e">
        <f>AVERAGE(property_rates[[#This Row],[Rent_3B_Lower]:[Rent_3B_Upper]])</f>
        <v>#VALUE!</v>
      </c>
      <c r="Y298" s="3" t="e">
        <f>property_rates[[#This Row],[Rent_3B_avg]]/property_rates[[#This Row],[buy_rate_avg]]</f>
        <v>#VALUE!</v>
      </c>
    </row>
    <row r="299" spans="1:25" x14ac:dyDescent="0.25">
      <c r="A299" s="1" t="s">
        <v>1314</v>
      </c>
      <c r="B299" s="1" t="s">
        <v>1315</v>
      </c>
      <c r="C299" s="1" t="str">
        <f>MID(property_rates[[#This Row],[buy_rate]],FIND("Rs.",property_rates[[#This Row],[buy_rate]])+3,FIND("/sq",property_rates[[#This Row],[buy_rate]])-4)</f>
        <v>14,110 - 16,320</v>
      </c>
      <c r="D299" s="1">
        <f>_xlfn.NUMBERVALUE(LEFT(property_rates[[#This Row],[buy_rate_trim]],FIND("-",property_rates[[#This Row],[buy_rate_trim]])-1))</f>
        <v>14110</v>
      </c>
      <c r="E299" s="1">
        <f>_xlfn.NUMBERVALUE(RIGHT(property_rates[[#This Row],[buy_rate_trim]],LEN(property_rates[[#This Row],[buy_rate_trim]])-FIND("-",property_rates[[#This Row],[buy_rate_trim]])))</f>
        <v>16320</v>
      </c>
      <c r="F299" s="1">
        <f>AVERAGE(property_rates[[#This Row],[buy_rate_lower]:[buy_rate_higher]])</f>
        <v>15215</v>
      </c>
      <c r="G299" s="1" t="s">
        <v>1316</v>
      </c>
      <c r="H299" s="1" t="s">
        <v>1317</v>
      </c>
      <c r="I299" s="1" t="str">
        <f>MID(property_rates[[#This Row],[Rent_1B]],FIND("Rs.",property_rates[[#This Row],[Rent_1B]])+3,LEN(property_rates[[#This Row],[Rent_1B]]))</f>
        <v>17,298 - 19,635</v>
      </c>
      <c r="J299" s="1">
        <f>_xlfn.NUMBERVALUE(LEFT(property_rates[[#This Row],[Rent_1B_trim]],FIND("-",property_rates[[#This Row],[Rent_1B_trim]])-1))</f>
        <v>17298</v>
      </c>
      <c r="K299" s="1">
        <f>_xlfn.NUMBERVALUE(RIGHT(property_rates[[#This Row],[Rent_1B]],LEN(property_rates[[#This Row],[Rent_1B]])-FIND("-",property_rates[[#This Row],[Rent_1B]])))</f>
        <v>19635</v>
      </c>
      <c r="L299" s="1">
        <f>AVERAGE(property_rates[[#This Row],[Rent_1B_Lower]:[Rent_1B_Upper]])</f>
        <v>18466.5</v>
      </c>
      <c r="M299" s="2">
        <f>property_rates[[#This Row],[Rent_1B_avg]]/property_rates[[#This Row],[buy_rate_avg]]</f>
        <v>1.2137035819914559</v>
      </c>
      <c r="N299" s="1" t="s">
        <v>1318</v>
      </c>
      <c r="O299" s="1" t="str">
        <f>MID(property_rates[[#This Row],[Rent_2B]],FIND("Rs.",property_rates[[#This Row],[Rent_2B]])+3,LEN(property_rates[[#This Row],[Rent_2B]]))</f>
        <v>28,560 - 31,824</v>
      </c>
      <c r="P299" s="1">
        <f>_xlfn.NUMBERVALUE(LEFT(property_rates[[#This Row],[Rent_2B_trim]],FIND("-",property_rates[[#This Row],[Rent_2B_trim]])-1))</f>
        <v>28560</v>
      </c>
      <c r="Q299" s="1">
        <f>_xlfn.NUMBERVALUE(RIGHT(property_rates[[#This Row],[Rent_2B]],LEN(property_rates[[#This Row],[Rent_2B]])-FIND("-",property_rates[[#This Row],[Rent_2B]])))</f>
        <v>31824</v>
      </c>
      <c r="R299" s="1">
        <f>AVERAGE(property_rates[[#This Row],[Rent_2B_Lower]:[Rent_2B_Upper]])</f>
        <v>30192</v>
      </c>
      <c r="S299" s="3">
        <f>property_rates[[#This Row],[Rent_2B_avg]]/property_rates[[#This Row],[buy_rate_avg]]</f>
        <v>1.9843575418994412</v>
      </c>
      <c r="T299" s="1" t="s">
        <v>1319</v>
      </c>
      <c r="U299" s="1" t="str">
        <f>MID(property_rates[[#This Row],[Rent_3B]],FIND("Rs.",property_rates[[#This Row],[Rent_3B]])+3,LEN(property_rates[[#This Row],[Rent_3B]]))</f>
        <v>38,658 - 43,812</v>
      </c>
      <c r="V299" s="1">
        <f>_xlfn.NUMBERVALUE(LEFT(property_rates[[#This Row],[Rent_3B_trim]],FIND("-",property_rates[[#This Row],[Rent_3B_trim]])-1))</f>
        <v>38658</v>
      </c>
      <c r="W299" s="1">
        <f>_xlfn.NUMBERVALUE(RIGHT(property_rates[[#This Row],[Rent_3B]],LEN(property_rates[[#This Row],[Rent_3B]])-FIND("-",property_rates[[#This Row],[Rent_3B]])))</f>
        <v>43812</v>
      </c>
      <c r="X299" s="1">
        <f>AVERAGE(property_rates[[#This Row],[Rent_3B_Lower]:[Rent_3B_Upper]])</f>
        <v>41235</v>
      </c>
      <c r="Y299" s="3">
        <f>property_rates[[#This Row],[Rent_3B_avg]]/property_rates[[#This Row],[buy_rate_avg]]</f>
        <v>2.7101544528425894</v>
      </c>
    </row>
    <row r="300" spans="1:25" x14ac:dyDescent="0.25">
      <c r="A300" s="1" t="s">
        <v>1320</v>
      </c>
      <c r="B300" s="1" t="s">
        <v>1321</v>
      </c>
      <c r="C300" s="1" t="str">
        <f>MID(property_rates[[#This Row],[buy_rate]],FIND("Rs.",property_rates[[#This Row],[buy_rate]])+3,FIND("/sq",property_rates[[#This Row],[buy_rate]])-4)</f>
        <v>14,748 - 16,362</v>
      </c>
      <c r="D300" s="1">
        <f>_xlfn.NUMBERVALUE(LEFT(property_rates[[#This Row],[buy_rate_trim]],FIND("-",property_rates[[#This Row],[buy_rate_trim]])-1))</f>
        <v>14748</v>
      </c>
      <c r="E300" s="1">
        <f>_xlfn.NUMBERVALUE(RIGHT(property_rates[[#This Row],[buy_rate_trim]],LEN(property_rates[[#This Row],[buy_rate_trim]])-FIND("-",property_rates[[#This Row],[buy_rate_trim]])))</f>
        <v>16362</v>
      </c>
      <c r="F300" s="1">
        <f>AVERAGE(property_rates[[#This Row],[buy_rate_lower]:[buy_rate_higher]])</f>
        <v>15555</v>
      </c>
      <c r="G300" s="1" t="s">
        <v>1322</v>
      </c>
      <c r="H300" s="1" t="s">
        <v>1323</v>
      </c>
      <c r="I300" s="1" t="str">
        <f>MID(property_rates[[#This Row],[Rent_1B]],FIND("Rs.",property_rates[[#This Row],[Rent_1B]])+3,LEN(property_rates[[#This Row],[Rent_1B]]))</f>
        <v>16,738 - 19,993</v>
      </c>
      <c r="J300" s="1">
        <f>_xlfn.NUMBERVALUE(LEFT(property_rates[[#This Row],[Rent_1B_trim]],FIND("-",property_rates[[#This Row],[Rent_1B_trim]])-1))</f>
        <v>16738</v>
      </c>
      <c r="K300" s="1">
        <f>_xlfn.NUMBERVALUE(RIGHT(property_rates[[#This Row],[Rent_1B]],LEN(property_rates[[#This Row],[Rent_1B]])-FIND("-",property_rates[[#This Row],[Rent_1B]])))</f>
        <v>19993</v>
      </c>
      <c r="L300" s="1">
        <f>AVERAGE(property_rates[[#This Row],[Rent_1B_Lower]:[Rent_1B_Upper]])</f>
        <v>18365.5</v>
      </c>
      <c r="M300" s="2">
        <f>property_rates[[#This Row],[Rent_1B_avg]]/property_rates[[#This Row],[buy_rate_avg]]</f>
        <v>1.1806814529090324</v>
      </c>
      <c r="N300" s="1" t="s">
        <v>1324</v>
      </c>
      <c r="O300" s="1" t="str">
        <f>MID(property_rates[[#This Row],[Rent_2B]],FIND("Rs.",property_rates[[#This Row],[Rent_2B]])+3,LEN(property_rates[[#This Row],[Rent_2B]]))</f>
        <v>27,102 - 29,425</v>
      </c>
      <c r="P300" s="1">
        <f>_xlfn.NUMBERVALUE(LEFT(property_rates[[#This Row],[Rent_2B_trim]],FIND("-",property_rates[[#This Row],[Rent_2B_trim]])-1))</f>
        <v>27102</v>
      </c>
      <c r="Q300" s="1">
        <f>_xlfn.NUMBERVALUE(RIGHT(property_rates[[#This Row],[Rent_2B]],LEN(property_rates[[#This Row],[Rent_2B]])-FIND("-",property_rates[[#This Row],[Rent_2B]])))</f>
        <v>29425</v>
      </c>
      <c r="R300" s="1">
        <f>AVERAGE(property_rates[[#This Row],[Rent_2B_Lower]:[Rent_2B_Upper]])</f>
        <v>28263.5</v>
      </c>
      <c r="S300" s="3">
        <f>property_rates[[#This Row],[Rent_2B_avg]]/property_rates[[#This Row],[buy_rate_avg]]</f>
        <v>1.8170041787206686</v>
      </c>
      <c r="T300" s="1" t="s">
        <v>36</v>
      </c>
      <c r="U300" s="1" t="e">
        <f>MID(property_rates[[#This Row],[Rent_3B]],FIND("Rs.",property_rates[[#This Row],[Rent_3B]])+3,LEN(property_rates[[#This Row],[Rent_3B]]))</f>
        <v>#VALUE!</v>
      </c>
      <c r="V300" s="1" t="e">
        <f>_xlfn.NUMBERVALUE(LEFT(property_rates[[#This Row],[Rent_3B_trim]],FIND("-",property_rates[[#This Row],[Rent_3B_trim]])-1))</f>
        <v>#VALUE!</v>
      </c>
      <c r="W300" s="1">
        <f>_xlfn.NUMBERVALUE(RIGHT(property_rates[[#This Row],[Rent_3B]],LEN(property_rates[[#This Row],[Rent_3B]])-FIND("-",property_rates[[#This Row],[Rent_3B]])))</f>
        <v>0</v>
      </c>
      <c r="X300" s="1" t="e">
        <f>AVERAGE(property_rates[[#This Row],[Rent_3B_Lower]:[Rent_3B_Upper]])</f>
        <v>#VALUE!</v>
      </c>
      <c r="Y300" s="3" t="e">
        <f>property_rates[[#This Row],[Rent_3B_avg]]/property_rates[[#This Row],[buy_rate_avg]]</f>
        <v>#VALUE!</v>
      </c>
    </row>
    <row r="301" spans="1:25" x14ac:dyDescent="0.25">
      <c r="A301" s="1" t="s">
        <v>1325</v>
      </c>
      <c r="B301" s="1" t="s">
        <v>1326</v>
      </c>
      <c r="C301" s="1" t="str">
        <f>MID(property_rates[[#This Row],[buy_rate]],FIND("Rs.",property_rates[[#This Row],[buy_rate]])+3,FIND("/sq",property_rates[[#This Row],[buy_rate]])-4)</f>
        <v>14,025 - 16,320</v>
      </c>
      <c r="D301" s="1">
        <f>_xlfn.NUMBERVALUE(LEFT(property_rates[[#This Row],[buy_rate_trim]],FIND("-",property_rates[[#This Row],[buy_rate_trim]])-1))</f>
        <v>14025</v>
      </c>
      <c r="E301" s="1">
        <f>_xlfn.NUMBERVALUE(RIGHT(property_rates[[#This Row],[buy_rate_trim]],LEN(property_rates[[#This Row],[buy_rate_trim]])-FIND("-",property_rates[[#This Row],[buy_rate_trim]])))</f>
        <v>16320</v>
      </c>
      <c r="F301" s="1">
        <f>AVERAGE(property_rates[[#This Row],[buy_rate_lower]:[buy_rate_higher]])</f>
        <v>15172.5</v>
      </c>
      <c r="G301" s="1" t="s">
        <v>1327</v>
      </c>
      <c r="H301" s="1" t="s">
        <v>1328</v>
      </c>
      <c r="I301" s="1" t="str">
        <f>MID(property_rates[[#This Row],[Rent_1B]],FIND("Rs.",property_rates[[#This Row],[Rent_1B]])+3,LEN(property_rates[[#This Row],[Rent_1B]]))</f>
        <v>17,298 - 20,102</v>
      </c>
      <c r="J301" s="1">
        <f>_xlfn.NUMBERVALUE(LEFT(property_rates[[#This Row],[Rent_1B_trim]],FIND("-",property_rates[[#This Row],[Rent_1B_trim]])-1))</f>
        <v>17298</v>
      </c>
      <c r="K301" s="1">
        <f>_xlfn.NUMBERVALUE(RIGHT(property_rates[[#This Row],[Rent_1B]],LEN(property_rates[[#This Row],[Rent_1B]])-FIND("-",property_rates[[#This Row],[Rent_1B]])))</f>
        <v>20102</v>
      </c>
      <c r="L301" s="1">
        <f>AVERAGE(property_rates[[#This Row],[Rent_1B_Lower]:[Rent_1B_Upper]])</f>
        <v>18700</v>
      </c>
      <c r="M301" s="2">
        <f>property_rates[[#This Row],[Rent_1B_avg]]/property_rates[[#This Row],[buy_rate_avg]]</f>
        <v>1.2324929971988796</v>
      </c>
      <c r="N301" s="1" t="s">
        <v>1329</v>
      </c>
      <c r="O301" s="1" t="str">
        <f>MID(property_rates[[#This Row],[Rent_2B]],FIND("Rs.",property_rates[[#This Row],[Rent_2B]])+3,LEN(property_rates[[#This Row],[Rent_2B]]))</f>
        <v>28,858 - 32,156</v>
      </c>
      <c r="P301" s="1">
        <f>_xlfn.NUMBERVALUE(LEFT(property_rates[[#This Row],[Rent_2B_trim]],FIND("-",property_rates[[#This Row],[Rent_2B_trim]])-1))</f>
        <v>28858</v>
      </c>
      <c r="Q301" s="1">
        <f>_xlfn.NUMBERVALUE(RIGHT(property_rates[[#This Row],[Rent_2B]],LEN(property_rates[[#This Row],[Rent_2B]])-FIND("-",property_rates[[#This Row],[Rent_2B]])))</f>
        <v>32156</v>
      </c>
      <c r="R301" s="1">
        <f>AVERAGE(property_rates[[#This Row],[Rent_2B_Lower]:[Rent_2B_Upper]])</f>
        <v>30507</v>
      </c>
      <c r="S301" s="3">
        <f>property_rates[[#This Row],[Rent_2B_avg]]/property_rates[[#This Row],[buy_rate_avg]]</f>
        <v>2.010677212061295</v>
      </c>
      <c r="T301" s="1" t="s">
        <v>1330</v>
      </c>
      <c r="U301" s="1" t="str">
        <f>MID(property_rates[[#This Row],[Rent_3B]],FIND("Rs.",property_rates[[#This Row],[Rent_3B]])+3,LEN(property_rates[[#This Row],[Rent_3B]]))</f>
        <v>39,780 - 45,084</v>
      </c>
      <c r="V301" s="1">
        <f>_xlfn.NUMBERVALUE(LEFT(property_rates[[#This Row],[Rent_3B_trim]],FIND("-",property_rates[[#This Row],[Rent_3B_trim]])-1))</f>
        <v>39780</v>
      </c>
      <c r="W301" s="1">
        <f>_xlfn.NUMBERVALUE(RIGHT(property_rates[[#This Row],[Rent_3B]],LEN(property_rates[[#This Row],[Rent_3B]])-FIND("-",property_rates[[#This Row],[Rent_3B]])))</f>
        <v>45084</v>
      </c>
      <c r="X301" s="1">
        <f>AVERAGE(property_rates[[#This Row],[Rent_3B_Lower]:[Rent_3B_Upper]])</f>
        <v>42432</v>
      </c>
      <c r="Y301" s="3">
        <f>property_rates[[#This Row],[Rent_3B_avg]]/property_rates[[#This Row],[buy_rate_avg]]</f>
        <v>2.7966386554621847</v>
      </c>
    </row>
    <row r="302" spans="1:25" x14ac:dyDescent="0.25">
      <c r="A302" s="1" t="s">
        <v>1331</v>
      </c>
      <c r="B302" s="1" t="s">
        <v>1332</v>
      </c>
      <c r="C302" s="1" t="str">
        <f>MID(property_rates[[#This Row],[buy_rate]],FIND("Rs.",property_rates[[#This Row],[buy_rate]])+3,FIND("/sq",property_rates[[#This Row],[buy_rate]])-4)</f>
        <v>14,748 - 17,212</v>
      </c>
      <c r="D302" s="1">
        <f>_xlfn.NUMBERVALUE(LEFT(property_rates[[#This Row],[buy_rate_trim]],FIND("-",property_rates[[#This Row],[buy_rate_trim]])-1))</f>
        <v>14748</v>
      </c>
      <c r="E302" s="1">
        <f>_xlfn.NUMBERVALUE(RIGHT(property_rates[[#This Row],[buy_rate_trim]],LEN(property_rates[[#This Row],[buy_rate_trim]])-FIND("-",property_rates[[#This Row],[buy_rate_trim]])))</f>
        <v>17212</v>
      </c>
      <c r="F302" s="1">
        <f>AVERAGE(property_rates[[#This Row],[buy_rate_lower]:[buy_rate_higher]])</f>
        <v>15980</v>
      </c>
      <c r="G302" s="1" t="s">
        <v>1333</v>
      </c>
      <c r="H302" s="1" t="s">
        <v>36</v>
      </c>
      <c r="I302" s="1" t="e">
        <f>MID(property_rates[[#This Row],[Rent_1B]],FIND("Rs.",property_rates[[#This Row],[Rent_1B]])+3,LEN(property_rates[[#This Row],[Rent_1B]]))</f>
        <v>#VALUE!</v>
      </c>
      <c r="J302" s="1" t="e">
        <f>_xlfn.NUMBERVALUE(LEFT(property_rates[[#This Row],[Rent_1B_trim]],FIND("-",property_rates[[#This Row],[Rent_1B_trim]])-1))</f>
        <v>#VALUE!</v>
      </c>
      <c r="K302" s="1">
        <f>_xlfn.NUMBERVALUE(RIGHT(property_rates[[#This Row],[Rent_1B]],LEN(property_rates[[#This Row],[Rent_1B]])-FIND("-",property_rates[[#This Row],[Rent_1B]])))</f>
        <v>0</v>
      </c>
      <c r="L302" s="1" t="e">
        <f>AVERAGE(property_rates[[#This Row],[Rent_1B_Lower]:[Rent_1B_Upper]])</f>
        <v>#VALUE!</v>
      </c>
      <c r="M302" s="2" t="e">
        <f>property_rates[[#This Row],[Rent_1B_avg]]/property_rates[[#This Row],[buy_rate_avg]]</f>
        <v>#VALUE!</v>
      </c>
      <c r="N302" s="1" t="s">
        <v>1334</v>
      </c>
      <c r="O302" s="1" t="str">
        <f>MID(property_rates[[#This Row],[Rent_2B]],FIND("Rs.",property_rates[[#This Row],[Rent_2B]])+3,LEN(property_rates[[#This Row],[Rent_2B]]))</f>
        <v>26,388 - 30,158</v>
      </c>
      <c r="P302" s="1">
        <f>_xlfn.NUMBERVALUE(LEFT(property_rates[[#This Row],[Rent_2B_trim]],FIND("-",property_rates[[#This Row],[Rent_2B_trim]])-1))</f>
        <v>26388</v>
      </c>
      <c r="Q302" s="1">
        <f>_xlfn.NUMBERVALUE(RIGHT(property_rates[[#This Row],[Rent_2B]],LEN(property_rates[[#This Row],[Rent_2B]])-FIND("-",property_rates[[#This Row],[Rent_2B]])))</f>
        <v>30158</v>
      </c>
      <c r="R302" s="1">
        <f>AVERAGE(property_rates[[#This Row],[Rent_2B_Lower]:[Rent_2B_Upper]])</f>
        <v>28273</v>
      </c>
      <c r="S302" s="3">
        <f>property_rates[[#This Row],[Rent_2B_avg]]/property_rates[[#This Row],[buy_rate_avg]]</f>
        <v>1.7692740926157697</v>
      </c>
      <c r="T302" s="1" t="s">
        <v>36</v>
      </c>
      <c r="U302" s="1" t="e">
        <f>MID(property_rates[[#This Row],[Rent_3B]],FIND("Rs.",property_rates[[#This Row],[Rent_3B]])+3,LEN(property_rates[[#This Row],[Rent_3B]]))</f>
        <v>#VALUE!</v>
      </c>
      <c r="V302" s="1" t="e">
        <f>_xlfn.NUMBERVALUE(LEFT(property_rates[[#This Row],[Rent_3B_trim]],FIND("-",property_rates[[#This Row],[Rent_3B_trim]])-1))</f>
        <v>#VALUE!</v>
      </c>
      <c r="W302" s="1">
        <f>_xlfn.NUMBERVALUE(RIGHT(property_rates[[#This Row],[Rent_3B]],LEN(property_rates[[#This Row],[Rent_3B]])-FIND("-",property_rates[[#This Row],[Rent_3B]])))</f>
        <v>0</v>
      </c>
      <c r="X302" s="1" t="e">
        <f>AVERAGE(property_rates[[#This Row],[Rent_3B_Lower]:[Rent_3B_Upper]])</f>
        <v>#VALUE!</v>
      </c>
      <c r="Y302" s="3" t="e">
        <f>property_rates[[#This Row],[Rent_3B_avg]]/property_rates[[#This Row],[buy_rate_avg]]</f>
        <v>#VALUE!</v>
      </c>
    </row>
    <row r="303" spans="1:25" x14ac:dyDescent="0.25">
      <c r="A303" s="1" t="s">
        <v>17</v>
      </c>
      <c r="B303" s="1" t="s">
        <v>2331</v>
      </c>
      <c r="C303" s="1" t="str">
        <f>MID(property_rates[[#This Row],[buy_rate]],FIND("Rs.",property_rates[[#This Row],[buy_rate]])+3,FIND("/sq",property_rates[[#This Row],[buy_rate]])-4)</f>
        <v>34,255 - 43,265</v>
      </c>
      <c r="D303" s="1">
        <f>_xlfn.NUMBERVALUE(LEFT(property_rates[[#This Row],[buy_rate_trim]],FIND("-",property_rates[[#This Row],[buy_rate_trim]])-1))</f>
        <v>34255</v>
      </c>
      <c r="E303" s="1">
        <f>_xlfn.NUMBERVALUE(RIGHT(property_rates[[#This Row],[buy_rate_trim]],LEN(property_rates[[#This Row],[buy_rate_trim]])-FIND("-",property_rates[[#This Row],[buy_rate_trim]])))</f>
        <v>43265</v>
      </c>
      <c r="F303" s="1">
        <f>AVERAGE(property_rates[[#This Row],[buy_rate_lower]:[buy_rate_higher]])</f>
        <v>38760</v>
      </c>
      <c r="G303" s="1" t="s">
        <v>2332</v>
      </c>
      <c r="H303" s="1" t="s">
        <v>36</v>
      </c>
      <c r="I303" s="1" t="e">
        <f>MID(property_rates[[#This Row],[Rent_1B]],FIND("Rs.",property_rates[[#This Row],[Rent_1B]])+3,LEN(property_rates[[#This Row],[Rent_1B]]))</f>
        <v>#VALUE!</v>
      </c>
      <c r="J303" s="1" t="e">
        <f>_xlfn.NUMBERVALUE(LEFT(property_rates[[#This Row],[Rent_1B_trim]],FIND("-",property_rates[[#This Row],[Rent_1B_trim]])-1))</f>
        <v>#VALUE!</v>
      </c>
      <c r="K303" s="1">
        <f>_xlfn.NUMBERVALUE(RIGHT(property_rates[[#This Row],[Rent_1B]],LEN(property_rates[[#This Row],[Rent_1B]])-FIND("-",property_rates[[#This Row],[Rent_1B]])))</f>
        <v>0</v>
      </c>
      <c r="L303" s="1" t="e">
        <f>AVERAGE(property_rates[[#This Row],[Rent_1B_Lower]:[Rent_1B_Upper]])</f>
        <v>#VALUE!</v>
      </c>
      <c r="M303" s="2" t="e">
        <f>property_rates[[#This Row],[Rent_1B_avg]]/property_rates[[#This Row],[buy_rate_avg]]</f>
        <v>#VALUE!</v>
      </c>
      <c r="N303" s="1" t="s">
        <v>36</v>
      </c>
      <c r="O303" s="1" t="e">
        <f>MID(property_rates[[#This Row],[Rent_2B]],FIND("Rs.",property_rates[[#This Row],[Rent_2B]])+3,LEN(property_rates[[#This Row],[Rent_2B]]))</f>
        <v>#VALUE!</v>
      </c>
      <c r="P303" s="1" t="e">
        <f>_xlfn.NUMBERVALUE(LEFT(property_rates[[#This Row],[Rent_2B_trim]],FIND("-",property_rates[[#This Row],[Rent_2B_trim]])-1))</f>
        <v>#VALUE!</v>
      </c>
      <c r="Q303" s="1">
        <f>_xlfn.NUMBERVALUE(RIGHT(property_rates[[#This Row],[Rent_2B]],LEN(property_rates[[#This Row],[Rent_2B]])-FIND("-",property_rates[[#This Row],[Rent_2B]])))</f>
        <v>0</v>
      </c>
      <c r="R303" s="1" t="e">
        <f>AVERAGE(property_rates[[#This Row],[Rent_2B_Lower]:[Rent_2B_Upper]])</f>
        <v>#VALUE!</v>
      </c>
      <c r="S303" s="3" t="e">
        <f>property_rates[[#This Row],[Rent_2B_avg]]/property_rates[[#This Row],[buy_rate_avg]]</f>
        <v>#VALUE!</v>
      </c>
      <c r="T303" s="1" t="s">
        <v>36</v>
      </c>
      <c r="U303" s="1" t="e">
        <f>MID(property_rates[[#This Row],[Rent_3B]],FIND("Rs.",property_rates[[#This Row],[Rent_3B]])+3,LEN(property_rates[[#This Row],[Rent_3B]]))</f>
        <v>#VALUE!</v>
      </c>
      <c r="V303" s="1" t="e">
        <f>_xlfn.NUMBERVALUE(LEFT(property_rates[[#This Row],[Rent_3B_trim]],FIND("-",property_rates[[#This Row],[Rent_3B_trim]])-1))</f>
        <v>#VALUE!</v>
      </c>
      <c r="W303" s="1">
        <f>_xlfn.NUMBERVALUE(RIGHT(property_rates[[#This Row],[Rent_3B]],LEN(property_rates[[#This Row],[Rent_3B]])-FIND("-",property_rates[[#This Row],[Rent_3B]])))</f>
        <v>0</v>
      </c>
      <c r="X303" s="1" t="e">
        <f>AVERAGE(property_rates[[#This Row],[Rent_3B_Lower]:[Rent_3B_Upper]])</f>
        <v>#VALUE!</v>
      </c>
      <c r="Y303" s="3" t="e">
        <f>property_rates[[#This Row],[Rent_3B_avg]]/property_rates[[#This Row],[buy_rate_avg]]</f>
        <v>#VALUE!</v>
      </c>
    </row>
    <row r="304" spans="1:25" x14ac:dyDescent="0.25">
      <c r="A304" s="1" t="s">
        <v>419</v>
      </c>
      <c r="B304" s="1" t="s">
        <v>420</v>
      </c>
      <c r="C304" s="1" t="str">
        <f>MID(property_rates[[#This Row],[buy_rate]],FIND("Rs.",property_rates[[#This Row],[buy_rate]])+3,FIND("/sq",property_rates[[#This Row],[buy_rate]])-4)</f>
        <v>2,805 - 3,655</v>
      </c>
      <c r="D304" s="1">
        <f>_xlfn.NUMBERVALUE(LEFT(property_rates[[#This Row],[buy_rate_trim]],FIND("-",property_rates[[#This Row],[buy_rate_trim]])-1))</f>
        <v>2805</v>
      </c>
      <c r="E304" s="1">
        <f>_xlfn.NUMBERVALUE(RIGHT(property_rates[[#This Row],[buy_rate_trim]],LEN(property_rates[[#This Row],[buy_rate_trim]])-FIND("-",property_rates[[#This Row],[buy_rate_trim]])))</f>
        <v>3655</v>
      </c>
      <c r="F304" s="1">
        <f>AVERAGE(property_rates[[#This Row],[buy_rate_lower]:[buy_rate_higher]])</f>
        <v>3230</v>
      </c>
      <c r="G304" s="1" t="s">
        <v>93</v>
      </c>
      <c r="H304" s="1" t="s">
        <v>36</v>
      </c>
      <c r="I304" s="1" t="e">
        <f>MID(property_rates[[#This Row],[Rent_1B]],FIND("Rs.",property_rates[[#This Row],[Rent_1B]])+3,LEN(property_rates[[#This Row],[Rent_1B]]))</f>
        <v>#VALUE!</v>
      </c>
      <c r="J304" s="1" t="e">
        <f>_xlfn.NUMBERVALUE(LEFT(property_rates[[#This Row],[Rent_1B_trim]],FIND("-",property_rates[[#This Row],[Rent_1B_trim]])-1))</f>
        <v>#VALUE!</v>
      </c>
      <c r="K304" s="1">
        <f>_xlfn.NUMBERVALUE(RIGHT(property_rates[[#This Row],[Rent_1B]],LEN(property_rates[[#This Row],[Rent_1B]])-FIND("-",property_rates[[#This Row],[Rent_1B]])))</f>
        <v>0</v>
      </c>
      <c r="L304" s="1" t="e">
        <f>AVERAGE(property_rates[[#This Row],[Rent_1B_Lower]:[Rent_1B_Upper]])</f>
        <v>#VALUE!</v>
      </c>
      <c r="M304" s="2" t="e">
        <f>property_rates[[#This Row],[Rent_1B_avg]]/property_rates[[#This Row],[buy_rate_avg]]</f>
        <v>#VALUE!</v>
      </c>
      <c r="N304" s="1" t="s">
        <v>36</v>
      </c>
      <c r="O304" s="1" t="e">
        <f>MID(property_rates[[#This Row],[Rent_2B]],FIND("Rs.",property_rates[[#This Row],[Rent_2B]])+3,LEN(property_rates[[#This Row],[Rent_2B]]))</f>
        <v>#VALUE!</v>
      </c>
      <c r="P304" s="1" t="e">
        <f>_xlfn.NUMBERVALUE(LEFT(property_rates[[#This Row],[Rent_2B_trim]],FIND("-",property_rates[[#This Row],[Rent_2B_trim]])-1))</f>
        <v>#VALUE!</v>
      </c>
      <c r="Q304" s="1">
        <f>_xlfn.NUMBERVALUE(RIGHT(property_rates[[#This Row],[Rent_2B]],LEN(property_rates[[#This Row],[Rent_2B]])-FIND("-",property_rates[[#This Row],[Rent_2B]])))</f>
        <v>0</v>
      </c>
      <c r="R304" s="1" t="e">
        <f>AVERAGE(property_rates[[#This Row],[Rent_2B_Lower]:[Rent_2B_Upper]])</f>
        <v>#VALUE!</v>
      </c>
      <c r="S304" s="3" t="e">
        <f>property_rates[[#This Row],[Rent_2B_avg]]/property_rates[[#This Row],[buy_rate_avg]]</f>
        <v>#VALUE!</v>
      </c>
      <c r="T304" s="1" t="s">
        <v>36</v>
      </c>
      <c r="U304" s="1" t="e">
        <f>MID(property_rates[[#This Row],[Rent_3B]],FIND("Rs.",property_rates[[#This Row],[Rent_3B]])+3,LEN(property_rates[[#This Row],[Rent_3B]]))</f>
        <v>#VALUE!</v>
      </c>
      <c r="V304" s="1" t="e">
        <f>_xlfn.NUMBERVALUE(LEFT(property_rates[[#This Row],[Rent_3B_trim]],FIND("-",property_rates[[#This Row],[Rent_3B_trim]])-1))</f>
        <v>#VALUE!</v>
      </c>
      <c r="W304" s="1">
        <f>_xlfn.NUMBERVALUE(RIGHT(property_rates[[#This Row],[Rent_3B]],LEN(property_rates[[#This Row],[Rent_3B]])-FIND("-",property_rates[[#This Row],[Rent_3B]])))</f>
        <v>0</v>
      </c>
      <c r="X304" s="1" t="e">
        <f>AVERAGE(property_rates[[#This Row],[Rent_3B_Lower]:[Rent_3B_Upper]])</f>
        <v>#VALUE!</v>
      </c>
      <c r="Y304" s="3" t="e">
        <f>property_rates[[#This Row],[Rent_3B_avg]]/property_rates[[#This Row],[buy_rate_avg]]</f>
        <v>#VALUE!</v>
      </c>
    </row>
    <row r="305" spans="1:25" x14ac:dyDescent="0.25">
      <c r="A305" s="1" t="s">
        <v>2431</v>
      </c>
      <c r="B305" s="1" t="s">
        <v>36</v>
      </c>
      <c r="C305" s="1" t="e">
        <f>MID(property_rates[[#This Row],[buy_rate]],FIND("Rs.",property_rates[[#This Row],[buy_rate]])+3,FIND("/sq",property_rates[[#This Row],[buy_rate]])-4)</f>
        <v>#VALUE!</v>
      </c>
      <c r="D305" s="1" t="e">
        <f>_xlfn.NUMBERVALUE(LEFT(property_rates[[#This Row],[buy_rate_trim]],FIND("-",property_rates[[#This Row],[buy_rate_trim]])-1))</f>
        <v>#VALUE!</v>
      </c>
      <c r="E305" s="1" t="e">
        <f>_xlfn.NUMBERVALUE(RIGHT(property_rates[[#This Row],[buy_rate_trim]],LEN(property_rates[[#This Row],[buy_rate_trim]])-FIND("-",property_rates[[#This Row],[buy_rate_trim]])))</f>
        <v>#VALUE!</v>
      </c>
      <c r="F305" s="1" t="e">
        <f>AVERAGE(property_rates[[#This Row],[buy_rate_lower]:[buy_rate_higher]])</f>
        <v>#VALUE!</v>
      </c>
      <c r="G305" s="1" t="s">
        <v>36</v>
      </c>
      <c r="H305" s="1" t="s">
        <v>36</v>
      </c>
      <c r="I305" s="1" t="e">
        <f>MID(property_rates[[#This Row],[Rent_1B]],FIND("Rs.",property_rates[[#This Row],[Rent_1B]])+3,LEN(property_rates[[#This Row],[Rent_1B]]))</f>
        <v>#VALUE!</v>
      </c>
      <c r="J305" s="1" t="e">
        <f>_xlfn.NUMBERVALUE(LEFT(property_rates[[#This Row],[Rent_1B_trim]],FIND("-",property_rates[[#This Row],[Rent_1B_trim]])-1))</f>
        <v>#VALUE!</v>
      </c>
      <c r="K305" s="1">
        <f>_xlfn.NUMBERVALUE(RIGHT(property_rates[[#This Row],[Rent_1B]],LEN(property_rates[[#This Row],[Rent_1B]])-FIND("-",property_rates[[#This Row],[Rent_1B]])))</f>
        <v>0</v>
      </c>
      <c r="L305" s="1" t="e">
        <f>AVERAGE(property_rates[[#This Row],[Rent_1B_Lower]:[Rent_1B_Upper]])</f>
        <v>#VALUE!</v>
      </c>
      <c r="M305" s="2" t="e">
        <f>property_rates[[#This Row],[Rent_1B_avg]]/property_rates[[#This Row],[buy_rate_avg]]</f>
        <v>#VALUE!</v>
      </c>
      <c r="N305" s="1" t="s">
        <v>2432</v>
      </c>
      <c r="O305" s="1" t="str">
        <f>MID(property_rates[[#This Row],[Rent_2B]],FIND("Rs.",property_rates[[#This Row],[Rent_2B]])+3,LEN(property_rates[[#This Row],[Rent_2B]]))</f>
        <v>36,210 - 38,926</v>
      </c>
      <c r="P305" s="1">
        <f>_xlfn.NUMBERVALUE(LEFT(property_rates[[#This Row],[Rent_2B_trim]],FIND("-",property_rates[[#This Row],[Rent_2B_trim]])-1))</f>
        <v>36210</v>
      </c>
      <c r="Q305" s="1">
        <f>_xlfn.NUMBERVALUE(RIGHT(property_rates[[#This Row],[Rent_2B]],LEN(property_rates[[#This Row],[Rent_2B]])-FIND("-",property_rates[[#This Row],[Rent_2B]])))</f>
        <v>38926</v>
      </c>
      <c r="R305" s="1">
        <f>AVERAGE(property_rates[[#This Row],[Rent_2B_Lower]:[Rent_2B_Upper]])</f>
        <v>37568</v>
      </c>
      <c r="S305" s="3" t="e">
        <f>property_rates[[#This Row],[Rent_2B_avg]]/property_rates[[#This Row],[buy_rate_avg]]</f>
        <v>#VALUE!</v>
      </c>
      <c r="T305" s="1" t="s">
        <v>36</v>
      </c>
      <c r="U305" s="1" t="e">
        <f>MID(property_rates[[#This Row],[Rent_3B]],FIND("Rs.",property_rates[[#This Row],[Rent_3B]])+3,LEN(property_rates[[#This Row],[Rent_3B]]))</f>
        <v>#VALUE!</v>
      </c>
      <c r="V305" s="1" t="e">
        <f>_xlfn.NUMBERVALUE(LEFT(property_rates[[#This Row],[Rent_3B_trim]],FIND("-",property_rates[[#This Row],[Rent_3B_trim]])-1))</f>
        <v>#VALUE!</v>
      </c>
      <c r="W305" s="1">
        <f>_xlfn.NUMBERVALUE(RIGHT(property_rates[[#This Row],[Rent_3B]],LEN(property_rates[[#This Row],[Rent_3B]])-FIND("-",property_rates[[#This Row],[Rent_3B]])))</f>
        <v>0</v>
      </c>
      <c r="X305" s="1" t="e">
        <f>AVERAGE(property_rates[[#This Row],[Rent_3B_Lower]:[Rent_3B_Upper]])</f>
        <v>#VALUE!</v>
      </c>
      <c r="Y305" s="3" t="e">
        <f>property_rates[[#This Row],[Rent_3B_avg]]/property_rates[[#This Row],[buy_rate_avg]]</f>
        <v>#VALUE!</v>
      </c>
    </row>
    <row r="306" spans="1:25" x14ac:dyDescent="0.25">
      <c r="A306" s="1" t="s">
        <v>1335</v>
      </c>
      <c r="B306" s="1" t="s">
        <v>1336</v>
      </c>
      <c r="C306" s="1" t="str">
        <f>MID(property_rates[[#This Row],[buy_rate]],FIND("Rs.",property_rates[[#This Row],[buy_rate]])+3,FIND("/sq",property_rates[[#This Row],[buy_rate]])-4)</f>
        <v>13,218 - 15,598</v>
      </c>
      <c r="D306" s="1">
        <f>_xlfn.NUMBERVALUE(LEFT(property_rates[[#This Row],[buy_rate_trim]],FIND("-",property_rates[[#This Row],[buy_rate_trim]])-1))</f>
        <v>13218</v>
      </c>
      <c r="E306" s="1">
        <f>_xlfn.NUMBERVALUE(RIGHT(property_rates[[#This Row],[buy_rate_trim]],LEN(property_rates[[#This Row],[buy_rate_trim]])-FIND("-",property_rates[[#This Row],[buy_rate_trim]])))</f>
        <v>15598</v>
      </c>
      <c r="F306" s="1">
        <f>AVERAGE(property_rates[[#This Row],[buy_rate_lower]:[buy_rate_higher]])</f>
        <v>14408</v>
      </c>
      <c r="G306" s="1" t="s">
        <v>1337</v>
      </c>
      <c r="H306" s="1" t="s">
        <v>1338</v>
      </c>
      <c r="I306" s="1" t="str">
        <f>MID(property_rates[[#This Row],[Rent_1B]],FIND("Rs.",property_rates[[#This Row],[Rent_1B]])+3,LEN(property_rates[[#This Row],[Rent_1B]]))</f>
        <v>19,542 - 20,570</v>
      </c>
      <c r="J306" s="1">
        <f>_xlfn.NUMBERVALUE(LEFT(property_rates[[#This Row],[Rent_1B_trim]],FIND("-",property_rates[[#This Row],[Rent_1B_trim]])-1))</f>
        <v>19542</v>
      </c>
      <c r="K306" s="1">
        <f>_xlfn.NUMBERVALUE(RIGHT(property_rates[[#This Row],[Rent_1B]],LEN(property_rates[[#This Row],[Rent_1B]])-FIND("-",property_rates[[#This Row],[Rent_1B]])))</f>
        <v>20570</v>
      </c>
      <c r="L306" s="1">
        <f>AVERAGE(property_rates[[#This Row],[Rent_1B_Lower]:[Rent_1B_Upper]])</f>
        <v>20056</v>
      </c>
      <c r="M306" s="2">
        <f>property_rates[[#This Row],[Rent_1B_avg]]/property_rates[[#This Row],[buy_rate_avg]]</f>
        <v>1.3920044419766797</v>
      </c>
      <c r="N306" s="1" t="s">
        <v>1339</v>
      </c>
      <c r="O306" s="1" t="str">
        <f>MID(property_rates[[#This Row],[Rent_2B]],FIND("Rs.",property_rates[[#This Row],[Rent_2B]])+3,LEN(property_rates[[#This Row],[Rent_2B]]))</f>
        <v>29,878 - 36,338</v>
      </c>
      <c r="P306" s="1">
        <f>_xlfn.NUMBERVALUE(LEFT(property_rates[[#This Row],[Rent_2B_trim]],FIND("-",property_rates[[#This Row],[Rent_2B_trim]])-1))</f>
        <v>29878</v>
      </c>
      <c r="Q306" s="1">
        <f>_xlfn.NUMBERVALUE(RIGHT(property_rates[[#This Row],[Rent_2B]],LEN(property_rates[[#This Row],[Rent_2B]])-FIND("-",property_rates[[#This Row],[Rent_2B]])))</f>
        <v>36338</v>
      </c>
      <c r="R306" s="1">
        <f>AVERAGE(property_rates[[#This Row],[Rent_2B_Lower]:[Rent_2B_Upper]])</f>
        <v>33108</v>
      </c>
      <c r="S306" s="3">
        <f>property_rates[[#This Row],[Rent_2B_avg]]/property_rates[[#This Row],[buy_rate_avg]]</f>
        <v>2.2978900610771795</v>
      </c>
      <c r="T306" s="1" t="s">
        <v>36</v>
      </c>
      <c r="U306" s="1" t="e">
        <f>MID(property_rates[[#This Row],[Rent_3B]],FIND("Rs.",property_rates[[#This Row],[Rent_3B]])+3,LEN(property_rates[[#This Row],[Rent_3B]]))</f>
        <v>#VALUE!</v>
      </c>
      <c r="V306" s="1" t="e">
        <f>_xlfn.NUMBERVALUE(LEFT(property_rates[[#This Row],[Rent_3B_trim]],FIND("-",property_rates[[#This Row],[Rent_3B_trim]])-1))</f>
        <v>#VALUE!</v>
      </c>
      <c r="W306" s="1">
        <f>_xlfn.NUMBERVALUE(RIGHT(property_rates[[#This Row],[Rent_3B]],LEN(property_rates[[#This Row],[Rent_3B]])-FIND("-",property_rates[[#This Row],[Rent_3B]])))</f>
        <v>0</v>
      </c>
      <c r="X306" s="1" t="e">
        <f>AVERAGE(property_rates[[#This Row],[Rent_3B_Lower]:[Rent_3B_Upper]])</f>
        <v>#VALUE!</v>
      </c>
      <c r="Y306" s="3" t="e">
        <f>property_rates[[#This Row],[Rent_3B_avg]]/property_rates[[#This Row],[buy_rate_avg]]</f>
        <v>#VALUE!</v>
      </c>
    </row>
    <row r="307" spans="1:25" x14ac:dyDescent="0.25">
      <c r="A307" s="1" t="s">
        <v>1340</v>
      </c>
      <c r="B307" s="1" t="s">
        <v>36</v>
      </c>
      <c r="C307" s="1" t="e">
        <f>MID(property_rates[[#This Row],[buy_rate]],FIND("Rs.",property_rates[[#This Row],[buy_rate]])+3,FIND("/sq",property_rates[[#This Row],[buy_rate]])-4)</f>
        <v>#VALUE!</v>
      </c>
      <c r="D307" s="1" t="e">
        <f>_xlfn.NUMBERVALUE(LEFT(property_rates[[#This Row],[buy_rate_trim]],FIND("-",property_rates[[#This Row],[buy_rate_trim]])-1))</f>
        <v>#VALUE!</v>
      </c>
      <c r="E307" s="1" t="e">
        <f>_xlfn.NUMBERVALUE(RIGHT(property_rates[[#This Row],[buy_rate_trim]],LEN(property_rates[[#This Row],[buy_rate_trim]])-FIND("-",property_rates[[#This Row],[buy_rate_trim]])))</f>
        <v>#VALUE!</v>
      </c>
      <c r="F307" s="1" t="e">
        <f>AVERAGE(property_rates[[#This Row],[buy_rate_lower]:[buy_rate_higher]])</f>
        <v>#VALUE!</v>
      </c>
      <c r="G307" s="1" t="s">
        <v>36</v>
      </c>
      <c r="H307" s="1" t="s">
        <v>1341</v>
      </c>
      <c r="I307" s="1" t="str">
        <f>MID(property_rates[[#This Row],[Rent_1B]],FIND("Rs.",property_rates[[#This Row],[Rent_1B]])+3,LEN(property_rates[[#This Row],[Rent_1B]]))</f>
        <v>15,341 - 18,217</v>
      </c>
      <c r="J307" s="1">
        <f>_xlfn.NUMBERVALUE(LEFT(property_rates[[#This Row],[Rent_1B_trim]],FIND("-",property_rates[[#This Row],[Rent_1B_trim]])-1))</f>
        <v>15341</v>
      </c>
      <c r="K307" s="1">
        <f>_xlfn.NUMBERVALUE(RIGHT(property_rates[[#This Row],[Rent_1B]],LEN(property_rates[[#This Row],[Rent_1B]])-FIND("-",property_rates[[#This Row],[Rent_1B]])))</f>
        <v>18217</v>
      </c>
      <c r="L307" s="1">
        <f>AVERAGE(property_rates[[#This Row],[Rent_1B_Lower]:[Rent_1B_Upper]])</f>
        <v>16779</v>
      </c>
      <c r="M307" s="2" t="e">
        <f>property_rates[[#This Row],[Rent_1B_avg]]/property_rates[[#This Row],[buy_rate_avg]]</f>
        <v>#VALUE!</v>
      </c>
      <c r="N307" s="1" t="s">
        <v>36</v>
      </c>
      <c r="O307" s="1" t="e">
        <f>MID(property_rates[[#This Row],[Rent_2B]],FIND("Rs.",property_rates[[#This Row],[Rent_2B]])+3,LEN(property_rates[[#This Row],[Rent_2B]]))</f>
        <v>#VALUE!</v>
      </c>
      <c r="P307" s="1" t="e">
        <f>_xlfn.NUMBERVALUE(LEFT(property_rates[[#This Row],[Rent_2B_trim]],FIND("-",property_rates[[#This Row],[Rent_2B_trim]])-1))</f>
        <v>#VALUE!</v>
      </c>
      <c r="Q307" s="1">
        <f>_xlfn.NUMBERVALUE(RIGHT(property_rates[[#This Row],[Rent_2B]],LEN(property_rates[[#This Row],[Rent_2B]])-FIND("-",property_rates[[#This Row],[Rent_2B]])))</f>
        <v>0</v>
      </c>
      <c r="R307" s="1" t="e">
        <f>AVERAGE(property_rates[[#This Row],[Rent_2B_Lower]:[Rent_2B_Upper]])</f>
        <v>#VALUE!</v>
      </c>
      <c r="S307" s="3" t="e">
        <f>property_rates[[#This Row],[Rent_2B_avg]]/property_rates[[#This Row],[buy_rate_avg]]</f>
        <v>#VALUE!</v>
      </c>
      <c r="T307" s="1" t="s">
        <v>36</v>
      </c>
      <c r="U307" s="1" t="e">
        <f>MID(property_rates[[#This Row],[Rent_3B]],FIND("Rs.",property_rates[[#This Row],[Rent_3B]])+3,LEN(property_rates[[#This Row],[Rent_3B]]))</f>
        <v>#VALUE!</v>
      </c>
      <c r="V307" s="1" t="e">
        <f>_xlfn.NUMBERVALUE(LEFT(property_rates[[#This Row],[Rent_3B_trim]],FIND("-",property_rates[[#This Row],[Rent_3B_trim]])-1))</f>
        <v>#VALUE!</v>
      </c>
      <c r="W307" s="1">
        <f>_xlfn.NUMBERVALUE(RIGHT(property_rates[[#This Row],[Rent_3B]],LEN(property_rates[[#This Row],[Rent_3B]])-FIND("-",property_rates[[#This Row],[Rent_3B]])))</f>
        <v>0</v>
      </c>
      <c r="X307" s="1" t="e">
        <f>AVERAGE(property_rates[[#This Row],[Rent_3B_Lower]:[Rent_3B_Upper]])</f>
        <v>#VALUE!</v>
      </c>
      <c r="Y307" s="3" t="e">
        <f>property_rates[[#This Row],[Rent_3B_avg]]/property_rates[[#This Row],[buy_rate_avg]]</f>
        <v>#VALUE!</v>
      </c>
    </row>
    <row r="308" spans="1:25" x14ac:dyDescent="0.25">
      <c r="A308" s="1" t="s">
        <v>588</v>
      </c>
      <c r="B308" s="1" t="s">
        <v>589</v>
      </c>
      <c r="C308" s="1" t="str">
        <f>MID(property_rates[[#This Row],[buy_rate]],FIND("Rs.",property_rates[[#This Row],[buy_rate]])+3,FIND("/sq",property_rates[[#This Row],[buy_rate]])-4)</f>
        <v>3,868 - 4,250</v>
      </c>
      <c r="D308" s="1">
        <f>_xlfn.NUMBERVALUE(LEFT(property_rates[[#This Row],[buy_rate_trim]],FIND("-",property_rates[[#This Row],[buy_rate_trim]])-1))</f>
        <v>3868</v>
      </c>
      <c r="E308" s="1">
        <f>_xlfn.NUMBERVALUE(RIGHT(property_rates[[#This Row],[buy_rate_trim]],LEN(property_rates[[#This Row],[buy_rate_trim]])-FIND("-",property_rates[[#This Row],[buy_rate_trim]])))</f>
        <v>4250</v>
      </c>
      <c r="F308" s="1">
        <f>AVERAGE(property_rates[[#This Row],[buy_rate_lower]:[buy_rate_higher]])</f>
        <v>4059</v>
      </c>
      <c r="G308" s="1" t="s">
        <v>590</v>
      </c>
      <c r="H308" s="1" t="s">
        <v>591</v>
      </c>
      <c r="I308" s="1" t="str">
        <f>MID(property_rates[[#This Row],[Rent_1B]],FIND("Rs.",property_rates[[#This Row],[Rent_1B]])+3,LEN(property_rates[[#This Row],[Rent_1B]]))</f>
        <v>4,254 - 5,028</v>
      </c>
      <c r="J308" s="1">
        <f>_xlfn.NUMBERVALUE(LEFT(property_rates[[#This Row],[Rent_1B_trim]],FIND("-",property_rates[[#This Row],[Rent_1B_trim]])-1))</f>
        <v>4254</v>
      </c>
      <c r="K308" s="1">
        <f>_xlfn.NUMBERVALUE(RIGHT(property_rates[[#This Row],[Rent_1B]],LEN(property_rates[[#This Row],[Rent_1B]])-FIND("-",property_rates[[#This Row],[Rent_1B]])))</f>
        <v>5028</v>
      </c>
      <c r="L308" s="1">
        <f>AVERAGE(property_rates[[#This Row],[Rent_1B_Lower]:[Rent_1B_Upper]])</f>
        <v>4641</v>
      </c>
      <c r="M308" s="2">
        <f>property_rates[[#This Row],[Rent_1B_avg]]/property_rates[[#This Row],[buy_rate_avg]]</f>
        <v>1.1433850702143384</v>
      </c>
      <c r="N308" s="1" t="s">
        <v>36</v>
      </c>
      <c r="O308" s="1" t="e">
        <f>MID(property_rates[[#This Row],[Rent_2B]],FIND("Rs.",property_rates[[#This Row],[Rent_2B]])+3,LEN(property_rates[[#This Row],[Rent_2B]]))</f>
        <v>#VALUE!</v>
      </c>
      <c r="P308" s="1" t="e">
        <f>_xlfn.NUMBERVALUE(LEFT(property_rates[[#This Row],[Rent_2B_trim]],FIND("-",property_rates[[#This Row],[Rent_2B_trim]])-1))</f>
        <v>#VALUE!</v>
      </c>
      <c r="Q308" s="1">
        <f>_xlfn.NUMBERVALUE(RIGHT(property_rates[[#This Row],[Rent_2B]],LEN(property_rates[[#This Row],[Rent_2B]])-FIND("-",property_rates[[#This Row],[Rent_2B]])))</f>
        <v>0</v>
      </c>
      <c r="R308" s="1" t="e">
        <f>AVERAGE(property_rates[[#This Row],[Rent_2B_Lower]:[Rent_2B_Upper]])</f>
        <v>#VALUE!</v>
      </c>
      <c r="S308" s="3" t="e">
        <f>property_rates[[#This Row],[Rent_2B_avg]]/property_rates[[#This Row],[buy_rate_avg]]</f>
        <v>#VALUE!</v>
      </c>
      <c r="T308" s="1" t="s">
        <v>36</v>
      </c>
      <c r="U308" s="1" t="e">
        <f>MID(property_rates[[#This Row],[Rent_3B]],FIND("Rs.",property_rates[[#This Row],[Rent_3B]])+3,LEN(property_rates[[#This Row],[Rent_3B]]))</f>
        <v>#VALUE!</v>
      </c>
      <c r="V308" s="1" t="e">
        <f>_xlfn.NUMBERVALUE(LEFT(property_rates[[#This Row],[Rent_3B_trim]],FIND("-",property_rates[[#This Row],[Rent_3B_trim]])-1))</f>
        <v>#VALUE!</v>
      </c>
      <c r="W308" s="1">
        <f>_xlfn.NUMBERVALUE(RIGHT(property_rates[[#This Row],[Rent_3B]],LEN(property_rates[[#This Row],[Rent_3B]])-FIND("-",property_rates[[#This Row],[Rent_3B]])))</f>
        <v>0</v>
      </c>
      <c r="X308" s="1" t="e">
        <f>AVERAGE(property_rates[[#This Row],[Rent_3B_Lower]:[Rent_3B_Upper]])</f>
        <v>#VALUE!</v>
      </c>
      <c r="Y308" s="3" t="e">
        <f>property_rates[[#This Row],[Rent_3B_avg]]/property_rates[[#This Row],[buy_rate_avg]]</f>
        <v>#VALUE!</v>
      </c>
    </row>
    <row r="309" spans="1:25" x14ac:dyDescent="0.25">
      <c r="A309" s="1" t="s">
        <v>592</v>
      </c>
      <c r="B309" s="1" t="s">
        <v>584</v>
      </c>
      <c r="C309" s="1" t="str">
        <f>MID(property_rates[[#This Row],[buy_rate]],FIND("Rs.",property_rates[[#This Row],[buy_rate]])+3,FIND("/sq",property_rates[[#This Row],[buy_rate]])-4)</f>
        <v>3,910 - 4,420</v>
      </c>
      <c r="D309" s="1">
        <f>_xlfn.NUMBERVALUE(LEFT(property_rates[[#This Row],[buy_rate_trim]],FIND("-",property_rates[[#This Row],[buy_rate_trim]])-1))</f>
        <v>3910</v>
      </c>
      <c r="E309" s="1">
        <f>_xlfn.NUMBERVALUE(RIGHT(property_rates[[#This Row],[buy_rate_trim]],LEN(property_rates[[#This Row],[buy_rate_trim]])-FIND("-",property_rates[[#This Row],[buy_rate_trim]])))</f>
        <v>4420</v>
      </c>
      <c r="F309" s="1">
        <f>AVERAGE(property_rates[[#This Row],[buy_rate_lower]:[buy_rate_higher]])</f>
        <v>4165</v>
      </c>
      <c r="G309" s="1" t="s">
        <v>593</v>
      </c>
      <c r="H309" s="1" t="s">
        <v>586</v>
      </c>
      <c r="I309" s="1" t="str">
        <f>MID(property_rates[[#This Row],[Rent_1B]],FIND("Rs.",property_rates[[#This Row],[Rent_1B]])+3,LEN(property_rates[[#This Row],[Rent_1B]]))</f>
        <v>4,122 - 4,947</v>
      </c>
      <c r="J309" s="1">
        <f>_xlfn.NUMBERVALUE(LEFT(property_rates[[#This Row],[Rent_1B_trim]],FIND("-",property_rates[[#This Row],[Rent_1B_trim]])-1))</f>
        <v>4122</v>
      </c>
      <c r="K309" s="1">
        <f>_xlfn.NUMBERVALUE(RIGHT(property_rates[[#This Row],[Rent_1B]],LEN(property_rates[[#This Row],[Rent_1B]])-FIND("-",property_rates[[#This Row],[Rent_1B]])))</f>
        <v>4947</v>
      </c>
      <c r="L309" s="1">
        <f>AVERAGE(property_rates[[#This Row],[Rent_1B_Lower]:[Rent_1B_Upper]])</f>
        <v>4534.5</v>
      </c>
      <c r="M309" s="2">
        <f>property_rates[[#This Row],[Rent_1B_avg]]/property_rates[[#This Row],[buy_rate_avg]]</f>
        <v>1.0887154861944779</v>
      </c>
      <c r="N309" s="1" t="s">
        <v>587</v>
      </c>
      <c r="O309" s="1" t="str">
        <f>MID(property_rates[[#This Row],[Rent_2B]],FIND("Rs.",property_rates[[#This Row],[Rent_2B]])+3,LEN(property_rates[[#This Row],[Rent_2B]]))</f>
        <v>5,432 - 6,035</v>
      </c>
      <c r="P309" s="1">
        <f>_xlfn.NUMBERVALUE(LEFT(property_rates[[#This Row],[Rent_2B_trim]],FIND("-",property_rates[[#This Row],[Rent_2B_trim]])-1))</f>
        <v>5432</v>
      </c>
      <c r="Q309" s="1">
        <f>_xlfn.NUMBERVALUE(RIGHT(property_rates[[#This Row],[Rent_2B]],LEN(property_rates[[#This Row],[Rent_2B]])-FIND("-",property_rates[[#This Row],[Rent_2B]])))</f>
        <v>6035</v>
      </c>
      <c r="R309" s="1">
        <f>AVERAGE(property_rates[[#This Row],[Rent_2B_Lower]:[Rent_2B_Upper]])</f>
        <v>5733.5</v>
      </c>
      <c r="S309" s="3">
        <f>property_rates[[#This Row],[Rent_2B_avg]]/property_rates[[#This Row],[buy_rate_avg]]</f>
        <v>1.3765906362545017</v>
      </c>
      <c r="T309" s="1" t="s">
        <v>36</v>
      </c>
      <c r="U309" s="1" t="e">
        <f>MID(property_rates[[#This Row],[Rent_3B]],FIND("Rs.",property_rates[[#This Row],[Rent_3B]])+3,LEN(property_rates[[#This Row],[Rent_3B]]))</f>
        <v>#VALUE!</v>
      </c>
      <c r="V309" s="1" t="e">
        <f>_xlfn.NUMBERVALUE(LEFT(property_rates[[#This Row],[Rent_3B_trim]],FIND("-",property_rates[[#This Row],[Rent_3B_trim]])-1))</f>
        <v>#VALUE!</v>
      </c>
      <c r="W309" s="1">
        <f>_xlfn.NUMBERVALUE(RIGHT(property_rates[[#This Row],[Rent_3B]],LEN(property_rates[[#This Row],[Rent_3B]])-FIND("-",property_rates[[#This Row],[Rent_3B]])))</f>
        <v>0</v>
      </c>
      <c r="X309" s="1" t="e">
        <f>AVERAGE(property_rates[[#This Row],[Rent_3B_Lower]:[Rent_3B_Upper]])</f>
        <v>#VALUE!</v>
      </c>
      <c r="Y309" s="3" t="e">
        <f>property_rates[[#This Row],[Rent_3B_avg]]/property_rates[[#This Row],[buy_rate_avg]]</f>
        <v>#VALUE!</v>
      </c>
    </row>
    <row r="310" spans="1:25" x14ac:dyDescent="0.25">
      <c r="A310" s="1" t="s">
        <v>594</v>
      </c>
      <c r="B310" s="1" t="s">
        <v>595</v>
      </c>
      <c r="C310" s="1" t="str">
        <f>MID(property_rates[[#This Row],[buy_rate]],FIND("Rs.",property_rates[[#This Row],[buy_rate]])+3,FIND("/sq",property_rates[[#This Row],[buy_rate]])-4)</f>
        <v>3,825 - 4,378</v>
      </c>
      <c r="D310" s="1">
        <f>_xlfn.NUMBERVALUE(LEFT(property_rates[[#This Row],[buy_rate_trim]],FIND("-",property_rates[[#This Row],[buy_rate_trim]])-1))</f>
        <v>3825</v>
      </c>
      <c r="E310" s="1">
        <f>_xlfn.NUMBERVALUE(RIGHT(property_rates[[#This Row],[buy_rate_trim]],LEN(property_rates[[#This Row],[buy_rate_trim]])-FIND("-",property_rates[[#This Row],[buy_rate_trim]])))</f>
        <v>4378</v>
      </c>
      <c r="F310" s="1">
        <f>AVERAGE(property_rates[[#This Row],[buy_rate_lower]:[buy_rate_higher]])</f>
        <v>4101.5</v>
      </c>
      <c r="G310" s="1" t="s">
        <v>596</v>
      </c>
      <c r="H310" s="1" t="s">
        <v>597</v>
      </c>
      <c r="I310" s="1" t="str">
        <f>MID(property_rates[[#This Row],[Rent_1B]],FIND("Rs.",property_rates[[#This Row],[Rent_1B]])+3,LEN(property_rates[[#This Row],[Rent_1B]]))</f>
        <v>4,122 - 4,535</v>
      </c>
      <c r="J310" s="1">
        <f>_xlfn.NUMBERVALUE(LEFT(property_rates[[#This Row],[Rent_1B_trim]],FIND("-",property_rates[[#This Row],[Rent_1B_trim]])-1))</f>
        <v>4122</v>
      </c>
      <c r="K310" s="1">
        <f>_xlfn.NUMBERVALUE(RIGHT(property_rates[[#This Row],[Rent_1B]],LEN(property_rates[[#This Row],[Rent_1B]])-FIND("-",property_rates[[#This Row],[Rent_1B]])))</f>
        <v>4535</v>
      </c>
      <c r="L310" s="1">
        <f>AVERAGE(property_rates[[#This Row],[Rent_1B_Lower]:[Rent_1B_Upper]])</f>
        <v>4328.5</v>
      </c>
      <c r="M310" s="2">
        <f>property_rates[[#This Row],[Rent_1B_avg]]/property_rates[[#This Row],[buy_rate_avg]]</f>
        <v>1.0553456052663659</v>
      </c>
      <c r="N310" s="1" t="s">
        <v>598</v>
      </c>
      <c r="O310" s="1" t="str">
        <f>MID(property_rates[[#This Row],[Rent_2B]],FIND("Rs.",property_rates[[#This Row],[Rent_2B]])+3,LEN(property_rates[[#This Row],[Rent_2B]]))</f>
        <v>5,470 - 6,685</v>
      </c>
      <c r="P310" s="1">
        <f>_xlfn.NUMBERVALUE(LEFT(property_rates[[#This Row],[Rent_2B_trim]],FIND("-",property_rates[[#This Row],[Rent_2B_trim]])-1))</f>
        <v>5470</v>
      </c>
      <c r="Q310" s="1">
        <f>_xlfn.NUMBERVALUE(RIGHT(property_rates[[#This Row],[Rent_2B]],LEN(property_rates[[#This Row],[Rent_2B]])-FIND("-",property_rates[[#This Row],[Rent_2B]])))</f>
        <v>6685</v>
      </c>
      <c r="R310" s="1">
        <f>AVERAGE(property_rates[[#This Row],[Rent_2B_Lower]:[Rent_2B_Upper]])</f>
        <v>6077.5</v>
      </c>
      <c r="S310" s="3">
        <f>property_rates[[#This Row],[Rent_2B_avg]]/property_rates[[#This Row],[buy_rate_avg]]</f>
        <v>1.4817749603803487</v>
      </c>
      <c r="T310" s="1" t="s">
        <v>36</v>
      </c>
      <c r="U310" s="1" t="e">
        <f>MID(property_rates[[#This Row],[Rent_3B]],FIND("Rs.",property_rates[[#This Row],[Rent_3B]])+3,LEN(property_rates[[#This Row],[Rent_3B]]))</f>
        <v>#VALUE!</v>
      </c>
      <c r="V310" s="1" t="e">
        <f>_xlfn.NUMBERVALUE(LEFT(property_rates[[#This Row],[Rent_3B_trim]],FIND("-",property_rates[[#This Row],[Rent_3B_trim]])-1))</f>
        <v>#VALUE!</v>
      </c>
      <c r="W310" s="1">
        <f>_xlfn.NUMBERVALUE(RIGHT(property_rates[[#This Row],[Rent_3B]],LEN(property_rates[[#This Row],[Rent_3B]])-FIND("-",property_rates[[#This Row],[Rent_3B]])))</f>
        <v>0</v>
      </c>
      <c r="X310" s="1" t="e">
        <f>AVERAGE(property_rates[[#This Row],[Rent_3B_Lower]:[Rent_3B_Upper]])</f>
        <v>#VALUE!</v>
      </c>
      <c r="Y310" s="3" t="e">
        <f>property_rates[[#This Row],[Rent_3B_avg]]/property_rates[[#This Row],[buy_rate_avg]]</f>
        <v>#VALUE!</v>
      </c>
    </row>
    <row r="311" spans="1:25" x14ac:dyDescent="0.25">
      <c r="A311" s="1" t="s">
        <v>599</v>
      </c>
      <c r="B311" s="1" t="s">
        <v>600</v>
      </c>
      <c r="C311" s="1" t="str">
        <f>MID(property_rates[[#This Row],[buy_rate]],FIND("Rs.",property_rates[[#This Row],[buy_rate]])+3,FIND("/sq",property_rates[[#This Row],[buy_rate]])-4)</f>
        <v>3,910 - 4,505</v>
      </c>
      <c r="D311" s="1">
        <f>_xlfn.NUMBERVALUE(LEFT(property_rates[[#This Row],[buy_rate_trim]],FIND("-",property_rates[[#This Row],[buy_rate_trim]])-1))</f>
        <v>3910</v>
      </c>
      <c r="E311" s="1">
        <f>_xlfn.NUMBERVALUE(RIGHT(property_rates[[#This Row],[buy_rate_trim]],LEN(property_rates[[#This Row],[buy_rate_trim]])-FIND("-",property_rates[[#This Row],[buy_rate_trim]])))</f>
        <v>4505</v>
      </c>
      <c r="F311" s="1">
        <f>AVERAGE(property_rates[[#This Row],[buy_rate_lower]:[buy_rate_higher]])</f>
        <v>4207.5</v>
      </c>
      <c r="G311" s="1" t="s">
        <v>601</v>
      </c>
      <c r="H311" s="1" t="s">
        <v>586</v>
      </c>
      <c r="I311" s="1" t="str">
        <f>MID(property_rates[[#This Row],[Rent_1B]],FIND("Rs.",property_rates[[#This Row],[Rent_1B]])+3,LEN(property_rates[[#This Row],[Rent_1B]]))</f>
        <v>4,122 - 4,947</v>
      </c>
      <c r="J311" s="1">
        <f>_xlfn.NUMBERVALUE(LEFT(property_rates[[#This Row],[Rent_1B_trim]],FIND("-",property_rates[[#This Row],[Rent_1B_trim]])-1))</f>
        <v>4122</v>
      </c>
      <c r="K311" s="1">
        <f>_xlfn.NUMBERVALUE(RIGHT(property_rates[[#This Row],[Rent_1B]],LEN(property_rates[[#This Row],[Rent_1B]])-FIND("-",property_rates[[#This Row],[Rent_1B]])))</f>
        <v>4947</v>
      </c>
      <c r="L311" s="1">
        <f>AVERAGE(property_rates[[#This Row],[Rent_1B_Lower]:[Rent_1B_Upper]])</f>
        <v>4534.5</v>
      </c>
      <c r="M311" s="2">
        <f>property_rates[[#This Row],[Rent_1B_avg]]/property_rates[[#This Row],[buy_rate_avg]]</f>
        <v>1.0777183600713012</v>
      </c>
      <c r="N311" s="1" t="s">
        <v>602</v>
      </c>
      <c r="O311" s="1" t="str">
        <f>MID(property_rates[[#This Row],[Rent_2B]],FIND("Rs.",property_rates[[#This Row],[Rent_2B]])+3,LEN(property_rates[[#This Row],[Rent_2B]]))</f>
        <v>5,699 - 6,966</v>
      </c>
      <c r="P311" s="1">
        <f>_xlfn.NUMBERVALUE(LEFT(property_rates[[#This Row],[Rent_2B_trim]],FIND("-",property_rates[[#This Row],[Rent_2B_trim]])-1))</f>
        <v>5699</v>
      </c>
      <c r="Q311" s="1">
        <f>_xlfn.NUMBERVALUE(RIGHT(property_rates[[#This Row],[Rent_2B]],LEN(property_rates[[#This Row],[Rent_2B]])-FIND("-",property_rates[[#This Row],[Rent_2B]])))</f>
        <v>6966</v>
      </c>
      <c r="R311" s="1">
        <f>AVERAGE(property_rates[[#This Row],[Rent_2B_Lower]:[Rent_2B_Upper]])</f>
        <v>6332.5</v>
      </c>
      <c r="S311" s="3">
        <f>property_rates[[#This Row],[Rent_2B_avg]]/property_rates[[#This Row],[buy_rate_avg]]</f>
        <v>1.505050505050505</v>
      </c>
      <c r="T311" s="1" t="s">
        <v>36</v>
      </c>
      <c r="U311" s="1" t="e">
        <f>MID(property_rates[[#This Row],[Rent_3B]],FIND("Rs.",property_rates[[#This Row],[Rent_3B]])+3,LEN(property_rates[[#This Row],[Rent_3B]]))</f>
        <v>#VALUE!</v>
      </c>
      <c r="V311" s="1" t="e">
        <f>_xlfn.NUMBERVALUE(LEFT(property_rates[[#This Row],[Rent_3B_trim]],FIND("-",property_rates[[#This Row],[Rent_3B_trim]])-1))</f>
        <v>#VALUE!</v>
      </c>
      <c r="W311" s="1">
        <f>_xlfn.NUMBERVALUE(RIGHT(property_rates[[#This Row],[Rent_3B]],LEN(property_rates[[#This Row],[Rent_3B]])-FIND("-",property_rates[[#This Row],[Rent_3B]])))</f>
        <v>0</v>
      </c>
      <c r="X311" s="1" t="e">
        <f>AVERAGE(property_rates[[#This Row],[Rent_3B_Lower]:[Rent_3B_Upper]])</f>
        <v>#VALUE!</v>
      </c>
      <c r="Y311" s="3" t="e">
        <f>property_rates[[#This Row],[Rent_3B_avg]]/property_rates[[#This Row],[buy_rate_avg]]</f>
        <v>#VALUE!</v>
      </c>
    </row>
    <row r="312" spans="1:25" x14ac:dyDescent="0.25">
      <c r="A312" s="1" t="s">
        <v>603</v>
      </c>
      <c r="B312" s="1" t="s">
        <v>604</v>
      </c>
      <c r="C312" s="1" t="str">
        <f>MID(property_rates[[#This Row],[buy_rate]],FIND("Rs.",property_rates[[#This Row],[buy_rate]])+3,FIND("/sq",property_rates[[#This Row],[buy_rate]])-4)</f>
        <v>3,868 - 4,462</v>
      </c>
      <c r="D312" s="1">
        <f>_xlfn.NUMBERVALUE(LEFT(property_rates[[#This Row],[buy_rate_trim]],FIND("-",property_rates[[#This Row],[buy_rate_trim]])-1))</f>
        <v>3868</v>
      </c>
      <c r="E312" s="1">
        <f>_xlfn.NUMBERVALUE(RIGHT(property_rates[[#This Row],[buy_rate_trim]],LEN(property_rates[[#This Row],[buy_rate_trim]])-FIND("-",property_rates[[#This Row],[buy_rate_trim]])))</f>
        <v>4462</v>
      </c>
      <c r="F312" s="1">
        <f>AVERAGE(property_rates[[#This Row],[buy_rate_lower]:[buy_rate_higher]])</f>
        <v>4165</v>
      </c>
      <c r="G312" s="1" t="s">
        <v>605</v>
      </c>
      <c r="H312" s="1" t="s">
        <v>586</v>
      </c>
      <c r="I312" s="1" t="str">
        <f>MID(property_rates[[#This Row],[Rent_1B]],FIND("Rs.",property_rates[[#This Row],[Rent_1B]])+3,LEN(property_rates[[#This Row],[Rent_1B]]))</f>
        <v>4,122 - 4,947</v>
      </c>
      <c r="J312" s="1">
        <f>_xlfn.NUMBERVALUE(LEFT(property_rates[[#This Row],[Rent_1B_trim]],FIND("-",property_rates[[#This Row],[Rent_1B_trim]])-1))</f>
        <v>4122</v>
      </c>
      <c r="K312" s="1">
        <f>_xlfn.NUMBERVALUE(RIGHT(property_rates[[#This Row],[Rent_1B]],LEN(property_rates[[#This Row],[Rent_1B]])-FIND("-",property_rates[[#This Row],[Rent_1B]])))</f>
        <v>4947</v>
      </c>
      <c r="L312" s="1">
        <f>AVERAGE(property_rates[[#This Row],[Rent_1B_Lower]:[Rent_1B_Upper]])</f>
        <v>4534.5</v>
      </c>
      <c r="M312" s="2">
        <f>property_rates[[#This Row],[Rent_1B_avg]]/property_rates[[#This Row],[buy_rate_avg]]</f>
        <v>1.0887154861944779</v>
      </c>
      <c r="N312" s="1" t="s">
        <v>606</v>
      </c>
      <c r="O312" s="1" t="str">
        <f>MID(property_rates[[#This Row],[Rent_2B]],FIND("Rs.",property_rates[[#This Row],[Rent_2B]])+3,LEN(property_rates[[#This Row],[Rent_2B]]))</f>
        <v>5,584 - 6,826</v>
      </c>
      <c r="P312" s="1">
        <f>_xlfn.NUMBERVALUE(LEFT(property_rates[[#This Row],[Rent_2B_trim]],FIND("-",property_rates[[#This Row],[Rent_2B_trim]])-1))</f>
        <v>5584</v>
      </c>
      <c r="Q312" s="1">
        <f>_xlfn.NUMBERVALUE(RIGHT(property_rates[[#This Row],[Rent_2B]],LEN(property_rates[[#This Row],[Rent_2B]])-FIND("-",property_rates[[#This Row],[Rent_2B]])))</f>
        <v>6826</v>
      </c>
      <c r="R312" s="1">
        <f>AVERAGE(property_rates[[#This Row],[Rent_2B_Lower]:[Rent_2B_Upper]])</f>
        <v>6205</v>
      </c>
      <c r="S312" s="3">
        <f>property_rates[[#This Row],[Rent_2B_avg]]/property_rates[[#This Row],[buy_rate_avg]]</f>
        <v>1.489795918367347</v>
      </c>
      <c r="T312" s="1" t="s">
        <v>36</v>
      </c>
      <c r="U312" s="1" t="e">
        <f>MID(property_rates[[#This Row],[Rent_3B]],FIND("Rs.",property_rates[[#This Row],[Rent_3B]])+3,LEN(property_rates[[#This Row],[Rent_3B]]))</f>
        <v>#VALUE!</v>
      </c>
      <c r="V312" s="1" t="e">
        <f>_xlfn.NUMBERVALUE(LEFT(property_rates[[#This Row],[Rent_3B_trim]],FIND("-",property_rates[[#This Row],[Rent_3B_trim]])-1))</f>
        <v>#VALUE!</v>
      </c>
      <c r="W312" s="1">
        <f>_xlfn.NUMBERVALUE(RIGHT(property_rates[[#This Row],[Rent_3B]],LEN(property_rates[[#This Row],[Rent_3B]])-FIND("-",property_rates[[#This Row],[Rent_3B]])))</f>
        <v>0</v>
      </c>
      <c r="X312" s="1" t="e">
        <f>AVERAGE(property_rates[[#This Row],[Rent_3B_Lower]:[Rent_3B_Upper]])</f>
        <v>#VALUE!</v>
      </c>
      <c r="Y312" s="3" t="e">
        <f>property_rates[[#This Row],[Rent_3B_avg]]/property_rates[[#This Row],[buy_rate_avg]]</f>
        <v>#VALUE!</v>
      </c>
    </row>
    <row r="313" spans="1:25" x14ac:dyDescent="0.25">
      <c r="A313" s="1" t="s">
        <v>421</v>
      </c>
      <c r="B313" s="1" t="s">
        <v>422</v>
      </c>
      <c r="C313" s="1" t="str">
        <f>MID(property_rates[[#This Row],[buy_rate]],FIND("Rs.",property_rates[[#This Row],[buy_rate]])+3,FIND("/sq",property_rates[[#This Row],[buy_rate]])-4)</f>
        <v>4,250 - 5,652</v>
      </c>
      <c r="D313" s="1">
        <f>_xlfn.NUMBERVALUE(LEFT(property_rates[[#This Row],[buy_rate_trim]],FIND("-",property_rates[[#This Row],[buy_rate_trim]])-1))</f>
        <v>4250</v>
      </c>
      <c r="E313" s="1">
        <f>_xlfn.NUMBERVALUE(RIGHT(property_rates[[#This Row],[buy_rate_trim]],LEN(property_rates[[#This Row],[buy_rate_trim]])-FIND("-",property_rates[[#This Row],[buy_rate_trim]])))</f>
        <v>5652</v>
      </c>
      <c r="F313" s="1">
        <f>AVERAGE(property_rates[[#This Row],[buy_rate_lower]:[buy_rate_higher]])</f>
        <v>4951</v>
      </c>
      <c r="G313" s="1" t="s">
        <v>36</v>
      </c>
      <c r="H313" s="1" t="s">
        <v>36</v>
      </c>
      <c r="I313" s="1" t="e">
        <f>MID(property_rates[[#This Row],[Rent_1B]],FIND("Rs.",property_rates[[#This Row],[Rent_1B]])+3,LEN(property_rates[[#This Row],[Rent_1B]]))</f>
        <v>#VALUE!</v>
      </c>
      <c r="J313" s="1" t="e">
        <f>_xlfn.NUMBERVALUE(LEFT(property_rates[[#This Row],[Rent_1B_trim]],FIND("-",property_rates[[#This Row],[Rent_1B_trim]])-1))</f>
        <v>#VALUE!</v>
      </c>
      <c r="K313" s="1">
        <f>_xlfn.NUMBERVALUE(RIGHT(property_rates[[#This Row],[Rent_1B]],LEN(property_rates[[#This Row],[Rent_1B]])-FIND("-",property_rates[[#This Row],[Rent_1B]])))</f>
        <v>0</v>
      </c>
      <c r="L313" s="1" t="e">
        <f>AVERAGE(property_rates[[#This Row],[Rent_1B_Lower]:[Rent_1B_Upper]])</f>
        <v>#VALUE!</v>
      </c>
      <c r="M313" s="2" t="e">
        <f>property_rates[[#This Row],[Rent_1B_avg]]/property_rates[[#This Row],[buy_rate_avg]]</f>
        <v>#VALUE!</v>
      </c>
      <c r="N313" s="1" t="s">
        <v>36</v>
      </c>
      <c r="O313" s="1" t="e">
        <f>MID(property_rates[[#This Row],[Rent_2B]],FIND("Rs.",property_rates[[#This Row],[Rent_2B]])+3,LEN(property_rates[[#This Row],[Rent_2B]]))</f>
        <v>#VALUE!</v>
      </c>
      <c r="P313" s="1" t="e">
        <f>_xlfn.NUMBERVALUE(LEFT(property_rates[[#This Row],[Rent_2B_trim]],FIND("-",property_rates[[#This Row],[Rent_2B_trim]])-1))</f>
        <v>#VALUE!</v>
      </c>
      <c r="Q313" s="1">
        <f>_xlfn.NUMBERVALUE(RIGHT(property_rates[[#This Row],[Rent_2B]],LEN(property_rates[[#This Row],[Rent_2B]])-FIND("-",property_rates[[#This Row],[Rent_2B]])))</f>
        <v>0</v>
      </c>
      <c r="R313" s="1" t="e">
        <f>AVERAGE(property_rates[[#This Row],[Rent_2B_Lower]:[Rent_2B_Upper]])</f>
        <v>#VALUE!</v>
      </c>
      <c r="S313" s="3" t="e">
        <f>property_rates[[#This Row],[Rent_2B_avg]]/property_rates[[#This Row],[buy_rate_avg]]</f>
        <v>#VALUE!</v>
      </c>
      <c r="T313" s="1" t="s">
        <v>36</v>
      </c>
      <c r="U313" s="1" t="e">
        <f>MID(property_rates[[#This Row],[Rent_3B]],FIND("Rs.",property_rates[[#This Row],[Rent_3B]])+3,LEN(property_rates[[#This Row],[Rent_3B]]))</f>
        <v>#VALUE!</v>
      </c>
      <c r="V313" s="1" t="e">
        <f>_xlfn.NUMBERVALUE(LEFT(property_rates[[#This Row],[Rent_3B_trim]],FIND("-",property_rates[[#This Row],[Rent_3B_trim]])-1))</f>
        <v>#VALUE!</v>
      </c>
      <c r="W313" s="1">
        <f>_xlfn.NUMBERVALUE(RIGHT(property_rates[[#This Row],[Rent_3B]],LEN(property_rates[[#This Row],[Rent_3B]])-FIND("-",property_rates[[#This Row],[Rent_3B]])))</f>
        <v>0</v>
      </c>
      <c r="X313" s="1" t="e">
        <f>AVERAGE(property_rates[[#This Row],[Rent_3B_Lower]:[Rent_3B_Upper]])</f>
        <v>#VALUE!</v>
      </c>
      <c r="Y313" s="3" t="e">
        <f>property_rates[[#This Row],[Rent_3B_avg]]/property_rates[[#This Row],[buy_rate_avg]]</f>
        <v>#VALUE!</v>
      </c>
    </row>
    <row r="314" spans="1:25" x14ac:dyDescent="0.25">
      <c r="A314" s="1" t="s">
        <v>423</v>
      </c>
      <c r="B314" s="1" t="s">
        <v>424</v>
      </c>
      <c r="C314" s="1" t="str">
        <f>MID(property_rates[[#This Row],[buy_rate]],FIND("Rs.",property_rates[[#This Row],[buy_rate]])+3,FIND("/sq",property_rates[[#This Row],[buy_rate]])-4)</f>
        <v>4,080 - 5,142</v>
      </c>
      <c r="D314" s="1">
        <f>_xlfn.NUMBERVALUE(LEFT(property_rates[[#This Row],[buy_rate_trim]],FIND("-",property_rates[[#This Row],[buy_rate_trim]])-1))</f>
        <v>4080</v>
      </c>
      <c r="E314" s="1">
        <f>_xlfn.NUMBERVALUE(RIGHT(property_rates[[#This Row],[buy_rate_trim]],LEN(property_rates[[#This Row],[buy_rate_trim]])-FIND("-",property_rates[[#This Row],[buy_rate_trim]])))</f>
        <v>5142</v>
      </c>
      <c r="F314" s="1">
        <f>AVERAGE(property_rates[[#This Row],[buy_rate_lower]:[buy_rate_higher]])</f>
        <v>4611</v>
      </c>
      <c r="G314" s="1" t="s">
        <v>425</v>
      </c>
      <c r="H314" s="1" t="s">
        <v>36</v>
      </c>
      <c r="I314" s="1" t="e">
        <f>MID(property_rates[[#This Row],[Rent_1B]],FIND("Rs.",property_rates[[#This Row],[Rent_1B]])+3,LEN(property_rates[[#This Row],[Rent_1B]]))</f>
        <v>#VALUE!</v>
      </c>
      <c r="J314" s="1" t="e">
        <f>_xlfn.NUMBERVALUE(LEFT(property_rates[[#This Row],[Rent_1B_trim]],FIND("-",property_rates[[#This Row],[Rent_1B_trim]])-1))</f>
        <v>#VALUE!</v>
      </c>
      <c r="K314" s="1">
        <f>_xlfn.NUMBERVALUE(RIGHT(property_rates[[#This Row],[Rent_1B]],LEN(property_rates[[#This Row],[Rent_1B]])-FIND("-",property_rates[[#This Row],[Rent_1B]])))</f>
        <v>0</v>
      </c>
      <c r="L314" s="1" t="e">
        <f>AVERAGE(property_rates[[#This Row],[Rent_1B_Lower]:[Rent_1B_Upper]])</f>
        <v>#VALUE!</v>
      </c>
      <c r="M314" s="2" t="e">
        <f>property_rates[[#This Row],[Rent_1B_avg]]/property_rates[[#This Row],[buy_rate_avg]]</f>
        <v>#VALUE!</v>
      </c>
      <c r="N314" s="1" t="s">
        <v>36</v>
      </c>
      <c r="O314" s="1" t="e">
        <f>MID(property_rates[[#This Row],[Rent_2B]],FIND("Rs.",property_rates[[#This Row],[Rent_2B]])+3,LEN(property_rates[[#This Row],[Rent_2B]]))</f>
        <v>#VALUE!</v>
      </c>
      <c r="P314" s="1" t="e">
        <f>_xlfn.NUMBERVALUE(LEFT(property_rates[[#This Row],[Rent_2B_trim]],FIND("-",property_rates[[#This Row],[Rent_2B_trim]])-1))</f>
        <v>#VALUE!</v>
      </c>
      <c r="Q314" s="1">
        <f>_xlfn.NUMBERVALUE(RIGHT(property_rates[[#This Row],[Rent_2B]],LEN(property_rates[[#This Row],[Rent_2B]])-FIND("-",property_rates[[#This Row],[Rent_2B]])))</f>
        <v>0</v>
      </c>
      <c r="R314" s="1" t="e">
        <f>AVERAGE(property_rates[[#This Row],[Rent_2B_Lower]:[Rent_2B_Upper]])</f>
        <v>#VALUE!</v>
      </c>
      <c r="S314" s="3" t="e">
        <f>property_rates[[#This Row],[Rent_2B_avg]]/property_rates[[#This Row],[buy_rate_avg]]</f>
        <v>#VALUE!</v>
      </c>
      <c r="T314" s="1" t="s">
        <v>36</v>
      </c>
      <c r="U314" s="1" t="e">
        <f>MID(property_rates[[#This Row],[Rent_3B]],FIND("Rs.",property_rates[[#This Row],[Rent_3B]])+3,LEN(property_rates[[#This Row],[Rent_3B]]))</f>
        <v>#VALUE!</v>
      </c>
      <c r="V314" s="1" t="e">
        <f>_xlfn.NUMBERVALUE(LEFT(property_rates[[#This Row],[Rent_3B_trim]],FIND("-",property_rates[[#This Row],[Rent_3B_trim]])-1))</f>
        <v>#VALUE!</v>
      </c>
      <c r="W314" s="1">
        <f>_xlfn.NUMBERVALUE(RIGHT(property_rates[[#This Row],[Rent_3B]],LEN(property_rates[[#This Row],[Rent_3B]])-FIND("-",property_rates[[#This Row],[Rent_3B]])))</f>
        <v>0</v>
      </c>
      <c r="X314" s="1" t="e">
        <f>AVERAGE(property_rates[[#This Row],[Rent_3B_Lower]:[Rent_3B_Upper]])</f>
        <v>#VALUE!</v>
      </c>
      <c r="Y314" s="3" t="e">
        <f>property_rates[[#This Row],[Rent_3B_avg]]/property_rates[[#This Row],[buy_rate_avg]]</f>
        <v>#VALUE!</v>
      </c>
    </row>
    <row r="315" spans="1:25" x14ac:dyDescent="0.25">
      <c r="A315" s="1" t="s">
        <v>2333</v>
      </c>
      <c r="B315" s="1" t="s">
        <v>36</v>
      </c>
      <c r="C315" s="1" t="e">
        <f>MID(property_rates[[#This Row],[buy_rate]],FIND("Rs.",property_rates[[#This Row],[buy_rate]])+3,FIND("/sq",property_rates[[#This Row],[buy_rate]])-4)</f>
        <v>#VALUE!</v>
      </c>
      <c r="D315" s="1" t="e">
        <f>_xlfn.NUMBERVALUE(LEFT(property_rates[[#This Row],[buy_rate_trim]],FIND("-",property_rates[[#This Row],[buy_rate_trim]])-1))</f>
        <v>#VALUE!</v>
      </c>
      <c r="E315" s="1" t="e">
        <f>_xlfn.NUMBERVALUE(RIGHT(property_rates[[#This Row],[buy_rate_trim]],LEN(property_rates[[#This Row],[buy_rate_trim]])-FIND("-",property_rates[[#This Row],[buy_rate_trim]])))</f>
        <v>#VALUE!</v>
      </c>
      <c r="F315" s="1" t="e">
        <f>AVERAGE(property_rates[[#This Row],[buy_rate_lower]:[buy_rate_higher]])</f>
        <v>#VALUE!</v>
      </c>
      <c r="G315" s="1" t="s">
        <v>36</v>
      </c>
      <c r="H315" s="1" t="s">
        <v>36</v>
      </c>
      <c r="I315" s="1" t="e">
        <f>MID(property_rates[[#This Row],[Rent_1B]],FIND("Rs.",property_rates[[#This Row],[Rent_1B]])+3,LEN(property_rates[[#This Row],[Rent_1B]]))</f>
        <v>#VALUE!</v>
      </c>
      <c r="J315" s="1" t="e">
        <f>_xlfn.NUMBERVALUE(LEFT(property_rates[[#This Row],[Rent_1B_trim]],FIND("-",property_rates[[#This Row],[Rent_1B_trim]])-1))</f>
        <v>#VALUE!</v>
      </c>
      <c r="K315" s="1">
        <f>_xlfn.NUMBERVALUE(RIGHT(property_rates[[#This Row],[Rent_1B]],LEN(property_rates[[#This Row],[Rent_1B]])-FIND("-",property_rates[[#This Row],[Rent_1B]])))</f>
        <v>0</v>
      </c>
      <c r="L315" s="1" t="e">
        <f>AVERAGE(property_rates[[#This Row],[Rent_1B_Lower]:[Rent_1B_Upper]])</f>
        <v>#VALUE!</v>
      </c>
      <c r="M315" s="2" t="e">
        <f>property_rates[[#This Row],[Rent_1B_avg]]/property_rates[[#This Row],[buy_rate_avg]]</f>
        <v>#VALUE!</v>
      </c>
      <c r="N315" s="1" t="s">
        <v>36</v>
      </c>
      <c r="O315" s="1" t="e">
        <f>MID(property_rates[[#This Row],[Rent_2B]],FIND("Rs.",property_rates[[#This Row],[Rent_2B]])+3,LEN(property_rates[[#This Row],[Rent_2B]]))</f>
        <v>#VALUE!</v>
      </c>
      <c r="P315" s="1" t="e">
        <f>_xlfn.NUMBERVALUE(LEFT(property_rates[[#This Row],[Rent_2B_trim]],FIND("-",property_rates[[#This Row],[Rent_2B_trim]])-1))</f>
        <v>#VALUE!</v>
      </c>
      <c r="Q315" s="1">
        <f>_xlfn.NUMBERVALUE(RIGHT(property_rates[[#This Row],[Rent_2B]],LEN(property_rates[[#This Row],[Rent_2B]])-FIND("-",property_rates[[#This Row],[Rent_2B]])))</f>
        <v>0</v>
      </c>
      <c r="R315" s="1" t="e">
        <f>AVERAGE(property_rates[[#This Row],[Rent_2B_Lower]:[Rent_2B_Upper]])</f>
        <v>#VALUE!</v>
      </c>
      <c r="S315" s="3" t="e">
        <f>property_rates[[#This Row],[Rent_2B_avg]]/property_rates[[#This Row],[buy_rate_avg]]</f>
        <v>#VALUE!</v>
      </c>
      <c r="T315" s="1" t="s">
        <v>2334</v>
      </c>
      <c r="U315" s="1" t="str">
        <f>MID(property_rates[[#This Row],[Rent_3B]],FIND("Rs.",property_rates[[#This Row],[Rent_3B]])+3,LEN(property_rates[[#This Row],[Rent_3B]]))</f>
        <v>1,88,700 - 2,38,000</v>
      </c>
      <c r="V315" s="1">
        <f>_xlfn.NUMBERVALUE(LEFT(property_rates[[#This Row],[Rent_3B_trim]],FIND("-",property_rates[[#This Row],[Rent_3B_trim]])-1))</f>
        <v>188700</v>
      </c>
      <c r="W315" s="1">
        <f>_xlfn.NUMBERVALUE(RIGHT(property_rates[[#This Row],[Rent_3B]],LEN(property_rates[[#This Row],[Rent_3B]])-FIND("-",property_rates[[#This Row],[Rent_3B]])))</f>
        <v>238000</v>
      </c>
      <c r="X315" s="1">
        <f>AVERAGE(property_rates[[#This Row],[Rent_3B_Lower]:[Rent_3B_Upper]])</f>
        <v>213350</v>
      </c>
      <c r="Y315" s="3" t="e">
        <f>property_rates[[#This Row],[Rent_3B_avg]]/property_rates[[#This Row],[buy_rate_avg]]</f>
        <v>#VALUE!</v>
      </c>
    </row>
    <row r="316" spans="1:25" x14ac:dyDescent="0.25">
      <c r="A316" s="1" t="s">
        <v>970</v>
      </c>
      <c r="B316" s="1" t="s">
        <v>971</v>
      </c>
      <c r="C316" s="1" t="str">
        <f>MID(property_rates[[#This Row],[buy_rate]],FIND("Rs.",property_rates[[#This Row],[buy_rate]])+3,FIND("/sq",property_rates[[#This Row],[buy_rate]])-4)</f>
        <v>17,298 - 18,912</v>
      </c>
      <c r="D316" s="1">
        <f>_xlfn.NUMBERVALUE(LEFT(property_rates[[#This Row],[buy_rate_trim]],FIND("-",property_rates[[#This Row],[buy_rate_trim]])-1))</f>
        <v>17298</v>
      </c>
      <c r="E316" s="1">
        <f>_xlfn.NUMBERVALUE(RIGHT(property_rates[[#This Row],[buy_rate_trim]],LEN(property_rates[[#This Row],[buy_rate_trim]])-FIND("-",property_rates[[#This Row],[buy_rate_trim]])))</f>
        <v>18912</v>
      </c>
      <c r="F316" s="1">
        <f>AVERAGE(property_rates[[#This Row],[buy_rate_lower]:[buy_rate_higher]])</f>
        <v>18105</v>
      </c>
      <c r="G316" s="1" t="s">
        <v>93</v>
      </c>
      <c r="H316" s="1" t="s">
        <v>36</v>
      </c>
      <c r="I316" s="1" t="e">
        <f>MID(property_rates[[#This Row],[Rent_1B]],FIND("Rs.",property_rates[[#This Row],[Rent_1B]])+3,LEN(property_rates[[#This Row],[Rent_1B]]))</f>
        <v>#VALUE!</v>
      </c>
      <c r="J316" s="1" t="e">
        <f>_xlfn.NUMBERVALUE(LEFT(property_rates[[#This Row],[Rent_1B_trim]],FIND("-",property_rates[[#This Row],[Rent_1B_trim]])-1))</f>
        <v>#VALUE!</v>
      </c>
      <c r="K316" s="1">
        <f>_xlfn.NUMBERVALUE(RIGHT(property_rates[[#This Row],[Rent_1B]],LEN(property_rates[[#This Row],[Rent_1B]])-FIND("-",property_rates[[#This Row],[Rent_1B]])))</f>
        <v>0</v>
      </c>
      <c r="L316" s="1" t="e">
        <f>AVERAGE(property_rates[[#This Row],[Rent_1B_Lower]:[Rent_1B_Upper]])</f>
        <v>#VALUE!</v>
      </c>
      <c r="M316" s="2" t="e">
        <f>property_rates[[#This Row],[Rent_1B_avg]]/property_rates[[#This Row],[buy_rate_avg]]</f>
        <v>#VALUE!</v>
      </c>
      <c r="N316" s="1" t="s">
        <v>36</v>
      </c>
      <c r="O316" s="1" t="e">
        <f>MID(property_rates[[#This Row],[Rent_2B]],FIND("Rs.",property_rates[[#This Row],[Rent_2B]])+3,LEN(property_rates[[#This Row],[Rent_2B]]))</f>
        <v>#VALUE!</v>
      </c>
      <c r="P316" s="1" t="e">
        <f>_xlfn.NUMBERVALUE(LEFT(property_rates[[#This Row],[Rent_2B_trim]],FIND("-",property_rates[[#This Row],[Rent_2B_trim]])-1))</f>
        <v>#VALUE!</v>
      </c>
      <c r="Q316" s="1">
        <f>_xlfn.NUMBERVALUE(RIGHT(property_rates[[#This Row],[Rent_2B]],LEN(property_rates[[#This Row],[Rent_2B]])-FIND("-",property_rates[[#This Row],[Rent_2B]])))</f>
        <v>0</v>
      </c>
      <c r="R316" s="1" t="e">
        <f>AVERAGE(property_rates[[#This Row],[Rent_2B_Lower]:[Rent_2B_Upper]])</f>
        <v>#VALUE!</v>
      </c>
      <c r="S316" s="3" t="e">
        <f>property_rates[[#This Row],[Rent_2B_avg]]/property_rates[[#This Row],[buy_rate_avg]]</f>
        <v>#VALUE!</v>
      </c>
      <c r="T316" s="1" t="s">
        <v>36</v>
      </c>
      <c r="U316" s="1" t="e">
        <f>MID(property_rates[[#This Row],[Rent_3B]],FIND("Rs.",property_rates[[#This Row],[Rent_3B]])+3,LEN(property_rates[[#This Row],[Rent_3B]]))</f>
        <v>#VALUE!</v>
      </c>
      <c r="V316" s="1" t="e">
        <f>_xlfn.NUMBERVALUE(LEFT(property_rates[[#This Row],[Rent_3B_trim]],FIND("-",property_rates[[#This Row],[Rent_3B_trim]])-1))</f>
        <v>#VALUE!</v>
      </c>
      <c r="W316" s="1">
        <f>_xlfn.NUMBERVALUE(RIGHT(property_rates[[#This Row],[Rent_3B]],LEN(property_rates[[#This Row],[Rent_3B]])-FIND("-",property_rates[[#This Row],[Rent_3B]])))</f>
        <v>0</v>
      </c>
      <c r="X316" s="1" t="e">
        <f>AVERAGE(property_rates[[#This Row],[Rent_3B_Lower]:[Rent_3B_Upper]])</f>
        <v>#VALUE!</v>
      </c>
      <c r="Y316" s="3" t="e">
        <f>property_rates[[#This Row],[Rent_3B_avg]]/property_rates[[#This Row],[buy_rate_avg]]</f>
        <v>#VALUE!</v>
      </c>
    </row>
    <row r="317" spans="1:25" x14ac:dyDescent="0.25">
      <c r="A317" s="1" t="s">
        <v>164</v>
      </c>
      <c r="B317" s="1" t="s">
        <v>165</v>
      </c>
      <c r="C317" s="1" t="str">
        <f>MID(property_rates[[#This Row],[buy_rate]],FIND("Rs.",property_rates[[#This Row],[buy_rate]])+3,FIND("/sq",property_rates[[#This Row],[buy_rate]])-4)</f>
        <v>11,900 - 13,345</v>
      </c>
      <c r="D317" s="1">
        <f>_xlfn.NUMBERVALUE(LEFT(property_rates[[#This Row],[buy_rate_trim]],FIND("-",property_rates[[#This Row],[buy_rate_trim]])-1))</f>
        <v>11900</v>
      </c>
      <c r="E317" s="1">
        <f>_xlfn.NUMBERVALUE(RIGHT(property_rates[[#This Row],[buy_rate_trim]],LEN(property_rates[[#This Row],[buy_rate_trim]])-FIND("-",property_rates[[#This Row],[buy_rate_trim]])))</f>
        <v>13345</v>
      </c>
      <c r="F317" s="1">
        <f>AVERAGE(property_rates[[#This Row],[buy_rate_lower]:[buy_rate_higher]])</f>
        <v>12622.5</v>
      </c>
      <c r="G317" s="1" t="s">
        <v>166</v>
      </c>
      <c r="H317" s="1" t="s">
        <v>167</v>
      </c>
      <c r="I317" s="1" t="str">
        <f>MID(property_rates[[#This Row],[Rent_1B]],FIND("Rs.",property_rates[[#This Row],[Rent_1B]])+3,LEN(property_rates[[#This Row],[Rent_1B]]))</f>
        <v>16,320 - 18,360</v>
      </c>
      <c r="J317" s="1">
        <f>_xlfn.NUMBERVALUE(LEFT(property_rates[[#This Row],[Rent_1B_trim]],FIND("-",property_rates[[#This Row],[Rent_1B_trim]])-1))</f>
        <v>16320</v>
      </c>
      <c r="K317" s="1">
        <f>_xlfn.NUMBERVALUE(RIGHT(property_rates[[#This Row],[Rent_1B]],LEN(property_rates[[#This Row],[Rent_1B]])-FIND("-",property_rates[[#This Row],[Rent_1B]])))</f>
        <v>18360</v>
      </c>
      <c r="L317" s="1">
        <f>AVERAGE(property_rates[[#This Row],[Rent_1B_Lower]:[Rent_1B_Upper]])</f>
        <v>17340</v>
      </c>
      <c r="M317" s="2">
        <f>property_rates[[#This Row],[Rent_1B_avg]]/property_rates[[#This Row],[buy_rate_avg]]</f>
        <v>1.3737373737373737</v>
      </c>
      <c r="N317" s="1" t="s">
        <v>168</v>
      </c>
      <c r="O317" s="1" t="str">
        <f>MID(property_rates[[#This Row],[Rent_2B]],FIND("Rs.",property_rates[[#This Row],[Rent_2B]])+3,LEN(property_rates[[#This Row],[Rent_2B]]))</f>
        <v>26,086 - 31,136</v>
      </c>
      <c r="P317" s="1">
        <f>_xlfn.NUMBERVALUE(LEFT(property_rates[[#This Row],[Rent_2B_trim]],FIND("-",property_rates[[#This Row],[Rent_2B_trim]])-1))</f>
        <v>26086</v>
      </c>
      <c r="Q317" s="1">
        <f>_xlfn.NUMBERVALUE(RIGHT(property_rates[[#This Row],[Rent_2B]],LEN(property_rates[[#This Row],[Rent_2B]])-FIND("-",property_rates[[#This Row],[Rent_2B]])))</f>
        <v>31136</v>
      </c>
      <c r="R317" s="1">
        <f>AVERAGE(property_rates[[#This Row],[Rent_2B_Lower]:[Rent_2B_Upper]])</f>
        <v>28611</v>
      </c>
      <c r="S317" s="3">
        <f>property_rates[[#This Row],[Rent_2B_avg]]/property_rates[[#This Row],[buy_rate_avg]]</f>
        <v>2.2666666666666666</v>
      </c>
      <c r="T317" s="1" t="s">
        <v>36</v>
      </c>
      <c r="U317" s="1" t="e">
        <f>MID(property_rates[[#This Row],[Rent_3B]],FIND("Rs.",property_rates[[#This Row],[Rent_3B]])+3,LEN(property_rates[[#This Row],[Rent_3B]]))</f>
        <v>#VALUE!</v>
      </c>
      <c r="V317" s="1" t="e">
        <f>_xlfn.NUMBERVALUE(LEFT(property_rates[[#This Row],[Rent_3B_trim]],FIND("-",property_rates[[#This Row],[Rent_3B_trim]])-1))</f>
        <v>#VALUE!</v>
      </c>
      <c r="W317" s="1">
        <f>_xlfn.NUMBERVALUE(RIGHT(property_rates[[#This Row],[Rent_3B]],LEN(property_rates[[#This Row],[Rent_3B]])-FIND("-",property_rates[[#This Row],[Rent_3B]])))</f>
        <v>0</v>
      </c>
      <c r="X317" s="1" t="e">
        <f>AVERAGE(property_rates[[#This Row],[Rent_3B_Lower]:[Rent_3B_Upper]])</f>
        <v>#VALUE!</v>
      </c>
      <c r="Y317" s="3" t="e">
        <f>property_rates[[#This Row],[Rent_3B_avg]]/property_rates[[#This Row],[buy_rate_avg]]</f>
        <v>#VALUE!</v>
      </c>
    </row>
    <row r="318" spans="1:25" x14ac:dyDescent="0.25">
      <c r="A318" s="1" t="s">
        <v>607</v>
      </c>
      <c r="B318" s="1" t="s">
        <v>608</v>
      </c>
      <c r="C318" s="1" t="str">
        <f>MID(property_rates[[#This Row],[buy_rate]],FIND("Rs.",property_rates[[#This Row],[buy_rate]])+3,FIND("/sq",property_rates[[#This Row],[buy_rate]])-4)</f>
        <v>7,055 - 7,778</v>
      </c>
      <c r="D318" s="1">
        <f>_xlfn.NUMBERVALUE(LEFT(property_rates[[#This Row],[buy_rate_trim]],FIND("-",property_rates[[#This Row],[buy_rate_trim]])-1))</f>
        <v>7055</v>
      </c>
      <c r="E318" s="1">
        <f>_xlfn.NUMBERVALUE(RIGHT(property_rates[[#This Row],[buy_rate_trim]],LEN(property_rates[[#This Row],[buy_rate_trim]])-FIND("-",property_rates[[#This Row],[buy_rate_trim]])))</f>
        <v>7778</v>
      </c>
      <c r="F318" s="1">
        <f>AVERAGE(property_rates[[#This Row],[buy_rate_lower]:[buy_rate_higher]])</f>
        <v>7416.5</v>
      </c>
      <c r="G318" s="1" t="s">
        <v>36</v>
      </c>
      <c r="H318" s="1" t="s">
        <v>36</v>
      </c>
      <c r="I318" s="1" t="e">
        <f>MID(property_rates[[#This Row],[Rent_1B]],FIND("Rs.",property_rates[[#This Row],[Rent_1B]])+3,LEN(property_rates[[#This Row],[Rent_1B]]))</f>
        <v>#VALUE!</v>
      </c>
      <c r="J318" s="1" t="e">
        <f>_xlfn.NUMBERVALUE(LEFT(property_rates[[#This Row],[Rent_1B_trim]],FIND("-",property_rates[[#This Row],[Rent_1B_trim]])-1))</f>
        <v>#VALUE!</v>
      </c>
      <c r="K318" s="1">
        <f>_xlfn.NUMBERVALUE(RIGHT(property_rates[[#This Row],[Rent_1B]],LEN(property_rates[[#This Row],[Rent_1B]])-FIND("-",property_rates[[#This Row],[Rent_1B]])))</f>
        <v>0</v>
      </c>
      <c r="L318" s="1" t="e">
        <f>AVERAGE(property_rates[[#This Row],[Rent_1B_Lower]:[Rent_1B_Upper]])</f>
        <v>#VALUE!</v>
      </c>
      <c r="M318" s="2" t="e">
        <f>property_rates[[#This Row],[Rent_1B_avg]]/property_rates[[#This Row],[buy_rate_avg]]</f>
        <v>#VALUE!</v>
      </c>
      <c r="N318" s="1" t="s">
        <v>36</v>
      </c>
      <c r="O318" s="1" t="e">
        <f>MID(property_rates[[#This Row],[Rent_2B]],FIND("Rs.",property_rates[[#This Row],[Rent_2B]])+3,LEN(property_rates[[#This Row],[Rent_2B]]))</f>
        <v>#VALUE!</v>
      </c>
      <c r="P318" s="1" t="e">
        <f>_xlfn.NUMBERVALUE(LEFT(property_rates[[#This Row],[Rent_2B_trim]],FIND("-",property_rates[[#This Row],[Rent_2B_trim]])-1))</f>
        <v>#VALUE!</v>
      </c>
      <c r="Q318" s="1">
        <f>_xlfn.NUMBERVALUE(RIGHT(property_rates[[#This Row],[Rent_2B]],LEN(property_rates[[#This Row],[Rent_2B]])-FIND("-",property_rates[[#This Row],[Rent_2B]])))</f>
        <v>0</v>
      </c>
      <c r="R318" s="1" t="e">
        <f>AVERAGE(property_rates[[#This Row],[Rent_2B_Lower]:[Rent_2B_Upper]])</f>
        <v>#VALUE!</v>
      </c>
      <c r="S318" s="3" t="e">
        <f>property_rates[[#This Row],[Rent_2B_avg]]/property_rates[[#This Row],[buy_rate_avg]]</f>
        <v>#VALUE!</v>
      </c>
      <c r="T318" s="1" t="s">
        <v>36</v>
      </c>
      <c r="U318" s="1" t="e">
        <f>MID(property_rates[[#This Row],[Rent_3B]],FIND("Rs.",property_rates[[#This Row],[Rent_3B]])+3,LEN(property_rates[[#This Row],[Rent_3B]]))</f>
        <v>#VALUE!</v>
      </c>
      <c r="V318" s="1" t="e">
        <f>_xlfn.NUMBERVALUE(LEFT(property_rates[[#This Row],[Rent_3B_trim]],FIND("-",property_rates[[#This Row],[Rent_3B_trim]])-1))</f>
        <v>#VALUE!</v>
      </c>
      <c r="W318" s="1">
        <f>_xlfn.NUMBERVALUE(RIGHT(property_rates[[#This Row],[Rent_3B]],LEN(property_rates[[#This Row],[Rent_3B]])-FIND("-",property_rates[[#This Row],[Rent_3B]])))</f>
        <v>0</v>
      </c>
      <c r="X318" s="1" t="e">
        <f>AVERAGE(property_rates[[#This Row],[Rent_3B_Lower]:[Rent_3B_Upper]])</f>
        <v>#VALUE!</v>
      </c>
      <c r="Y318" s="3" t="e">
        <f>property_rates[[#This Row],[Rent_3B_avg]]/property_rates[[#This Row],[buy_rate_avg]]</f>
        <v>#VALUE!</v>
      </c>
    </row>
    <row r="319" spans="1:25" x14ac:dyDescent="0.25">
      <c r="A319" s="1" t="s">
        <v>1342</v>
      </c>
      <c r="B319" s="1" t="s">
        <v>1343</v>
      </c>
      <c r="C319" s="1" t="str">
        <f>MID(property_rates[[#This Row],[buy_rate]],FIND("Rs.",property_rates[[#This Row],[buy_rate]])+3,FIND("/sq",property_rates[[#This Row],[buy_rate]])-4)</f>
        <v>11,730 - 13,770</v>
      </c>
      <c r="D319" s="1">
        <f>_xlfn.NUMBERVALUE(LEFT(property_rates[[#This Row],[buy_rate_trim]],FIND("-",property_rates[[#This Row],[buy_rate_trim]])-1))</f>
        <v>11730</v>
      </c>
      <c r="E319" s="1">
        <f>_xlfn.NUMBERVALUE(RIGHT(property_rates[[#This Row],[buy_rate_trim]],LEN(property_rates[[#This Row],[buy_rate_trim]])-FIND("-",property_rates[[#This Row],[buy_rate_trim]])))</f>
        <v>13770</v>
      </c>
      <c r="F319" s="1">
        <f>AVERAGE(property_rates[[#This Row],[buy_rate_lower]:[buy_rate_higher]])</f>
        <v>12750</v>
      </c>
      <c r="G319" s="1" t="s">
        <v>36</v>
      </c>
      <c r="H319" s="1" t="s">
        <v>1344</v>
      </c>
      <c r="I319" s="1" t="str">
        <f>MID(property_rates[[#This Row],[Rent_1B]],FIND("Rs.",property_rates[[#This Row],[Rent_1B]])+3,LEN(property_rates[[#This Row],[Rent_1B]]))</f>
        <v>18,896 - 21,318</v>
      </c>
      <c r="J319" s="1">
        <f>_xlfn.NUMBERVALUE(LEFT(property_rates[[#This Row],[Rent_1B_trim]],FIND("-",property_rates[[#This Row],[Rent_1B_trim]])-1))</f>
        <v>18896</v>
      </c>
      <c r="K319" s="1">
        <f>_xlfn.NUMBERVALUE(RIGHT(property_rates[[#This Row],[Rent_1B]],LEN(property_rates[[#This Row],[Rent_1B]])-FIND("-",property_rates[[#This Row],[Rent_1B]])))</f>
        <v>21318</v>
      </c>
      <c r="L319" s="1">
        <f>AVERAGE(property_rates[[#This Row],[Rent_1B_Lower]:[Rent_1B_Upper]])</f>
        <v>20107</v>
      </c>
      <c r="M319" s="2">
        <f>property_rates[[#This Row],[Rent_1B_avg]]/property_rates[[#This Row],[buy_rate_avg]]</f>
        <v>1.5770196078431373</v>
      </c>
      <c r="N319" s="1" t="s">
        <v>1345</v>
      </c>
      <c r="O319" s="1" t="str">
        <f>MID(property_rates[[#This Row],[Rent_2B]],FIND("Rs.",property_rates[[#This Row],[Rent_2B]])+3,LEN(property_rates[[#This Row],[Rent_2B]]))</f>
        <v>25,172 - 29,614</v>
      </c>
      <c r="P319" s="1">
        <f>_xlfn.NUMBERVALUE(LEFT(property_rates[[#This Row],[Rent_2B_trim]],FIND("-",property_rates[[#This Row],[Rent_2B_trim]])-1))</f>
        <v>25172</v>
      </c>
      <c r="Q319" s="1">
        <f>_xlfn.NUMBERVALUE(RIGHT(property_rates[[#This Row],[Rent_2B]],LEN(property_rates[[#This Row],[Rent_2B]])-FIND("-",property_rates[[#This Row],[Rent_2B]])))</f>
        <v>29614</v>
      </c>
      <c r="R319" s="1">
        <f>AVERAGE(property_rates[[#This Row],[Rent_2B_Lower]:[Rent_2B_Upper]])</f>
        <v>27393</v>
      </c>
      <c r="S319" s="3">
        <f>property_rates[[#This Row],[Rent_2B_avg]]/property_rates[[#This Row],[buy_rate_avg]]</f>
        <v>2.1484705882352939</v>
      </c>
      <c r="T319" s="1" t="s">
        <v>36</v>
      </c>
      <c r="U319" s="1" t="e">
        <f>MID(property_rates[[#This Row],[Rent_3B]],FIND("Rs.",property_rates[[#This Row],[Rent_3B]])+3,LEN(property_rates[[#This Row],[Rent_3B]]))</f>
        <v>#VALUE!</v>
      </c>
      <c r="V319" s="1" t="e">
        <f>_xlfn.NUMBERVALUE(LEFT(property_rates[[#This Row],[Rent_3B_trim]],FIND("-",property_rates[[#This Row],[Rent_3B_trim]])-1))</f>
        <v>#VALUE!</v>
      </c>
      <c r="W319" s="1">
        <f>_xlfn.NUMBERVALUE(RIGHT(property_rates[[#This Row],[Rent_3B]],LEN(property_rates[[#This Row],[Rent_3B]])-FIND("-",property_rates[[#This Row],[Rent_3B]])))</f>
        <v>0</v>
      </c>
      <c r="X319" s="1" t="e">
        <f>AVERAGE(property_rates[[#This Row],[Rent_3B_Lower]:[Rent_3B_Upper]])</f>
        <v>#VALUE!</v>
      </c>
      <c r="Y319" s="3" t="e">
        <f>property_rates[[#This Row],[Rent_3B_avg]]/property_rates[[#This Row],[buy_rate_avg]]</f>
        <v>#VALUE!</v>
      </c>
    </row>
    <row r="320" spans="1:25" x14ac:dyDescent="0.25">
      <c r="A320" s="1" t="s">
        <v>972</v>
      </c>
      <c r="B320" s="1" t="s">
        <v>973</v>
      </c>
      <c r="C320" s="1" t="str">
        <f>MID(property_rates[[#This Row],[buy_rate]],FIND("Rs.",property_rates[[#This Row],[buy_rate]])+3,FIND("/sq",property_rates[[#This Row],[buy_rate]])-4)</f>
        <v>13,685 - 15,172</v>
      </c>
      <c r="D320" s="1">
        <f>_xlfn.NUMBERVALUE(LEFT(property_rates[[#This Row],[buy_rate_trim]],FIND("-",property_rates[[#This Row],[buy_rate_trim]])-1))</f>
        <v>13685</v>
      </c>
      <c r="E320" s="1">
        <f>_xlfn.NUMBERVALUE(RIGHT(property_rates[[#This Row],[buy_rate_trim]],LEN(property_rates[[#This Row],[buy_rate_trim]])-FIND("-",property_rates[[#This Row],[buy_rate_trim]])))</f>
        <v>15172</v>
      </c>
      <c r="F320" s="1">
        <f>AVERAGE(property_rates[[#This Row],[buy_rate_lower]:[buy_rate_higher]])</f>
        <v>14428.5</v>
      </c>
      <c r="G320" s="1" t="s">
        <v>974</v>
      </c>
      <c r="H320" s="1" t="s">
        <v>975</v>
      </c>
      <c r="I320" s="1" t="str">
        <f>MID(property_rates[[#This Row],[Rent_1B]],FIND("Rs.",property_rates[[#This Row],[Rent_1B]])+3,LEN(property_rates[[#This Row],[Rent_1B]]))</f>
        <v>13,597 - 15,790</v>
      </c>
      <c r="J320" s="1">
        <f>_xlfn.NUMBERVALUE(LEFT(property_rates[[#This Row],[Rent_1B_trim]],FIND("-",property_rates[[#This Row],[Rent_1B_trim]])-1))</f>
        <v>13597</v>
      </c>
      <c r="K320" s="1">
        <f>_xlfn.NUMBERVALUE(RIGHT(property_rates[[#This Row],[Rent_1B]],LEN(property_rates[[#This Row],[Rent_1B]])-FIND("-",property_rates[[#This Row],[Rent_1B]])))</f>
        <v>15790</v>
      </c>
      <c r="L320" s="1">
        <f>AVERAGE(property_rates[[#This Row],[Rent_1B_Lower]:[Rent_1B_Upper]])</f>
        <v>14693.5</v>
      </c>
      <c r="M320" s="2">
        <f>property_rates[[#This Row],[Rent_1B_avg]]/property_rates[[#This Row],[buy_rate_avg]]</f>
        <v>1.018366427556572</v>
      </c>
      <c r="N320" s="1" t="s">
        <v>36</v>
      </c>
      <c r="O320" s="1" t="e">
        <f>MID(property_rates[[#This Row],[Rent_2B]],FIND("Rs.",property_rates[[#This Row],[Rent_2B]])+3,LEN(property_rates[[#This Row],[Rent_2B]]))</f>
        <v>#VALUE!</v>
      </c>
      <c r="P320" s="1" t="e">
        <f>_xlfn.NUMBERVALUE(LEFT(property_rates[[#This Row],[Rent_2B_trim]],FIND("-",property_rates[[#This Row],[Rent_2B_trim]])-1))</f>
        <v>#VALUE!</v>
      </c>
      <c r="Q320" s="1">
        <f>_xlfn.NUMBERVALUE(RIGHT(property_rates[[#This Row],[Rent_2B]],LEN(property_rates[[#This Row],[Rent_2B]])-FIND("-",property_rates[[#This Row],[Rent_2B]])))</f>
        <v>0</v>
      </c>
      <c r="R320" s="1" t="e">
        <f>AVERAGE(property_rates[[#This Row],[Rent_2B_Lower]:[Rent_2B_Upper]])</f>
        <v>#VALUE!</v>
      </c>
      <c r="S320" s="3" t="e">
        <f>property_rates[[#This Row],[Rent_2B_avg]]/property_rates[[#This Row],[buy_rate_avg]]</f>
        <v>#VALUE!</v>
      </c>
      <c r="T320" s="1" t="s">
        <v>36</v>
      </c>
      <c r="U320" s="1" t="e">
        <f>MID(property_rates[[#This Row],[Rent_3B]],FIND("Rs.",property_rates[[#This Row],[Rent_3B]])+3,LEN(property_rates[[#This Row],[Rent_3B]]))</f>
        <v>#VALUE!</v>
      </c>
      <c r="V320" s="1" t="e">
        <f>_xlfn.NUMBERVALUE(LEFT(property_rates[[#This Row],[Rent_3B_trim]],FIND("-",property_rates[[#This Row],[Rent_3B_trim]])-1))</f>
        <v>#VALUE!</v>
      </c>
      <c r="W320" s="1">
        <f>_xlfn.NUMBERVALUE(RIGHT(property_rates[[#This Row],[Rent_3B]],LEN(property_rates[[#This Row],[Rent_3B]])-FIND("-",property_rates[[#This Row],[Rent_3B]])))</f>
        <v>0</v>
      </c>
      <c r="X320" s="1" t="e">
        <f>AVERAGE(property_rates[[#This Row],[Rent_3B_Lower]:[Rent_3B_Upper]])</f>
        <v>#VALUE!</v>
      </c>
      <c r="Y320" s="3" t="e">
        <f>property_rates[[#This Row],[Rent_3B_avg]]/property_rates[[#This Row],[buy_rate_avg]]</f>
        <v>#VALUE!</v>
      </c>
    </row>
    <row r="321" spans="1:25" x14ac:dyDescent="0.25">
      <c r="A321" s="1" t="s">
        <v>426</v>
      </c>
      <c r="B321" s="1" t="s">
        <v>427</v>
      </c>
      <c r="C321" s="1" t="str">
        <f>MID(property_rates[[#This Row],[buy_rate]],FIND("Rs.",property_rates[[#This Row],[buy_rate]])+3,FIND("/sq",property_rates[[#This Row],[buy_rate]])-4)</f>
        <v>2,720 - 3,188</v>
      </c>
      <c r="D321" s="1">
        <f>_xlfn.NUMBERVALUE(LEFT(property_rates[[#This Row],[buy_rate_trim]],FIND("-",property_rates[[#This Row],[buy_rate_trim]])-1))</f>
        <v>2720</v>
      </c>
      <c r="E321" s="1">
        <f>_xlfn.NUMBERVALUE(RIGHT(property_rates[[#This Row],[buy_rate_trim]],LEN(property_rates[[#This Row],[buy_rate_trim]])-FIND("-",property_rates[[#This Row],[buy_rate_trim]])))</f>
        <v>3188</v>
      </c>
      <c r="F321" s="1">
        <f>AVERAGE(property_rates[[#This Row],[buy_rate_lower]:[buy_rate_higher]])</f>
        <v>2954</v>
      </c>
      <c r="G321" s="1" t="s">
        <v>428</v>
      </c>
      <c r="H321" s="1" t="s">
        <v>36</v>
      </c>
      <c r="I321" s="1" t="e">
        <f>MID(property_rates[[#This Row],[Rent_1B]],FIND("Rs.",property_rates[[#This Row],[Rent_1B]])+3,LEN(property_rates[[#This Row],[Rent_1B]]))</f>
        <v>#VALUE!</v>
      </c>
      <c r="J321" s="1" t="e">
        <f>_xlfn.NUMBERVALUE(LEFT(property_rates[[#This Row],[Rent_1B_trim]],FIND("-",property_rates[[#This Row],[Rent_1B_trim]])-1))</f>
        <v>#VALUE!</v>
      </c>
      <c r="K321" s="1">
        <f>_xlfn.NUMBERVALUE(RIGHT(property_rates[[#This Row],[Rent_1B]],LEN(property_rates[[#This Row],[Rent_1B]])-FIND("-",property_rates[[#This Row],[Rent_1B]])))</f>
        <v>0</v>
      </c>
      <c r="L321" s="1" t="e">
        <f>AVERAGE(property_rates[[#This Row],[Rent_1B_Lower]:[Rent_1B_Upper]])</f>
        <v>#VALUE!</v>
      </c>
      <c r="M321" s="2" t="e">
        <f>property_rates[[#This Row],[Rent_1B_avg]]/property_rates[[#This Row],[buy_rate_avg]]</f>
        <v>#VALUE!</v>
      </c>
      <c r="N321" s="1" t="s">
        <v>36</v>
      </c>
      <c r="O321" s="1" t="e">
        <f>MID(property_rates[[#This Row],[Rent_2B]],FIND("Rs.",property_rates[[#This Row],[Rent_2B]])+3,LEN(property_rates[[#This Row],[Rent_2B]]))</f>
        <v>#VALUE!</v>
      </c>
      <c r="P321" s="1" t="e">
        <f>_xlfn.NUMBERVALUE(LEFT(property_rates[[#This Row],[Rent_2B_trim]],FIND("-",property_rates[[#This Row],[Rent_2B_trim]])-1))</f>
        <v>#VALUE!</v>
      </c>
      <c r="Q321" s="1">
        <f>_xlfn.NUMBERVALUE(RIGHT(property_rates[[#This Row],[Rent_2B]],LEN(property_rates[[#This Row],[Rent_2B]])-FIND("-",property_rates[[#This Row],[Rent_2B]])))</f>
        <v>0</v>
      </c>
      <c r="R321" s="1" t="e">
        <f>AVERAGE(property_rates[[#This Row],[Rent_2B_Lower]:[Rent_2B_Upper]])</f>
        <v>#VALUE!</v>
      </c>
      <c r="S321" s="3" t="e">
        <f>property_rates[[#This Row],[Rent_2B_avg]]/property_rates[[#This Row],[buy_rate_avg]]</f>
        <v>#VALUE!</v>
      </c>
      <c r="T321" s="1" t="s">
        <v>36</v>
      </c>
      <c r="U321" s="1" t="e">
        <f>MID(property_rates[[#This Row],[Rent_3B]],FIND("Rs.",property_rates[[#This Row],[Rent_3B]])+3,LEN(property_rates[[#This Row],[Rent_3B]]))</f>
        <v>#VALUE!</v>
      </c>
      <c r="V321" s="1" t="e">
        <f>_xlfn.NUMBERVALUE(LEFT(property_rates[[#This Row],[Rent_3B_trim]],FIND("-",property_rates[[#This Row],[Rent_3B_trim]])-1))</f>
        <v>#VALUE!</v>
      </c>
      <c r="W321" s="1">
        <f>_xlfn.NUMBERVALUE(RIGHT(property_rates[[#This Row],[Rent_3B]],LEN(property_rates[[#This Row],[Rent_3B]])-FIND("-",property_rates[[#This Row],[Rent_3B]])))</f>
        <v>0</v>
      </c>
      <c r="X321" s="1" t="e">
        <f>AVERAGE(property_rates[[#This Row],[Rent_3B_Lower]:[Rent_3B_Upper]])</f>
        <v>#VALUE!</v>
      </c>
      <c r="Y321" s="3" t="e">
        <f>property_rates[[#This Row],[Rent_3B_avg]]/property_rates[[#This Row],[buy_rate_avg]]</f>
        <v>#VALUE!</v>
      </c>
    </row>
    <row r="322" spans="1:25" x14ac:dyDescent="0.25">
      <c r="A322" s="1" t="s">
        <v>1516</v>
      </c>
      <c r="B322" s="1" t="s">
        <v>1517</v>
      </c>
      <c r="C322" s="1" t="str">
        <f>MID(property_rates[[#This Row],[buy_rate]],FIND("Rs.",property_rates[[#This Row],[buy_rate]])+3,FIND("/sq",property_rates[[#This Row],[buy_rate]])-4)</f>
        <v>11,050 - 13,472</v>
      </c>
      <c r="D322" s="1">
        <f>_xlfn.NUMBERVALUE(LEFT(property_rates[[#This Row],[buy_rate_trim]],FIND("-",property_rates[[#This Row],[buy_rate_trim]])-1))</f>
        <v>11050</v>
      </c>
      <c r="E322" s="1">
        <f>_xlfn.NUMBERVALUE(RIGHT(property_rates[[#This Row],[buy_rate_trim]],LEN(property_rates[[#This Row],[buy_rate_trim]])-FIND("-",property_rates[[#This Row],[buy_rate_trim]])))</f>
        <v>13472</v>
      </c>
      <c r="F322" s="1">
        <f>AVERAGE(property_rates[[#This Row],[buy_rate_lower]:[buy_rate_higher]])</f>
        <v>12261</v>
      </c>
      <c r="G322" s="1" t="s">
        <v>1518</v>
      </c>
      <c r="H322" s="1" t="s">
        <v>1519</v>
      </c>
      <c r="I322" s="1" t="str">
        <f>MID(property_rates[[#This Row],[Rent_1B]],FIND("Rs.",property_rates[[#This Row],[Rent_1B]])+3,LEN(property_rates[[#This Row],[Rent_1B]]))</f>
        <v>11,688 - 14,025</v>
      </c>
      <c r="J322" s="1">
        <f>_xlfn.NUMBERVALUE(LEFT(property_rates[[#This Row],[Rent_1B_trim]],FIND("-",property_rates[[#This Row],[Rent_1B_trim]])-1))</f>
        <v>11688</v>
      </c>
      <c r="K322" s="1">
        <f>_xlfn.NUMBERVALUE(RIGHT(property_rates[[#This Row],[Rent_1B]],LEN(property_rates[[#This Row],[Rent_1B]])-FIND("-",property_rates[[#This Row],[Rent_1B]])))</f>
        <v>14025</v>
      </c>
      <c r="L322" s="1">
        <f>AVERAGE(property_rates[[#This Row],[Rent_1B_Lower]:[Rent_1B_Upper]])</f>
        <v>12856.5</v>
      </c>
      <c r="M322" s="2">
        <f>property_rates[[#This Row],[Rent_1B_avg]]/property_rates[[#This Row],[buy_rate_avg]]</f>
        <v>1.0485686322485932</v>
      </c>
      <c r="N322" s="1" t="s">
        <v>1520</v>
      </c>
      <c r="O322" s="1" t="str">
        <f>MID(property_rates[[#This Row],[Rent_2B]],FIND("Rs.",property_rates[[#This Row],[Rent_2B]])+3,LEN(property_rates[[#This Row],[Rent_2B]]))</f>
        <v>22,100 - 28,900</v>
      </c>
      <c r="P322" s="1">
        <f>_xlfn.NUMBERVALUE(LEFT(property_rates[[#This Row],[Rent_2B_trim]],FIND("-",property_rates[[#This Row],[Rent_2B_trim]])-1))</f>
        <v>22100</v>
      </c>
      <c r="Q322" s="1">
        <f>_xlfn.NUMBERVALUE(RIGHT(property_rates[[#This Row],[Rent_2B]],LEN(property_rates[[#This Row],[Rent_2B]])-FIND("-",property_rates[[#This Row],[Rent_2B]])))</f>
        <v>28900</v>
      </c>
      <c r="R322" s="1">
        <f>AVERAGE(property_rates[[#This Row],[Rent_2B_Lower]:[Rent_2B_Upper]])</f>
        <v>25500</v>
      </c>
      <c r="S322" s="3">
        <f>property_rates[[#This Row],[Rent_2B_avg]]/property_rates[[#This Row],[buy_rate_avg]]</f>
        <v>2.0797651088818205</v>
      </c>
      <c r="T322" s="1" t="s">
        <v>1521</v>
      </c>
      <c r="U322" s="1" t="str">
        <f>MID(property_rates[[#This Row],[Rent_3B]],FIND("Rs.",property_rates[[#This Row],[Rent_3B]])+3,LEN(property_rates[[#This Row],[Rent_3B]]))</f>
        <v>40,395 - 50,819</v>
      </c>
      <c r="V322" s="1">
        <f>_xlfn.NUMBERVALUE(LEFT(property_rates[[#This Row],[Rent_3B_trim]],FIND("-",property_rates[[#This Row],[Rent_3B_trim]])-1))</f>
        <v>40395</v>
      </c>
      <c r="W322" s="1">
        <f>_xlfn.NUMBERVALUE(RIGHT(property_rates[[#This Row],[Rent_3B]],LEN(property_rates[[#This Row],[Rent_3B]])-FIND("-",property_rates[[#This Row],[Rent_3B]])))</f>
        <v>50819</v>
      </c>
      <c r="X322" s="1">
        <f>AVERAGE(property_rates[[#This Row],[Rent_3B_Lower]:[Rent_3B_Upper]])</f>
        <v>45607</v>
      </c>
      <c r="Y322" s="3">
        <f>property_rates[[#This Row],[Rent_3B_avg]]/property_rates[[#This Row],[buy_rate_avg]]</f>
        <v>3.7196802870891443</v>
      </c>
    </row>
    <row r="323" spans="1:25" x14ac:dyDescent="0.25">
      <c r="A323" s="1" t="s">
        <v>1522</v>
      </c>
      <c r="B323" s="1" t="s">
        <v>1523</v>
      </c>
      <c r="C323" s="1" t="str">
        <f>MID(property_rates[[#This Row],[buy_rate]],FIND("Rs.",property_rates[[#This Row],[buy_rate]])+3,FIND("/sq",property_rates[[#This Row],[buy_rate]])-4)</f>
        <v>5,695 - 7,140</v>
      </c>
      <c r="D323" s="1">
        <f>_xlfn.NUMBERVALUE(LEFT(property_rates[[#This Row],[buy_rate_trim]],FIND("-",property_rates[[#This Row],[buy_rate_trim]])-1))</f>
        <v>5695</v>
      </c>
      <c r="E323" s="1">
        <f>_xlfn.NUMBERVALUE(RIGHT(property_rates[[#This Row],[buy_rate_trim]],LEN(property_rates[[#This Row],[buy_rate_trim]])-FIND("-",property_rates[[#This Row],[buy_rate_trim]])))</f>
        <v>7140</v>
      </c>
      <c r="F323" s="1">
        <f>AVERAGE(property_rates[[#This Row],[buy_rate_lower]:[buy_rate_higher]])</f>
        <v>6417.5</v>
      </c>
      <c r="G323" s="1" t="s">
        <v>1524</v>
      </c>
      <c r="H323" s="1" t="s">
        <v>1525</v>
      </c>
      <c r="I323" s="1" t="str">
        <f>MID(property_rates[[#This Row],[Rent_1B]],FIND("Rs.",property_rates[[#This Row],[Rent_1B]])+3,LEN(property_rates[[#This Row],[Rent_1B]]))</f>
        <v>7,166 - 8,599</v>
      </c>
      <c r="J323" s="1">
        <f>_xlfn.NUMBERVALUE(LEFT(property_rates[[#This Row],[Rent_1B_trim]],FIND("-",property_rates[[#This Row],[Rent_1B_trim]])-1))</f>
        <v>7166</v>
      </c>
      <c r="K323" s="1">
        <f>_xlfn.NUMBERVALUE(RIGHT(property_rates[[#This Row],[Rent_1B]],LEN(property_rates[[#This Row],[Rent_1B]])-FIND("-",property_rates[[#This Row],[Rent_1B]])))</f>
        <v>8599</v>
      </c>
      <c r="L323" s="1">
        <f>AVERAGE(property_rates[[#This Row],[Rent_1B_Lower]:[Rent_1B_Upper]])</f>
        <v>7882.5</v>
      </c>
      <c r="M323" s="2">
        <f>property_rates[[#This Row],[Rent_1B_avg]]/property_rates[[#This Row],[buy_rate_avg]]</f>
        <v>1.2282820412933386</v>
      </c>
      <c r="N323" s="1" t="s">
        <v>1526</v>
      </c>
      <c r="O323" s="1" t="str">
        <f>MID(property_rates[[#This Row],[Rent_2B]],FIND("Rs.",property_rates[[#This Row],[Rent_2B]])+3,LEN(property_rates[[#This Row],[Rent_2B]]))</f>
        <v>8,854 - 11,067</v>
      </c>
      <c r="P323" s="1">
        <f>_xlfn.NUMBERVALUE(LEFT(property_rates[[#This Row],[Rent_2B_trim]],FIND("-",property_rates[[#This Row],[Rent_2B_trim]])-1))</f>
        <v>8854</v>
      </c>
      <c r="Q323" s="1">
        <f>_xlfn.NUMBERVALUE(RIGHT(property_rates[[#This Row],[Rent_2B]],LEN(property_rates[[#This Row],[Rent_2B]])-FIND("-",property_rates[[#This Row],[Rent_2B]])))</f>
        <v>11067</v>
      </c>
      <c r="R323" s="1">
        <f>AVERAGE(property_rates[[#This Row],[Rent_2B_Lower]:[Rent_2B_Upper]])</f>
        <v>9960.5</v>
      </c>
      <c r="S323" s="3">
        <f>property_rates[[#This Row],[Rent_2B_avg]]/property_rates[[#This Row],[buy_rate_avg]]</f>
        <v>1.5520841449162446</v>
      </c>
      <c r="T323" s="1" t="s">
        <v>36</v>
      </c>
      <c r="U323" s="1" t="e">
        <f>MID(property_rates[[#This Row],[Rent_3B]],FIND("Rs.",property_rates[[#This Row],[Rent_3B]])+3,LEN(property_rates[[#This Row],[Rent_3B]]))</f>
        <v>#VALUE!</v>
      </c>
      <c r="V323" s="1" t="e">
        <f>_xlfn.NUMBERVALUE(LEFT(property_rates[[#This Row],[Rent_3B_trim]],FIND("-",property_rates[[#This Row],[Rent_3B_trim]])-1))</f>
        <v>#VALUE!</v>
      </c>
      <c r="W323" s="1">
        <f>_xlfn.NUMBERVALUE(RIGHT(property_rates[[#This Row],[Rent_3B]],LEN(property_rates[[#This Row],[Rent_3B]])-FIND("-",property_rates[[#This Row],[Rent_3B]])))</f>
        <v>0</v>
      </c>
      <c r="X323" s="1" t="e">
        <f>AVERAGE(property_rates[[#This Row],[Rent_3B_Lower]:[Rent_3B_Upper]])</f>
        <v>#VALUE!</v>
      </c>
      <c r="Y323" s="3" t="e">
        <f>property_rates[[#This Row],[Rent_3B_avg]]/property_rates[[#This Row],[buy_rate_avg]]</f>
        <v>#VALUE!</v>
      </c>
    </row>
    <row r="324" spans="1:25" x14ac:dyDescent="0.25">
      <c r="A324" s="1" t="s">
        <v>1527</v>
      </c>
      <c r="B324" s="1" t="s">
        <v>1528</v>
      </c>
      <c r="C324" s="1" t="str">
        <f>MID(property_rates[[#This Row],[buy_rate]],FIND("Rs.",property_rates[[#This Row],[buy_rate]])+3,FIND("/sq",property_rates[[#This Row],[buy_rate]])-4)</f>
        <v>10,455 - 12,028</v>
      </c>
      <c r="D324" s="1">
        <f>_xlfn.NUMBERVALUE(LEFT(property_rates[[#This Row],[buy_rate_trim]],FIND("-",property_rates[[#This Row],[buy_rate_trim]])-1))</f>
        <v>10455</v>
      </c>
      <c r="E324" s="1">
        <f>_xlfn.NUMBERVALUE(RIGHT(property_rates[[#This Row],[buy_rate_trim]],LEN(property_rates[[#This Row],[buy_rate_trim]])-FIND("-",property_rates[[#This Row],[buy_rate_trim]])))</f>
        <v>12028</v>
      </c>
      <c r="F324" s="1">
        <f>AVERAGE(property_rates[[#This Row],[buy_rate_lower]:[buy_rate_higher]])</f>
        <v>11241.5</v>
      </c>
      <c r="G324" s="1" t="s">
        <v>1529</v>
      </c>
      <c r="H324" s="1" t="s">
        <v>1530</v>
      </c>
      <c r="I324" s="1" t="str">
        <f>MID(property_rates[[#This Row],[Rent_1B]],FIND("Rs.",property_rates[[#This Row],[Rent_1B]])+3,LEN(property_rates[[#This Row],[Rent_1B]]))</f>
        <v>12,750 - 16,320</v>
      </c>
      <c r="J324" s="1">
        <f>_xlfn.NUMBERVALUE(LEFT(property_rates[[#This Row],[Rent_1B_trim]],FIND("-",property_rates[[#This Row],[Rent_1B_trim]])-1))</f>
        <v>12750</v>
      </c>
      <c r="K324" s="1">
        <f>_xlfn.NUMBERVALUE(RIGHT(property_rates[[#This Row],[Rent_1B]],LEN(property_rates[[#This Row],[Rent_1B]])-FIND("-",property_rates[[#This Row],[Rent_1B]])))</f>
        <v>16320</v>
      </c>
      <c r="L324" s="1">
        <f>AVERAGE(property_rates[[#This Row],[Rent_1B_Lower]:[Rent_1B_Upper]])</f>
        <v>14535</v>
      </c>
      <c r="M324" s="2">
        <f>property_rates[[#This Row],[Rent_1B_avg]]/property_rates[[#This Row],[buy_rate_avg]]</f>
        <v>1.2929769158920073</v>
      </c>
      <c r="N324" s="1" t="s">
        <v>1531</v>
      </c>
      <c r="O324" s="1" t="str">
        <f>MID(property_rates[[#This Row],[Rent_2B]],FIND("Rs.",property_rates[[#This Row],[Rent_2B]])+3,LEN(property_rates[[#This Row],[Rent_2B]]))</f>
        <v>21,611 - 28,527</v>
      </c>
      <c r="P324" s="1">
        <f>_xlfn.NUMBERVALUE(LEFT(property_rates[[#This Row],[Rent_2B_trim]],FIND("-",property_rates[[#This Row],[Rent_2B_trim]])-1))</f>
        <v>21611</v>
      </c>
      <c r="Q324" s="1">
        <f>_xlfn.NUMBERVALUE(RIGHT(property_rates[[#This Row],[Rent_2B]],LEN(property_rates[[#This Row],[Rent_2B]])-FIND("-",property_rates[[#This Row],[Rent_2B]])))</f>
        <v>28527</v>
      </c>
      <c r="R324" s="1">
        <f>AVERAGE(property_rates[[#This Row],[Rent_2B_Lower]:[Rent_2B_Upper]])</f>
        <v>25069</v>
      </c>
      <c r="S324" s="3">
        <f>property_rates[[#This Row],[Rent_2B_avg]]/property_rates[[#This Row],[buy_rate_avg]]</f>
        <v>2.2300404750255747</v>
      </c>
      <c r="T324" s="1" t="s">
        <v>36</v>
      </c>
      <c r="U324" s="1" t="e">
        <f>MID(property_rates[[#This Row],[Rent_3B]],FIND("Rs.",property_rates[[#This Row],[Rent_3B]])+3,LEN(property_rates[[#This Row],[Rent_3B]]))</f>
        <v>#VALUE!</v>
      </c>
      <c r="V324" s="1" t="e">
        <f>_xlfn.NUMBERVALUE(LEFT(property_rates[[#This Row],[Rent_3B_trim]],FIND("-",property_rates[[#This Row],[Rent_3B_trim]])-1))</f>
        <v>#VALUE!</v>
      </c>
      <c r="W324" s="1">
        <f>_xlfn.NUMBERVALUE(RIGHT(property_rates[[#This Row],[Rent_3B]],LEN(property_rates[[#This Row],[Rent_3B]])-FIND("-",property_rates[[#This Row],[Rent_3B]])))</f>
        <v>0</v>
      </c>
      <c r="X324" s="1" t="e">
        <f>AVERAGE(property_rates[[#This Row],[Rent_3B_Lower]:[Rent_3B_Upper]])</f>
        <v>#VALUE!</v>
      </c>
      <c r="Y324" s="3" t="e">
        <f>property_rates[[#This Row],[Rent_3B_avg]]/property_rates[[#This Row],[buy_rate_avg]]</f>
        <v>#VALUE!</v>
      </c>
    </row>
    <row r="325" spans="1:25" x14ac:dyDescent="0.25">
      <c r="A325" s="1" t="s">
        <v>609</v>
      </c>
      <c r="B325" s="1" t="s">
        <v>610</v>
      </c>
      <c r="C325" s="1" t="str">
        <f>MID(property_rates[[#This Row],[buy_rate]],FIND("Rs.",property_rates[[#This Row],[buy_rate]])+3,FIND("/sq",property_rates[[#This Row],[buy_rate]])-4)</f>
        <v>3,995 - 4,462</v>
      </c>
      <c r="D325" s="1">
        <f>_xlfn.NUMBERVALUE(LEFT(property_rates[[#This Row],[buy_rate_trim]],FIND("-",property_rates[[#This Row],[buy_rate_trim]])-1))</f>
        <v>3995</v>
      </c>
      <c r="E325" s="1">
        <f>_xlfn.NUMBERVALUE(RIGHT(property_rates[[#This Row],[buy_rate_trim]],LEN(property_rates[[#This Row],[buy_rate_trim]])-FIND("-",property_rates[[#This Row],[buy_rate_trim]])))</f>
        <v>4462</v>
      </c>
      <c r="F325" s="1">
        <f>AVERAGE(property_rates[[#This Row],[buy_rate_lower]:[buy_rate_higher]])</f>
        <v>4228.5</v>
      </c>
      <c r="G325" s="1" t="s">
        <v>611</v>
      </c>
      <c r="H325" s="1" t="s">
        <v>586</v>
      </c>
      <c r="I325" s="1" t="str">
        <f>MID(property_rates[[#This Row],[Rent_1B]],FIND("Rs.",property_rates[[#This Row],[Rent_1B]])+3,LEN(property_rates[[#This Row],[Rent_1B]]))</f>
        <v>4,122 - 4,947</v>
      </c>
      <c r="J325" s="1">
        <f>_xlfn.NUMBERVALUE(LEFT(property_rates[[#This Row],[Rent_1B_trim]],FIND("-",property_rates[[#This Row],[Rent_1B_trim]])-1))</f>
        <v>4122</v>
      </c>
      <c r="K325" s="1">
        <f>_xlfn.NUMBERVALUE(RIGHT(property_rates[[#This Row],[Rent_1B]],LEN(property_rates[[#This Row],[Rent_1B]])-FIND("-",property_rates[[#This Row],[Rent_1B]])))</f>
        <v>4947</v>
      </c>
      <c r="L325" s="1">
        <f>AVERAGE(property_rates[[#This Row],[Rent_1B_Lower]:[Rent_1B_Upper]])</f>
        <v>4534.5</v>
      </c>
      <c r="M325" s="2">
        <f>property_rates[[#This Row],[Rent_1B_avg]]/property_rates[[#This Row],[buy_rate_avg]]</f>
        <v>1.0723660872649876</v>
      </c>
      <c r="N325" s="1" t="s">
        <v>612</v>
      </c>
      <c r="O325" s="1" t="str">
        <f>MID(property_rates[[#This Row],[Rent_2B]],FIND("Rs.",property_rates[[#This Row],[Rent_2B]])+3,LEN(property_rates[[#This Row],[Rent_2B]]))</f>
        <v>5,508 - 6,120</v>
      </c>
      <c r="P325" s="1">
        <f>_xlfn.NUMBERVALUE(LEFT(property_rates[[#This Row],[Rent_2B_trim]],FIND("-",property_rates[[#This Row],[Rent_2B_trim]])-1))</f>
        <v>5508</v>
      </c>
      <c r="Q325" s="1">
        <f>_xlfn.NUMBERVALUE(RIGHT(property_rates[[#This Row],[Rent_2B]],LEN(property_rates[[#This Row],[Rent_2B]])-FIND("-",property_rates[[#This Row],[Rent_2B]])))</f>
        <v>6120</v>
      </c>
      <c r="R325" s="1">
        <f>AVERAGE(property_rates[[#This Row],[Rent_2B_Lower]:[Rent_2B_Upper]])</f>
        <v>5814</v>
      </c>
      <c r="S325" s="3">
        <f>property_rates[[#This Row],[Rent_2B_avg]]/property_rates[[#This Row],[buy_rate_avg]]</f>
        <v>1.3749556580347642</v>
      </c>
      <c r="T325" s="1" t="s">
        <v>36</v>
      </c>
      <c r="U325" s="1" t="e">
        <f>MID(property_rates[[#This Row],[Rent_3B]],FIND("Rs.",property_rates[[#This Row],[Rent_3B]])+3,LEN(property_rates[[#This Row],[Rent_3B]]))</f>
        <v>#VALUE!</v>
      </c>
      <c r="V325" s="1" t="e">
        <f>_xlfn.NUMBERVALUE(LEFT(property_rates[[#This Row],[Rent_3B_trim]],FIND("-",property_rates[[#This Row],[Rent_3B_trim]])-1))</f>
        <v>#VALUE!</v>
      </c>
      <c r="W325" s="1">
        <f>_xlfn.NUMBERVALUE(RIGHT(property_rates[[#This Row],[Rent_3B]],LEN(property_rates[[#This Row],[Rent_3B]])-FIND("-",property_rates[[#This Row],[Rent_3B]])))</f>
        <v>0</v>
      </c>
      <c r="X325" s="1" t="e">
        <f>AVERAGE(property_rates[[#This Row],[Rent_3B_Lower]:[Rent_3B_Upper]])</f>
        <v>#VALUE!</v>
      </c>
      <c r="Y325" s="3" t="e">
        <f>property_rates[[#This Row],[Rent_3B_avg]]/property_rates[[#This Row],[buy_rate_avg]]</f>
        <v>#VALUE!</v>
      </c>
    </row>
    <row r="326" spans="1:25" x14ac:dyDescent="0.25">
      <c r="A326" s="1" t="s">
        <v>429</v>
      </c>
      <c r="B326" s="1" t="s">
        <v>430</v>
      </c>
      <c r="C326" s="1" t="str">
        <f>MID(property_rates[[#This Row],[buy_rate]],FIND("Rs.",property_rates[[#This Row],[buy_rate]])+3,FIND("/sq",property_rates[[#This Row],[buy_rate]])-4)</f>
        <v>5,270 - 5,738</v>
      </c>
      <c r="D326" s="1">
        <f>_xlfn.NUMBERVALUE(LEFT(property_rates[[#This Row],[buy_rate_trim]],FIND("-",property_rates[[#This Row],[buy_rate_trim]])-1))</f>
        <v>5270</v>
      </c>
      <c r="E326" s="1">
        <f>_xlfn.NUMBERVALUE(RIGHT(property_rates[[#This Row],[buy_rate_trim]],LEN(property_rates[[#This Row],[buy_rate_trim]])-FIND("-",property_rates[[#This Row],[buy_rate_trim]])))</f>
        <v>5738</v>
      </c>
      <c r="F326" s="1">
        <f>AVERAGE(property_rates[[#This Row],[buy_rate_lower]:[buy_rate_higher]])</f>
        <v>5504</v>
      </c>
      <c r="G326" s="1" t="s">
        <v>431</v>
      </c>
      <c r="H326" s="1" t="s">
        <v>432</v>
      </c>
      <c r="I326" s="1" t="str">
        <f>MID(property_rates[[#This Row],[Rent_1B]],FIND("Rs.",property_rates[[#This Row],[Rent_1B]])+3,LEN(property_rates[[#This Row],[Rent_1B]]))</f>
        <v>7,012 - 7,480</v>
      </c>
      <c r="J326" s="1">
        <f>_xlfn.NUMBERVALUE(LEFT(property_rates[[#This Row],[Rent_1B_trim]],FIND("-",property_rates[[#This Row],[Rent_1B_trim]])-1))</f>
        <v>7012</v>
      </c>
      <c r="K326" s="1">
        <f>_xlfn.NUMBERVALUE(RIGHT(property_rates[[#This Row],[Rent_1B]],LEN(property_rates[[#This Row],[Rent_1B]])-FIND("-",property_rates[[#This Row],[Rent_1B]])))</f>
        <v>7480</v>
      </c>
      <c r="L326" s="1">
        <f>AVERAGE(property_rates[[#This Row],[Rent_1B_Lower]:[Rent_1B_Upper]])</f>
        <v>7246</v>
      </c>
      <c r="M326" s="2">
        <f>property_rates[[#This Row],[Rent_1B_avg]]/property_rates[[#This Row],[buy_rate_avg]]</f>
        <v>1.3164970930232558</v>
      </c>
      <c r="N326" s="1" t="s">
        <v>433</v>
      </c>
      <c r="O326" s="1" t="str">
        <f>MID(property_rates[[#This Row],[Rent_2B]],FIND("Rs.",property_rates[[#This Row],[Rent_2B]])+3,LEN(property_rates[[#This Row],[Rent_2B]]))</f>
        <v>9,238 - 9,948</v>
      </c>
      <c r="P326" s="1">
        <f>_xlfn.NUMBERVALUE(LEFT(property_rates[[#This Row],[Rent_2B_trim]],FIND("-",property_rates[[#This Row],[Rent_2B_trim]])-1))</f>
        <v>9238</v>
      </c>
      <c r="Q326" s="1">
        <f>_xlfn.NUMBERVALUE(RIGHT(property_rates[[#This Row],[Rent_2B]],LEN(property_rates[[#This Row],[Rent_2B]])-FIND("-",property_rates[[#This Row],[Rent_2B]])))</f>
        <v>9948</v>
      </c>
      <c r="R326" s="1">
        <f>AVERAGE(property_rates[[#This Row],[Rent_2B_Lower]:[Rent_2B_Upper]])</f>
        <v>9593</v>
      </c>
      <c r="S326" s="3">
        <f>property_rates[[#This Row],[Rent_2B_avg]]/property_rates[[#This Row],[buy_rate_avg]]</f>
        <v>1.7429142441860466</v>
      </c>
      <c r="T326" s="1" t="s">
        <v>434</v>
      </c>
      <c r="U326" s="1" t="str">
        <f>MID(property_rates[[#This Row],[Rent_3B]],FIND("Rs.",property_rates[[#This Row],[Rent_3B]])+3,LEN(property_rates[[#This Row],[Rent_3B]]))</f>
        <v>10,302 - 11,160</v>
      </c>
      <c r="V326" s="1">
        <f>_xlfn.NUMBERVALUE(LEFT(property_rates[[#This Row],[Rent_3B_trim]],FIND("-",property_rates[[#This Row],[Rent_3B_trim]])-1))</f>
        <v>10302</v>
      </c>
      <c r="W326" s="1">
        <f>_xlfn.NUMBERVALUE(RIGHT(property_rates[[#This Row],[Rent_3B]],LEN(property_rates[[#This Row],[Rent_3B]])-FIND("-",property_rates[[#This Row],[Rent_3B]])))</f>
        <v>11160</v>
      </c>
      <c r="X326" s="1">
        <f>AVERAGE(property_rates[[#This Row],[Rent_3B_Lower]:[Rent_3B_Upper]])</f>
        <v>10731</v>
      </c>
      <c r="Y326" s="3">
        <f>property_rates[[#This Row],[Rent_3B_avg]]/property_rates[[#This Row],[buy_rate_avg]]</f>
        <v>1.949672965116279</v>
      </c>
    </row>
    <row r="327" spans="1:25" x14ac:dyDescent="0.25">
      <c r="A327" s="1" t="s">
        <v>1346</v>
      </c>
      <c r="B327" s="1" t="s">
        <v>1347</v>
      </c>
      <c r="C327" s="1" t="str">
        <f>MID(property_rates[[#This Row],[buy_rate]],FIND("Rs.",property_rates[[#This Row],[buy_rate]])+3,FIND("/sq",property_rates[[#This Row],[buy_rate]])-4)</f>
        <v>13,260 - 16,065</v>
      </c>
      <c r="D327" s="1">
        <f>_xlfn.NUMBERVALUE(LEFT(property_rates[[#This Row],[buy_rate_trim]],FIND("-",property_rates[[#This Row],[buy_rate_trim]])-1))</f>
        <v>13260</v>
      </c>
      <c r="E327" s="1">
        <f>_xlfn.NUMBERVALUE(RIGHT(property_rates[[#This Row],[buy_rate_trim]],LEN(property_rates[[#This Row],[buy_rate_trim]])-FIND("-",property_rates[[#This Row],[buy_rate_trim]])))</f>
        <v>16065</v>
      </c>
      <c r="F327" s="1">
        <f>AVERAGE(property_rates[[#This Row],[buy_rate_lower]:[buy_rate_higher]])</f>
        <v>14662.5</v>
      </c>
      <c r="G327" s="1" t="s">
        <v>1348</v>
      </c>
      <c r="H327" s="1" t="s">
        <v>36</v>
      </c>
      <c r="I327" s="1" t="e">
        <f>MID(property_rates[[#This Row],[Rent_1B]],FIND("Rs.",property_rates[[#This Row],[Rent_1B]])+3,LEN(property_rates[[#This Row],[Rent_1B]]))</f>
        <v>#VALUE!</v>
      </c>
      <c r="J327" s="1" t="e">
        <f>_xlfn.NUMBERVALUE(LEFT(property_rates[[#This Row],[Rent_1B_trim]],FIND("-",property_rates[[#This Row],[Rent_1B_trim]])-1))</f>
        <v>#VALUE!</v>
      </c>
      <c r="K327" s="1">
        <f>_xlfn.NUMBERVALUE(RIGHT(property_rates[[#This Row],[Rent_1B]],LEN(property_rates[[#This Row],[Rent_1B]])-FIND("-",property_rates[[#This Row],[Rent_1B]])))</f>
        <v>0</v>
      </c>
      <c r="L327" s="1" t="e">
        <f>AVERAGE(property_rates[[#This Row],[Rent_1B_Lower]:[Rent_1B_Upper]])</f>
        <v>#VALUE!</v>
      </c>
      <c r="M327" s="2" t="e">
        <f>property_rates[[#This Row],[Rent_1B_avg]]/property_rates[[#This Row],[buy_rate_avg]]</f>
        <v>#VALUE!</v>
      </c>
      <c r="N327" s="1" t="s">
        <v>36</v>
      </c>
      <c r="O327" s="1" t="e">
        <f>MID(property_rates[[#This Row],[Rent_2B]],FIND("Rs.",property_rates[[#This Row],[Rent_2B]])+3,LEN(property_rates[[#This Row],[Rent_2B]]))</f>
        <v>#VALUE!</v>
      </c>
      <c r="P327" s="1" t="e">
        <f>_xlfn.NUMBERVALUE(LEFT(property_rates[[#This Row],[Rent_2B_trim]],FIND("-",property_rates[[#This Row],[Rent_2B_trim]])-1))</f>
        <v>#VALUE!</v>
      </c>
      <c r="Q327" s="1">
        <f>_xlfn.NUMBERVALUE(RIGHT(property_rates[[#This Row],[Rent_2B]],LEN(property_rates[[#This Row],[Rent_2B]])-FIND("-",property_rates[[#This Row],[Rent_2B]])))</f>
        <v>0</v>
      </c>
      <c r="R327" s="1" t="e">
        <f>AVERAGE(property_rates[[#This Row],[Rent_2B_Lower]:[Rent_2B_Upper]])</f>
        <v>#VALUE!</v>
      </c>
      <c r="S327" s="3" t="e">
        <f>property_rates[[#This Row],[Rent_2B_avg]]/property_rates[[#This Row],[buy_rate_avg]]</f>
        <v>#VALUE!</v>
      </c>
      <c r="T327" s="1" t="s">
        <v>1349</v>
      </c>
      <c r="U327" s="1" t="str">
        <f>MID(property_rates[[#This Row],[Rent_3B]],FIND("Rs.",property_rates[[#This Row],[Rent_3B]])+3,LEN(property_rates[[#This Row],[Rent_3B]]))</f>
        <v>40,202 - 45,227</v>
      </c>
      <c r="V327" s="1">
        <f>_xlfn.NUMBERVALUE(LEFT(property_rates[[#This Row],[Rent_3B_trim]],FIND("-",property_rates[[#This Row],[Rent_3B_trim]])-1))</f>
        <v>40202</v>
      </c>
      <c r="W327" s="1">
        <f>_xlfn.NUMBERVALUE(RIGHT(property_rates[[#This Row],[Rent_3B]],LEN(property_rates[[#This Row],[Rent_3B]])-FIND("-",property_rates[[#This Row],[Rent_3B]])))</f>
        <v>45227</v>
      </c>
      <c r="X327" s="1">
        <f>AVERAGE(property_rates[[#This Row],[Rent_3B_Lower]:[Rent_3B_Upper]])</f>
        <v>42714.5</v>
      </c>
      <c r="Y327" s="3">
        <f>property_rates[[#This Row],[Rent_3B_avg]]/property_rates[[#This Row],[buy_rate_avg]]</f>
        <v>2.9131798806479114</v>
      </c>
    </row>
    <row r="328" spans="1:25" x14ac:dyDescent="0.25">
      <c r="A328" s="1" t="s">
        <v>1532</v>
      </c>
      <c r="B328" s="1" t="s">
        <v>1533</v>
      </c>
      <c r="C328" s="1" t="str">
        <f>MID(property_rates[[#This Row],[buy_rate]],FIND("Rs.",property_rates[[#This Row],[buy_rate]])+3,FIND("/sq",property_rates[[#This Row],[buy_rate]])-4)</f>
        <v>5,738 - 6,715</v>
      </c>
      <c r="D328" s="1">
        <f>_xlfn.NUMBERVALUE(LEFT(property_rates[[#This Row],[buy_rate_trim]],FIND("-",property_rates[[#This Row],[buy_rate_trim]])-1))</f>
        <v>5738</v>
      </c>
      <c r="E328" s="1">
        <f>_xlfn.NUMBERVALUE(RIGHT(property_rates[[#This Row],[buy_rate_trim]],LEN(property_rates[[#This Row],[buy_rate_trim]])-FIND("-",property_rates[[#This Row],[buy_rate_trim]])))</f>
        <v>6715</v>
      </c>
      <c r="F328" s="1">
        <f>AVERAGE(property_rates[[#This Row],[buy_rate_lower]:[buy_rate_higher]])</f>
        <v>6226.5</v>
      </c>
      <c r="G328" s="1" t="s">
        <v>1534</v>
      </c>
      <c r="H328" s="1" t="s">
        <v>36</v>
      </c>
      <c r="I328" s="1" t="e">
        <f>MID(property_rates[[#This Row],[Rent_1B]],FIND("Rs.",property_rates[[#This Row],[Rent_1B]])+3,LEN(property_rates[[#This Row],[Rent_1B]]))</f>
        <v>#VALUE!</v>
      </c>
      <c r="J328" s="1" t="e">
        <f>_xlfn.NUMBERVALUE(LEFT(property_rates[[#This Row],[Rent_1B_trim]],FIND("-",property_rates[[#This Row],[Rent_1B_trim]])-1))</f>
        <v>#VALUE!</v>
      </c>
      <c r="K328" s="1">
        <f>_xlfn.NUMBERVALUE(RIGHT(property_rates[[#This Row],[Rent_1B]],LEN(property_rates[[#This Row],[Rent_1B]])-FIND("-",property_rates[[#This Row],[Rent_1B]])))</f>
        <v>0</v>
      </c>
      <c r="L328" s="1" t="e">
        <f>AVERAGE(property_rates[[#This Row],[Rent_1B_Lower]:[Rent_1B_Upper]])</f>
        <v>#VALUE!</v>
      </c>
      <c r="M328" s="2" t="e">
        <f>property_rates[[#This Row],[Rent_1B_avg]]/property_rates[[#This Row],[buy_rate_avg]]</f>
        <v>#VALUE!</v>
      </c>
      <c r="N328" s="1" t="s">
        <v>1535</v>
      </c>
      <c r="O328" s="1" t="str">
        <f>MID(property_rates[[#This Row],[Rent_2B]],FIND("Rs.",property_rates[[#This Row],[Rent_2B]])+3,LEN(property_rates[[#This Row],[Rent_2B]]))</f>
        <v>10,940 - 12,622</v>
      </c>
      <c r="P328" s="1">
        <f>_xlfn.NUMBERVALUE(LEFT(property_rates[[#This Row],[Rent_2B_trim]],FIND("-",property_rates[[#This Row],[Rent_2B_trim]])-1))</f>
        <v>10940</v>
      </c>
      <c r="Q328" s="1">
        <f>_xlfn.NUMBERVALUE(RIGHT(property_rates[[#This Row],[Rent_2B]],LEN(property_rates[[#This Row],[Rent_2B]])-FIND("-",property_rates[[#This Row],[Rent_2B]])))</f>
        <v>12622</v>
      </c>
      <c r="R328" s="1">
        <f>AVERAGE(property_rates[[#This Row],[Rent_2B_Lower]:[Rent_2B_Upper]])</f>
        <v>11781</v>
      </c>
      <c r="S328" s="3">
        <f>property_rates[[#This Row],[Rent_2B_avg]]/property_rates[[#This Row],[buy_rate_avg]]</f>
        <v>1.8920741989881955</v>
      </c>
      <c r="T328" s="1" t="s">
        <v>36</v>
      </c>
      <c r="U328" s="1" t="e">
        <f>MID(property_rates[[#This Row],[Rent_3B]],FIND("Rs.",property_rates[[#This Row],[Rent_3B]])+3,LEN(property_rates[[#This Row],[Rent_3B]]))</f>
        <v>#VALUE!</v>
      </c>
      <c r="V328" s="1" t="e">
        <f>_xlfn.NUMBERVALUE(LEFT(property_rates[[#This Row],[Rent_3B_trim]],FIND("-",property_rates[[#This Row],[Rent_3B_trim]])-1))</f>
        <v>#VALUE!</v>
      </c>
      <c r="W328" s="1">
        <f>_xlfn.NUMBERVALUE(RIGHT(property_rates[[#This Row],[Rent_3B]],LEN(property_rates[[#This Row],[Rent_3B]])-FIND("-",property_rates[[#This Row],[Rent_3B]])))</f>
        <v>0</v>
      </c>
      <c r="X328" s="1" t="e">
        <f>AVERAGE(property_rates[[#This Row],[Rent_3B_Lower]:[Rent_3B_Upper]])</f>
        <v>#VALUE!</v>
      </c>
      <c r="Y328" s="3" t="e">
        <f>property_rates[[#This Row],[Rent_3B_avg]]/property_rates[[#This Row],[buy_rate_avg]]</f>
        <v>#VALUE!</v>
      </c>
    </row>
    <row r="329" spans="1:25" x14ac:dyDescent="0.25">
      <c r="A329" s="1" t="s">
        <v>18</v>
      </c>
      <c r="B329" s="1" t="s">
        <v>976</v>
      </c>
      <c r="C329" s="1" t="str">
        <f>MID(property_rates[[#This Row],[buy_rate]],FIND("Rs.",property_rates[[#This Row],[buy_rate]])+3,FIND("/sq",property_rates[[#This Row],[buy_rate]])-4)</f>
        <v>13,600 - 15,852</v>
      </c>
      <c r="D329" s="1">
        <f>_xlfn.NUMBERVALUE(LEFT(property_rates[[#This Row],[buy_rate_trim]],FIND("-",property_rates[[#This Row],[buy_rate_trim]])-1))</f>
        <v>13600</v>
      </c>
      <c r="E329" s="1">
        <f>_xlfn.NUMBERVALUE(RIGHT(property_rates[[#This Row],[buy_rate_trim]],LEN(property_rates[[#This Row],[buy_rate_trim]])-FIND("-",property_rates[[#This Row],[buy_rate_trim]])))</f>
        <v>15852</v>
      </c>
      <c r="F329" s="1">
        <f>AVERAGE(property_rates[[#This Row],[buy_rate_lower]:[buy_rate_higher]])</f>
        <v>14726</v>
      </c>
      <c r="G329" s="1" t="s">
        <v>977</v>
      </c>
      <c r="H329" s="1" t="s">
        <v>978</v>
      </c>
      <c r="I329" s="1" t="str">
        <f>MID(property_rates[[#This Row],[Rent_1B]],FIND("Rs.",property_rates[[#This Row],[Rent_1B]])+3,LEN(property_rates[[#This Row],[Rent_1B]]))</f>
        <v>19,242 - 21,075</v>
      </c>
      <c r="J329" s="1">
        <f>_xlfn.NUMBERVALUE(LEFT(property_rates[[#This Row],[Rent_1B_trim]],FIND("-",property_rates[[#This Row],[Rent_1B_trim]])-1))</f>
        <v>19242</v>
      </c>
      <c r="K329" s="1">
        <f>_xlfn.NUMBERVALUE(RIGHT(property_rates[[#This Row],[Rent_1B]],LEN(property_rates[[#This Row],[Rent_1B]])-FIND("-",property_rates[[#This Row],[Rent_1B]])))</f>
        <v>21075</v>
      </c>
      <c r="L329" s="1">
        <f>AVERAGE(property_rates[[#This Row],[Rent_1B_Lower]:[Rent_1B_Upper]])</f>
        <v>20158.5</v>
      </c>
      <c r="M329" s="2">
        <f>property_rates[[#This Row],[Rent_1B_avg]]/property_rates[[#This Row],[buy_rate_avg]]</f>
        <v>1.3689053374983022</v>
      </c>
      <c r="N329" s="1" t="s">
        <v>979</v>
      </c>
      <c r="O329" s="1" t="str">
        <f>MID(property_rates[[#This Row],[Rent_2B]],FIND("Rs.",property_rates[[#This Row],[Rent_2B]])+3,LEN(property_rates[[#This Row],[Rent_2B]]))</f>
        <v>25,823 - 31,725</v>
      </c>
      <c r="P329" s="1">
        <f>_xlfn.NUMBERVALUE(LEFT(property_rates[[#This Row],[Rent_2B_trim]],FIND("-",property_rates[[#This Row],[Rent_2B_trim]])-1))</f>
        <v>25823</v>
      </c>
      <c r="Q329" s="1">
        <f>_xlfn.NUMBERVALUE(RIGHT(property_rates[[#This Row],[Rent_2B]],LEN(property_rates[[#This Row],[Rent_2B]])-FIND("-",property_rates[[#This Row],[Rent_2B]])))</f>
        <v>31725</v>
      </c>
      <c r="R329" s="1">
        <f>AVERAGE(property_rates[[#This Row],[Rent_2B_Lower]:[Rent_2B_Upper]])</f>
        <v>28774</v>
      </c>
      <c r="S329" s="3">
        <f>property_rates[[#This Row],[Rent_2B_avg]]/property_rates[[#This Row],[buy_rate_avg]]</f>
        <v>1.9539589841097378</v>
      </c>
      <c r="T329" s="1" t="s">
        <v>36</v>
      </c>
      <c r="U329" s="1" t="e">
        <f>MID(property_rates[[#This Row],[Rent_3B]],FIND("Rs.",property_rates[[#This Row],[Rent_3B]])+3,LEN(property_rates[[#This Row],[Rent_3B]]))</f>
        <v>#VALUE!</v>
      </c>
      <c r="V329" s="1" t="e">
        <f>_xlfn.NUMBERVALUE(LEFT(property_rates[[#This Row],[Rent_3B_trim]],FIND("-",property_rates[[#This Row],[Rent_3B_trim]])-1))</f>
        <v>#VALUE!</v>
      </c>
      <c r="W329" s="1">
        <f>_xlfn.NUMBERVALUE(RIGHT(property_rates[[#This Row],[Rent_3B]],LEN(property_rates[[#This Row],[Rent_3B]])-FIND("-",property_rates[[#This Row],[Rent_3B]])))</f>
        <v>0</v>
      </c>
      <c r="X329" s="1" t="e">
        <f>AVERAGE(property_rates[[#This Row],[Rent_3B_Lower]:[Rent_3B_Upper]])</f>
        <v>#VALUE!</v>
      </c>
      <c r="Y329" s="3" t="e">
        <f>property_rates[[#This Row],[Rent_3B_avg]]/property_rates[[#This Row],[buy_rate_avg]]</f>
        <v>#VALUE!</v>
      </c>
    </row>
    <row r="330" spans="1:25" x14ac:dyDescent="0.25">
      <c r="A330" s="1" t="s">
        <v>19</v>
      </c>
      <c r="B330" s="1" t="s">
        <v>36</v>
      </c>
      <c r="C330" s="1" t="e">
        <f>MID(property_rates[[#This Row],[buy_rate]],FIND("Rs.",property_rates[[#This Row],[buy_rate]])+3,FIND("/sq",property_rates[[#This Row],[buy_rate]])-4)</f>
        <v>#VALUE!</v>
      </c>
      <c r="D330" s="1" t="e">
        <f>_xlfn.NUMBERVALUE(LEFT(property_rates[[#This Row],[buy_rate_trim]],FIND("-",property_rates[[#This Row],[buy_rate_trim]])-1))</f>
        <v>#VALUE!</v>
      </c>
      <c r="E330" s="1" t="e">
        <f>_xlfn.NUMBERVALUE(RIGHT(property_rates[[#This Row],[buy_rate_trim]],LEN(property_rates[[#This Row],[buy_rate_trim]])-FIND("-",property_rates[[#This Row],[buy_rate_trim]])))</f>
        <v>#VALUE!</v>
      </c>
      <c r="F330" s="1" t="e">
        <f>AVERAGE(property_rates[[#This Row],[buy_rate_lower]:[buy_rate_higher]])</f>
        <v>#VALUE!</v>
      </c>
      <c r="G330" s="1" t="s">
        <v>36</v>
      </c>
      <c r="H330" s="1" t="s">
        <v>980</v>
      </c>
      <c r="I330" s="1" t="str">
        <f>MID(property_rates[[#This Row],[Rent_1B]],FIND("Rs.",property_rates[[#This Row],[Rent_1B]])+3,LEN(property_rates[[#This Row],[Rent_1B]]))</f>
        <v>23,460 - 29,814</v>
      </c>
      <c r="J330" s="1">
        <f>_xlfn.NUMBERVALUE(LEFT(property_rates[[#This Row],[Rent_1B_trim]],FIND("-",property_rates[[#This Row],[Rent_1B_trim]])-1))</f>
        <v>23460</v>
      </c>
      <c r="K330" s="1">
        <f>_xlfn.NUMBERVALUE(RIGHT(property_rates[[#This Row],[Rent_1B]],LEN(property_rates[[#This Row],[Rent_1B]])-FIND("-",property_rates[[#This Row],[Rent_1B]])))</f>
        <v>29814</v>
      </c>
      <c r="L330" s="1">
        <f>AVERAGE(property_rates[[#This Row],[Rent_1B_Lower]:[Rent_1B_Upper]])</f>
        <v>26637</v>
      </c>
      <c r="M330" s="2" t="e">
        <f>property_rates[[#This Row],[Rent_1B_avg]]/property_rates[[#This Row],[buy_rate_avg]]</f>
        <v>#VALUE!</v>
      </c>
      <c r="N330" s="1" t="s">
        <v>981</v>
      </c>
      <c r="O330" s="1" t="str">
        <f>MID(property_rates[[#This Row],[Rent_2B]],FIND("Rs.",property_rates[[#This Row],[Rent_2B]])+3,LEN(property_rates[[#This Row],[Rent_2B]]))</f>
        <v>35,955 - 39,780</v>
      </c>
      <c r="P330" s="1">
        <f>_xlfn.NUMBERVALUE(LEFT(property_rates[[#This Row],[Rent_2B_trim]],FIND("-",property_rates[[#This Row],[Rent_2B_trim]])-1))</f>
        <v>35955</v>
      </c>
      <c r="Q330" s="1">
        <f>_xlfn.NUMBERVALUE(RIGHT(property_rates[[#This Row],[Rent_2B]],LEN(property_rates[[#This Row],[Rent_2B]])-FIND("-",property_rates[[#This Row],[Rent_2B]])))</f>
        <v>39780</v>
      </c>
      <c r="R330" s="1">
        <f>AVERAGE(property_rates[[#This Row],[Rent_2B_Lower]:[Rent_2B_Upper]])</f>
        <v>37867.5</v>
      </c>
      <c r="S330" s="3" t="e">
        <f>property_rates[[#This Row],[Rent_2B_avg]]/property_rates[[#This Row],[buy_rate_avg]]</f>
        <v>#VALUE!</v>
      </c>
      <c r="T330" s="1" t="s">
        <v>36</v>
      </c>
      <c r="U330" s="1" t="e">
        <f>MID(property_rates[[#This Row],[Rent_3B]],FIND("Rs.",property_rates[[#This Row],[Rent_3B]])+3,LEN(property_rates[[#This Row],[Rent_3B]]))</f>
        <v>#VALUE!</v>
      </c>
      <c r="V330" s="1" t="e">
        <f>_xlfn.NUMBERVALUE(LEFT(property_rates[[#This Row],[Rent_3B_trim]],FIND("-",property_rates[[#This Row],[Rent_3B_trim]])-1))</f>
        <v>#VALUE!</v>
      </c>
      <c r="W330" s="1">
        <f>_xlfn.NUMBERVALUE(RIGHT(property_rates[[#This Row],[Rent_3B]],LEN(property_rates[[#This Row],[Rent_3B]])-FIND("-",property_rates[[#This Row],[Rent_3B]])))</f>
        <v>0</v>
      </c>
      <c r="X330" s="1" t="e">
        <f>AVERAGE(property_rates[[#This Row],[Rent_3B_Lower]:[Rent_3B_Upper]])</f>
        <v>#VALUE!</v>
      </c>
      <c r="Y330" s="3" t="e">
        <f>property_rates[[#This Row],[Rent_3B_avg]]/property_rates[[#This Row],[buy_rate_avg]]</f>
        <v>#VALUE!</v>
      </c>
    </row>
    <row r="331" spans="1:25" x14ac:dyDescent="0.25">
      <c r="A331" s="1" t="s">
        <v>169</v>
      </c>
      <c r="B331" s="1" t="s">
        <v>170</v>
      </c>
      <c r="C331" s="1" t="str">
        <f>MID(property_rates[[#This Row],[buy_rate]],FIND("Rs.",property_rates[[#This Row],[buy_rate]])+3,FIND("/sq",property_rates[[#This Row],[buy_rate]])-4)</f>
        <v>7,480 - 8,330</v>
      </c>
      <c r="D331" s="1">
        <f>_xlfn.NUMBERVALUE(LEFT(property_rates[[#This Row],[buy_rate_trim]],FIND("-",property_rates[[#This Row],[buy_rate_trim]])-1))</f>
        <v>7480</v>
      </c>
      <c r="E331" s="1">
        <f>_xlfn.NUMBERVALUE(RIGHT(property_rates[[#This Row],[buy_rate_trim]],LEN(property_rates[[#This Row],[buy_rate_trim]])-FIND("-",property_rates[[#This Row],[buy_rate_trim]])))</f>
        <v>8330</v>
      </c>
      <c r="F331" s="1">
        <f>AVERAGE(property_rates[[#This Row],[buy_rate_lower]:[buy_rate_higher]])</f>
        <v>7905</v>
      </c>
      <c r="G331" s="1" t="s">
        <v>171</v>
      </c>
      <c r="H331" s="1" t="s">
        <v>172</v>
      </c>
      <c r="I331" s="1" t="str">
        <f>MID(property_rates[[#This Row],[Rent_1B]],FIND("Rs.",property_rates[[#This Row],[Rent_1B]])+3,LEN(property_rates[[#This Row],[Rent_1B]]))</f>
        <v>8,476 - 10,360</v>
      </c>
      <c r="J331" s="1">
        <f>_xlfn.NUMBERVALUE(LEFT(property_rates[[#This Row],[Rent_1B_trim]],FIND("-",property_rates[[#This Row],[Rent_1B_trim]])-1))</f>
        <v>8476</v>
      </c>
      <c r="K331" s="1">
        <f>_xlfn.NUMBERVALUE(RIGHT(property_rates[[#This Row],[Rent_1B]],LEN(property_rates[[#This Row],[Rent_1B]])-FIND("-",property_rates[[#This Row],[Rent_1B]])))</f>
        <v>10360</v>
      </c>
      <c r="L331" s="1">
        <f>AVERAGE(property_rates[[#This Row],[Rent_1B_Lower]:[Rent_1B_Upper]])</f>
        <v>9418</v>
      </c>
      <c r="M331" s="2">
        <f>property_rates[[#This Row],[Rent_1B_avg]]/property_rates[[#This Row],[buy_rate_avg]]</f>
        <v>1.1913978494623656</v>
      </c>
      <c r="N331" s="1" t="s">
        <v>173</v>
      </c>
      <c r="O331" s="1" t="str">
        <f>MID(property_rates[[#This Row],[Rent_2B]],FIND("Rs.",property_rates[[#This Row],[Rent_2B]])+3,LEN(property_rates[[#This Row],[Rent_2B]]))</f>
        <v>11,603 - 15,016</v>
      </c>
      <c r="P331" s="1">
        <f>_xlfn.NUMBERVALUE(LEFT(property_rates[[#This Row],[Rent_2B_trim]],FIND("-",property_rates[[#This Row],[Rent_2B_trim]])-1))</f>
        <v>11603</v>
      </c>
      <c r="Q331" s="1">
        <f>_xlfn.NUMBERVALUE(RIGHT(property_rates[[#This Row],[Rent_2B]],LEN(property_rates[[#This Row],[Rent_2B]])-FIND("-",property_rates[[#This Row],[Rent_2B]])))</f>
        <v>15016</v>
      </c>
      <c r="R331" s="1">
        <f>AVERAGE(property_rates[[#This Row],[Rent_2B_Lower]:[Rent_2B_Upper]])</f>
        <v>13309.5</v>
      </c>
      <c r="S331" s="3">
        <f>property_rates[[#This Row],[Rent_2B_avg]]/property_rates[[#This Row],[buy_rate_avg]]</f>
        <v>1.6836812144212523</v>
      </c>
      <c r="T331" s="1" t="s">
        <v>36</v>
      </c>
      <c r="U331" s="1" t="e">
        <f>MID(property_rates[[#This Row],[Rent_3B]],FIND("Rs.",property_rates[[#This Row],[Rent_3B]])+3,LEN(property_rates[[#This Row],[Rent_3B]]))</f>
        <v>#VALUE!</v>
      </c>
      <c r="V331" s="1" t="e">
        <f>_xlfn.NUMBERVALUE(LEFT(property_rates[[#This Row],[Rent_3B_trim]],FIND("-",property_rates[[#This Row],[Rent_3B_trim]])-1))</f>
        <v>#VALUE!</v>
      </c>
      <c r="W331" s="1">
        <f>_xlfn.NUMBERVALUE(RIGHT(property_rates[[#This Row],[Rent_3B]],LEN(property_rates[[#This Row],[Rent_3B]])-FIND("-",property_rates[[#This Row],[Rent_3B]])))</f>
        <v>0</v>
      </c>
      <c r="X331" s="1" t="e">
        <f>AVERAGE(property_rates[[#This Row],[Rent_3B_Lower]:[Rent_3B_Upper]])</f>
        <v>#VALUE!</v>
      </c>
      <c r="Y331" s="3" t="e">
        <f>property_rates[[#This Row],[Rent_3B_avg]]/property_rates[[#This Row],[buy_rate_avg]]</f>
        <v>#VALUE!</v>
      </c>
    </row>
    <row r="332" spans="1:25" x14ac:dyDescent="0.25">
      <c r="A332" s="1" t="s">
        <v>1536</v>
      </c>
      <c r="B332" s="1" t="s">
        <v>1537</v>
      </c>
      <c r="C332" s="1" t="str">
        <f>MID(property_rates[[#This Row],[buy_rate]],FIND("Rs.",property_rates[[#This Row],[buy_rate]])+3,FIND("/sq",property_rates[[#This Row],[buy_rate]])-4)</f>
        <v>5,695 - 6,588</v>
      </c>
      <c r="D332" s="1">
        <f>_xlfn.NUMBERVALUE(LEFT(property_rates[[#This Row],[buy_rate_trim]],FIND("-",property_rates[[#This Row],[buy_rate_trim]])-1))</f>
        <v>5695</v>
      </c>
      <c r="E332" s="1">
        <f>_xlfn.NUMBERVALUE(RIGHT(property_rates[[#This Row],[buy_rate_trim]],LEN(property_rates[[#This Row],[buy_rate_trim]])-FIND("-",property_rates[[#This Row],[buy_rate_trim]])))</f>
        <v>6588</v>
      </c>
      <c r="F332" s="1">
        <f>AVERAGE(property_rates[[#This Row],[buy_rate_lower]:[buy_rate_higher]])</f>
        <v>6141.5</v>
      </c>
      <c r="G332" s="1" t="s">
        <v>36</v>
      </c>
      <c r="H332" s="1" t="s">
        <v>36</v>
      </c>
      <c r="I332" s="1" t="e">
        <f>MID(property_rates[[#This Row],[Rent_1B]],FIND("Rs.",property_rates[[#This Row],[Rent_1B]])+3,LEN(property_rates[[#This Row],[Rent_1B]]))</f>
        <v>#VALUE!</v>
      </c>
      <c r="J332" s="1" t="e">
        <f>_xlfn.NUMBERVALUE(LEFT(property_rates[[#This Row],[Rent_1B_trim]],FIND("-",property_rates[[#This Row],[Rent_1B_trim]])-1))</f>
        <v>#VALUE!</v>
      </c>
      <c r="K332" s="1">
        <f>_xlfn.NUMBERVALUE(RIGHT(property_rates[[#This Row],[Rent_1B]],LEN(property_rates[[#This Row],[Rent_1B]])-FIND("-",property_rates[[#This Row],[Rent_1B]])))</f>
        <v>0</v>
      </c>
      <c r="L332" s="1" t="e">
        <f>AVERAGE(property_rates[[#This Row],[Rent_1B_Lower]:[Rent_1B_Upper]])</f>
        <v>#VALUE!</v>
      </c>
      <c r="M332" s="2" t="e">
        <f>property_rates[[#This Row],[Rent_1B_avg]]/property_rates[[#This Row],[buy_rate_avg]]</f>
        <v>#VALUE!</v>
      </c>
      <c r="N332" s="1" t="s">
        <v>36</v>
      </c>
      <c r="O332" s="1" t="e">
        <f>MID(property_rates[[#This Row],[Rent_2B]],FIND("Rs.",property_rates[[#This Row],[Rent_2B]])+3,LEN(property_rates[[#This Row],[Rent_2B]]))</f>
        <v>#VALUE!</v>
      </c>
      <c r="P332" s="1" t="e">
        <f>_xlfn.NUMBERVALUE(LEFT(property_rates[[#This Row],[Rent_2B_trim]],FIND("-",property_rates[[#This Row],[Rent_2B_trim]])-1))</f>
        <v>#VALUE!</v>
      </c>
      <c r="Q332" s="1">
        <f>_xlfn.NUMBERVALUE(RIGHT(property_rates[[#This Row],[Rent_2B]],LEN(property_rates[[#This Row],[Rent_2B]])-FIND("-",property_rates[[#This Row],[Rent_2B]])))</f>
        <v>0</v>
      </c>
      <c r="R332" s="1" t="e">
        <f>AVERAGE(property_rates[[#This Row],[Rent_2B_Lower]:[Rent_2B_Upper]])</f>
        <v>#VALUE!</v>
      </c>
      <c r="S332" s="3" t="e">
        <f>property_rates[[#This Row],[Rent_2B_avg]]/property_rates[[#This Row],[buy_rate_avg]]</f>
        <v>#VALUE!</v>
      </c>
      <c r="T332" s="1" t="s">
        <v>36</v>
      </c>
      <c r="U332" s="1" t="e">
        <f>MID(property_rates[[#This Row],[Rent_3B]],FIND("Rs.",property_rates[[#This Row],[Rent_3B]])+3,LEN(property_rates[[#This Row],[Rent_3B]]))</f>
        <v>#VALUE!</v>
      </c>
      <c r="V332" s="1" t="e">
        <f>_xlfn.NUMBERVALUE(LEFT(property_rates[[#This Row],[Rent_3B_trim]],FIND("-",property_rates[[#This Row],[Rent_3B_trim]])-1))</f>
        <v>#VALUE!</v>
      </c>
      <c r="W332" s="1">
        <f>_xlfn.NUMBERVALUE(RIGHT(property_rates[[#This Row],[Rent_3B]],LEN(property_rates[[#This Row],[Rent_3B]])-FIND("-",property_rates[[#This Row],[Rent_3B]])))</f>
        <v>0</v>
      </c>
      <c r="X332" s="1" t="e">
        <f>AVERAGE(property_rates[[#This Row],[Rent_3B_Lower]:[Rent_3B_Upper]])</f>
        <v>#VALUE!</v>
      </c>
      <c r="Y332" s="3" t="e">
        <f>property_rates[[#This Row],[Rent_3B_avg]]/property_rates[[#This Row],[buy_rate_avg]]</f>
        <v>#VALUE!</v>
      </c>
    </row>
    <row r="333" spans="1:25" x14ac:dyDescent="0.25">
      <c r="A333" s="1" t="s">
        <v>1163</v>
      </c>
      <c r="B333" s="1" t="s">
        <v>1164</v>
      </c>
      <c r="C333" s="1" t="str">
        <f>MID(property_rates[[#This Row],[buy_rate]],FIND("Rs.",property_rates[[#This Row],[buy_rate]])+3,FIND("/sq",property_rates[[#This Row],[buy_rate]])-4)</f>
        <v>34,935 - 43,605</v>
      </c>
      <c r="D333" s="1">
        <f>_xlfn.NUMBERVALUE(LEFT(property_rates[[#This Row],[buy_rate_trim]],FIND("-",property_rates[[#This Row],[buy_rate_trim]])-1))</f>
        <v>34935</v>
      </c>
      <c r="E333" s="1">
        <f>_xlfn.NUMBERVALUE(RIGHT(property_rates[[#This Row],[buy_rate_trim]],LEN(property_rates[[#This Row],[buy_rate_trim]])-FIND("-",property_rates[[#This Row],[buy_rate_trim]])))</f>
        <v>43605</v>
      </c>
      <c r="F333" s="1">
        <f>AVERAGE(property_rates[[#This Row],[buy_rate_lower]:[buy_rate_higher]])</f>
        <v>39270</v>
      </c>
      <c r="G333" s="1" t="s">
        <v>1165</v>
      </c>
      <c r="H333" s="1" t="s">
        <v>1166</v>
      </c>
      <c r="I333" s="1" t="str">
        <f>MID(property_rates[[#This Row],[Rent_1B]],FIND("Rs.",property_rates[[#This Row],[Rent_1B]])+3,LEN(property_rates[[#This Row],[Rent_1B]]))</f>
        <v>48,450 - 57,630</v>
      </c>
      <c r="J333" s="1">
        <f>_xlfn.NUMBERVALUE(LEFT(property_rates[[#This Row],[Rent_1B_trim]],FIND("-",property_rates[[#This Row],[Rent_1B_trim]])-1))</f>
        <v>48450</v>
      </c>
      <c r="K333" s="1">
        <f>_xlfn.NUMBERVALUE(RIGHT(property_rates[[#This Row],[Rent_1B]],LEN(property_rates[[#This Row],[Rent_1B]])-FIND("-",property_rates[[#This Row],[Rent_1B]])))</f>
        <v>57630</v>
      </c>
      <c r="L333" s="1">
        <f>AVERAGE(property_rates[[#This Row],[Rent_1B_Lower]:[Rent_1B_Upper]])</f>
        <v>53040</v>
      </c>
      <c r="M333" s="2">
        <f>property_rates[[#This Row],[Rent_1B_avg]]/property_rates[[#This Row],[buy_rate_avg]]</f>
        <v>1.3506493506493507</v>
      </c>
      <c r="N333" s="1" t="s">
        <v>1167</v>
      </c>
      <c r="O333" s="1" t="str">
        <f>MID(property_rates[[#This Row],[Rent_2B]],FIND("Rs.",property_rates[[#This Row],[Rent_2B]])+3,LEN(property_rates[[#This Row],[Rent_2B]]))</f>
        <v>74,800 - 90,100</v>
      </c>
      <c r="P333" s="1">
        <f>_xlfn.NUMBERVALUE(LEFT(property_rates[[#This Row],[Rent_2B_trim]],FIND("-",property_rates[[#This Row],[Rent_2B_trim]])-1))</f>
        <v>74800</v>
      </c>
      <c r="Q333" s="1">
        <f>_xlfn.NUMBERVALUE(RIGHT(property_rates[[#This Row],[Rent_2B]],LEN(property_rates[[#This Row],[Rent_2B]])-FIND("-",property_rates[[#This Row],[Rent_2B]])))</f>
        <v>90100</v>
      </c>
      <c r="R333" s="1">
        <f>AVERAGE(property_rates[[#This Row],[Rent_2B_Lower]:[Rent_2B_Upper]])</f>
        <v>82450</v>
      </c>
      <c r="S333" s="3">
        <f>property_rates[[#This Row],[Rent_2B_avg]]/property_rates[[#This Row],[buy_rate_avg]]</f>
        <v>2.0995670995670994</v>
      </c>
      <c r="T333" s="1" t="s">
        <v>1168</v>
      </c>
      <c r="U333" s="1" t="str">
        <f>MID(property_rates[[#This Row],[Rent_3B]],FIND("Rs.",property_rates[[#This Row],[Rent_3B]])+3,LEN(property_rates[[#This Row],[Rent_3B]]))</f>
        <v>1,58,413 - 2,07,917</v>
      </c>
      <c r="V333" s="1">
        <f>_xlfn.NUMBERVALUE(LEFT(property_rates[[#This Row],[Rent_3B_trim]],FIND("-",property_rates[[#This Row],[Rent_3B_trim]])-1))</f>
        <v>158413</v>
      </c>
      <c r="W333" s="1">
        <f>_xlfn.NUMBERVALUE(RIGHT(property_rates[[#This Row],[Rent_3B]],LEN(property_rates[[#This Row],[Rent_3B]])-FIND("-",property_rates[[#This Row],[Rent_3B]])))</f>
        <v>207917</v>
      </c>
      <c r="X333" s="1">
        <f>AVERAGE(property_rates[[#This Row],[Rent_3B_Lower]:[Rent_3B_Upper]])</f>
        <v>183165</v>
      </c>
      <c r="Y333" s="3">
        <f>property_rates[[#This Row],[Rent_3B_avg]]/property_rates[[#This Row],[buy_rate_avg]]</f>
        <v>4.6642475171886932</v>
      </c>
    </row>
    <row r="334" spans="1:25" x14ac:dyDescent="0.25">
      <c r="A334" s="1" t="s">
        <v>1169</v>
      </c>
      <c r="B334" s="1" t="s">
        <v>1170</v>
      </c>
      <c r="C334" s="1" t="str">
        <f>MID(property_rates[[#This Row],[buy_rate]],FIND("Rs.",property_rates[[#This Row],[buy_rate]])+3,FIND("/sq",property_rates[[#This Row],[buy_rate]])-4)</f>
        <v>34,212 - 39,738</v>
      </c>
      <c r="D334" s="1">
        <f>_xlfn.NUMBERVALUE(LEFT(property_rates[[#This Row],[buy_rate_trim]],FIND("-",property_rates[[#This Row],[buy_rate_trim]])-1))</f>
        <v>34212</v>
      </c>
      <c r="E334" s="1">
        <f>_xlfn.NUMBERVALUE(RIGHT(property_rates[[#This Row],[buy_rate_trim]],LEN(property_rates[[#This Row],[buy_rate_trim]])-FIND("-",property_rates[[#This Row],[buy_rate_trim]])))</f>
        <v>39738</v>
      </c>
      <c r="F334" s="1">
        <f>AVERAGE(property_rates[[#This Row],[buy_rate_lower]:[buy_rate_higher]])</f>
        <v>36975</v>
      </c>
      <c r="G334" s="1" t="s">
        <v>1171</v>
      </c>
      <c r="H334" s="1" t="s">
        <v>36</v>
      </c>
      <c r="I334" s="1" t="e">
        <f>MID(property_rates[[#This Row],[Rent_1B]],FIND("Rs.",property_rates[[#This Row],[Rent_1B]])+3,LEN(property_rates[[#This Row],[Rent_1B]]))</f>
        <v>#VALUE!</v>
      </c>
      <c r="J334" s="1" t="e">
        <f>_xlfn.NUMBERVALUE(LEFT(property_rates[[#This Row],[Rent_1B_trim]],FIND("-",property_rates[[#This Row],[Rent_1B_trim]])-1))</f>
        <v>#VALUE!</v>
      </c>
      <c r="K334" s="1">
        <f>_xlfn.NUMBERVALUE(RIGHT(property_rates[[#This Row],[Rent_1B]],LEN(property_rates[[#This Row],[Rent_1B]])-FIND("-",property_rates[[#This Row],[Rent_1B]])))</f>
        <v>0</v>
      </c>
      <c r="L334" s="1" t="e">
        <f>AVERAGE(property_rates[[#This Row],[Rent_1B_Lower]:[Rent_1B_Upper]])</f>
        <v>#VALUE!</v>
      </c>
      <c r="M334" s="2" t="e">
        <f>property_rates[[#This Row],[Rent_1B_avg]]/property_rates[[#This Row],[buy_rate_avg]]</f>
        <v>#VALUE!</v>
      </c>
      <c r="N334" s="1" t="s">
        <v>1172</v>
      </c>
      <c r="O334" s="1" t="str">
        <f>MID(property_rates[[#This Row],[Rent_2B]],FIND("Rs.",property_rates[[#This Row],[Rent_2B]])+3,LEN(property_rates[[#This Row],[Rent_2B]]))</f>
        <v>71,540 - 86,156</v>
      </c>
      <c r="P334" s="1">
        <f>_xlfn.NUMBERVALUE(LEFT(property_rates[[#This Row],[Rent_2B_trim]],FIND("-",property_rates[[#This Row],[Rent_2B_trim]])-1))</f>
        <v>71540</v>
      </c>
      <c r="Q334" s="1">
        <f>_xlfn.NUMBERVALUE(RIGHT(property_rates[[#This Row],[Rent_2B]],LEN(property_rates[[#This Row],[Rent_2B]])-FIND("-",property_rates[[#This Row],[Rent_2B]])))</f>
        <v>86156</v>
      </c>
      <c r="R334" s="1">
        <f>AVERAGE(property_rates[[#This Row],[Rent_2B_Lower]:[Rent_2B_Upper]])</f>
        <v>78848</v>
      </c>
      <c r="S334" s="3">
        <f>property_rates[[#This Row],[Rent_2B_avg]]/property_rates[[#This Row],[buy_rate_avg]]</f>
        <v>2.132467883705206</v>
      </c>
      <c r="T334" s="1" t="s">
        <v>36</v>
      </c>
      <c r="U334" s="1" t="e">
        <f>MID(property_rates[[#This Row],[Rent_3B]],FIND("Rs.",property_rates[[#This Row],[Rent_3B]])+3,LEN(property_rates[[#This Row],[Rent_3B]]))</f>
        <v>#VALUE!</v>
      </c>
      <c r="V334" s="1" t="e">
        <f>_xlfn.NUMBERVALUE(LEFT(property_rates[[#This Row],[Rent_3B_trim]],FIND("-",property_rates[[#This Row],[Rent_3B_trim]])-1))</f>
        <v>#VALUE!</v>
      </c>
      <c r="W334" s="1">
        <f>_xlfn.NUMBERVALUE(RIGHT(property_rates[[#This Row],[Rent_3B]],LEN(property_rates[[#This Row],[Rent_3B]])-FIND("-",property_rates[[#This Row],[Rent_3B]])))</f>
        <v>0</v>
      </c>
      <c r="X334" s="1" t="e">
        <f>AVERAGE(property_rates[[#This Row],[Rent_3B_Lower]:[Rent_3B_Upper]])</f>
        <v>#VALUE!</v>
      </c>
      <c r="Y334" s="3" t="e">
        <f>property_rates[[#This Row],[Rent_3B_avg]]/property_rates[[#This Row],[buy_rate_avg]]</f>
        <v>#VALUE!</v>
      </c>
    </row>
    <row r="335" spans="1:25" x14ac:dyDescent="0.25">
      <c r="A335" s="1" t="s">
        <v>1538</v>
      </c>
      <c r="B335" s="1" t="s">
        <v>1539</v>
      </c>
      <c r="C335" s="1" t="str">
        <f>MID(property_rates[[#This Row],[buy_rate]],FIND("Rs.",property_rates[[#This Row],[buy_rate]])+3,FIND("/sq",property_rates[[#This Row],[buy_rate]])-4)</f>
        <v>16,320 - 19,422</v>
      </c>
      <c r="D335" s="1">
        <f>_xlfn.NUMBERVALUE(LEFT(property_rates[[#This Row],[buy_rate_trim]],FIND("-",property_rates[[#This Row],[buy_rate_trim]])-1))</f>
        <v>16320</v>
      </c>
      <c r="E335" s="1">
        <f>_xlfn.NUMBERVALUE(RIGHT(property_rates[[#This Row],[buy_rate_trim]],LEN(property_rates[[#This Row],[buy_rate_trim]])-FIND("-",property_rates[[#This Row],[buy_rate_trim]])))</f>
        <v>19422</v>
      </c>
      <c r="F335" s="1">
        <f>AVERAGE(property_rates[[#This Row],[buy_rate_lower]:[buy_rate_higher]])</f>
        <v>17871</v>
      </c>
      <c r="G335" s="1" t="s">
        <v>1540</v>
      </c>
      <c r="H335" s="1" t="s">
        <v>1541</v>
      </c>
      <c r="I335" s="1" t="str">
        <f>MID(property_rates[[#This Row],[Rent_1B]],FIND("Rs.",property_rates[[#This Row],[Rent_1B]])+3,LEN(property_rates[[#This Row],[Rent_1B]]))</f>
        <v>15,343 - 18,133</v>
      </c>
      <c r="J335" s="1">
        <f>_xlfn.NUMBERVALUE(LEFT(property_rates[[#This Row],[Rent_1B_trim]],FIND("-",property_rates[[#This Row],[Rent_1B_trim]])-1))</f>
        <v>15343</v>
      </c>
      <c r="K335" s="1">
        <f>_xlfn.NUMBERVALUE(RIGHT(property_rates[[#This Row],[Rent_1B]],LEN(property_rates[[#This Row],[Rent_1B]])-FIND("-",property_rates[[#This Row],[Rent_1B]])))</f>
        <v>18133</v>
      </c>
      <c r="L335" s="1">
        <f>AVERAGE(property_rates[[#This Row],[Rent_1B_Lower]:[Rent_1B_Upper]])</f>
        <v>16738</v>
      </c>
      <c r="M335" s="2">
        <f>property_rates[[#This Row],[Rent_1B_avg]]/property_rates[[#This Row],[buy_rate_avg]]</f>
        <v>0.93660119747076265</v>
      </c>
      <c r="N335" s="1" t="s">
        <v>1542</v>
      </c>
      <c r="O335" s="1" t="str">
        <f>MID(property_rates[[#This Row],[Rent_2B]],FIND("Rs.",property_rates[[#This Row],[Rent_2B]])+3,LEN(property_rates[[#This Row],[Rent_2B]]))</f>
        <v>28,179 - 37,866</v>
      </c>
      <c r="P335" s="1">
        <f>_xlfn.NUMBERVALUE(LEFT(property_rates[[#This Row],[Rent_2B_trim]],FIND("-",property_rates[[#This Row],[Rent_2B_trim]])-1))</f>
        <v>28179</v>
      </c>
      <c r="Q335" s="1">
        <f>_xlfn.NUMBERVALUE(RIGHT(property_rates[[#This Row],[Rent_2B]],LEN(property_rates[[#This Row],[Rent_2B]])-FIND("-",property_rates[[#This Row],[Rent_2B]])))</f>
        <v>37866</v>
      </c>
      <c r="R335" s="1">
        <f>AVERAGE(property_rates[[#This Row],[Rent_2B_Lower]:[Rent_2B_Upper]])</f>
        <v>33022.5</v>
      </c>
      <c r="S335" s="3">
        <f>property_rates[[#This Row],[Rent_2B_avg]]/property_rates[[#This Row],[buy_rate_avg]]</f>
        <v>1.8478260869565217</v>
      </c>
      <c r="T335" s="1" t="s">
        <v>1543</v>
      </c>
      <c r="U335" s="1" t="str">
        <f>MID(property_rates[[#This Row],[Rent_3B]],FIND("Rs.",property_rates[[#This Row],[Rent_3B]])+3,LEN(property_rates[[#This Row],[Rent_3B]]))</f>
        <v>44,625 - 54,825</v>
      </c>
      <c r="V335" s="1">
        <f>_xlfn.NUMBERVALUE(LEFT(property_rates[[#This Row],[Rent_3B_trim]],FIND("-",property_rates[[#This Row],[Rent_3B_trim]])-1))</f>
        <v>44625</v>
      </c>
      <c r="W335" s="1">
        <f>_xlfn.NUMBERVALUE(RIGHT(property_rates[[#This Row],[Rent_3B]],LEN(property_rates[[#This Row],[Rent_3B]])-FIND("-",property_rates[[#This Row],[Rent_3B]])))</f>
        <v>54825</v>
      </c>
      <c r="X335" s="1">
        <f>AVERAGE(property_rates[[#This Row],[Rent_3B_Lower]:[Rent_3B_Upper]])</f>
        <v>49725</v>
      </c>
      <c r="Y335" s="3">
        <f>property_rates[[#This Row],[Rent_3B_avg]]/property_rates[[#This Row],[buy_rate_avg]]</f>
        <v>2.7824408259190867</v>
      </c>
    </row>
    <row r="336" spans="1:25" x14ac:dyDescent="0.25">
      <c r="A336" s="1" t="s">
        <v>174</v>
      </c>
      <c r="B336" s="1" t="s">
        <v>175</v>
      </c>
      <c r="C336" s="1" t="str">
        <f>MID(property_rates[[#This Row],[buy_rate]],FIND("Rs.",property_rates[[#This Row],[buy_rate]])+3,FIND("/sq",property_rates[[#This Row],[buy_rate]])-4)</f>
        <v>12,028 - 13,472</v>
      </c>
      <c r="D336" s="1">
        <f>_xlfn.NUMBERVALUE(LEFT(property_rates[[#This Row],[buy_rate_trim]],FIND("-",property_rates[[#This Row],[buy_rate_trim]])-1))</f>
        <v>12028</v>
      </c>
      <c r="E336" s="1">
        <f>_xlfn.NUMBERVALUE(RIGHT(property_rates[[#This Row],[buy_rate_trim]],LEN(property_rates[[#This Row],[buy_rate_trim]])-FIND("-",property_rates[[#This Row],[buy_rate_trim]])))</f>
        <v>13472</v>
      </c>
      <c r="F336" s="1">
        <f>AVERAGE(property_rates[[#This Row],[buy_rate_lower]:[buy_rate_higher]])</f>
        <v>12750</v>
      </c>
      <c r="G336" s="1" t="s">
        <v>176</v>
      </c>
      <c r="H336" s="1" t="s">
        <v>177</v>
      </c>
      <c r="I336" s="1" t="str">
        <f>MID(property_rates[[#This Row],[Rent_1B]],FIND("Rs.",property_rates[[#This Row],[Rent_1B]])+3,LEN(property_rates[[#This Row],[Rent_1B]]))</f>
        <v>16,266 - 18,299</v>
      </c>
      <c r="J336" s="1">
        <f>_xlfn.NUMBERVALUE(LEFT(property_rates[[#This Row],[Rent_1B_trim]],FIND("-",property_rates[[#This Row],[Rent_1B_trim]])-1))</f>
        <v>16266</v>
      </c>
      <c r="K336" s="1">
        <f>_xlfn.NUMBERVALUE(RIGHT(property_rates[[#This Row],[Rent_1B]],LEN(property_rates[[#This Row],[Rent_1B]])-FIND("-",property_rates[[#This Row],[Rent_1B]])))</f>
        <v>18299</v>
      </c>
      <c r="L336" s="1">
        <f>AVERAGE(property_rates[[#This Row],[Rent_1B_Lower]:[Rent_1B_Upper]])</f>
        <v>17282.5</v>
      </c>
      <c r="M336" s="2">
        <f>property_rates[[#This Row],[Rent_1B_avg]]/property_rates[[#This Row],[buy_rate_avg]]</f>
        <v>1.3554901960784314</v>
      </c>
      <c r="N336" s="1" t="s">
        <v>178</v>
      </c>
      <c r="O336" s="1" t="str">
        <f>MID(property_rates[[#This Row],[Rent_2B]],FIND("Rs.",property_rates[[#This Row],[Rent_2B]])+3,LEN(property_rates[[#This Row],[Rent_2B]]))</f>
        <v>22,610 - 26,648</v>
      </c>
      <c r="P336" s="1">
        <f>_xlfn.NUMBERVALUE(LEFT(property_rates[[#This Row],[Rent_2B_trim]],FIND("-",property_rates[[#This Row],[Rent_2B_trim]])-1))</f>
        <v>22610</v>
      </c>
      <c r="Q336" s="1">
        <f>_xlfn.NUMBERVALUE(RIGHT(property_rates[[#This Row],[Rent_2B]],LEN(property_rates[[#This Row],[Rent_2B]])-FIND("-",property_rates[[#This Row],[Rent_2B]])))</f>
        <v>26648</v>
      </c>
      <c r="R336" s="1">
        <f>AVERAGE(property_rates[[#This Row],[Rent_2B_Lower]:[Rent_2B_Upper]])</f>
        <v>24629</v>
      </c>
      <c r="S336" s="3">
        <f>property_rates[[#This Row],[Rent_2B_avg]]/property_rates[[#This Row],[buy_rate_avg]]</f>
        <v>1.931686274509804</v>
      </c>
      <c r="T336" s="1" t="s">
        <v>36</v>
      </c>
      <c r="U336" s="1" t="e">
        <f>MID(property_rates[[#This Row],[Rent_3B]],FIND("Rs.",property_rates[[#This Row],[Rent_3B]])+3,LEN(property_rates[[#This Row],[Rent_3B]]))</f>
        <v>#VALUE!</v>
      </c>
      <c r="V336" s="1" t="e">
        <f>_xlfn.NUMBERVALUE(LEFT(property_rates[[#This Row],[Rent_3B_trim]],FIND("-",property_rates[[#This Row],[Rent_3B_trim]])-1))</f>
        <v>#VALUE!</v>
      </c>
      <c r="W336" s="1">
        <f>_xlfn.NUMBERVALUE(RIGHT(property_rates[[#This Row],[Rent_3B]],LEN(property_rates[[#This Row],[Rent_3B]])-FIND("-",property_rates[[#This Row],[Rent_3B]])))</f>
        <v>0</v>
      </c>
      <c r="X336" s="1" t="e">
        <f>AVERAGE(property_rates[[#This Row],[Rent_3B_Lower]:[Rent_3B_Upper]])</f>
        <v>#VALUE!</v>
      </c>
      <c r="Y336" s="3" t="e">
        <f>property_rates[[#This Row],[Rent_3B_avg]]/property_rates[[#This Row],[buy_rate_avg]]</f>
        <v>#VALUE!</v>
      </c>
    </row>
    <row r="337" spans="1:25" x14ac:dyDescent="0.25">
      <c r="A337" s="1" t="s">
        <v>1350</v>
      </c>
      <c r="B337" s="1" t="s">
        <v>1351</v>
      </c>
      <c r="C337" s="1" t="str">
        <f>MID(property_rates[[#This Row],[buy_rate]],FIND("Rs.",property_rates[[#This Row],[buy_rate]])+3,FIND("/sq",property_rates[[#This Row],[buy_rate]])-4)</f>
        <v>28,305 - 32,980</v>
      </c>
      <c r="D337" s="1">
        <f>_xlfn.NUMBERVALUE(LEFT(property_rates[[#This Row],[buy_rate_trim]],FIND("-",property_rates[[#This Row],[buy_rate_trim]])-1))</f>
        <v>28305</v>
      </c>
      <c r="E337" s="1">
        <f>_xlfn.NUMBERVALUE(RIGHT(property_rates[[#This Row],[buy_rate_trim]],LEN(property_rates[[#This Row],[buy_rate_trim]])-FIND("-",property_rates[[#This Row],[buy_rate_trim]])))</f>
        <v>32980</v>
      </c>
      <c r="F337" s="1">
        <f>AVERAGE(property_rates[[#This Row],[buy_rate_lower]:[buy_rate_higher]])</f>
        <v>30642.5</v>
      </c>
      <c r="G337" s="1" t="s">
        <v>1352</v>
      </c>
      <c r="H337" s="1" t="s">
        <v>36</v>
      </c>
      <c r="I337" s="1" t="e">
        <f>MID(property_rates[[#This Row],[Rent_1B]],FIND("Rs.",property_rates[[#This Row],[Rent_1B]])+3,LEN(property_rates[[#This Row],[Rent_1B]]))</f>
        <v>#VALUE!</v>
      </c>
      <c r="J337" s="1" t="e">
        <f>_xlfn.NUMBERVALUE(LEFT(property_rates[[#This Row],[Rent_1B_trim]],FIND("-",property_rates[[#This Row],[Rent_1B_trim]])-1))</f>
        <v>#VALUE!</v>
      </c>
      <c r="K337" s="1">
        <f>_xlfn.NUMBERVALUE(RIGHT(property_rates[[#This Row],[Rent_1B]],LEN(property_rates[[#This Row],[Rent_1B]])-FIND("-",property_rates[[#This Row],[Rent_1B]])))</f>
        <v>0</v>
      </c>
      <c r="L337" s="1" t="e">
        <f>AVERAGE(property_rates[[#This Row],[Rent_1B_Lower]:[Rent_1B_Upper]])</f>
        <v>#VALUE!</v>
      </c>
      <c r="M337" s="2" t="e">
        <f>property_rates[[#This Row],[Rent_1B_avg]]/property_rates[[#This Row],[buy_rate_avg]]</f>
        <v>#VALUE!</v>
      </c>
      <c r="N337" s="1" t="s">
        <v>1353</v>
      </c>
      <c r="O337" s="1" t="str">
        <f>MID(property_rates[[#This Row],[Rent_2B]],FIND("Rs.",property_rates[[#This Row],[Rent_2B]])+3,LEN(property_rates[[#This Row],[Rent_2B]]))</f>
        <v>63,250 - 68,116</v>
      </c>
      <c r="P337" s="1">
        <f>_xlfn.NUMBERVALUE(LEFT(property_rates[[#This Row],[Rent_2B_trim]],FIND("-",property_rates[[#This Row],[Rent_2B_trim]])-1))</f>
        <v>63250</v>
      </c>
      <c r="Q337" s="1">
        <f>_xlfn.NUMBERVALUE(RIGHT(property_rates[[#This Row],[Rent_2B]],LEN(property_rates[[#This Row],[Rent_2B]])-FIND("-",property_rates[[#This Row],[Rent_2B]])))</f>
        <v>68116</v>
      </c>
      <c r="R337" s="1">
        <f>AVERAGE(property_rates[[#This Row],[Rent_2B_Lower]:[Rent_2B_Upper]])</f>
        <v>65683</v>
      </c>
      <c r="S337" s="3">
        <f>property_rates[[#This Row],[Rent_2B_avg]]/property_rates[[#This Row],[buy_rate_avg]]</f>
        <v>2.1435261483234069</v>
      </c>
      <c r="T337" s="1" t="s">
        <v>36</v>
      </c>
      <c r="U337" s="1" t="e">
        <f>MID(property_rates[[#This Row],[Rent_3B]],FIND("Rs.",property_rates[[#This Row],[Rent_3B]])+3,LEN(property_rates[[#This Row],[Rent_3B]]))</f>
        <v>#VALUE!</v>
      </c>
      <c r="V337" s="1" t="e">
        <f>_xlfn.NUMBERVALUE(LEFT(property_rates[[#This Row],[Rent_3B_trim]],FIND("-",property_rates[[#This Row],[Rent_3B_trim]])-1))</f>
        <v>#VALUE!</v>
      </c>
      <c r="W337" s="1">
        <f>_xlfn.NUMBERVALUE(RIGHT(property_rates[[#This Row],[Rent_3B]],LEN(property_rates[[#This Row],[Rent_3B]])-FIND("-",property_rates[[#This Row],[Rent_3B]])))</f>
        <v>0</v>
      </c>
      <c r="X337" s="1" t="e">
        <f>AVERAGE(property_rates[[#This Row],[Rent_3B_Lower]:[Rent_3B_Upper]])</f>
        <v>#VALUE!</v>
      </c>
      <c r="Y337" s="3" t="e">
        <f>property_rates[[#This Row],[Rent_3B_avg]]/property_rates[[#This Row],[buy_rate_avg]]</f>
        <v>#VALUE!</v>
      </c>
    </row>
    <row r="338" spans="1:25" x14ac:dyDescent="0.25">
      <c r="A338" s="1" t="s">
        <v>435</v>
      </c>
      <c r="B338" s="1" t="s">
        <v>436</v>
      </c>
      <c r="C338" s="1" t="str">
        <f>MID(property_rates[[#This Row],[buy_rate]],FIND("Rs.",property_rates[[#This Row],[buy_rate]])+3,FIND("/sq",property_rates[[#This Row],[buy_rate]])-4)</f>
        <v>6,672 - 7,990</v>
      </c>
      <c r="D338" s="1">
        <f>_xlfn.NUMBERVALUE(LEFT(property_rates[[#This Row],[buy_rate_trim]],FIND("-",property_rates[[#This Row],[buy_rate_trim]])-1))</f>
        <v>6672</v>
      </c>
      <c r="E338" s="1">
        <f>_xlfn.NUMBERVALUE(RIGHT(property_rates[[#This Row],[buy_rate_trim]],LEN(property_rates[[#This Row],[buy_rate_trim]])-FIND("-",property_rates[[#This Row],[buy_rate_trim]])))</f>
        <v>7990</v>
      </c>
      <c r="F338" s="1">
        <f>AVERAGE(property_rates[[#This Row],[buy_rate_lower]:[buy_rate_higher]])</f>
        <v>7331</v>
      </c>
      <c r="G338" s="1" t="s">
        <v>36</v>
      </c>
      <c r="H338" s="1" t="s">
        <v>36</v>
      </c>
      <c r="I338" s="1" t="e">
        <f>MID(property_rates[[#This Row],[Rent_1B]],FIND("Rs.",property_rates[[#This Row],[Rent_1B]])+3,LEN(property_rates[[#This Row],[Rent_1B]]))</f>
        <v>#VALUE!</v>
      </c>
      <c r="J338" s="1" t="e">
        <f>_xlfn.NUMBERVALUE(LEFT(property_rates[[#This Row],[Rent_1B_trim]],FIND("-",property_rates[[#This Row],[Rent_1B_trim]])-1))</f>
        <v>#VALUE!</v>
      </c>
      <c r="K338" s="1">
        <f>_xlfn.NUMBERVALUE(RIGHT(property_rates[[#This Row],[Rent_1B]],LEN(property_rates[[#This Row],[Rent_1B]])-FIND("-",property_rates[[#This Row],[Rent_1B]])))</f>
        <v>0</v>
      </c>
      <c r="L338" s="1" t="e">
        <f>AVERAGE(property_rates[[#This Row],[Rent_1B_Lower]:[Rent_1B_Upper]])</f>
        <v>#VALUE!</v>
      </c>
      <c r="M338" s="2" t="e">
        <f>property_rates[[#This Row],[Rent_1B_avg]]/property_rates[[#This Row],[buy_rate_avg]]</f>
        <v>#VALUE!</v>
      </c>
      <c r="N338" s="1" t="s">
        <v>36</v>
      </c>
      <c r="O338" s="1" t="e">
        <f>MID(property_rates[[#This Row],[Rent_2B]],FIND("Rs.",property_rates[[#This Row],[Rent_2B]])+3,LEN(property_rates[[#This Row],[Rent_2B]]))</f>
        <v>#VALUE!</v>
      </c>
      <c r="P338" s="1" t="e">
        <f>_xlfn.NUMBERVALUE(LEFT(property_rates[[#This Row],[Rent_2B_trim]],FIND("-",property_rates[[#This Row],[Rent_2B_trim]])-1))</f>
        <v>#VALUE!</v>
      </c>
      <c r="Q338" s="1">
        <f>_xlfn.NUMBERVALUE(RIGHT(property_rates[[#This Row],[Rent_2B]],LEN(property_rates[[#This Row],[Rent_2B]])-FIND("-",property_rates[[#This Row],[Rent_2B]])))</f>
        <v>0</v>
      </c>
      <c r="R338" s="1" t="e">
        <f>AVERAGE(property_rates[[#This Row],[Rent_2B_Lower]:[Rent_2B_Upper]])</f>
        <v>#VALUE!</v>
      </c>
      <c r="S338" s="3" t="e">
        <f>property_rates[[#This Row],[Rent_2B_avg]]/property_rates[[#This Row],[buy_rate_avg]]</f>
        <v>#VALUE!</v>
      </c>
      <c r="T338" s="1" t="s">
        <v>36</v>
      </c>
      <c r="U338" s="1" t="e">
        <f>MID(property_rates[[#This Row],[Rent_3B]],FIND("Rs.",property_rates[[#This Row],[Rent_3B]])+3,LEN(property_rates[[#This Row],[Rent_3B]]))</f>
        <v>#VALUE!</v>
      </c>
      <c r="V338" s="1" t="e">
        <f>_xlfn.NUMBERVALUE(LEFT(property_rates[[#This Row],[Rent_3B_trim]],FIND("-",property_rates[[#This Row],[Rent_3B_trim]])-1))</f>
        <v>#VALUE!</v>
      </c>
      <c r="W338" s="1">
        <f>_xlfn.NUMBERVALUE(RIGHT(property_rates[[#This Row],[Rent_3B]],LEN(property_rates[[#This Row],[Rent_3B]])-FIND("-",property_rates[[#This Row],[Rent_3B]])))</f>
        <v>0</v>
      </c>
      <c r="X338" s="1" t="e">
        <f>AVERAGE(property_rates[[#This Row],[Rent_3B_Lower]:[Rent_3B_Upper]])</f>
        <v>#VALUE!</v>
      </c>
      <c r="Y338" s="3" t="e">
        <f>property_rates[[#This Row],[Rent_3B_avg]]/property_rates[[#This Row],[buy_rate_avg]]</f>
        <v>#VALUE!</v>
      </c>
    </row>
    <row r="339" spans="1:25" x14ac:dyDescent="0.25">
      <c r="A339" s="1" t="s">
        <v>1354</v>
      </c>
      <c r="B339" s="1" t="s">
        <v>1355</v>
      </c>
      <c r="C339" s="1" t="str">
        <f>MID(property_rates[[#This Row],[buy_rate]],FIND("Rs.",property_rates[[#This Row],[buy_rate]])+3,FIND("/sq",property_rates[[#This Row],[buy_rate]])-4)</f>
        <v>14,875 - 18,318</v>
      </c>
      <c r="D339" s="1">
        <f>_xlfn.NUMBERVALUE(LEFT(property_rates[[#This Row],[buy_rate_trim]],FIND("-",property_rates[[#This Row],[buy_rate_trim]])-1))</f>
        <v>14875</v>
      </c>
      <c r="E339" s="1">
        <f>_xlfn.NUMBERVALUE(RIGHT(property_rates[[#This Row],[buy_rate_trim]],LEN(property_rates[[#This Row],[buy_rate_trim]])-FIND("-",property_rates[[#This Row],[buy_rate_trim]])))</f>
        <v>18318</v>
      </c>
      <c r="F339" s="1">
        <f>AVERAGE(property_rates[[#This Row],[buy_rate_lower]:[buy_rate_higher]])</f>
        <v>16596.5</v>
      </c>
      <c r="G339" s="1" t="s">
        <v>1356</v>
      </c>
      <c r="H339" s="1" t="s">
        <v>1357</v>
      </c>
      <c r="I339" s="1" t="str">
        <f>MID(property_rates[[#This Row],[Rent_1B]],FIND("Rs.",property_rates[[#This Row],[Rent_1B]])+3,LEN(property_rates[[#This Row],[Rent_1B]]))</f>
        <v>19,201 - 21,552</v>
      </c>
      <c r="J339" s="1">
        <f>_xlfn.NUMBERVALUE(LEFT(property_rates[[#This Row],[Rent_1B_trim]],FIND("-",property_rates[[#This Row],[Rent_1B_trim]])-1))</f>
        <v>19201</v>
      </c>
      <c r="K339" s="1">
        <f>_xlfn.NUMBERVALUE(RIGHT(property_rates[[#This Row],[Rent_1B]],LEN(property_rates[[#This Row],[Rent_1B]])-FIND("-",property_rates[[#This Row],[Rent_1B]])))</f>
        <v>21552</v>
      </c>
      <c r="L339" s="1">
        <f>AVERAGE(property_rates[[#This Row],[Rent_1B_Lower]:[Rent_1B_Upper]])</f>
        <v>20376.5</v>
      </c>
      <c r="M339" s="2">
        <f>property_rates[[#This Row],[Rent_1B_avg]]/property_rates[[#This Row],[buy_rate_avg]]</f>
        <v>1.2277588648208959</v>
      </c>
      <c r="N339" s="1" t="s">
        <v>36</v>
      </c>
      <c r="O339" s="1" t="e">
        <f>MID(property_rates[[#This Row],[Rent_2B]],FIND("Rs.",property_rates[[#This Row],[Rent_2B]])+3,LEN(property_rates[[#This Row],[Rent_2B]]))</f>
        <v>#VALUE!</v>
      </c>
      <c r="P339" s="1" t="e">
        <f>_xlfn.NUMBERVALUE(LEFT(property_rates[[#This Row],[Rent_2B_trim]],FIND("-",property_rates[[#This Row],[Rent_2B_trim]])-1))</f>
        <v>#VALUE!</v>
      </c>
      <c r="Q339" s="1">
        <f>_xlfn.NUMBERVALUE(RIGHT(property_rates[[#This Row],[Rent_2B]],LEN(property_rates[[#This Row],[Rent_2B]])-FIND("-",property_rates[[#This Row],[Rent_2B]])))</f>
        <v>0</v>
      </c>
      <c r="R339" s="1" t="e">
        <f>AVERAGE(property_rates[[#This Row],[Rent_2B_Lower]:[Rent_2B_Upper]])</f>
        <v>#VALUE!</v>
      </c>
      <c r="S339" s="3" t="e">
        <f>property_rates[[#This Row],[Rent_2B_avg]]/property_rates[[#This Row],[buy_rate_avg]]</f>
        <v>#VALUE!</v>
      </c>
      <c r="T339" s="1" t="s">
        <v>1358</v>
      </c>
      <c r="U339" s="1" t="str">
        <f>MID(property_rates[[#This Row],[Rent_3B]],FIND("Rs.",property_rates[[#This Row],[Rent_3B]])+3,LEN(property_rates[[#This Row],[Rent_3B]]))</f>
        <v>52,224 - 58,752</v>
      </c>
      <c r="V339" s="1">
        <f>_xlfn.NUMBERVALUE(LEFT(property_rates[[#This Row],[Rent_3B_trim]],FIND("-",property_rates[[#This Row],[Rent_3B_trim]])-1))</f>
        <v>52224</v>
      </c>
      <c r="W339" s="1">
        <f>_xlfn.NUMBERVALUE(RIGHT(property_rates[[#This Row],[Rent_3B]],LEN(property_rates[[#This Row],[Rent_3B]])-FIND("-",property_rates[[#This Row],[Rent_3B]])))</f>
        <v>58752</v>
      </c>
      <c r="X339" s="1">
        <f>AVERAGE(property_rates[[#This Row],[Rent_3B_Lower]:[Rent_3B_Upper]])</f>
        <v>55488</v>
      </c>
      <c r="Y339" s="3">
        <f>property_rates[[#This Row],[Rent_3B_avg]]/property_rates[[#This Row],[buy_rate_avg]]</f>
        <v>3.343355526767692</v>
      </c>
    </row>
    <row r="340" spans="1:25" x14ac:dyDescent="0.25">
      <c r="A340" s="1" t="s">
        <v>1544</v>
      </c>
      <c r="B340" s="1" t="s">
        <v>1545</v>
      </c>
      <c r="C340" s="1" t="str">
        <f>MID(property_rates[[#This Row],[buy_rate]],FIND("Rs.",property_rates[[#This Row],[buy_rate]])+3,FIND("/sq",property_rates[[#This Row],[buy_rate]])-4)</f>
        <v>5,950 - 6,885</v>
      </c>
      <c r="D340" s="1">
        <f>_xlfn.NUMBERVALUE(LEFT(property_rates[[#This Row],[buy_rate_trim]],FIND("-",property_rates[[#This Row],[buy_rate_trim]])-1))</f>
        <v>5950</v>
      </c>
      <c r="E340" s="1">
        <f>_xlfn.NUMBERVALUE(RIGHT(property_rates[[#This Row],[buy_rate_trim]],LEN(property_rates[[#This Row],[buy_rate_trim]])-FIND("-",property_rates[[#This Row],[buy_rate_trim]])))</f>
        <v>6885</v>
      </c>
      <c r="F340" s="1">
        <f>AVERAGE(property_rates[[#This Row],[buy_rate_lower]:[buy_rate_higher]])</f>
        <v>6417.5</v>
      </c>
      <c r="G340" s="1" t="s">
        <v>1546</v>
      </c>
      <c r="H340" s="1" t="s">
        <v>1547</v>
      </c>
      <c r="I340" s="1" t="str">
        <f>MID(property_rates[[#This Row],[Rent_1B]],FIND("Rs.",property_rates[[#This Row],[Rent_1B]])+3,LEN(property_rates[[#This Row],[Rent_1B]]))</f>
        <v>7,021 - 8,526</v>
      </c>
      <c r="J340" s="1">
        <f>_xlfn.NUMBERVALUE(LEFT(property_rates[[#This Row],[Rent_1B_trim]],FIND("-",property_rates[[#This Row],[Rent_1B_trim]])-1))</f>
        <v>7021</v>
      </c>
      <c r="K340" s="1">
        <f>_xlfn.NUMBERVALUE(RIGHT(property_rates[[#This Row],[Rent_1B]],LEN(property_rates[[#This Row],[Rent_1B]])-FIND("-",property_rates[[#This Row],[Rent_1B]])))</f>
        <v>8526</v>
      </c>
      <c r="L340" s="1">
        <f>AVERAGE(property_rates[[#This Row],[Rent_1B_Lower]:[Rent_1B_Upper]])</f>
        <v>7773.5</v>
      </c>
      <c r="M340" s="2">
        <f>property_rates[[#This Row],[Rent_1B_avg]]/property_rates[[#This Row],[buy_rate_avg]]</f>
        <v>1.2112972341254382</v>
      </c>
      <c r="N340" s="1" t="s">
        <v>1548</v>
      </c>
      <c r="O340" s="1" t="str">
        <f>MID(property_rates[[#This Row],[Rent_2B]],FIND("Rs.",property_rates[[#This Row],[Rent_2B]])+3,LEN(property_rates[[#This Row],[Rent_2B]]))</f>
        <v>10,873 - 12,546</v>
      </c>
      <c r="P340" s="1">
        <f>_xlfn.NUMBERVALUE(LEFT(property_rates[[#This Row],[Rent_2B_trim]],FIND("-",property_rates[[#This Row],[Rent_2B_trim]])-1))</f>
        <v>10873</v>
      </c>
      <c r="Q340" s="1">
        <f>_xlfn.NUMBERVALUE(RIGHT(property_rates[[#This Row],[Rent_2B]],LEN(property_rates[[#This Row],[Rent_2B]])-FIND("-",property_rates[[#This Row],[Rent_2B]])))</f>
        <v>12546</v>
      </c>
      <c r="R340" s="1">
        <f>AVERAGE(property_rates[[#This Row],[Rent_2B_Lower]:[Rent_2B_Upper]])</f>
        <v>11709.5</v>
      </c>
      <c r="S340" s="3">
        <f>property_rates[[#This Row],[Rent_2B_avg]]/property_rates[[#This Row],[buy_rate_avg]]</f>
        <v>1.8246201791975067</v>
      </c>
      <c r="T340" s="1" t="s">
        <v>1549</v>
      </c>
      <c r="U340" s="1" t="str">
        <f>MID(property_rates[[#This Row],[Rent_3B]],FIND("Rs.",property_rates[[#This Row],[Rent_3B]])+3,LEN(property_rates[[#This Row],[Rent_3B]]))</f>
        <v>13,658 - 17,072</v>
      </c>
      <c r="V340" s="1">
        <f>_xlfn.NUMBERVALUE(LEFT(property_rates[[#This Row],[Rent_3B_trim]],FIND("-",property_rates[[#This Row],[Rent_3B_trim]])-1))</f>
        <v>13658</v>
      </c>
      <c r="W340" s="1">
        <f>_xlfn.NUMBERVALUE(RIGHT(property_rates[[#This Row],[Rent_3B]],LEN(property_rates[[#This Row],[Rent_3B]])-FIND("-",property_rates[[#This Row],[Rent_3B]])))</f>
        <v>17072</v>
      </c>
      <c r="X340" s="1">
        <f>AVERAGE(property_rates[[#This Row],[Rent_3B_Lower]:[Rent_3B_Upper]])</f>
        <v>15365</v>
      </c>
      <c r="Y340" s="3">
        <f>property_rates[[#This Row],[Rent_3B_avg]]/property_rates[[#This Row],[buy_rate_avg]]</f>
        <v>2.3942345149980522</v>
      </c>
    </row>
    <row r="341" spans="1:25" x14ac:dyDescent="0.25">
      <c r="A341" s="1" t="s">
        <v>20</v>
      </c>
      <c r="B341" s="1" t="s">
        <v>2335</v>
      </c>
      <c r="C341" s="1" t="str">
        <f>MID(property_rates[[#This Row],[buy_rate]],FIND("Rs.",property_rates[[#This Row],[buy_rate]])+3,FIND("/sq",property_rates[[#This Row],[buy_rate]])-4)</f>
        <v>23,588 - 29,538</v>
      </c>
      <c r="D341" s="1">
        <f>_xlfn.NUMBERVALUE(LEFT(property_rates[[#This Row],[buy_rate_trim]],FIND("-",property_rates[[#This Row],[buy_rate_trim]])-1))</f>
        <v>23588</v>
      </c>
      <c r="E341" s="1">
        <f>_xlfn.NUMBERVALUE(RIGHT(property_rates[[#This Row],[buy_rate_trim]],LEN(property_rates[[#This Row],[buy_rate_trim]])-FIND("-",property_rates[[#This Row],[buy_rate_trim]])))</f>
        <v>29538</v>
      </c>
      <c r="F341" s="1">
        <f>AVERAGE(property_rates[[#This Row],[buy_rate_lower]:[buy_rate_higher]])</f>
        <v>26563</v>
      </c>
      <c r="G341" s="1" t="s">
        <v>2336</v>
      </c>
      <c r="H341" s="1" t="s">
        <v>2337</v>
      </c>
      <c r="I341" s="1" t="str">
        <f>MID(property_rates[[#This Row],[Rent_1B]],FIND("Rs.",property_rates[[#This Row],[Rent_1B]])+3,LEN(property_rates[[#This Row],[Rent_1B]]))</f>
        <v>28,532 - 34,494</v>
      </c>
      <c r="J341" s="1">
        <f>_xlfn.NUMBERVALUE(LEFT(property_rates[[#This Row],[Rent_1B_trim]],FIND("-",property_rates[[#This Row],[Rent_1B_trim]])-1))</f>
        <v>28532</v>
      </c>
      <c r="K341" s="1">
        <f>_xlfn.NUMBERVALUE(RIGHT(property_rates[[#This Row],[Rent_1B]],LEN(property_rates[[#This Row],[Rent_1B]])-FIND("-",property_rates[[#This Row],[Rent_1B]])))</f>
        <v>34494</v>
      </c>
      <c r="L341" s="1">
        <f>AVERAGE(property_rates[[#This Row],[Rent_1B_Lower]:[Rent_1B_Upper]])</f>
        <v>31513</v>
      </c>
      <c r="M341" s="2">
        <f>property_rates[[#This Row],[Rent_1B_avg]]/property_rates[[#This Row],[buy_rate_avg]]</f>
        <v>1.1863494334224296</v>
      </c>
      <c r="N341" s="1" t="s">
        <v>2338</v>
      </c>
      <c r="O341" s="1" t="str">
        <f>MID(property_rates[[#This Row],[Rent_2B]],FIND("Rs.",property_rates[[#This Row],[Rent_2B]])+3,LEN(property_rates[[#This Row],[Rent_2B]]))</f>
        <v>62,832 - 72,352</v>
      </c>
      <c r="P341" s="1">
        <f>_xlfn.NUMBERVALUE(LEFT(property_rates[[#This Row],[Rent_2B_trim]],FIND("-",property_rates[[#This Row],[Rent_2B_trim]])-1))</f>
        <v>62832</v>
      </c>
      <c r="Q341" s="1">
        <f>_xlfn.NUMBERVALUE(RIGHT(property_rates[[#This Row],[Rent_2B]],LEN(property_rates[[#This Row],[Rent_2B]])-FIND("-",property_rates[[#This Row],[Rent_2B]])))</f>
        <v>72352</v>
      </c>
      <c r="R341" s="1">
        <f>AVERAGE(property_rates[[#This Row],[Rent_2B_Lower]:[Rent_2B_Upper]])</f>
        <v>67592</v>
      </c>
      <c r="S341" s="3">
        <f>property_rates[[#This Row],[Rent_2B_avg]]/property_rates[[#This Row],[buy_rate_avg]]</f>
        <v>2.5445921017957307</v>
      </c>
      <c r="T341" s="1" t="s">
        <v>2339</v>
      </c>
      <c r="U341" s="1" t="str">
        <f>MID(property_rates[[#This Row],[Rent_3B]],FIND("Rs.",property_rates[[#This Row],[Rent_3B]])+3,LEN(property_rates[[#This Row],[Rent_3B]]))</f>
        <v>87,210 - 1,07,559</v>
      </c>
      <c r="V341" s="1">
        <f>_xlfn.NUMBERVALUE(LEFT(property_rates[[#This Row],[Rent_3B_trim]],FIND("-",property_rates[[#This Row],[Rent_3B_trim]])-1))</f>
        <v>87210</v>
      </c>
      <c r="W341" s="1">
        <f>_xlfn.NUMBERVALUE(RIGHT(property_rates[[#This Row],[Rent_3B]],LEN(property_rates[[#This Row],[Rent_3B]])-FIND("-",property_rates[[#This Row],[Rent_3B]])))</f>
        <v>107559</v>
      </c>
      <c r="X341" s="1">
        <f>AVERAGE(property_rates[[#This Row],[Rent_3B_Lower]:[Rent_3B_Upper]])</f>
        <v>97384.5</v>
      </c>
      <c r="Y341" s="3">
        <f>property_rates[[#This Row],[Rent_3B_avg]]/property_rates[[#This Row],[buy_rate_avg]]</f>
        <v>3.6661709897225463</v>
      </c>
    </row>
    <row r="342" spans="1:25" x14ac:dyDescent="0.25">
      <c r="A342" s="1" t="s">
        <v>2340</v>
      </c>
      <c r="B342" s="1" t="s">
        <v>2341</v>
      </c>
      <c r="C342" s="1" t="str">
        <f>MID(property_rates[[#This Row],[buy_rate]],FIND("Rs.",property_rates[[#This Row],[buy_rate]])+3,FIND("/sq",property_rates[[#This Row],[buy_rate]])-4)</f>
        <v>22,780 - 24,182</v>
      </c>
      <c r="D342" s="1">
        <f>_xlfn.NUMBERVALUE(LEFT(property_rates[[#This Row],[buy_rate_trim]],FIND("-",property_rates[[#This Row],[buy_rate_trim]])-1))</f>
        <v>22780</v>
      </c>
      <c r="E342" s="1">
        <f>_xlfn.NUMBERVALUE(RIGHT(property_rates[[#This Row],[buy_rate_trim]],LEN(property_rates[[#This Row],[buy_rate_trim]])-FIND("-",property_rates[[#This Row],[buy_rate_trim]])))</f>
        <v>24182</v>
      </c>
      <c r="F342" s="1">
        <f>AVERAGE(property_rates[[#This Row],[buy_rate_lower]:[buy_rate_higher]])</f>
        <v>23481</v>
      </c>
      <c r="G342" s="1" t="s">
        <v>2342</v>
      </c>
      <c r="H342" s="1" t="s">
        <v>36</v>
      </c>
      <c r="I342" s="1" t="e">
        <f>MID(property_rates[[#This Row],[Rent_1B]],FIND("Rs.",property_rates[[#This Row],[Rent_1B]])+3,LEN(property_rates[[#This Row],[Rent_1B]]))</f>
        <v>#VALUE!</v>
      </c>
      <c r="J342" s="1" t="e">
        <f>_xlfn.NUMBERVALUE(LEFT(property_rates[[#This Row],[Rent_1B_trim]],FIND("-",property_rates[[#This Row],[Rent_1B_trim]])-1))</f>
        <v>#VALUE!</v>
      </c>
      <c r="K342" s="1">
        <f>_xlfn.NUMBERVALUE(RIGHT(property_rates[[#This Row],[Rent_1B]],LEN(property_rates[[#This Row],[Rent_1B]])-FIND("-",property_rates[[#This Row],[Rent_1B]])))</f>
        <v>0</v>
      </c>
      <c r="L342" s="1" t="e">
        <f>AVERAGE(property_rates[[#This Row],[Rent_1B_Lower]:[Rent_1B_Upper]])</f>
        <v>#VALUE!</v>
      </c>
      <c r="M342" s="2" t="e">
        <f>property_rates[[#This Row],[Rent_1B_avg]]/property_rates[[#This Row],[buy_rate_avg]]</f>
        <v>#VALUE!</v>
      </c>
      <c r="N342" s="1" t="s">
        <v>2343</v>
      </c>
      <c r="O342" s="1" t="str">
        <f>MID(property_rates[[#This Row],[Rent_2B]],FIND("Rs.",property_rates[[#This Row],[Rent_2B]])+3,LEN(property_rates[[#This Row],[Rent_2B]]))</f>
        <v>62,944 - 69,620</v>
      </c>
      <c r="P342" s="1">
        <f>_xlfn.NUMBERVALUE(LEFT(property_rates[[#This Row],[Rent_2B_trim]],FIND("-",property_rates[[#This Row],[Rent_2B_trim]])-1))</f>
        <v>62944</v>
      </c>
      <c r="Q342" s="1">
        <f>_xlfn.NUMBERVALUE(RIGHT(property_rates[[#This Row],[Rent_2B]],LEN(property_rates[[#This Row],[Rent_2B]])-FIND("-",property_rates[[#This Row],[Rent_2B]])))</f>
        <v>69620</v>
      </c>
      <c r="R342" s="1">
        <f>AVERAGE(property_rates[[#This Row],[Rent_2B_Lower]:[Rent_2B_Upper]])</f>
        <v>66282</v>
      </c>
      <c r="S342" s="3">
        <f>property_rates[[#This Row],[Rent_2B_avg]]/property_rates[[#This Row],[buy_rate_avg]]</f>
        <v>2.8227928963843105</v>
      </c>
      <c r="T342" s="1" t="s">
        <v>2344</v>
      </c>
      <c r="U342" s="1" t="str">
        <f>MID(property_rates[[#This Row],[Rent_3B]],FIND("Rs.",property_rates[[#This Row],[Rent_3B]])+3,LEN(property_rates[[#This Row],[Rent_3B]]))</f>
        <v>88,358 - 96,390</v>
      </c>
      <c r="V342" s="1">
        <f>_xlfn.NUMBERVALUE(LEFT(property_rates[[#This Row],[Rent_3B_trim]],FIND("-",property_rates[[#This Row],[Rent_3B_trim]])-1))</f>
        <v>88358</v>
      </c>
      <c r="W342" s="1">
        <f>_xlfn.NUMBERVALUE(RIGHT(property_rates[[#This Row],[Rent_3B]],LEN(property_rates[[#This Row],[Rent_3B]])-FIND("-",property_rates[[#This Row],[Rent_3B]])))</f>
        <v>96390</v>
      </c>
      <c r="X342" s="1">
        <f>AVERAGE(property_rates[[#This Row],[Rent_3B_Lower]:[Rent_3B_Upper]])</f>
        <v>92374</v>
      </c>
      <c r="Y342" s="3">
        <f>property_rates[[#This Row],[Rent_3B_avg]]/property_rates[[#This Row],[buy_rate_avg]]</f>
        <v>3.933989182743495</v>
      </c>
    </row>
    <row r="343" spans="1:25" x14ac:dyDescent="0.25">
      <c r="A343" s="1" t="s">
        <v>179</v>
      </c>
      <c r="B343" s="1" t="s">
        <v>180</v>
      </c>
      <c r="C343" s="1" t="str">
        <f>MID(property_rates[[#This Row],[buy_rate]],FIND("Rs.",property_rates[[#This Row],[buy_rate]])+3,FIND("/sq",property_rates[[#This Row],[buy_rate]])-4)</f>
        <v>7,948 - 8,670</v>
      </c>
      <c r="D343" s="1">
        <f>_xlfn.NUMBERVALUE(LEFT(property_rates[[#This Row],[buy_rate_trim]],FIND("-",property_rates[[#This Row],[buy_rate_trim]])-1))</f>
        <v>7948</v>
      </c>
      <c r="E343" s="1">
        <f>_xlfn.NUMBERVALUE(RIGHT(property_rates[[#This Row],[buy_rate_trim]],LEN(property_rates[[#This Row],[buy_rate_trim]])-FIND("-",property_rates[[#This Row],[buy_rate_trim]])))</f>
        <v>8670</v>
      </c>
      <c r="F343" s="1">
        <f>AVERAGE(property_rates[[#This Row],[buy_rate_lower]:[buy_rate_higher]])</f>
        <v>8309</v>
      </c>
      <c r="G343" s="1" t="s">
        <v>181</v>
      </c>
      <c r="H343" s="1" t="s">
        <v>182</v>
      </c>
      <c r="I343" s="1" t="str">
        <f>MID(property_rates[[#This Row],[Rent_1B]],FIND("Rs.",property_rates[[#This Row],[Rent_1B]])+3,LEN(property_rates[[#This Row],[Rent_1B]]))</f>
        <v>10,710 - 11,246</v>
      </c>
      <c r="J343" s="1">
        <f>_xlfn.NUMBERVALUE(LEFT(property_rates[[#This Row],[Rent_1B_trim]],FIND("-",property_rates[[#This Row],[Rent_1B_trim]])-1))</f>
        <v>10710</v>
      </c>
      <c r="K343" s="1">
        <f>_xlfn.NUMBERVALUE(RIGHT(property_rates[[#This Row],[Rent_1B]],LEN(property_rates[[#This Row],[Rent_1B]])-FIND("-",property_rates[[#This Row],[Rent_1B]])))</f>
        <v>11246</v>
      </c>
      <c r="L343" s="1">
        <f>AVERAGE(property_rates[[#This Row],[Rent_1B_Lower]:[Rent_1B_Upper]])</f>
        <v>10978</v>
      </c>
      <c r="M343" s="2">
        <f>property_rates[[#This Row],[Rent_1B_avg]]/property_rates[[#This Row],[buy_rate_avg]]</f>
        <v>1.3212179564327837</v>
      </c>
      <c r="N343" s="1" t="s">
        <v>183</v>
      </c>
      <c r="O343" s="1" t="str">
        <f>MID(property_rates[[#This Row],[Rent_2B]],FIND("Rs.",property_rates[[#This Row],[Rent_2B]])+3,LEN(property_rates[[#This Row],[Rent_2B]]))</f>
        <v>13,728 - 16,150</v>
      </c>
      <c r="P343" s="1">
        <f>_xlfn.NUMBERVALUE(LEFT(property_rates[[#This Row],[Rent_2B_trim]],FIND("-",property_rates[[#This Row],[Rent_2B_trim]])-1))</f>
        <v>13728</v>
      </c>
      <c r="Q343" s="1">
        <f>_xlfn.NUMBERVALUE(RIGHT(property_rates[[#This Row],[Rent_2B]],LEN(property_rates[[#This Row],[Rent_2B]])-FIND("-",property_rates[[#This Row],[Rent_2B]])))</f>
        <v>16150</v>
      </c>
      <c r="R343" s="1">
        <f>AVERAGE(property_rates[[#This Row],[Rent_2B_Lower]:[Rent_2B_Upper]])</f>
        <v>14939</v>
      </c>
      <c r="S343" s="3">
        <f>property_rates[[#This Row],[Rent_2B_avg]]/property_rates[[#This Row],[buy_rate_avg]]</f>
        <v>1.7979299554699724</v>
      </c>
      <c r="T343" s="1" t="s">
        <v>36</v>
      </c>
      <c r="U343" s="1" t="e">
        <f>MID(property_rates[[#This Row],[Rent_3B]],FIND("Rs.",property_rates[[#This Row],[Rent_3B]])+3,LEN(property_rates[[#This Row],[Rent_3B]]))</f>
        <v>#VALUE!</v>
      </c>
      <c r="V343" s="1" t="e">
        <f>_xlfn.NUMBERVALUE(LEFT(property_rates[[#This Row],[Rent_3B_trim]],FIND("-",property_rates[[#This Row],[Rent_3B_trim]])-1))</f>
        <v>#VALUE!</v>
      </c>
      <c r="W343" s="1">
        <f>_xlfn.NUMBERVALUE(RIGHT(property_rates[[#This Row],[Rent_3B]],LEN(property_rates[[#This Row],[Rent_3B]])-FIND("-",property_rates[[#This Row],[Rent_3B]])))</f>
        <v>0</v>
      </c>
      <c r="X343" s="1" t="e">
        <f>AVERAGE(property_rates[[#This Row],[Rent_3B_Lower]:[Rent_3B_Upper]])</f>
        <v>#VALUE!</v>
      </c>
      <c r="Y343" s="3" t="e">
        <f>property_rates[[#This Row],[Rent_3B_avg]]/property_rates[[#This Row],[buy_rate_avg]]</f>
        <v>#VALUE!</v>
      </c>
    </row>
    <row r="344" spans="1:25" x14ac:dyDescent="0.25">
      <c r="A344" s="1" t="s">
        <v>184</v>
      </c>
      <c r="B344" s="1" t="s">
        <v>185</v>
      </c>
      <c r="C344" s="1" t="str">
        <f>MID(property_rates[[#This Row],[buy_rate]],FIND("Rs.",property_rates[[#This Row],[buy_rate]])+3,FIND("/sq",property_rates[[#This Row],[buy_rate]])-4)</f>
        <v>9,478 - 11,815</v>
      </c>
      <c r="D344" s="1">
        <f>_xlfn.NUMBERVALUE(LEFT(property_rates[[#This Row],[buy_rate_trim]],FIND("-",property_rates[[#This Row],[buy_rate_trim]])-1))</f>
        <v>9478</v>
      </c>
      <c r="E344" s="1">
        <f>_xlfn.NUMBERVALUE(RIGHT(property_rates[[#This Row],[buy_rate_trim]],LEN(property_rates[[#This Row],[buy_rate_trim]])-FIND("-",property_rates[[#This Row],[buy_rate_trim]])))</f>
        <v>11815</v>
      </c>
      <c r="F344" s="1">
        <f>AVERAGE(property_rates[[#This Row],[buy_rate_lower]:[buy_rate_higher]])</f>
        <v>10646.5</v>
      </c>
      <c r="G344" s="1" t="s">
        <v>186</v>
      </c>
      <c r="H344" s="1" t="s">
        <v>187</v>
      </c>
      <c r="I344" s="1" t="str">
        <f>MID(property_rates[[#This Row],[Rent_1B]],FIND("Rs.",property_rates[[#This Row],[Rent_1B]])+3,LEN(property_rates[[#This Row],[Rent_1B]]))</f>
        <v>12,852 - 15,708</v>
      </c>
      <c r="J344" s="1">
        <f>_xlfn.NUMBERVALUE(LEFT(property_rates[[#This Row],[Rent_1B_trim]],FIND("-",property_rates[[#This Row],[Rent_1B_trim]])-1))</f>
        <v>12852</v>
      </c>
      <c r="K344" s="1">
        <f>_xlfn.NUMBERVALUE(RIGHT(property_rates[[#This Row],[Rent_1B]],LEN(property_rates[[#This Row],[Rent_1B]])-FIND("-",property_rates[[#This Row],[Rent_1B]])))</f>
        <v>15708</v>
      </c>
      <c r="L344" s="1">
        <f>AVERAGE(property_rates[[#This Row],[Rent_1B_Lower]:[Rent_1B_Upper]])</f>
        <v>14280</v>
      </c>
      <c r="M344" s="2">
        <f>property_rates[[#This Row],[Rent_1B_avg]]/property_rates[[#This Row],[buy_rate_avg]]</f>
        <v>1.3412858685953131</v>
      </c>
      <c r="N344" s="1" t="s">
        <v>188</v>
      </c>
      <c r="O344" s="1" t="str">
        <f>MID(property_rates[[#This Row],[Rent_2B]],FIND("Rs.",property_rates[[#This Row],[Rent_2B]])+3,LEN(property_rates[[#This Row],[Rent_2B]]))</f>
        <v>18,062 - 20,952</v>
      </c>
      <c r="P344" s="1">
        <f>_xlfn.NUMBERVALUE(LEFT(property_rates[[#This Row],[Rent_2B_trim]],FIND("-",property_rates[[#This Row],[Rent_2B_trim]])-1))</f>
        <v>18062</v>
      </c>
      <c r="Q344" s="1">
        <f>_xlfn.NUMBERVALUE(RIGHT(property_rates[[#This Row],[Rent_2B]],LEN(property_rates[[#This Row],[Rent_2B]])-FIND("-",property_rates[[#This Row],[Rent_2B]])))</f>
        <v>20952</v>
      </c>
      <c r="R344" s="1">
        <f>AVERAGE(property_rates[[#This Row],[Rent_2B_Lower]:[Rent_2B_Upper]])</f>
        <v>19507</v>
      </c>
      <c r="S344" s="3">
        <f>property_rates[[#This Row],[Rent_2B_avg]]/property_rates[[#This Row],[buy_rate_avg]]</f>
        <v>1.8322453388437514</v>
      </c>
      <c r="T344" s="1" t="s">
        <v>189</v>
      </c>
      <c r="U344" s="1" t="str">
        <f>MID(property_rates[[#This Row],[Rent_3B]],FIND("Rs.",property_rates[[#This Row],[Rent_3B]])+3,LEN(property_rates[[#This Row],[Rent_3B]]))</f>
        <v>29,504 - 32,908</v>
      </c>
      <c r="V344" s="1">
        <f>_xlfn.NUMBERVALUE(LEFT(property_rates[[#This Row],[Rent_3B_trim]],FIND("-",property_rates[[#This Row],[Rent_3B_trim]])-1))</f>
        <v>29504</v>
      </c>
      <c r="W344" s="1">
        <f>_xlfn.NUMBERVALUE(RIGHT(property_rates[[#This Row],[Rent_3B]],LEN(property_rates[[#This Row],[Rent_3B]])-FIND("-",property_rates[[#This Row],[Rent_3B]])))</f>
        <v>32908</v>
      </c>
      <c r="X344" s="1">
        <f>AVERAGE(property_rates[[#This Row],[Rent_3B_Lower]:[Rent_3B_Upper]])</f>
        <v>31206</v>
      </c>
      <c r="Y344" s="3">
        <f>property_rates[[#This Row],[Rent_3B_avg]]/property_rates[[#This Row],[buy_rate_avg]]</f>
        <v>2.9311041187244635</v>
      </c>
    </row>
    <row r="345" spans="1:25" x14ac:dyDescent="0.25">
      <c r="A345" s="1" t="s">
        <v>2345</v>
      </c>
      <c r="B345" s="1" t="s">
        <v>2346</v>
      </c>
      <c r="C345" s="1" t="str">
        <f>MID(property_rates[[#This Row],[buy_rate]],FIND("Rs.",property_rates[[#This Row],[buy_rate]])+3,FIND("/sq",property_rates[[#This Row],[buy_rate]])-4)</f>
        <v>46,070 - 54,018</v>
      </c>
      <c r="D345" s="1">
        <f>_xlfn.NUMBERVALUE(LEFT(property_rates[[#This Row],[buy_rate_trim]],FIND("-",property_rates[[#This Row],[buy_rate_trim]])-1))</f>
        <v>46070</v>
      </c>
      <c r="E345" s="1">
        <f>_xlfn.NUMBERVALUE(RIGHT(property_rates[[#This Row],[buy_rate_trim]],LEN(property_rates[[#This Row],[buy_rate_trim]])-FIND("-",property_rates[[#This Row],[buy_rate_trim]])))</f>
        <v>54018</v>
      </c>
      <c r="F345" s="1">
        <f>AVERAGE(property_rates[[#This Row],[buy_rate_lower]:[buy_rate_higher]])</f>
        <v>50044</v>
      </c>
      <c r="G345" s="1" t="s">
        <v>2347</v>
      </c>
      <c r="H345" s="1" t="s">
        <v>36</v>
      </c>
      <c r="I345" s="1" t="e">
        <f>MID(property_rates[[#This Row],[Rent_1B]],FIND("Rs.",property_rates[[#This Row],[Rent_1B]])+3,LEN(property_rates[[#This Row],[Rent_1B]]))</f>
        <v>#VALUE!</v>
      </c>
      <c r="J345" s="1" t="e">
        <f>_xlfn.NUMBERVALUE(LEFT(property_rates[[#This Row],[Rent_1B_trim]],FIND("-",property_rates[[#This Row],[Rent_1B_trim]])-1))</f>
        <v>#VALUE!</v>
      </c>
      <c r="K345" s="1">
        <f>_xlfn.NUMBERVALUE(RIGHT(property_rates[[#This Row],[Rent_1B]],LEN(property_rates[[#This Row],[Rent_1B]])-FIND("-",property_rates[[#This Row],[Rent_1B]])))</f>
        <v>0</v>
      </c>
      <c r="L345" s="1" t="e">
        <f>AVERAGE(property_rates[[#This Row],[Rent_1B_Lower]:[Rent_1B_Upper]])</f>
        <v>#VALUE!</v>
      </c>
      <c r="M345" s="2" t="e">
        <f>property_rates[[#This Row],[Rent_1B_avg]]/property_rates[[#This Row],[buy_rate_avg]]</f>
        <v>#VALUE!</v>
      </c>
      <c r="N345" s="1" t="s">
        <v>2348</v>
      </c>
      <c r="O345" s="1" t="str">
        <f>MID(property_rates[[#This Row],[Rent_2B]],FIND("Rs.",property_rates[[#This Row],[Rent_2B]])+3,LEN(property_rates[[#This Row],[Rent_2B]]))</f>
        <v>93,745 - 1,06,189</v>
      </c>
      <c r="P345" s="1">
        <f>_xlfn.NUMBERVALUE(LEFT(property_rates[[#This Row],[Rent_2B_trim]],FIND("-",property_rates[[#This Row],[Rent_2B_trim]])-1))</f>
        <v>93745</v>
      </c>
      <c r="Q345" s="1">
        <f>_xlfn.NUMBERVALUE(RIGHT(property_rates[[#This Row],[Rent_2B]],LEN(property_rates[[#This Row],[Rent_2B]])-FIND("-",property_rates[[#This Row],[Rent_2B]])))</f>
        <v>106189</v>
      </c>
      <c r="R345" s="1">
        <f>AVERAGE(property_rates[[#This Row],[Rent_2B_Lower]:[Rent_2B_Upper]])</f>
        <v>99967</v>
      </c>
      <c r="S345" s="3">
        <f>property_rates[[#This Row],[Rent_2B_avg]]/property_rates[[#This Row],[buy_rate_avg]]</f>
        <v>1.9975821277275998</v>
      </c>
      <c r="T345" s="1" t="s">
        <v>36</v>
      </c>
      <c r="U345" s="1" t="e">
        <f>MID(property_rates[[#This Row],[Rent_3B]],FIND("Rs.",property_rates[[#This Row],[Rent_3B]])+3,LEN(property_rates[[#This Row],[Rent_3B]]))</f>
        <v>#VALUE!</v>
      </c>
      <c r="V345" s="1" t="e">
        <f>_xlfn.NUMBERVALUE(LEFT(property_rates[[#This Row],[Rent_3B_trim]],FIND("-",property_rates[[#This Row],[Rent_3B_trim]])-1))</f>
        <v>#VALUE!</v>
      </c>
      <c r="W345" s="1">
        <f>_xlfn.NUMBERVALUE(RIGHT(property_rates[[#This Row],[Rent_3B]],LEN(property_rates[[#This Row],[Rent_3B]])-FIND("-",property_rates[[#This Row],[Rent_3B]])))</f>
        <v>0</v>
      </c>
      <c r="X345" s="1" t="e">
        <f>AVERAGE(property_rates[[#This Row],[Rent_3B_Lower]:[Rent_3B_Upper]])</f>
        <v>#VALUE!</v>
      </c>
      <c r="Y345" s="3" t="e">
        <f>property_rates[[#This Row],[Rent_3B_avg]]/property_rates[[#This Row],[buy_rate_avg]]</f>
        <v>#VALUE!</v>
      </c>
    </row>
    <row r="346" spans="1:25" x14ac:dyDescent="0.25">
      <c r="A346" s="1" t="s">
        <v>437</v>
      </c>
      <c r="B346" s="1" t="s">
        <v>438</v>
      </c>
      <c r="C346" s="1" t="str">
        <f>MID(property_rates[[#This Row],[buy_rate]],FIND("Rs.",property_rates[[#This Row],[buy_rate]])+3,FIND("/sq",property_rates[[#This Row],[buy_rate]])-4)</f>
        <v>5,695 - 6,545</v>
      </c>
      <c r="D346" s="1">
        <f>_xlfn.NUMBERVALUE(LEFT(property_rates[[#This Row],[buy_rate_trim]],FIND("-",property_rates[[#This Row],[buy_rate_trim]])-1))</f>
        <v>5695</v>
      </c>
      <c r="E346" s="1">
        <f>_xlfn.NUMBERVALUE(RIGHT(property_rates[[#This Row],[buy_rate_trim]],LEN(property_rates[[#This Row],[buy_rate_trim]])-FIND("-",property_rates[[#This Row],[buy_rate_trim]])))</f>
        <v>6545</v>
      </c>
      <c r="F346" s="1">
        <f>AVERAGE(property_rates[[#This Row],[buy_rate_lower]:[buy_rate_higher]])</f>
        <v>6120</v>
      </c>
      <c r="G346" s="1" t="s">
        <v>36</v>
      </c>
      <c r="H346" s="1" t="s">
        <v>36</v>
      </c>
      <c r="I346" s="1" t="e">
        <f>MID(property_rates[[#This Row],[Rent_1B]],FIND("Rs.",property_rates[[#This Row],[Rent_1B]])+3,LEN(property_rates[[#This Row],[Rent_1B]]))</f>
        <v>#VALUE!</v>
      </c>
      <c r="J346" s="1" t="e">
        <f>_xlfn.NUMBERVALUE(LEFT(property_rates[[#This Row],[Rent_1B_trim]],FIND("-",property_rates[[#This Row],[Rent_1B_trim]])-1))</f>
        <v>#VALUE!</v>
      </c>
      <c r="K346" s="1">
        <f>_xlfn.NUMBERVALUE(RIGHT(property_rates[[#This Row],[Rent_1B]],LEN(property_rates[[#This Row],[Rent_1B]])-FIND("-",property_rates[[#This Row],[Rent_1B]])))</f>
        <v>0</v>
      </c>
      <c r="L346" s="1" t="e">
        <f>AVERAGE(property_rates[[#This Row],[Rent_1B_Lower]:[Rent_1B_Upper]])</f>
        <v>#VALUE!</v>
      </c>
      <c r="M346" s="2" t="e">
        <f>property_rates[[#This Row],[Rent_1B_avg]]/property_rates[[#This Row],[buy_rate_avg]]</f>
        <v>#VALUE!</v>
      </c>
      <c r="N346" s="1" t="s">
        <v>36</v>
      </c>
      <c r="O346" s="1" t="e">
        <f>MID(property_rates[[#This Row],[Rent_2B]],FIND("Rs.",property_rates[[#This Row],[Rent_2B]])+3,LEN(property_rates[[#This Row],[Rent_2B]]))</f>
        <v>#VALUE!</v>
      </c>
      <c r="P346" s="1" t="e">
        <f>_xlfn.NUMBERVALUE(LEFT(property_rates[[#This Row],[Rent_2B_trim]],FIND("-",property_rates[[#This Row],[Rent_2B_trim]])-1))</f>
        <v>#VALUE!</v>
      </c>
      <c r="Q346" s="1">
        <f>_xlfn.NUMBERVALUE(RIGHT(property_rates[[#This Row],[Rent_2B]],LEN(property_rates[[#This Row],[Rent_2B]])-FIND("-",property_rates[[#This Row],[Rent_2B]])))</f>
        <v>0</v>
      </c>
      <c r="R346" s="1" t="e">
        <f>AVERAGE(property_rates[[#This Row],[Rent_2B_Lower]:[Rent_2B_Upper]])</f>
        <v>#VALUE!</v>
      </c>
      <c r="S346" s="3" t="e">
        <f>property_rates[[#This Row],[Rent_2B_avg]]/property_rates[[#This Row],[buy_rate_avg]]</f>
        <v>#VALUE!</v>
      </c>
      <c r="T346" s="1" t="s">
        <v>36</v>
      </c>
      <c r="U346" s="1" t="e">
        <f>MID(property_rates[[#This Row],[Rent_3B]],FIND("Rs.",property_rates[[#This Row],[Rent_3B]])+3,LEN(property_rates[[#This Row],[Rent_3B]]))</f>
        <v>#VALUE!</v>
      </c>
      <c r="V346" s="1" t="e">
        <f>_xlfn.NUMBERVALUE(LEFT(property_rates[[#This Row],[Rent_3B_trim]],FIND("-",property_rates[[#This Row],[Rent_3B_trim]])-1))</f>
        <v>#VALUE!</v>
      </c>
      <c r="W346" s="1">
        <f>_xlfn.NUMBERVALUE(RIGHT(property_rates[[#This Row],[Rent_3B]],LEN(property_rates[[#This Row],[Rent_3B]])-FIND("-",property_rates[[#This Row],[Rent_3B]])))</f>
        <v>0</v>
      </c>
      <c r="X346" s="1" t="e">
        <f>AVERAGE(property_rates[[#This Row],[Rent_3B_Lower]:[Rent_3B_Upper]])</f>
        <v>#VALUE!</v>
      </c>
      <c r="Y346" s="3" t="e">
        <f>property_rates[[#This Row],[Rent_3B_avg]]/property_rates[[#This Row],[buy_rate_avg]]</f>
        <v>#VALUE!</v>
      </c>
    </row>
    <row r="347" spans="1:25" x14ac:dyDescent="0.25">
      <c r="A347" s="1" t="s">
        <v>1359</v>
      </c>
      <c r="B347" s="1" t="s">
        <v>1360</v>
      </c>
      <c r="C347" s="1" t="str">
        <f>MID(property_rates[[#This Row],[buy_rate]],FIND("Rs.",property_rates[[#This Row],[buy_rate]])+3,FIND("/sq",property_rates[[#This Row],[buy_rate]])-4)</f>
        <v>13,940 - 18,445</v>
      </c>
      <c r="D347" s="1">
        <f>_xlfn.NUMBERVALUE(LEFT(property_rates[[#This Row],[buy_rate_trim]],FIND("-",property_rates[[#This Row],[buy_rate_trim]])-1))</f>
        <v>13940</v>
      </c>
      <c r="E347" s="1">
        <f>_xlfn.NUMBERVALUE(RIGHT(property_rates[[#This Row],[buy_rate_trim]],LEN(property_rates[[#This Row],[buy_rate_trim]])-FIND("-",property_rates[[#This Row],[buy_rate_trim]])))</f>
        <v>18445</v>
      </c>
      <c r="F347" s="1">
        <f>AVERAGE(property_rates[[#This Row],[buy_rate_lower]:[buy_rate_higher]])</f>
        <v>16192.5</v>
      </c>
      <c r="G347" s="1" t="s">
        <v>1361</v>
      </c>
      <c r="H347" s="1" t="s">
        <v>1362</v>
      </c>
      <c r="I347" s="1" t="str">
        <f>MID(property_rates[[#This Row],[Rent_1B]],FIND("Rs.",property_rates[[#This Row],[Rent_1B]])+3,LEN(property_rates[[#This Row],[Rent_1B]]))</f>
        <v>18,870 - 24,480</v>
      </c>
      <c r="J347" s="1">
        <f>_xlfn.NUMBERVALUE(LEFT(property_rates[[#This Row],[Rent_1B_trim]],FIND("-",property_rates[[#This Row],[Rent_1B_trim]])-1))</f>
        <v>18870</v>
      </c>
      <c r="K347" s="1">
        <f>_xlfn.NUMBERVALUE(RIGHT(property_rates[[#This Row],[Rent_1B]],LEN(property_rates[[#This Row],[Rent_1B]])-FIND("-",property_rates[[#This Row],[Rent_1B]])))</f>
        <v>24480</v>
      </c>
      <c r="L347" s="1">
        <f>AVERAGE(property_rates[[#This Row],[Rent_1B_Lower]:[Rent_1B_Upper]])</f>
        <v>21675</v>
      </c>
      <c r="M347" s="2">
        <f>property_rates[[#This Row],[Rent_1B_avg]]/property_rates[[#This Row],[buy_rate_avg]]</f>
        <v>1.3385826771653544</v>
      </c>
      <c r="N347" s="1" t="s">
        <v>1363</v>
      </c>
      <c r="O347" s="1" t="str">
        <f>MID(property_rates[[#This Row],[Rent_2B]],FIND("Rs.",property_rates[[#This Row],[Rent_2B]])+3,LEN(property_rates[[#This Row],[Rent_2B]]))</f>
        <v>31,068 - 36,125</v>
      </c>
      <c r="P347" s="1">
        <f>_xlfn.NUMBERVALUE(LEFT(property_rates[[#This Row],[Rent_2B_trim]],FIND("-",property_rates[[#This Row],[Rent_2B_trim]])-1))</f>
        <v>31068</v>
      </c>
      <c r="Q347" s="1">
        <f>_xlfn.NUMBERVALUE(RIGHT(property_rates[[#This Row],[Rent_2B]],LEN(property_rates[[#This Row],[Rent_2B]])-FIND("-",property_rates[[#This Row],[Rent_2B]])))</f>
        <v>36125</v>
      </c>
      <c r="R347" s="1">
        <f>AVERAGE(property_rates[[#This Row],[Rent_2B_Lower]:[Rent_2B_Upper]])</f>
        <v>33596.5</v>
      </c>
      <c r="S347" s="3">
        <f>property_rates[[#This Row],[Rent_2B_avg]]/property_rates[[#This Row],[buy_rate_avg]]</f>
        <v>2.0748185888528639</v>
      </c>
      <c r="T347" s="1" t="s">
        <v>36</v>
      </c>
      <c r="U347" s="1" t="e">
        <f>MID(property_rates[[#This Row],[Rent_3B]],FIND("Rs.",property_rates[[#This Row],[Rent_3B]])+3,LEN(property_rates[[#This Row],[Rent_3B]]))</f>
        <v>#VALUE!</v>
      </c>
      <c r="V347" s="1" t="e">
        <f>_xlfn.NUMBERVALUE(LEFT(property_rates[[#This Row],[Rent_3B_trim]],FIND("-",property_rates[[#This Row],[Rent_3B_trim]])-1))</f>
        <v>#VALUE!</v>
      </c>
      <c r="W347" s="1">
        <f>_xlfn.NUMBERVALUE(RIGHT(property_rates[[#This Row],[Rent_3B]],LEN(property_rates[[#This Row],[Rent_3B]])-FIND("-",property_rates[[#This Row],[Rent_3B]])))</f>
        <v>0</v>
      </c>
      <c r="X347" s="1" t="e">
        <f>AVERAGE(property_rates[[#This Row],[Rent_3B_Lower]:[Rent_3B_Upper]])</f>
        <v>#VALUE!</v>
      </c>
      <c r="Y347" s="3" t="e">
        <f>property_rates[[#This Row],[Rent_3B_avg]]/property_rates[[#This Row],[buy_rate_avg]]</f>
        <v>#VALUE!</v>
      </c>
    </row>
    <row r="348" spans="1:25" x14ac:dyDescent="0.25">
      <c r="A348" s="1" t="s">
        <v>1550</v>
      </c>
      <c r="B348" s="1" t="s">
        <v>1551</v>
      </c>
      <c r="C348" s="1" t="str">
        <f>MID(property_rates[[#This Row],[buy_rate]],FIND("Rs.",property_rates[[#This Row],[buy_rate]])+3,FIND("/sq",property_rates[[#This Row],[buy_rate]])-4)</f>
        <v>4,590 - 5,440</v>
      </c>
      <c r="D348" s="1">
        <f>_xlfn.NUMBERVALUE(LEFT(property_rates[[#This Row],[buy_rate_trim]],FIND("-",property_rates[[#This Row],[buy_rate_trim]])-1))</f>
        <v>4590</v>
      </c>
      <c r="E348" s="1">
        <f>_xlfn.NUMBERVALUE(RIGHT(property_rates[[#This Row],[buy_rate_trim]],LEN(property_rates[[#This Row],[buy_rate_trim]])-FIND("-",property_rates[[#This Row],[buy_rate_trim]])))</f>
        <v>5440</v>
      </c>
      <c r="F348" s="1">
        <f>AVERAGE(property_rates[[#This Row],[buy_rate_lower]:[buy_rate_higher]])</f>
        <v>5015</v>
      </c>
      <c r="G348" s="1" t="s">
        <v>1552</v>
      </c>
      <c r="H348" s="1" t="s">
        <v>1553</v>
      </c>
      <c r="I348" s="1" t="str">
        <f>MID(property_rates[[#This Row],[Rent_1B]],FIND("Rs.",property_rates[[#This Row],[Rent_1B]])+3,LEN(property_rates[[#This Row],[Rent_1B]]))</f>
        <v>4,590 - 5,100</v>
      </c>
      <c r="J348" s="1">
        <f>_xlfn.NUMBERVALUE(LEFT(property_rates[[#This Row],[Rent_1B_trim]],FIND("-",property_rates[[#This Row],[Rent_1B_trim]])-1))</f>
        <v>4590</v>
      </c>
      <c r="K348" s="1">
        <f>_xlfn.NUMBERVALUE(RIGHT(property_rates[[#This Row],[Rent_1B]],LEN(property_rates[[#This Row],[Rent_1B]])-FIND("-",property_rates[[#This Row],[Rent_1B]])))</f>
        <v>5100</v>
      </c>
      <c r="L348" s="1">
        <f>AVERAGE(property_rates[[#This Row],[Rent_1B_Lower]:[Rent_1B_Upper]])</f>
        <v>4845</v>
      </c>
      <c r="M348" s="2">
        <f>property_rates[[#This Row],[Rent_1B_avg]]/property_rates[[#This Row],[buy_rate_avg]]</f>
        <v>0.96610169491525422</v>
      </c>
      <c r="N348" s="1" t="s">
        <v>36</v>
      </c>
      <c r="O348" s="1" t="e">
        <f>MID(property_rates[[#This Row],[Rent_2B]],FIND("Rs.",property_rates[[#This Row],[Rent_2B]])+3,LEN(property_rates[[#This Row],[Rent_2B]]))</f>
        <v>#VALUE!</v>
      </c>
      <c r="P348" s="1" t="e">
        <f>_xlfn.NUMBERVALUE(LEFT(property_rates[[#This Row],[Rent_2B_trim]],FIND("-",property_rates[[#This Row],[Rent_2B_trim]])-1))</f>
        <v>#VALUE!</v>
      </c>
      <c r="Q348" s="1">
        <f>_xlfn.NUMBERVALUE(RIGHT(property_rates[[#This Row],[Rent_2B]],LEN(property_rates[[#This Row],[Rent_2B]])-FIND("-",property_rates[[#This Row],[Rent_2B]])))</f>
        <v>0</v>
      </c>
      <c r="R348" s="1" t="e">
        <f>AVERAGE(property_rates[[#This Row],[Rent_2B_Lower]:[Rent_2B_Upper]])</f>
        <v>#VALUE!</v>
      </c>
      <c r="S348" s="3" t="e">
        <f>property_rates[[#This Row],[Rent_2B_avg]]/property_rates[[#This Row],[buy_rate_avg]]</f>
        <v>#VALUE!</v>
      </c>
      <c r="T348" s="1" t="s">
        <v>36</v>
      </c>
      <c r="U348" s="1" t="e">
        <f>MID(property_rates[[#This Row],[Rent_3B]],FIND("Rs.",property_rates[[#This Row],[Rent_3B]])+3,LEN(property_rates[[#This Row],[Rent_3B]]))</f>
        <v>#VALUE!</v>
      </c>
      <c r="V348" s="1" t="e">
        <f>_xlfn.NUMBERVALUE(LEFT(property_rates[[#This Row],[Rent_3B_trim]],FIND("-",property_rates[[#This Row],[Rent_3B_trim]])-1))</f>
        <v>#VALUE!</v>
      </c>
      <c r="W348" s="1">
        <f>_xlfn.NUMBERVALUE(RIGHT(property_rates[[#This Row],[Rent_3B]],LEN(property_rates[[#This Row],[Rent_3B]])-FIND("-",property_rates[[#This Row],[Rent_3B]])))</f>
        <v>0</v>
      </c>
      <c r="X348" s="1" t="e">
        <f>AVERAGE(property_rates[[#This Row],[Rent_3B_Lower]:[Rent_3B_Upper]])</f>
        <v>#VALUE!</v>
      </c>
      <c r="Y348" s="3" t="e">
        <f>property_rates[[#This Row],[Rent_3B_avg]]/property_rates[[#This Row],[buy_rate_avg]]</f>
        <v>#VALUE!</v>
      </c>
    </row>
    <row r="349" spans="1:25" x14ac:dyDescent="0.25">
      <c r="A349" s="1" t="s">
        <v>1554</v>
      </c>
      <c r="B349" s="1" t="s">
        <v>1555</v>
      </c>
      <c r="C349" s="1" t="str">
        <f>MID(property_rates[[#This Row],[buy_rate]],FIND("Rs.",property_rates[[#This Row],[buy_rate]])+3,FIND("/sq",property_rates[[#This Row],[buy_rate]])-4)</f>
        <v>4,420 - 5,142</v>
      </c>
      <c r="D349" s="1">
        <f>_xlfn.NUMBERVALUE(LEFT(property_rates[[#This Row],[buy_rate_trim]],FIND("-",property_rates[[#This Row],[buy_rate_trim]])-1))</f>
        <v>4420</v>
      </c>
      <c r="E349" s="1">
        <f>_xlfn.NUMBERVALUE(RIGHT(property_rates[[#This Row],[buy_rate_trim]],LEN(property_rates[[#This Row],[buy_rate_trim]])-FIND("-",property_rates[[#This Row],[buy_rate_trim]])))</f>
        <v>5142</v>
      </c>
      <c r="F349" s="1">
        <f>AVERAGE(property_rates[[#This Row],[buy_rate_lower]:[buy_rate_higher]])</f>
        <v>4781</v>
      </c>
      <c r="G349" s="1" t="s">
        <v>1556</v>
      </c>
      <c r="H349" s="1" t="s">
        <v>1557</v>
      </c>
      <c r="I349" s="1" t="str">
        <f>MID(property_rates[[#This Row],[Rent_1B]],FIND("Rs.",property_rates[[#This Row],[Rent_1B]])+3,LEN(property_rates[[#This Row],[Rent_1B]]))</f>
        <v>4,720 - 4,720</v>
      </c>
      <c r="J349" s="1">
        <f>_xlfn.NUMBERVALUE(LEFT(property_rates[[#This Row],[Rent_1B_trim]],FIND("-",property_rates[[#This Row],[Rent_1B_trim]])-1))</f>
        <v>4720</v>
      </c>
      <c r="K349" s="1">
        <f>_xlfn.NUMBERVALUE(RIGHT(property_rates[[#This Row],[Rent_1B]],LEN(property_rates[[#This Row],[Rent_1B]])-FIND("-",property_rates[[#This Row],[Rent_1B]])))</f>
        <v>4720</v>
      </c>
      <c r="L349" s="1">
        <f>AVERAGE(property_rates[[#This Row],[Rent_1B_Lower]:[Rent_1B_Upper]])</f>
        <v>4720</v>
      </c>
      <c r="M349" s="2">
        <f>property_rates[[#This Row],[Rent_1B_avg]]/property_rates[[#This Row],[buy_rate_avg]]</f>
        <v>0.98724116293662412</v>
      </c>
      <c r="N349" s="1" t="s">
        <v>36</v>
      </c>
      <c r="O349" s="1" t="e">
        <f>MID(property_rates[[#This Row],[Rent_2B]],FIND("Rs.",property_rates[[#This Row],[Rent_2B]])+3,LEN(property_rates[[#This Row],[Rent_2B]]))</f>
        <v>#VALUE!</v>
      </c>
      <c r="P349" s="1" t="e">
        <f>_xlfn.NUMBERVALUE(LEFT(property_rates[[#This Row],[Rent_2B_trim]],FIND("-",property_rates[[#This Row],[Rent_2B_trim]])-1))</f>
        <v>#VALUE!</v>
      </c>
      <c r="Q349" s="1">
        <f>_xlfn.NUMBERVALUE(RIGHT(property_rates[[#This Row],[Rent_2B]],LEN(property_rates[[#This Row],[Rent_2B]])-FIND("-",property_rates[[#This Row],[Rent_2B]])))</f>
        <v>0</v>
      </c>
      <c r="R349" s="1" t="e">
        <f>AVERAGE(property_rates[[#This Row],[Rent_2B_Lower]:[Rent_2B_Upper]])</f>
        <v>#VALUE!</v>
      </c>
      <c r="S349" s="3" t="e">
        <f>property_rates[[#This Row],[Rent_2B_avg]]/property_rates[[#This Row],[buy_rate_avg]]</f>
        <v>#VALUE!</v>
      </c>
      <c r="T349" s="1" t="s">
        <v>36</v>
      </c>
      <c r="U349" s="1" t="e">
        <f>MID(property_rates[[#This Row],[Rent_3B]],FIND("Rs.",property_rates[[#This Row],[Rent_3B]])+3,LEN(property_rates[[#This Row],[Rent_3B]]))</f>
        <v>#VALUE!</v>
      </c>
      <c r="V349" s="1" t="e">
        <f>_xlfn.NUMBERVALUE(LEFT(property_rates[[#This Row],[Rent_3B_trim]],FIND("-",property_rates[[#This Row],[Rent_3B_trim]])-1))</f>
        <v>#VALUE!</v>
      </c>
      <c r="W349" s="1">
        <f>_xlfn.NUMBERVALUE(RIGHT(property_rates[[#This Row],[Rent_3B]],LEN(property_rates[[#This Row],[Rent_3B]])-FIND("-",property_rates[[#This Row],[Rent_3B]])))</f>
        <v>0</v>
      </c>
      <c r="X349" s="1" t="e">
        <f>AVERAGE(property_rates[[#This Row],[Rent_3B_Lower]:[Rent_3B_Upper]])</f>
        <v>#VALUE!</v>
      </c>
      <c r="Y349" s="3" t="e">
        <f>property_rates[[#This Row],[Rent_3B_avg]]/property_rates[[#This Row],[buy_rate_avg]]</f>
        <v>#VALUE!</v>
      </c>
    </row>
    <row r="350" spans="1:25" x14ac:dyDescent="0.25">
      <c r="A350" s="1" t="s">
        <v>190</v>
      </c>
      <c r="B350" s="1" t="s">
        <v>191</v>
      </c>
      <c r="C350" s="1" t="str">
        <f>MID(property_rates[[#This Row],[buy_rate]],FIND("Rs.",property_rates[[#This Row],[buy_rate]])+3,FIND("/sq",property_rates[[#This Row],[buy_rate]])-4)</f>
        <v>10,795 - 12,028</v>
      </c>
      <c r="D350" s="1">
        <f>_xlfn.NUMBERVALUE(LEFT(property_rates[[#This Row],[buy_rate_trim]],FIND("-",property_rates[[#This Row],[buy_rate_trim]])-1))</f>
        <v>10795</v>
      </c>
      <c r="E350" s="1">
        <f>_xlfn.NUMBERVALUE(RIGHT(property_rates[[#This Row],[buy_rate_trim]],LEN(property_rates[[#This Row],[buy_rate_trim]])-FIND("-",property_rates[[#This Row],[buy_rate_trim]])))</f>
        <v>12028</v>
      </c>
      <c r="F350" s="1">
        <f>AVERAGE(property_rates[[#This Row],[buy_rate_lower]:[buy_rate_higher]])</f>
        <v>11411.5</v>
      </c>
      <c r="G350" s="1" t="s">
        <v>192</v>
      </c>
      <c r="H350" s="1" t="s">
        <v>36</v>
      </c>
      <c r="I350" s="1" t="e">
        <f>MID(property_rates[[#This Row],[Rent_1B]],FIND("Rs.",property_rates[[#This Row],[Rent_1B]])+3,LEN(property_rates[[#This Row],[Rent_1B]]))</f>
        <v>#VALUE!</v>
      </c>
      <c r="J350" s="1" t="e">
        <f>_xlfn.NUMBERVALUE(LEFT(property_rates[[#This Row],[Rent_1B_trim]],FIND("-",property_rates[[#This Row],[Rent_1B_trim]])-1))</f>
        <v>#VALUE!</v>
      </c>
      <c r="K350" s="1">
        <f>_xlfn.NUMBERVALUE(RIGHT(property_rates[[#This Row],[Rent_1B]],LEN(property_rates[[#This Row],[Rent_1B]])-FIND("-",property_rates[[#This Row],[Rent_1B]])))</f>
        <v>0</v>
      </c>
      <c r="L350" s="1" t="e">
        <f>AVERAGE(property_rates[[#This Row],[Rent_1B_Lower]:[Rent_1B_Upper]])</f>
        <v>#VALUE!</v>
      </c>
      <c r="M350" s="2" t="e">
        <f>property_rates[[#This Row],[Rent_1B_avg]]/property_rates[[#This Row],[buy_rate_avg]]</f>
        <v>#VALUE!</v>
      </c>
      <c r="N350" s="1" t="s">
        <v>193</v>
      </c>
      <c r="O350" s="1" t="str">
        <f>MID(property_rates[[#This Row],[Rent_2B]],FIND("Rs.",property_rates[[#This Row],[Rent_2B]])+3,LEN(property_rates[[#This Row],[Rent_2B]]))</f>
        <v>18,514 - 22,539</v>
      </c>
      <c r="P350" s="1">
        <f>_xlfn.NUMBERVALUE(LEFT(property_rates[[#This Row],[Rent_2B_trim]],FIND("-",property_rates[[#This Row],[Rent_2B_trim]])-1))</f>
        <v>18514</v>
      </c>
      <c r="Q350" s="1">
        <f>_xlfn.NUMBERVALUE(RIGHT(property_rates[[#This Row],[Rent_2B]],LEN(property_rates[[#This Row],[Rent_2B]])-FIND("-",property_rates[[#This Row],[Rent_2B]])))</f>
        <v>22539</v>
      </c>
      <c r="R350" s="1">
        <f>AVERAGE(property_rates[[#This Row],[Rent_2B_Lower]:[Rent_2B_Upper]])</f>
        <v>20526.5</v>
      </c>
      <c r="S350" s="3">
        <f>property_rates[[#This Row],[Rent_2B_avg]]/property_rates[[#This Row],[buy_rate_avg]]</f>
        <v>1.7987556412391008</v>
      </c>
      <c r="T350" s="1" t="s">
        <v>36</v>
      </c>
      <c r="U350" s="1" t="e">
        <f>MID(property_rates[[#This Row],[Rent_3B]],FIND("Rs.",property_rates[[#This Row],[Rent_3B]])+3,LEN(property_rates[[#This Row],[Rent_3B]]))</f>
        <v>#VALUE!</v>
      </c>
      <c r="V350" s="1" t="e">
        <f>_xlfn.NUMBERVALUE(LEFT(property_rates[[#This Row],[Rent_3B_trim]],FIND("-",property_rates[[#This Row],[Rent_3B_trim]])-1))</f>
        <v>#VALUE!</v>
      </c>
      <c r="W350" s="1">
        <f>_xlfn.NUMBERVALUE(RIGHT(property_rates[[#This Row],[Rent_3B]],LEN(property_rates[[#This Row],[Rent_3B]])-FIND("-",property_rates[[#This Row],[Rent_3B]])))</f>
        <v>0</v>
      </c>
      <c r="X350" s="1" t="e">
        <f>AVERAGE(property_rates[[#This Row],[Rent_3B_Lower]:[Rent_3B_Upper]])</f>
        <v>#VALUE!</v>
      </c>
      <c r="Y350" s="3" t="e">
        <f>property_rates[[#This Row],[Rent_3B_avg]]/property_rates[[#This Row],[buy_rate_avg]]</f>
        <v>#VALUE!</v>
      </c>
    </row>
    <row r="351" spans="1:25" x14ac:dyDescent="0.25">
      <c r="A351" s="1" t="s">
        <v>194</v>
      </c>
      <c r="B351" s="1" t="s">
        <v>195</v>
      </c>
      <c r="C351" s="1" t="str">
        <f>MID(property_rates[[#This Row],[buy_rate]],FIND("Rs.",property_rates[[#This Row],[buy_rate]])+3,FIND("/sq",property_rates[[#This Row],[buy_rate]])-4)</f>
        <v>10,838 - 12,070</v>
      </c>
      <c r="D351" s="1">
        <f>_xlfn.NUMBERVALUE(LEFT(property_rates[[#This Row],[buy_rate_trim]],FIND("-",property_rates[[#This Row],[buy_rate_trim]])-1))</f>
        <v>10838</v>
      </c>
      <c r="E351" s="1">
        <f>_xlfn.NUMBERVALUE(RIGHT(property_rates[[#This Row],[buy_rate_trim]],LEN(property_rates[[#This Row],[buy_rate_trim]])-FIND("-",property_rates[[#This Row],[buy_rate_trim]])))</f>
        <v>12070</v>
      </c>
      <c r="F351" s="1">
        <f>AVERAGE(property_rates[[#This Row],[buy_rate_lower]:[buy_rate_higher]])</f>
        <v>11454</v>
      </c>
      <c r="G351" s="1" t="s">
        <v>196</v>
      </c>
      <c r="H351" s="1" t="s">
        <v>197</v>
      </c>
      <c r="I351" s="1" t="str">
        <f>MID(property_rates[[#This Row],[Rent_1B]],FIND("Rs.",property_rates[[#This Row],[Rent_1B]])+3,LEN(property_rates[[#This Row],[Rent_1B]]))</f>
        <v>14,356 - 15,792</v>
      </c>
      <c r="J351" s="1">
        <f>_xlfn.NUMBERVALUE(LEFT(property_rates[[#This Row],[Rent_1B_trim]],FIND("-",property_rates[[#This Row],[Rent_1B_trim]])-1))</f>
        <v>14356</v>
      </c>
      <c r="K351" s="1">
        <f>_xlfn.NUMBERVALUE(RIGHT(property_rates[[#This Row],[Rent_1B]],LEN(property_rates[[#This Row],[Rent_1B]])-FIND("-",property_rates[[#This Row],[Rent_1B]])))</f>
        <v>15792</v>
      </c>
      <c r="L351" s="1">
        <f>AVERAGE(property_rates[[#This Row],[Rent_1B_Lower]:[Rent_1B_Upper]])</f>
        <v>15074</v>
      </c>
      <c r="M351" s="2">
        <f>property_rates[[#This Row],[Rent_1B_avg]]/property_rates[[#This Row],[buy_rate_avg]]</f>
        <v>1.3160467958791688</v>
      </c>
      <c r="N351" s="1" t="s">
        <v>198</v>
      </c>
      <c r="O351" s="1" t="str">
        <f>MID(property_rates[[#This Row],[Rent_2B]],FIND("Rs.",property_rates[[#This Row],[Rent_2B]])+3,LEN(property_rates[[#This Row],[Rent_2B]]))</f>
        <v>21,038 - 25,245</v>
      </c>
      <c r="P351" s="1">
        <f>_xlfn.NUMBERVALUE(LEFT(property_rates[[#This Row],[Rent_2B_trim]],FIND("-",property_rates[[#This Row],[Rent_2B_trim]])-1))</f>
        <v>21038</v>
      </c>
      <c r="Q351" s="1">
        <f>_xlfn.NUMBERVALUE(RIGHT(property_rates[[#This Row],[Rent_2B]],LEN(property_rates[[#This Row],[Rent_2B]])-FIND("-",property_rates[[#This Row],[Rent_2B]])))</f>
        <v>25245</v>
      </c>
      <c r="R351" s="1">
        <f>AVERAGE(property_rates[[#This Row],[Rent_2B_Lower]:[Rent_2B_Upper]])</f>
        <v>23141.5</v>
      </c>
      <c r="S351" s="3">
        <f>property_rates[[#This Row],[Rent_2B_avg]]/property_rates[[#This Row],[buy_rate_avg]]</f>
        <v>2.0203858913916535</v>
      </c>
      <c r="T351" s="1" t="s">
        <v>199</v>
      </c>
      <c r="U351" s="1" t="str">
        <f>MID(property_rates[[#This Row],[Rent_3B]],FIND("Rs.",property_rates[[#This Row],[Rent_3B]])+3,LEN(property_rates[[#This Row],[Rent_3B]]))</f>
        <v>28,050 - 31,556</v>
      </c>
      <c r="V351" s="1">
        <f>_xlfn.NUMBERVALUE(LEFT(property_rates[[#This Row],[Rent_3B_trim]],FIND("-",property_rates[[#This Row],[Rent_3B_trim]])-1))</f>
        <v>28050</v>
      </c>
      <c r="W351" s="1">
        <f>_xlfn.NUMBERVALUE(RIGHT(property_rates[[#This Row],[Rent_3B]],LEN(property_rates[[#This Row],[Rent_3B]])-FIND("-",property_rates[[#This Row],[Rent_3B]])))</f>
        <v>31556</v>
      </c>
      <c r="X351" s="1">
        <f>AVERAGE(property_rates[[#This Row],[Rent_3B_Lower]:[Rent_3B_Upper]])</f>
        <v>29803</v>
      </c>
      <c r="Y351" s="3">
        <f>property_rates[[#This Row],[Rent_3B_avg]]/property_rates[[#This Row],[buy_rate_avg]]</f>
        <v>2.6019731098306269</v>
      </c>
    </row>
    <row r="352" spans="1:25" x14ac:dyDescent="0.25">
      <c r="A352" s="1" t="s">
        <v>613</v>
      </c>
      <c r="B352" s="1" t="s">
        <v>614</v>
      </c>
      <c r="C352" s="1" t="str">
        <f>MID(property_rates[[#This Row],[buy_rate]],FIND("Rs.",property_rates[[#This Row],[buy_rate]])+3,FIND("/sq",property_rates[[#This Row],[buy_rate]])-4)</f>
        <v>7,735 - 9,010</v>
      </c>
      <c r="D352" s="1">
        <f>_xlfn.NUMBERVALUE(LEFT(property_rates[[#This Row],[buy_rate_trim]],FIND("-",property_rates[[#This Row],[buy_rate_trim]])-1))</f>
        <v>7735</v>
      </c>
      <c r="E352" s="1">
        <f>_xlfn.NUMBERVALUE(RIGHT(property_rates[[#This Row],[buy_rate_trim]],LEN(property_rates[[#This Row],[buy_rate_trim]])-FIND("-",property_rates[[#This Row],[buy_rate_trim]])))</f>
        <v>9010</v>
      </c>
      <c r="F352" s="1">
        <f>AVERAGE(property_rates[[#This Row],[buy_rate_lower]:[buy_rate_higher]])</f>
        <v>8372.5</v>
      </c>
      <c r="G352" s="1" t="s">
        <v>585</v>
      </c>
      <c r="H352" s="1" t="s">
        <v>36</v>
      </c>
      <c r="I352" s="1" t="e">
        <f>MID(property_rates[[#This Row],[Rent_1B]],FIND("Rs.",property_rates[[#This Row],[Rent_1B]])+3,LEN(property_rates[[#This Row],[Rent_1B]]))</f>
        <v>#VALUE!</v>
      </c>
      <c r="J352" s="1" t="e">
        <f>_xlfn.NUMBERVALUE(LEFT(property_rates[[#This Row],[Rent_1B_trim]],FIND("-",property_rates[[#This Row],[Rent_1B_trim]])-1))</f>
        <v>#VALUE!</v>
      </c>
      <c r="K352" s="1">
        <f>_xlfn.NUMBERVALUE(RIGHT(property_rates[[#This Row],[Rent_1B]],LEN(property_rates[[#This Row],[Rent_1B]])-FIND("-",property_rates[[#This Row],[Rent_1B]])))</f>
        <v>0</v>
      </c>
      <c r="L352" s="1" t="e">
        <f>AVERAGE(property_rates[[#This Row],[Rent_1B_Lower]:[Rent_1B_Upper]])</f>
        <v>#VALUE!</v>
      </c>
      <c r="M352" s="2" t="e">
        <f>property_rates[[#This Row],[Rent_1B_avg]]/property_rates[[#This Row],[buy_rate_avg]]</f>
        <v>#VALUE!</v>
      </c>
      <c r="N352" s="1" t="s">
        <v>36</v>
      </c>
      <c r="O352" s="1" t="e">
        <f>MID(property_rates[[#This Row],[Rent_2B]],FIND("Rs.",property_rates[[#This Row],[Rent_2B]])+3,LEN(property_rates[[#This Row],[Rent_2B]]))</f>
        <v>#VALUE!</v>
      </c>
      <c r="P352" s="1" t="e">
        <f>_xlfn.NUMBERVALUE(LEFT(property_rates[[#This Row],[Rent_2B_trim]],FIND("-",property_rates[[#This Row],[Rent_2B_trim]])-1))</f>
        <v>#VALUE!</v>
      </c>
      <c r="Q352" s="1">
        <f>_xlfn.NUMBERVALUE(RIGHT(property_rates[[#This Row],[Rent_2B]],LEN(property_rates[[#This Row],[Rent_2B]])-FIND("-",property_rates[[#This Row],[Rent_2B]])))</f>
        <v>0</v>
      </c>
      <c r="R352" s="1" t="e">
        <f>AVERAGE(property_rates[[#This Row],[Rent_2B_Lower]:[Rent_2B_Upper]])</f>
        <v>#VALUE!</v>
      </c>
      <c r="S352" s="3" t="e">
        <f>property_rates[[#This Row],[Rent_2B_avg]]/property_rates[[#This Row],[buy_rate_avg]]</f>
        <v>#VALUE!</v>
      </c>
      <c r="T352" s="1" t="s">
        <v>36</v>
      </c>
      <c r="U352" s="1" t="e">
        <f>MID(property_rates[[#This Row],[Rent_3B]],FIND("Rs.",property_rates[[#This Row],[Rent_3B]])+3,LEN(property_rates[[#This Row],[Rent_3B]]))</f>
        <v>#VALUE!</v>
      </c>
      <c r="V352" s="1" t="e">
        <f>_xlfn.NUMBERVALUE(LEFT(property_rates[[#This Row],[Rent_3B_trim]],FIND("-",property_rates[[#This Row],[Rent_3B_trim]])-1))</f>
        <v>#VALUE!</v>
      </c>
      <c r="W352" s="1">
        <f>_xlfn.NUMBERVALUE(RIGHT(property_rates[[#This Row],[Rent_3B]],LEN(property_rates[[#This Row],[Rent_3B]])-FIND("-",property_rates[[#This Row],[Rent_3B]])))</f>
        <v>0</v>
      </c>
      <c r="X352" s="1" t="e">
        <f>AVERAGE(property_rates[[#This Row],[Rent_3B_Lower]:[Rent_3B_Upper]])</f>
        <v>#VALUE!</v>
      </c>
      <c r="Y352" s="3" t="e">
        <f>property_rates[[#This Row],[Rent_3B_avg]]/property_rates[[#This Row],[buy_rate_avg]]</f>
        <v>#VALUE!</v>
      </c>
    </row>
    <row r="353" spans="1:25" x14ac:dyDescent="0.25">
      <c r="A353" s="1" t="s">
        <v>615</v>
      </c>
      <c r="B353" s="1" t="s">
        <v>616</v>
      </c>
      <c r="C353" s="1" t="str">
        <f>MID(property_rates[[#This Row],[buy_rate]],FIND("Rs.",property_rates[[#This Row],[buy_rate]])+3,FIND("/sq",property_rates[[#This Row],[buy_rate]])-4)</f>
        <v>8,840 - 9,435</v>
      </c>
      <c r="D353" s="1">
        <f>_xlfn.NUMBERVALUE(LEFT(property_rates[[#This Row],[buy_rate_trim]],FIND("-",property_rates[[#This Row],[buy_rate_trim]])-1))</f>
        <v>8840</v>
      </c>
      <c r="E353" s="1">
        <f>_xlfn.NUMBERVALUE(RIGHT(property_rates[[#This Row],[buy_rate_trim]],LEN(property_rates[[#This Row],[buy_rate_trim]])-FIND("-",property_rates[[#This Row],[buy_rate_trim]])))</f>
        <v>9435</v>
      </c>
      <c r="F353" s="1">
        <f>AVERAGE(property_rates[[#This Row],[buy_rate_lower]:[buy_rate_higher]])</f>
        <v>9137.5</v>
      </c>
      <c r="G353" s="1" t="s">
        <v>36</v>
      </c>
      <c r="H353" s="1" t="s">
        <v>36</v>
      </c>
      <c r="I353" s="1" t="e">
        <f>MID(property_rates[[#This Row],[Rent_1B]],FIND("Rs.",property_rates[[#This Row],[Rent_1B]])+3,LEN(property_rates[[#This Row],[Rent_1B]]))</f>
        <v>#VALUE!</v>
      </c>
      <c r="J353" s="1" t="e">
        <f>_xlfn.NUMBERVALUE(LEFT(property_rates[[#This Row],[Rent_1B_trim]],FIND("-",property_rates[[#This Row],[Rent_1B_trim]])-1))</f>
        <v>#VALUE!</v>
      </c>
      <c r="K353" s="1">
        <f>_xlfn.NUMBERVALUE(RIGHT(property_rates[[#This Row],[Rent_1B]],LEN(property_rates[[#This Row],[Rent_1B]])-FIND("-",property_rates[[#This Row],[Rent_1B]])))</f>
        <v>0</v>
      </c>
      <c r="L353" s="1" t="e">
        <f>AVERAGE(property_rates[[#This Row],[Rent_1B_Lower]:[Rent_1B_Upper]])</f>
        <v>#VALUE!</v>
      </c>
      <c r="M353" s="2" t="e">
        <f>property_rates[[#This Row],[Rent_1B_avg]]/property_rates[[#This Row],[buy_rate_avg]]</f>
        <v>#VALUE!</v>
      </c>
      <c r="N353" s="1" t="s">
        <v>36</v>
      </c>
      <c r="O353" s="1" t="e">
        <f>MID(property_rates[[#This Row],[Rent_2B]],FIND("Rs.",property_rates[[#This Row],[Rent_2B]])+3,LEN(property_rates[[#This Row],[Rent_2B]]))</f>
        <v>#VALUE!</v>
      </c>
      <c r="P353" s="1" t="e">
        <f>_xlfn.NUMBERVALUE(LEFT(property_rates[[#This Row],[Rent_2B_trim]],FIND("-",property_rates[[#This Row],[Rent_2B_trim]])-1))</f>
        <v>#VALUE!</v>
      </c>
      <c r="Q353" s="1">
        <f>_xlfn.NUMBERVALUE(RIGHT(property_rates[[#This Row],[Rent_2B]],LEN(property_rates[[#This Row],[Rent_2B]])-FIND("-",property_rates[[#This Row],[Rent_2B]])))</f>
        <v>0</v>
      </c>
      <c r="R353" s="1" t="e">
        <f>AVERAGE(property_rates[[#This Row],[Rent_2B_Lower]:[Rent_2B_Upper]])</f>
        <v>#VALUE!</v>
      </c>
      <c r="S353" s="3" t="e">
        <f>property_rates[[#This Row],[Rent_2B_avg]]/property_rates[[#This Row],[buy_rate_avg]]</f>
        <v>#VALUE!</v>
      </c>
      <c r="T353" s="1" t="s">
        <v>36</v>
      </c>
      <c r="U353" s="1" t="e">
        <f>MID(property_rates[[#This Row],[Rent_3B]],FIND("Rs.",property_rates[[#This Row],[Rent_3B]])+3,LEN(property_rates[[#This Row],[Rent_3B]]))</f>
        <v>#VALUE!</v>
      </c>
      <c r="V353" s="1" t="e">
        <f>_xlfn.NUMBERVALUE(LEFT(property_rates[[#This Row],[Rent_3B_trim]],FIND("-",property_rates[[#This Row],[Rent_3B_trim]])-1))</f>
        <v>#VALUE!</v>
      </c>
      <c r="W353" s="1">
        <f>_xlfn.NUMBERVALUE(RIGHT(property_rates[[#This Row],[Rent_3B]],LEN(property_rates[[#This Row],[Rent_3B]])-FIND("-",property_rates[[#This Row],[Rent_3B]])))</f>
        <v>0</v>
      </c>
      <c r="X353" s="1" t="e">
        <f>AVERAGE(property_rates[[#This Row],[Rent_3B_Lower]:[Rent_3B_Upper]])</f>
        <v>#VALUE!</v>
      </c>
      <c r="Y353" s="3" t="e">
        <f>property_rates[[#This Row],[Rent_3B_avg]]/property_rates[[#This Row],[buy_rate_avg]]</f>
        <v>#VALUE!</v>
      </c>
    </row>
    <row r="354" spans="1:25" x14ac:dyDescent="0.25">
      <c r="A354" s="1" t="s">
        <v>617</v>
      </c>
      <c r="B354" s="1" t="s">
        <v>618</v>
      </c>
      <c r="C354" s="1" t="str">
        <f>MID(property_rates[[#This Row],[buy_rate]],FIND("Rs.",property_rates[[#This Row],[buy_rate]])+3,FIND("/sq",property_rates[[#This Row],[buy_rate]])-4)</f>
        <v>8,500 - 9,180</v>
      </c>
      <c r="D354" s="1">
        <f>_xlfn.NUMBERVALUE(LEFT(property_rates[[#This Row],[buy_rate_trim]],FIND("-",property_rates[[#This Row],[buy_rate_trim]])-1))</f>
        <v>8500</v>
      </c>
      <c r="E354" s="1">
        <f>_xlfn.NUMBERVALUE(RIGHT(property_rates[[#This Row],[buy_rate_trim]],LEN(property_rates[[#This Row],[buy_rate_trim]])-FIND("-",property_rates[[#This Row],[buy_rate_trim]])))</f>
        <v>9180</v>
      </c>
      <c r="F354" s="1">
        <f>AVERAGE(property_rates[[#This Row],[buy_rate_lower]:[buy_rate_higher]])</f>
        <v>8840</v>
      </c>
      <c r="G354" s="1" t="s">
        <v>619</v>
      </c>
      <c r="H354" s="1" t="s">
        <v>36</v>
      </c>
      <c r="I354" s="1" t="e">
        <f>MID(property_rates[[#This Row],[Rent_1B]],FIND("Rs.",property_rates[[#This Row],[Rent_1B]])+3,LEN(property_rates[[#This Row],[Rent_1B]]))</f>
        <v>#VALUE!</v>
      </c>
      <c r="J354" s="1" t="e">
        <f>_xlfn.NUMBERVALUE(LEFT(property_rates[[#This Row],[Rent_1B_trim]],FIND("-",property_rates[[#This Row],[Rent_1B_trim]])-1))</f>
        <v>#VALUE!</v>
      </c>
      <c r="K354" s="1">
        <f>_xlfn.NUMBERVALUE(RIGHT(property_rates[[#This Row],[Rent_1B]],LEN(property_rates[[#This Row],[Rent_1B]])-FIND("-",property_rates[[#This Row],[Rent_1B]])))</f>
        <v>0</v>
      </c>
      <c r="L354" s="1" t="e">
        <f>AVERAGE(property_rates[[#This Row],[Rent_1B_Lower]:[Rent_1B_Upper]])</f>
        <v>#VALUE!</v>
      </c>
      <c r="M354" s="2" t="e">
        <f>property_rates[[#This Row],[Rent_1B_avg]]/property_rates[[#This Row],[buy_rate_avg]]</f>
        <v>#VALUE!</v>
      </c>
      <c r="N354" s="1" t="s">
        <v>36</v>
      </c>
      <c r="O354" s="1" t="e">
        <f>MID(property_rates[[#This Row],[Rent_2B]],FIND("Rs.",property_rates[[#This Row],[Rent_2B]])+3,LEN(property_rates[[#This Row],[Rent_2B]]))</f>
        <v>#VALUE!</v>
      </c>
      <c r="P354" s="1" t="e">
        <f>_xlfn.NUMBERVALUE(LEFT(property_rates[[#This Row],[Rent_2B_trim]],FIND("-",property_rates[[#This Row],[Rent_2B_trim]])-1))</f>
        <v>#VALUE!</v>
      </c>
      <c r="Q354" s="1">
        <f>_xlfn.NUMBERVALUE(RIGHT(property_rates[[#This Row],[Rent_2B]],LEN(property_rates[[#This Row],[Rent_2B]])-FIND("-",property_rates[[#This Row],[Rent_2B]])))</f>
        <v>0</v>
      </c>
      <c r="R354" s="1" t="e">
        <f>AVERAGE(property_rates[[#This Row],[Rent_2B_Lower]:[Rent_2B_Upper]])</f>
        <v>#VALUE!</v>
      </c>
      <c r="S354" s="3" t="e">
        <f>property_rates[[#This Row],[Rent_2B_avg]]/property_rates[[#This Row],[buy_rate_avg]]</f>
        <v>#VALUE!</v>
      </c>
      <c r="T354" s="1" t="s">
        <v>36</v>
      </c>
      <c r="U354" s="1" t="e">
        <f>MID(property_rates[[#This Row],[Rent_3B]],FIND("Rs.",property_rates[[#This Row],[Rent_3B]])+3,LEN(property_rates[[#This Row],[Rent_3B]]))</f>
        <v>#VALUE!</v>
      </c>
      <c r="V354" s="1" t="e">
        <f>_xlfn.NUMBERVALUE(LEFT(property_rates[[#This Row],[Rent_3B_trim]],FIND("-",property_rates[[#This Row],[Rent_3B_trim]])-1))</f>
        <v>#VALUE!</v>
      </c>
      <c r="W354" s="1">
        <f>_xlfn.NUMBERVALUE(RIGHT(property_rates[[#This Row],[Rent_3B]],LEN(property_rates[[#This Row],[Rent_3B]])-FIND("-",property_rates[[#This Row],[Rent_3B]])))</f>
        <v>0</v>
      </c>
      <c r="X354" s="1" t="e">
        <f>AVERAGE(property_rates[[#This Row],[Rent_3B_Lower]:[Rent_3B_Upper]])</f>
        <v>#VALUE!</v>
      </c>
      <c r="Y354" s="3" t="e">
        <f>property_rates[[#This Row],[Rent_3B_avg]]/property_rates[[#This Row],[buy_rate_avg]]</f>
        <v>#VALUE!</v>
      </c>
    </row>
    <row r="355" spans="1:25" x14ac:dyDescent="0.25">
      <c r="A355" s="1" t="s">
        <v>2433</v>
      </c>
      <c r="B355" s="1" t="s">
        <v>36</v>
      </c>
      <c r="C355" s="1" t="e">
        <f>MID(property_rates[[#This Row],[buy_rate]],FIND("Rs.",property_rates[[#This Row],[buy_rate]])+3,FIND("/sq",property_rates[[#This Row],[buy_rate]])-4)</f>
        <v>#VALUE!</v>
      </c>
      <c r="D355" s="1" t="e">
        <f>_xlfn.NUMBERVALUE(LEFT(property_rates[[#This Row],[buy_rate_trim]],FIND("-",property_rates[[#This Row],[buy_rate_trim]])-1))</f>
        <v>#VALUE!</v>
      </c>
      <c r="E355" s="1" t="e">
        <f>_xlfn.NUMBERVALUE(RIGHT(property_rates[[#This Row],[buy_rate_trim]],LEN(property_rates[[#This Row],[buy_rate_trim]])-FIND("-",property_rates[[#This Row],[buy_rate_trim]])))</f>
        <v>#VALUE!</v>
      </c>
      <c r="F355" s="1" t="e">
        <f>AVERAGE(property_rates[[#This Row],[buy_rate_lower]:[buy_rate_higher]])</f>
        <v>#VALUE!</v>
      </c>
      <c r="G355" s="1" t="s">
        <v>36</v>
      </c>
      <c r="H355" s="1" t="s">
        <v>36</v>
      </c>
      <c r="I355" s="1" t="e">
        <f>MID(property_rates[[#This Row],[Rent_1B]],FIND("Rs.",property_rates[[#This Row],[Rent_1B]])+3,LEN(property_rates[[#This Row],[Rent_1B]]))</f>
        <v>#VALUE!</v>
      </c>
      <c r="J355" s="1" t="e">
        <f>_xlfn.NUMBERVALUE(LEFT(property_rates[[#This Row],[Rent_1B_trim]],FIND("-",property_rates[[#This Row],[Rent_1B_trim]])-1))</f>
        <v>#VALUE!</v>
      </c>
      <c r="K355" s="1">
        <f>_xlfn.NUMBERVALUE(RIGHT(property_rates[[#This Row],[Rent_1B]],LEN(property_rates[[#This Row],[Rent_1B]])-FIND("-",property_rates[[#This Row],[Rent_1B]])))</f>
        <v>0</v>
      </c>
      <c r="L355" s="1" t="e">
        <f>AVERAGE(property_rates[[#This Row],[Rent_1B_Lower]:[Rent_1B_Upper]])</f>
        <v>#VALUE!</v>
      </c>
      <c r="M355" s="2" t="e">
        <f>property_rates[[#This Row],[Rent_1B_avg]]/property_rates[[#This Row],[buy_rate_avg]]</f>
        <v>#VALUE!</v>
      </c>
      <c r="N355" s="1" t="s">
        <v>2434</v>
      </c>
      <c r="O355" s="1" t="str">
        <f>MID(property_rates[[#This Row],[Rent_2B]],FIND("Rs.",property_rates[[#This Row],[Rent_2B]])+3,LEN(property_rates[[#This Row],[Rent_2B]]))</f>
        <v>38,174 - 42,415</v>
      </c>
      <c r="P355" s="1">
        <f>_xlfn.NUMBERVALUE(LEFT(property_rates[[#This Row],[Rent_2B_trim]],FIND("-",property_rates[[#This Row],[Rent_2B_trim]])-1))</f>
        <v>38174</v>
      </c>
      <c r="Q355" s="1">
        <f>_xlfn.NUMBERVALUE(RIGHT(property_rates[[#This Row],[Rent_2B]],LEN(property_rates[[#This Row],[Rent_2B]])-FIND("-",property_rates[[#This Row],[Rent_2B]])))</f>
        <v>42415</v>
      </c>
      <c r="R355" s="1">
        <f>AVERAGE(property_rates[[#This Row],[Rent_2B_Lower]:[Rent_2B_Upper]])</f>
        <v>40294.5</v>
      </c>
      <c r="S355" s="3" t="e">
        <f>property_rates[[#This Row],[Rent_2B_avg]]/property_rates[[#This Row],[buy_rate_avg]]</f>
        <v>#VALUE!</v>
      </c>
      <c r="T355" s="1" t="s">
        <v>2435</v>
      </c>
      <c r="U355" s="1" t="str">
        <f>MID(property_rates[[#This Row],[Rent_3B]],FIND("Rs.",property_rates[[#This Row],[Rent_3B]])+3,LEN(property_rates[[#This Row],[Rent_3B]]))</f>
        <v>41,140 - 47,685</v>
      </c>
      <c r="V355" s="1">
        <f>_xlfn.NUMBERVALUE(LEFT(property_rates[[#This Row],[Rent_3B_trim]],FIND("-",property_rates[[#This Row],[Rent_3B_trim]])-1))</f>
        <v>41140</v>
      </c>
      <c r="W355" s="1">
        <f>_xlfn.NUMBERVALUE(RIGHT(property_rates[[#This Row],[Rent_3B]],LEN(property_rates[[#This Row],[Rent_3B]])-FIND("-",property_rates[[#This Row],[Rent_3B]])))</f>
        <v>47685</v>
      </c>
      <c r="X355" s="1">
        <f>AVERAGE(property_rates[[#This Row],[Rent_3B_Lower]:[Rent_3B_Upper]])</f>
        <v>44412.5</v>
      </c>
      <c r="Y355" s="3" t="e">
        <f>property_rates[[#This Row],[Rent_3B_avg]]/property_rates[[#This Row],[buy_rate_avg]]</f>
        <v>#VALUE!</v>
      </c>
    </row>
    <row r="356" spans="1:25" x14ac:dyDescent="0.25">
      <c r="A356" s="1" t="s">
        <v>1364</v>
      </c>
      <c r="B356" s="1" t="s">
        <v>1365</v>
      </c>
      <c r="C356" s="1" t="str">
        <f>MID(property_rates[[#This Row],[buy_rate]],FIND("Rs.",property_rates[[#This Row],[buy_rate]])+3,FIND("/sq",property_rates[[#This Row],[buy_rate]])-4)</f>
        <v>16,618 - 20,358</v>
      </c>
      <c r="D356" s="1">
        <f>_xlfn.NUMBERVALUE(LEFT(property_rates[[#This Row],[buy_rate_trim]],FIND("-",property_rates[[#This Row],[buy_rate_trim]])-1))</f>
        <v>16618</v>
      </c>
      <c r="E356" s="1">
        <f>_xlfn.NUMBERVALUE(RIGHT(property_rates[[#This Row],[buy_rate_trim]],LEN(property_rates[[#This Row],[buy_rate_trim]])-FIND("-",property_rates[[#This Row],[buy_rate_trim]])))</f>
        <v>20358</v>
      </c>
      <c r="F356" s="1">
        <f>AVERAGE(property_rates[[#This Row],[buy_rate_lower]:[buy_rate_higher]])</f>
        <v>18488</v>
      </c>
      <c r="G356" s="1" t="s">
        <v>1366</v>
      </c>
      <c r="H356" s="1" t="s">
        <v>1367</v>
      </c>
      <c r="I356" s="1" t="str">
        <f>MID(property_rates[[#This Row],[Rent_1B]],FIND("Rs.",property_rates[[#This Row],[Rent_1B]])+3,LEN(property_rates[[#This Row],[Rent_1B]]))</f>
        <v>26,255 - 30,631</v>
      </c>
      <c r="J356" s="1">
        <f>_xlfn.NUMBERVALUE(LEFT(property_rates[[#This Row],[Rent_1B_trim]],FIND("-",property_rates[[#This Row],[Rent_1B_trim]])-1))</f>
        <v>26255</v>
      </c>
      <c r="K356" s="1">
        <f>_xlfn.NUMBERVALUE(RIGHT(property_rates[[#This Row],[Rent_1B]],LEN(property_rates[[#This Row],[Rent_1B]])-FIND("-",property_rates[[#This Row],[Rent_1B]])))</f>
        <v>30631</v>
      </c>
      <c r="L356" s="1">
        <f>AVERAGE(property_rates[[#This Row],[Rent_1B_Lower]:[Rent_1B_Upper]])</f>
        <v>28443</v>
      </c>
      <c r="M356" s="2">
        <f>property_rates[[#This Row],[Rent_1B_avg]]/property_rates[[#This Row],[buy_rate_avg]]</f>
        <v>1.5384573777585462</v>
      </c>
      <c r="N356" s="1" t="s">
        <v>1368</v>
      </c>
      <c r="O356" s="1" t="str">
        <f>MID(property_rates[[#This Row],[Rent_2B]],FIND("Rs.",property_rates[[#This Row],[Rent_2B]])+3,LEN(property_rates[[#This Row],[Rent_2B]]))</f>
        <v>41,862 - 50,235</v>
      </c>
      <c r="P356" s="1">
        <f>_xlfn.NUMBERVALUE(LEFT(property_rates[[#This Row],[Rent_2B_trim]],FIND("-",property_rates[[#This Row],[Rent_2B_trim]])-1))</f>
        <v>41862</v>
      </c>
      <c r="Q356" s="1">
        <f>_xlfn.NUMBERVALUE(RIGHT(property_rates[[#This Row],[Rent_2B]],LEN(property_rates[[#This Row],[Rent_2B]])-FIND("-",property_rates[[#This Row],[Rent_2B]])))</f>
        <v>50235</v>
      </c>
      <c r="R356" s="1">
        <f>AVERAGE(property_rates[[#This Row],[Rent_2B_Lower]:[Rent_2B_Upper]])</f>
        <v>46048.5</v>
      </c>
      <c r="S356" s="3">
        <f>property_rates[[#This Row],[Rent_2B_avg]]/property_rates[[#This Row],[buy_rate_avg]]</f>
        <v>2.490723712678494</v>
      </c>
      <c r="T356" s="1" t="s">
        <v>36</v>
      </c>
      <c r="U356" s="1" t="e">
        <f>MID(property_rates[[#This Row],[Rent_3B]],FIND("Rs.",property_rates[[#This Row],[Rent_3B]])+3,LEN(property_rates[[#This Row],[Rent_3B]]))</f>
        <v>#VALUE!</v>
      </c>
      <c r="V356" s="1" t="e">
        <f>_xlfn.NUMBERVALUE(LEFT(property_rates[[#This Row],[Rent_3B_trim]],FIND("-",property_rates[[#This Row],[Rent_3B_trim]])-1))</f>
        <v>#VALUE!</v>
      </c>
      <c r="W356" s="1">
        <f>_xlfn.NUMBERVALUE(RIGHT(property_rates[[#This Row],[Rent_3B]],LEN(property_rates[[#This Row],[Rent_3B]])-FIND("-",property_rates[[#This Row],[Rent_3B]])))</f>
        <v>0</v>
      </c>
      <c r="X356" s="1" t="e">
        <f>AVERAGE(property_rates[[#This Row],[Rent_3B_Lower]:[Rent_3B_Upper]])</f>
        <v>#VALUE!</v>
      </c>
      <c r="Y356" s="3" t="e">
        <f>property_rates[[#This Row],[Rent_3B_avg]]/property_rates[[#This Row],[buy_rate_avg]]</f>
        <v>#VALUE!</v>
      </c>
    </row>
    <row r="357" spans="1:25" x14ac:dyDescent="0.25">
      <c r="A357" s="1" t="s">
        <v>21</v>
      </c>
      <c r="B357" s="1" t="s">
        <v>2349</v>
      </c>
      <c r="C357" s="1" t="str">
        <f>MID(property_rates[[#This Row],[buy_rate]],FIND("Rs.",property_rates[[#This Row],[buy_rate]])+3,FIND("/sq",property_rates[[#This Row],[buy_rate]])-4)</f>
        <v>31,960 - 38,208</v>
      </c>
      <c r="D357" s="1">
        <f>_xlfn.NUMBERVALUE(LEFT(property_rates[[#This Row],[buy_rate_trim]],FIND("-",property_rates[[#This Row],[buy_rate_trim]])-1))</f>
        <v>31960</v>
      </c>
      <c r="E357" s="1">
        <f>_xlfn.NUMBERVALUE(RIGHT(property_rates[[#This Row],[buy_rate_trim]],LEN(property_rates[[#This Row],[buy_rate_trim]])-FIND("-",property_rates[[#This Row],[buy_rate_trim]])))</f>
        <v>38208</v>
      </c>
      <c r="F357" s="1">
        <f>AVERAGE(property_rates[[#This Row],[buy_rate_lower]:[buy_rate_higher]])</f>
        <v>35084</v>
      </c>
      <c r="G357" s="1" t="s">
        <v>2350</v>
      </c>
      <c r="H357" s="1" t="s">
        <v>2351</v>
      </c>
      <c r="I357" s="1" t="str">
        <f>MID(property_rates[[#This Row],[Rent_1B]],FIND("Rs.",property_rates[[#This Row],[Rent_1B]])+3,LEN(property_rates[[#This Row],[Rent_1B]]))</f>
        <v>26,334 - 31,295</v>
      </c>
      <c r="J357" s="1">
        <f>_xlfn.NUMBERVALUE(LEFT(property_rates[[#This Row],[Rent_1B_trim]],FIND("-",property_rates[[#This Row],[Rent_1B_trim]])-1))</f>
        <v>26334</v>
      </c>
      <c r="K357" s="1">
        <f>_xlfn.NUMBERVALUE(RIGHT(property_rates[[#This Row],[Rent_1B]],LEN(property_rates[[#This Row],[Rent_1B]])-FIND("-",property_rates[[#This Row],[Rent_1B]])))</f>
        <v>31295</v>
      </c>
      <c r="L357" s="1">
        <f>AVERAGE(property_rates[[#This Row],[Rent_1B_Lower]:[Rent_1B_Upper]])</f>
        <v>28814.5</v>
      </c>
      <c r="M357" s="2">
        <f>property_rates[[#This Row],[Rent_1B_avg]]/property_rates[[#This Row],[buy_rate_avg]]</f>
        <v>0.82130030783263031</v>
      </c>
      <c r="N357" s="1" t="s">
        <v>2352</v>
      </c>
      <c r="O357" s="1" t="str">
        <f>MID(property_rates[[#This Row],[Rent_2B]],FIND("Rs.",property_rates[[#This Row],[Rent_2B]])+3,LEN(property_rates[[#This Row],[Rent_2B]]))</f>
        <v>68,493 - 86,700</v>
      </c>
      <c r="P357" s="1">
        <f>_xlfn.NUMBERVALUE(LEFT(property_rates[[#This Row],[Rent_2B_trim]],FIND("-",property_rates[[#This Row],[Rent_2B_trim]])-1))</f>
        <v>68493</v>
      </c>
      <c r="Q357" s="1">
        <f>_xlfn.NUMBERVALUE(RIGHT(property_rates[[#This Row],[Rent_2B]],LEN(property_rates[[#This Row],[Rent_2B]])-FIND("-",property_rates[[#This Row],[Rent_2B]])))</f>
        <v>86700</v>
      </c>
      <c r="R357" s="1">
        <f>AVERAGE(property_rates[[#This Row],[Rent_2B_Lower]:[Rent_2B_Upper]])</f>
        <v>77596.5</v>
      </c>
      <c r="S357" s="3">
        <f>property_rates[[#This Row],[Rent_2B_avg]]/property_rates[[#This Row],[buy_rate_avg]]</f>
        <v>2.2117346938775508</v>
      </c>
      <c r="T357" s="1" t="s">
        <v>2353</v>
      </c>
      <c r="U357" s="1" t="str">
        <f>MID(property_rates[[#This Row],[Rent_3B]],FIND("Rs.",property_rates[[#This Row],[Rent_3B]])+3,LEN(property_rates[[#This Row],[Rent_3B]]))</f>
        <v>1,35,830 - 1,76,290</v>
      </c>
      <c r="V357" s="1">
        <f>_xlfn.NUMBERVALUE(LEFT(property_rates[[#This Row],[Rent_3B_trim]],FIND("-",property_rates[[#This Row],[Rent_3B_trim]])-1))</f>
        <v>135830</v>
      </c>
      <c r="W357" s="1">
        <f>_xlfn.NUMBERVALUE(RIGHT(property_rates[[#This Row],[Rent_3B]],LEN(property_rates[[#This Row],[Rent_3B]])-FIND("-",property_rates[[#This Row],[Rent_3B]])))</f>
        <v>176290</v>
      </c>
      <c r="X357" s="1">
        <f>AVERAGE(property_rates[[#This Row],[Rent_3B_Lower]:[Rent_3B_Upper]])</f>
        <v>156060</v>
      </c>
      <c r="Y357" s="3">
        <f>property_rates[[#This Row],[Rent_3B_avg]]/property_rates[[#This Row],[buy_rate_avg]]</f>
        <v>4.4481815072397675</v>
      </c>
    </row>
    <row r="358" spans="1:25" x14ac:dyDescent="0.25">
      <c r="A358" s="1" t="s">
        <v>982</v>
      </c>
      <c r="B358" s="1" t="s">
        <v>36</v>
      </c>
      <c r="C358" s="1" t="e">
        <f>MID(property_rates[[#This Row],[buy_rate]],FIND("Rs.",property_rates[[#This Row],[buy_rate]])+3,FIND("/sq",property_rates[[#This Row],[buy_rate]])-4)</f>
        <v>#VALUE!</v>
      </c>
      <c r="D358" s="1" t="e">
        <f>_xlfn.NUMBERVALUE(LEFT(property_rates[[#This Row],[buy_rate_trim]],FIND("-",property_rates[[#This Row],[buy_rate_trim]])-1))</f>
        <v>#VALUE!</v>
      </c>
      <c r="E358" s="1" t="e">
        <f>_xlfn.NUMBERVALUE(RIGHT(property_rates[[#This Row],[buy_rate_trim]],LEN(property_rates[[#This Row],[buy_rate_trim]])-FIND("-",property_rates[[#This Row],[buy_rate_trim]])))</f>
        <v>#VALUE!</v>
      </c>
      <c r="F358" s="1" t="e">
        <f>AVERAGE(property_rates[[#This Row],[buy_rate_lower]:[buy_rate_higher]])</f>
        <v>#VALUE!</v>
      </c>
      <c r="G358" s="1" t="s">
        <v>36</v>
      </c>
      <c r="H358" s="1" t="s">
        <v>983</v>
      </c>
      <c r="I358" s="1" t="str">
        <f>MID(property_rates[[#This Row],[Rent_1B]],FIND("Rs.",property_rates[[#This Row],[Rent_1B]])+3,LEN(property_rates[[#This Row],[Rent_1B]]))</f>
        <v>8,055 - 9,914</v>
      </c>
      <c r="J358" s="1">
        <f>_xlfn.NUMBERVALUE(LEFT(property_rates[[#This Row],[Rent_1B_trim]],FIND("-",property_rates[[#This Row],[Rent_1B_trim]])-1))</f>
        <v>8055</v>
      </c>
      <c r="K358" s="1">
        <f>_xlfn.NUMBERVALUE(RIGHT(property_rates[[#This Row],[Rent_1B]],LEN(property_rates[[#This Row],[Rent_1B]])-FIND("-",property_rates[[#This Row],[Rent_1B]])))</f>
        <v>9914</v>
      </c>
      <c r="L358" s="1">
        <f>AVERAGE(property_rates[[#This Row],[Rent_1B_Lower]:[Rent_1B_Upper]])</f>
        <v>8984.5</v>
      </c>
      <c r="M358" s="2" t="e">
        <f>property_rates[[#This Row],[Rent_1B_avg]]/property_rates[[#This Row],[buy_rate_avg]]</f>
        <v>#VALUE!</v>
      </c>
      <c r="N358" s="1" t="s">
        <v>36</v>
      </c>
      <c r="O358" s="1" t="e">
        <f>MID(property_rates[[#This Row],[Rent_2B]],FIND("Rs.",property_rates[[#This Row],[Rent_2B]])+3,LEN(property_rates[[#This Row],[Rent_2B]]))</f>
        <v>#VALUE!</v>
      </c>
      <c r="P358" s="1" t="e">
        <f>_xlfn.NUMBERVALUE(LEFT(property_rates[[#This Row],[Rent_2B_trim]],FIND("-",property_rates[[#This Row],[Rent_2B_trim]])-1))</f>
        <v>#VALUE!</v>
      </c>
      <c r="Q358" s="1">
        <f>_xlfn.NUMBERVALUE(RIGHT(property_rates[[#This Row],[Rent_2B]],LEN(property_rates[[#This Row],[Rent_2B]])-FIND("-",property_rates[[#This Row],[Rent_2B]])))</f>
        <v>0</v>
      </c>
      <c r="R358" s="1" t="e">
        <f>AVERAGE(property_rates[[#This Row],[Rent_2B_Lower]:[Rent_2B_Upper]])</f>
        <v>#VALUE!</v>
      </c>
      <c r="S358" s="3" t="e">
        <f>property_rates[[#This Row],[Rent_2B_avg]]/property_rates[[#This Row],[buy_rate_avg]]</f>
        <v>#VALUE!</v>
      </c>
      <c r="T358" s="1" t="s">
        <v>36</v>
      </c>
      <c r="U358" s="1" t="e">
        <f>MID(property_rates[[#This Row],[Rent_3B]],FIND("Rs.",property_rates[[#This Row],[Rent_3B]])+3,LEN(property_rates[[#This Row],[Rent_3B]]))</f>
        <v>#VALUE!</v>
      </c>
      <c r="V358" s="1" t="e">
        <f>_xlfn.NUMBERVALUE(LEFT(property_rates[[#This Row],[Rent_3B_trim]],FIND("-",property_rates[[#This Row],[Rent_3B_trim]])-1))</f>
        <v>#VALUE!</v>
      </c>
      <c r="W358" s="1">
        <f>_xlfn.NUMBERVALUE(RIGHT(property_rates[[#This Row],[Rent_3B]],LEN(property_rates[[#This Row],[Rent_3B]])-FIND("-",property_rates[[#This Row],[Rent_3B]])))</f>
        <v>0</v>
      </c>
      <c r="X358" s="1" t="e">
        <f>AVERAGE(property_rates[[#This Row],[Rent_3B_Lower]:[Rent_3B_Upper]])</f>
        <v>#VALUE!</v>
      </c>
      <c r="Y358" s="3" t="e">
        <f>property_rates[[#This Row],[Rent_3B_avg]]/property_rates[[#This Row],[buy_rate_avg]]</f>
        <v>#VALUE!</v>
      </c>
    </row>
    <row r="359" spans="1:25" x14ac:dyDescent="0.25">
      <c r="A359" s="1" t="s">
        <v>984</v>
      </c>
      <c r="B359" s="1" t="s">
        <v>985</v>
      </c>
      <c r="C359" s="1" t="str">
        <f>MID(property_rates[[#This Row],[buy_rate]],FIND("Rs.",property_rates[[#This Row],[buy_rate]])+3,FIND("/sq",property_rates[[#This Row],[buy_rate]])-4)</f>
        <v>13,472 - 16,532</v>
      </c>
      <c r="D359" s="1">
        <f>_xlfn.NUMBERVALUE(LEFT(property_rates[[#This Row],[buy_rate_trim]],FIND("-",property_rates[[#This Row],[buy_rate_trim]])-1))</f>
        <v>13472</v>
      </c>
      <c r="E359" s="1">
        <f>_xlfn.NUMBERVALUE(RIGHT(property_rates[[#This Row],[buy_rate_trim]],LEN(property_rates[[#This Row],[buy_rate_trim]])-FIND("-",property_rates[[#This Row],[buy_rate_trim]])))</f>
        <v>16532</v>
      </c>
      <c r="F359" s="1">
        <f>AVERAGE(property_rates[[#This Row],[buy_rate_lower]:[buy_rate_higher]])</f>
        <v>15002</v>
      </c>
      <c r="G359" s="1" t="s">
        <v>36</v>
      </c>
      <c r="H359" s="1" t="s">
        <v>36</v>
      </c>
      <c r="I359" s="1" t="e">
        <f>MID(property_rates[[#This Row],[Rent_1B]],FIND("Rs.",property_rates[[#This Row],[Rent_1B]])+3,LEN(property_rates[[#This Row],[Rent_1B]]))</f>
        <v>#VALUE!</v>
      </c>
      <c r="J359" s="1" t="e">
        <f>_xlfn.NUMBERVALUE(LEFT(property_rates[[#This Row],[Rent_1B_trim]],FIND("-",property_rates[[#This Row],[Rent_1B_trim]])-1))</f>
        <v>#VALUE!</v>
      </c>
      <c r="K359" s="1">
        <f>_xlfn.NUMBERVALUE(RIGHT(property_rates[[#This Row],[Rent_1B]],LEN(property_rates[[#This Row],[Rent_1B]])-FIND("-",property_rates[[#This Row],[Rent_1B]])))</f>
        <v>0</v>
      </c>
      <c r="L359" s="1" t="e">
        <f>AVERAGE(property_rates[[#This Row],[Rent_1B_Lower]:[Rent_1B_Upper]])</f>
        <v>#VALUE!</v>
      </c>
      <c r="M359" s="2" t="e">
        <f>property_rates[[#This Row],[Rent_1B_avg]]/property_rates[[#This Row],[buy_rate_avg]]</f>
        <v>#VALUE!</v>
      </c>
      <c r="N359" s="1" t="s">
        <v>36</v>
      </c>
      <c r="O359" s="1" t="e">
        <f>MID(property_rates[[#This Row],[Rent_2B]],FIND("Rs.",property_rates[[#This Row],[Rent_2B]])+3,LEN(property_rates[[#This Row],[Rent_2B]]))</f>
        <v>#VALUE!</v>
      </c>
      <c r="P359" s="1" t="e">
        <f>_xlfn.NUMBERVALUE(LEFT(property_rates[[#This Row],[Rent_2B_trim]],FIND("-",property_rates[[#This Row],[Rent_2B_trim]])-1))</f>
        <v>#VALUE!</v>
      </c>
      <c r="Q359" s="1">
        <f>_xlfn.NUMBERVALUE(RIGHT(property_rates[[#This Row],[Rent_2B]],LEN(property_rates[[#This Row],[Rent_2B]])-FIND("-",property_rates[[#This Row],[Rent_2B]])))</f>
        <v>0</v>
      </c>
      <c r="R359" s="1" t="e">
        <f>AVERAGE(property_rates[[#This Row],[Rent_2B_Lower]:[Rent_2B_Upper]])</f>
        <v>#VALUE!</v>
      </c>
      <c r="S359" s="3" t="e">
        <f>property_rates[[#This Row],[Rent_2B_avg]]/property_rates[[#This Row],[buy_rate_avg]]</f>
        <v>#VALUE!</v>
      </c>
      <c r="T359" s="1" t="s">
        <v>36</v>
      </c>
      <c r="U359" s="1" t="e">
        <f>MID(property_rates[[#This Row],[Rent_3B]],FIND("Rs.",property_rates[[#This Row],[Rent_3B]])+3,LEN(property_rates[[#This Row],[Rent_3B]]))</f>
        <v>#VALUE!</v>
      </c>
      <c r="V359" s="1" t="e">
        <f>_xlfn.NUMBERVALUE(LEFT(property_rates[[#This Row],[Rent_3B_trim]],FIND("-",property_rates[[#This Row],[Rent_3B_trim]])-1))</f>
        <v>#VALUE!</v>
      </c>
      <c r="W359" s="1">
        <f>_xlfn.NUMBERVALUE(RIGHT(property_rates[[#This Row],[Rent_3B]],LEN(property_rates[[#This Row],[Rent_3B]])-FIND("-",property_rates[[#This Row],[Rent_3B]])))</f>
        <v>0</v>
      </c>
      <c r="X359" s="1" t="e">
        <f>AVERAGE(property_rates[[#This Row],[Rent_3B_Lower]:[Rent_3B_Upper]])</f>
        <v>#VALUE!</v>
      </c>
      <c r="Y359" s="3" t="e">
        <f>property_rates[[#This Row],[Rent_3B_avg]]/property_rates[[#This Row],[buy_rate_avg]]</f>
        <v>#VALUE!</v>
      </c>
    </row>
    <row r="360" spans="1:25" x14ac:dyDescent="0.25">
      <c r="A360" s="1" t="s">
        <v>1558</v>
      </c>
      <c r="B360" s="1" t="s">
        <v>1559</v>
      </c>
      <c r="C360" s="1" t="str">
        <f>MID(property_rates[[#This Row],[buy_rate]],FIND("Rs.",property_rates[[#This Row],[buy_rate]])+3,FIND("/sq",property_rates[[#This Row],[buy_rate]])-4)</f>
        <v>7,650 - 9,222</v>
      </c>
      <c r="D360" s="1">
        <f>_xlfn.NUMBERVALUE(LEFT(property_rates[[#This Row],[buy_rate_trim]],FIND("-",property_rates[[#This Row],[buy_rate_trim]])-1))</f>
        <v>7650</v>
      </c>
      <c r="E360" s="1">
        <f>_xlfn.NUMBERVALUE(RIGHT(property_rates[[#This Row],[buy_rate_trim]],LEN(property_rates[[#This Row],[buy_rate_trim]])-FIND("-",property_rates[[#This Row],[buy_rate_trim]])))</f>
        <v>9222</v>
      </c>
      <c r="F360" s="1">
        <f>AVERAGE(property_rates[[#This Row],[buy_rate_lower]:[buy_rate_higher]])</f>
        <v>8436</v>
      </c>
      <c r="G360" s="1" t="s">
        <v>36</v>
      </c>
      <c r="H360" s="1" t="s">
        <v>36</v>
      </c>
      <c r="I360" s="1" t="e">
        <f>MID(property_rates[[#This Row],[Rent_1B]],FIND("Rs.",property_rates[[#This Row],[Rent_1B]])+3,LEN(property_rates[[#This Row],[Rent_1B]]))</f>
        <v>#VALUE!</v>
      </c>
      <c r="J360" s="1" t="e">
        <f>_xlfn.NUMBERVALUE(LEFT(property_rates[[#This Row],[Rent_1B_trim]],FIND("-",property_rates[[#This Row],[Rent_1B_trim]])-1))</f>
        <v>#VALUE!</v>
      </c>
      <c r="K360" s="1">
        <f>_xlfn.NUMBERVALUE(RIGHT(property_rates[[#This Row],[Rent_1B]],LEN(property_rates[[#This Row],[Rent_1B]])-FIND("-",property_rates[[#This Row],[Rent_1B]])))</f>
        <v>0</v>
      </c>
      <c r="L360" s="1" t="e">
        <f>AVERAGE(property_rates[[#This Row],[Rent_1B_Lower]:[Rent_1B_Upper]])</f>
        <v>#VALUE!</v>
      </c>
      <c r="M360" s="2" t="e">
        <f>property_rates[[#This Row],[Rent_1B_avg]]/property_rates[[#This Row],[buy_rate_avg]]</f>
        <v>#VALUE!</v>
      </c>
      <c r="N360" s="1" t="s">
        <v>1560</v>
      </c>
      <c r="O360" s="1" t="str">
        <f>MID(property_rates[[#This Row],[Rent_2B]],FIND("Rs.",property_rates[[#This Row],[Rent_2B]])+3,LEN(property_rates[[#This Row],[Rent_2B]]))</f>
        <v>20,311 - 22,568</v>
      </c>
      <c r="P360" s="1">
        <f>_xlfn.NUMBERVALUE(LEFT(property_rates[[#This Row],[Rent_2B_trim]],FIND("-",property_rates[[#This Row],[Rent_2B_trim]])-1))</f>
        <v>20311</v>
      </c>
      <c r="Q360" s="1">
        <f>_xlfn.NUMBERVALUE(RIGHT(property_rates[[#This Row],[Rent_2B]],LEN(property_rates[[#This Row],[Rent_2B]])-FIND("-",property_rates[[#This Row],[Rent_2B]])))</f>
        <v>22568</v>
      </c>
      <c r="R360" s="1">
        <f>AVERAGE(property_rates[[#This Row],[Rent_2B_Lower]:[Rent_2B_Upper]])</f>
        <v>21439.5</v>
      </c>
      <c r="S360" s="3">
        <f>property_rates[[#This Row],[Rent_2B_avg]]/property_rates[[#This Row],[buy_rate_avg]]</f>
        <v>2.5414295874822193</v>
      </c>
      <c r="T360" s="1" t="s">
        <v>36</v>
      </c>
      <c r="U360" s="1" t="e">
        <f>MID(property_rates[[#This Row],[Rent_3B]],FIND("Rs.",property_rates[[#This Row],[Rent_3B]])+3,LEN(property_rates[[#This Row],[Rent_3B]]))</f>
        <v>#VALUE!</v>
      </c>
      <c r="V360" s="1" t="e">
        <f>_xlfn.NUMBERVALUE(LEFT(property_rates[[#This Row],[Rent_3B_trim]],FIND("-",property_rates[[#This Row],[Rent_3B_trim]])-1))</f>
        <v>#VALUE!</v>
      </c>
      <c r="W360" s="1">
        <f>_xlfn.NUMBERVALUE(RIGHT(property_rates[[#This Row],[Rent_3B]],LEN(property_rates[[#This Row],[Rent_3B]])-FIND("-",property_rates[[#This Row],[Rent_3B]])))</f>
        <v>0</v>
      </c>
      <c r="X360" s="1" t="e">
        <f>AVERAGE(property_rates[[#This Row],[Rent_3B_Lower]:[Rent_3B_Upper]])</f>
        <v>#VALUE!</v>
      </c>
      <c r="Y360" s="3" t="e">
        <f>property_rates[[#This Row],[Rent_3B_avg]]/property_rates[[#This Row],[buy_rate_avg]]</f>
        <v>#VALUE!</v>
      </c>
    </row>
    <row r="361" spans="1:25" x14ac:dyDescent="0.25">
      <c r="A361" s="1" t="s">
        <v>439</v>
      </c>
      <c r="B361" s="1" t="s">
        <v>353</v>
      </c>
      <c r="C361" s="1" t="str">
        <f>MID(property_rates[[#This Row],[buy_rate]],FIND("Rs.",property_rates[[#This Row],[buy_rate]])+3,FIND("/sq",property_rates[[#This Row],[buy_rate]])-4)</f>
        <v>5,780 - 6,460</v>
      </c>
      <c r="D361" s="1">
        <f>_xlfn.NUMBERVALUE(LEFT(property_rates[[#This Row],[buy_rate_trim]],FIND("-",property_rates[[#This Row],[buy_rate_trim]])-1))</f>
        <v>5780</v>
      </c>
      <c r="E361" s="1">
        <f>_xlfn.NUMBERVALUE(RIGHT(property_rates[[#This Row],[buy_rate_trim]],LEN(property_rates[[#This Row],[buy_rate_trim]])-FIND("-",property_rates[[#This Row],[buy_rate_trim]])))</f>
        <v>6460</v>
      </c>
      <c r="F361" s="1">
        <f>AVERAGE(property_rates[[#This Row],[buy_rate_lower]:[buy_rate_higher]])</f>
        <v>6120</v>
      </c>
      <c r="G361" s="1" t="s">
        <v>36</v>
      </c>
      <c r="H361" s="1" t="s">
        <v>36</v>
      </c>
      <c r="I361" s="1" t="e">
        <f>MID(property_rates[[#This Row],[Rent_1B]],FIND("Rs.",property_rates[[#This Row],[Rent_1B]])+3,LEN(property_rates[[#This Row],[Rent_1B]]))</f>
        <v>#VALUE!</v>
      </c>
      <c r="J361" s="1" t="e">
        <f>_xlfn.NUMBERVALUE(LEFT(property_rates[[#This Row],[Rent_1B_trim]],FIND("-",property_rates[[#This Row],[Rent_1B_trim]])-1))</f>
        <v>#VALUE!</v>
      </c>
      <c r="K361" s="1">
        <f>_xlfn.NUMBERVALUE(RIGHT(property_rates[[#This Row],[Rent_1B]],LEN(property_rates[[#This Row],[Rent_1B]])-FIND("-",property_rates[[#This Row],[Rent_1B]])))</f>
        <v>0</v>
      </c>
      <c r="L361" s="1" t="e">
        <f>AVERAGE(property_rates[[#This Row],[Rent_1B_Lower]:[Rent_1B_Upper]])</f>
        <v>#VALUE!</v>
      </c>
      <c r="M361" s="2" t="e">
        <f>property_rates[[#This Row],[Rent_1B_avg]]/property_rates[[#This Row],[buy_rate_avg]]</f>
        <v>#VALUE!</v>
      </c>
      <c r="N361" s="1" t="s">
        <v>36</v>
      </c>
      <c r="O361" s="1" t="e">
        <f>MID(property_rates[[#This Row],[Rent_2B]],FIND("Rs.",property_rates[[#This Row],[Rent_2B]])+3,LEN(property_rates[[#This Row],[Rent_2B]]))</f>
        <v>#VALUE!</v>
      </c>
      <c r="P361" s="1" t="e">
        <f>_xlfn.NUMBERVALUE(LEFT(property_rates[[#This Row],[Rent_2B_trim]],FIND("-",property_rates[[#This Row],[Rent_2B_trim]])-1))</f>
        <v>#VALUE!</v>
      </c>
      <c r="Q361" s="1">
        <f>_xlfn.NUMBERVALUE(RIGHT(property_rates[[#This Row],[Rent_2B]],LEN(property_rates[[#This Row],[Rent_2B]])-FIND("-",property_rates[[#This Row],[Rent_2B]])))</f>
        <v>0</v>
      </c>
      <c r="R361" s="1" t="e">
        <f>AVERAGE(property_rates[[#This Row],[Rent_2B_Lower]:[Rent_2B_Upper]])</f>
        <v>#VALUE!</v>
      </c>
      <c r="S361" s="3" t="e">
        <f>property_rates[[#This Row],[Rent_2B_avg]]/property_rates[[#This Row],[buy_rate_avg]]</f>
        <v>#VALUE!</v>
      </c>
      <c r="T361" s="1" t="s">
        <v>36</v>
      </c>
      <c r="U361" s="1" t="e">
        <f>MID(property_rates[[#This Row],[Rent_3B]],FIND("Rs.",property_rates[[#This Row],[Rent_3B]])+3,LEN(property_rates[[#This Row],[Rent_3B]]))</f>
        <v>#VALUE!</v>
      </c>
      <c r="V361" s="1" t="e">
        <f>_xlfn.NUMBERVALUE(LEFT(property_rates[[#This Row],[Rent_3B_trim]],FIND("-",property_rates[[#This Row],[Rent_3B_trim]])-1))</f>
        <v>#VALUE!</v>
      </c>
      <c r="W361" s="1">
        <f>_xlfn.NUMBERVALUE(RIGHT(property_rates[[#This Row],[Rent_3B]],LEN(property_rates[[#This Row],[Rent_3B]])-FIND("-",property_rates[[#This Row],[Rent_3B]])))</f>
        <v>0</v>
      </c>
      <c r="X361" s="1" t="e">
        <f>AVERAGE(property_rates[[#This Row],[Rent_3B_Lower]:[Rent_3B_Upper]])</f>
        <v>#VALUE!</v>
      </c>
      <c r="Y361" s="3" t="e">
        <f>property_rates[[#This Row],[Rent_3B_avg]]/property_rates[[#This Row],[buy_rate_avg]]</f>
        <v>#VALUE!</v>
      </c>
    </row>
    <row r="362" spans="1:25" x14ac:dyDescent="0.25">
      <c r="A362" s="1" t="s">
        <v>1369</v>
      </c>
      <c r="B362" s="1" t="s">
        <v>1370</v>
      </c>
      <c r="C362" s="1" t="str">
        <f>MID(property_rates[[#This Row],[buy_rate]],FIND("Rs.",property_rates[[#This Row],[buy_rate]])+3,FIND("/sq",property_rates[[#This Row],[buy_rate]])-4)</f>
        <v>16,065 - 17,000</v>
      </c>
      <c r="D362" s="1">
        <f>_xlfn.NUMBERVALUE(LEFT(property_rates[[#This Row],[buy_rate_trim]],FIND("-",property_rates[[#This Row],[buy_rate_trim]])-1))</f>
        <v>16065</v>
      </c>
      <c r="E362" s="1">
        <f>_xlfn.NUMBERVALUE(RIGHT(property_rates[[#This Row],[buy_rate_trim]],LEN(property_rates[[#This Row],[buy_rate_trim]])-FIND("-",property_rates[[#This Row],[buy_rate_trim]])))</f>
        <v>17000</v>
      </c>
      <c r="F362" s="1">
        <f>AVERAGE(property_rates[[#This Row],[buy_rate_lower]:[buy_rate_higher]])</f>
        <v>16532.5</v>
      </c>
      <c r="G362" s="1" t="s">
        <v>1371</v>
      </c>
      <c r="H362" s="1" t="s">
        <v>1372</v>
      </c>
      <c r="I362" s="1" t="str">
        <f>MID(property_rates[[#This Row],[Rent_1B]],FIND("Rs.",property_rates[[#This Row],[Rent_1B]])+3,LEN(property_rates[[#This Row],[Rent_1B]]))</f>
        <v>26,163 - 29,070</v>
      </c>
      <c r="J362" s="1">
        <f>_xlfn.NUMBERVALUE(LEFT(property_rates[[#This Row],[Rent_1B_trim]],FIND("-",property_rates[[#This Row],[Rent_1B_trim]])-1))</f>
        <v>26163</v>
      </c>
      <c r="K362" s="1">
        <f>_xlfn.NUMBERVALUE(RIGHT(property_rates[[#This Row],[Rent_1B]],LEN(property_rates[[#This Row],[Rent_1B]])-FIND("-",property_rates[[#This Row],[Rent_1B]])))</f>
        <v>29070</v>
      </c>
      <c r="L362" s="1">
        <f>AVERAGE(property_rates[[#This Row],[Rent_1B_Lower]:[Rent_1B_Upper]])</f>
        <v>27616.5</v>
      </c>
      <c r="M362" s="2">
        <f>property_rates[[#This Row],[Rent_1B_avg]]/property_rates[[#This Row],[buy_rate_avg]]</f>
        <v>1.6704370179948587</v>
      </c>
      <c r="N362" s="1" t="s">
        <v>1373</v>
      </c>
      <c r="O362" s="1" t="str">
        <f>MID(property_rates[[#This Row],[Rent_2B]],FIND("Rs.",property_rates[[#This Row],[Rent_2B]])+3,LEN(property_rates[[#This Row],[Rent_2B]]))</f>
        <v>38,212 - 42,458</v>
      </c>
      <c r="P362" s="1">
        <f>_xlfn.NUMBERVALUE(LEFT(property_rates[[#This Row],[Rent_2B_trim]],FIND("-",property_rates[[#This Row],[Rent_2B_trim]])-1))</f>
        <v>38212</v>
      </c>
      <c r="Q362" s="1">
        <f>_xlfn.NUMBERVALUE(RIGHT(property_rates[[#This Row],[Rent_2B]],LEN(property_rates[[#This Row],[Rent_2B]])-FIND("-",property_rates[[#This Row],[Rent_2B]])))</f>
        <v>42458</v>
      </c>
      <c r="R362" s="1">
        <f>AVERAGE(property_rates[[#This Row],[Rent_2B_Lower]:[Rent_2B_Upper]])</f>
        <v>40335</v>
      </c>
      <c r="S362" s="3">
        <f>property_rates[[#This Row],[Rent_2B_avg]]/property_rates[[#This Row],[buy_rate_avg]]</f>
        <v>2.4397399062452743</v>
      </c>
      <c r="T362" s="1" t="s">
        <v>1374</v>
      </c>
      <c r="U362" s="1" t="str">
        <f>MID(property_rates[[#This Row],[Rent_3B]],FIND("Rs.",property_rates[[#This Row],[Rent_3B]])+3,LEN(property_rates[[#This Row],[Rent_3B]]))</f>
        <v>53,550 - 58,650</v>
      </c>
      <c r="V362" s="1">
        <f>_xlfn.NUMBERVALUE(LEFT(property_rates[[#This Row],[Rent_3B_trim]],FIND("-",property_rates[[#This Row],[Rent_3B_trim]])-1))</f>
        <v>53550</v>
      </c>
      <c r="W362" s="1">
        <f>_xlfn.NUMBERVALUE(RIGHT(property_rates[[#This Row],[Rent_3B]],LEN(property_rates[[#This Row],[Rent_3B]])-FIND("-",property_rates[[#This Row],[Rent_3B]])))</f>
        <v>58650</v>
      </c>
      <c r="X362" s="1">
        <f>AVERAGE(property_rates[[#This Row],[Rent_3B_Lower]:[Rent_3B_Upper]])</f>
        <v>56100</v>
      </c>
      <c r="Y362" s="3">
        <f>property_rates[[#This Row],[Rent_3B_avg]]/property_rates[[#This Row],[buy_rate_avg]]</f>
        <v>3.3933161953727504</v>
      </c>
    </row>
    <row r="363" spans="1:25" x14ac:dyDescent="0.25">
      <c r="A363" s="1" t="s">
        <v>1375</v>
      </c>
      <c r="B363" s="1" t="s">
        <v>1376</v>
      </c>
      <c r="C363" s="1" t="str">
        <f>MID(property_rates[[#This Row],[buy_rate]],FIND("Rs.",property_rates[[#This Row],[buy_rate]])+3,FIND("/sq",property_rates[[#This Row],[buy_rate]])-4)</f>
        <v>13,132 - 14,152</v>
      </c>
      <c r="D363" s="1">
        <f>_xlfn.NUMBERVALUE(LEFT(property_rates[[#This Row],[buy_rate_trim]],FIND("-",property_rates[[#This Row],[buy_rate_trim]])-1))</f>
        <v>13132</v>
      </c>
      <c r="E363" s="1">
        <f>_xlfn.NUMBERVALUE(RIGHT(property_rates[[#This Row],[buy_rate_trim]],LEN(property_rates[[#This Row],[buy_rate_trim]])-FIND("-",property_rates[[#This Row],[buy_rate_trim]])))</f>
        <v>14152</v>
      </c>
      <c r="F363" s="1">
        <f>AVERAGE(property_rates[[#This Row],[buy_rate_lower]:[buy_rate_higher]])</f>
        <v>13642</v>
      </c>
      <c r="G363" s="1" t="s">
        <v>73</v>
      </c>
      <c r="H363" s="1" t="s">
        <v>1377</v>
      </c>
      <c r="I363" s="1" t="str">
        <f>MID(property_rates[[#This Row],[Rent_1B]],FIND("Rs.",property_rates[[#This Row],[Rent_1B]])+3,LEN(property_rates[[#This Row],[Rent_1B]]))</f>
        <v>20,884 - 23,371</v>
      </c>
      <c r="J363" s="1">
        <f>_xlfn.NUMBERVALUE(LEFT(property_rates[[#This Row],[Rent_1B_trim]],FIND("-",property_rates[[#This Row],[Rent_1B_trim]])-1))</f>
        <v>20884</v>
      </c>
      <c r="K363" s="1">
        <f>_xlfn.NUMBERVALUE(RIGHT(property_rates[[#This Row],[Rent_1B]],LEN(property_rates[[#This Row],[Rent_1B]])-FIND("-",property_rates[[#This Row],[Rent_1B]])))</f>
        <v>23371</v>
      </c>
      <c r="L363" s="1">
        <f>AVERAGE(property_rates[[#This Row],[Rent_1B_Lower]:[Rent_1B_Upper]])</f>
        <v>22127.5</v>
      </c>
      <c r="M363" s="2">
        <f>property_rates[[#This Row],[Rent_1B_avg]]/property_rates[[#This Row],[buy_rate_avg]]</f>
        <v>1.6220129013341151</v>
      </c>
      <c r="N363" s="1" t="s">
        <v>1378</v>
      </c>
      <c r="O363" s="1" t="str">
        <f>MID(property_rates[[#This Row],[Rent_2B]],FIND("Rs.",property_rates[[#This Row],[Rent_2B]])+3,LEN(property_rates[[#This Row],[Rent_2B]]))</f>
        <v>26,732 - 31,790</v>
      </c>
      <c r="P363" s="1">
        <f>_xlfn.NUMBERVALUE(LEFT(property_rates[[#This Row],[Rent_2B_trim]],FIND("-",property_rates[[#This Row],[Rent_2B_trim]])-1))</f>
        <v>26732</v>
      </c>
      <c r="Q363" s="1">
        <f>_xlfn.NUMBERVALUE(RIGHT(property_rates[[#This Row],[Rent_2B]],LEN(property_rates[[#This Row],[Rent_2B]])-FIND("-",property_rates[[#This Row],[Rent_2B]])))</f>
        <v>31790</v>
      </c>
      <c r="R363" s="1">
        <f>AVERAGE(property_rates[[#This Row],[Rent_2B_Lower]:[Rent_2B_Upper]])</f>
        <v>29261</v>
      </c>
      <c r="S363" s="3">
        <f>property_rates[[#This Row],[Rent_2B_avg]]/property_rates[[#This Row],[buy_rate_avg]]</f>
        <v>2.1449200996921274</v>
      </c>
      <c r="T363" s="1" t="s">
        <v>36</v>
      </c>
      <c r="U363" s="1" t="e">
        <f>MID(property_rates[[#This Row],[Rent_3B]],FIND("Rs.",property_rates[[#This Row],[Rent_3B]])+3,LEN(property_rates[[#This Row],[Rent_3B]]))</f>
        <v>#VALUE!</v>
      </c>
      <c r="V363" s="1" t="e">
        <f>_xlfn.NUMBERVALUE(LEFT(property_rates[[#This Row],[Rent_3B_trim]],FIND("-",property_rates[[#This Row],[Rent_3B_trim]])-1))</f>
        <v>#VALUE!</v>
      </c>
      <c r="W363" s="1">
        <f>_xlfn.NUMBERVALUE(RIGHT(property_rates[[#This Row],[Rent_3B]],LEN(property_rates[[#This Row],[Rent_3B]])-FIND("-",property_rates[[#This Row],[Rent_3B]])))</f>
        <v>0</v>
      </c>
      <c r="X363" s="1" t="e">
        <f>AVERAGE(property_rates[[#This Row],[Rent_3B_Lower]:[Rent_3B_Upper]])</f>
        <v>#VALUE!</v>
      </c>
      <c r="Y363" s="3" t="e">
        <f>property_rates[[#This Row],[Rent_3B_avg]]/property_rates[[#This Row],[buy_rate_avg]]</f>
        <v>#VALUE!</v>
      </c>
    </row>
    <row r="364" spans="1:25" x14ac:dyDescent="0.25">
      <c r="A364" s="1" t="s">
        <v>440</v>
      </c>
      <c r="B364" s="1" t="s">
        <v>441</v>
      </c>
      <c r="C364" s="1" t="str">
        <f>MID(property_rates[[#This Row],[buy_rate]],FIND("Rs.",property_rates[[#This Row],[buy_rate]])+3,FIND("/sq",property_rates[[#This Row],[buy_rate]])-4)</f>
        <v>6,078 - 7,268</v>
      </c>
      <c r="D364" s="1">
        <f>_xlfn.NUMBERVALUE(LEFT(property_rates[[#This Row],[buy_rate_trim]],FIND("-",property_rates[[#This Row],[buy_rate_trim]])-1))</f>
        <v>6078</v>
      </c>
      <c r="E364" s="1">
        <f>_xlfn.NUMBERVALUE(RIGHT(property_rates[[#This Row],[buy_rate_trim]],LEN(property_rates[[#This Row],[buy_rate_trim]])-FIND("-",property_rates[[#This Row],[buy_rate_trim]])))</f>
        <v>7268</v>
      </c>
      <c r="F364" s="1">
        <f>AVERAGE(property_rates[[#This Row],[buy_rate_lower]:[buy_rate_higher]])</f>
        <v>6673</v>
      </c>
      <c r="G364" s="1" t="s">
        <v>442</v>
      </c>
      <c r="H364" s="1" t="s">
        <v>36</v>
      </c>
      <c r="I364" s="1" t="e">
        <f>MID(property_rates[[#This Row],[Rent_1B]],FIND("Rs.",property_rates[[#This Row],[Rent_1B]])+3,LEN(property_rates[[#This Row],[Rent_1B]]))</f>
        <v>#VALUE!</v>
      </c>
      <c r="J364" s="1" t="e">
        <f>_xlfn.NUMBERVALUE(LEFT(property_rates[[#This Row],[Rent_1B_trim]],FIND("-",property_rates[[#This Row],[Rent_1B_trim]])-1))</f>
        <v>#VALUE!</v>
      </c>
      <c r="K364" s="1">
        <f>_xlfn.NUMBERVALUE(RIGHT(property_rates[[#This Row],[Rent_1B]],LEN(property_rates[[#This Row],[Rent_1B]])-FIND("-",property_rates[[#This Row],[Rent_1B]])))</f>
        <v>0</v>
      </c>
      <c r="L364" s="1" t="e">
        <f>AVERAGE(property_rates[[#This Row],[Rent_1B_Lower]:[Rent_1B_Upper]])</f>
        <v>#VALUE!</v>
      </c>
      <c r="M364" s="2" t="e">
        <f>property_rates[[#This Row],[Rent_1B_avg]]/property_rates[[#This Row],[buy_rate_avg]]</f>
        <v>#VALUE!</v>
      </c>
      <c r="N364" s="1" t="s">
        <v>36</v>
      </c>
      <c r="O364" s="1" t="e">
        <f>MID(property_rates[[#This Row],[Rent_2B]],FIND("Rs.",property_rates[[#This Row],[Rent_2B]])+3,LEN(property_rates[[#This Row],[Rent_2B]]))</f>
        <v>#VALUE!</v>
      </c>
      <c r="P364" s="1" t="e">
        <f>_xlfn.NUMBERVALUE(LEFT(property_rates[[#This Row],[Rent_2B_trim]],FIND("-",property_rates[[#This Row],[Rent_2B_trim]])-1))</f>
        <v>#VALUE!</v>
      </c>
      <c r="Q364" s="1">
        <f>_xlfn.NUMBERVALUE(RIGHT(property_rates[[#This Row],[Rent_2B]],LEN(property_rates[[#This Row],[Rent_2B]])-FIND("-",property_rates[[#This Row],[Rent_2B]])))</f>
        <v>0</v>
      </c>
      <c r="R364" s="1" t="e">
        <f>AVERAGE(property_rates[[#This Row],[Rent_2B_Lower]:[Rent_2B_Upper]])</f>
        <v>#VALUE!</v>
      </c>
      <c r="S364" s="3" t="e">
        <f>property_rates[[#This Row],[Rent_2B_avg]]/property_rates[[#This Row],[buy_rate_avg]]</f>
        <v>#VALUE!</v>
      </c>
      <c r="T364" s="1" t="s">
        <v>36</v>
      </c>
      <c r="U364" s="1" t="e">
        <f>MID(property_rates[[#This Row],[Rent_3B]],FIND("Rs.",property_rates[[#This Row],[Rent_3B]])+3,LEN(property_rates[[#This Row],[Rent_3B]]))</f>
        <v>#VALUE!</v>
      </c>
      <c r="V364" s="1" t="e">
        <f>_xlfn.NUMBERVALUE(LEFT(property_rates[[#This Row],[Rent_3B_trim]],FIND("-",property_rates[[#This Row],[Rent_3B_trim]])-1))</f>
        <v>#VALUE!</v>
      </c>
      <c r="W364" s="1">
        <f>_xlfn.NUMBERVALUE(RIGHT(property_rates[[#This Row],[Rent_3B]],LEN(property_rates[[#This Row],[Rent_3B]])-FIND("-",property_rates[[#This Row],[Rent_3B]])))</f>
        <v>0</v>
      </c>
      <c r="X364" s="1" t="e">
        <f>AVERAGE(property_rates[[#This Row],[Rent_3B_Lower]:[Rent_3B_Upper]])</f>
        <v>#VALUE!</v>
      </c>
      <c r="Y364" s="3" t="e">
        <f>property_rates[[#This Row],[Rent_3B_avg]]/property_rates[[#This Row],[buy_rate_avg]]</f>
        <v>#VALUE!</v>
      </c>
    </row>
    <row r="365" spans="1:25" x14ac:dyDescent="0.25">
      <c r="A365" s="1" t="s">
        <v>620</v>
      </c>
      <c r="B365" s="1" t="s">
        <v>621</v>
      </c>
      <c r="C365" s="1" t="str">
        <f>MID(property_rates[[#This Row],[buy_rate]],FIND("Rs.",property_rates[[#This Row],[buy_rate]])+3,FIND("/sq",property_rates[[#This Row],[buy_rate]])-4)</f>
        <v>7,352 - 7,905</v>
      </c>
      <c r="D365" s="1">
        <f>_xlfn.NUMBERVALUE(LEFT(property_rates[[#This Row],[buy_rate_trim]],FIND("-",property_rates[[#This Row],[buy_rate_trim]])-1))</f>
        <v>7352</v>
      </c>
      <c r="E365" s="1">
        <f>_xlfn.NUMBERVALUE(RIGHT(property_rates[[#This Row],[buy_rate_trim]],LEN(property_rates[[#This Row],[buy_rate_trim]])-FIND("-",property_rates[[#This Row],[buy_rate_trim]])))</f>
        <v>7905</v>
      </c>
      <c r="F365" s="1">
        <f>AVERAGE(property_rates[[#This Row],[buy_rate_lower]:[buy_rate_higher]])</f>
        <v>7628.5</v>
      </c>
      <c r="G365" s="1" t="s">
        <v>622</v>
      </c>
      <c r="H365" s="1" t="s">
        <v>36</v>
      </c>
      <c r="I365" s="1" t="e">
        <f>MID(property_rates[[#This Row],[Rent_1B]],FIND("Rs.",property_rates[[#This Row],[Rent_1B]])+3,LEN(property_rates[[#This Row],[Rent_1B]]))</f>
        <v>#VALUE!</v>
      </c>
      <c r="J365" s="1" t="e">
        <f>_xlfn.NUMBERVALUE(LEFT(property_rates[[#This Row],[Rent_1B_trim]],FIND("-",property_rates[[#This Row],[Rent_1B_trim]])-1))</f>
        <v>#VALUE!</v>
      </c>
      <c r="K365" s="1">
        <f>_xlfn.NUMBERVALUE(RIGHT(property_rates[[#This Row],[Rent_1B]],LEN(property_rates[[#This Row],[Rent_1B]])-FIND("-",property_rates[[#This Row],[Rent_1B]])))</f>
        <v>0</v>
      </c>
      <c r="L365" s="1" t="e">
        <f>AVERAGE(property_rates[[#This Row],[Rent_1B_Lower]:[Rent_1B_Upper]])</f>
        <v>#VALUE!</v>
      </c>
      <c r="M365" s="2" t="e">
        <f>property_rates[[#This Row],[Rent_1B_avg]]/property_rates[[#This Row],[buy_rate_avg]]</f>
        <v>#VALUE!</v>
      </c>
      <c r="N365" s="1" t="s">
        <v>36</v>
      </c>
      <c r="O365" s="1" t="e">
        <f>MID(property_rates[[#This Row],[Rent_2B]],FIND("Rs.",property_rates[[#This Row],[Rent_2B]])+3,LEN(property_rates[[#This Row],[Rent_2B]]))</f>
        <v>#VALUE!</v>
      </c>
      <c r="P365" s="1" t="e">
        <f>_xlfn.NUMBERVALUE(LEFT(property_rates[[#This Row],[Rent_2B_trim]],FIND("-",property_rates[[#This Row],[Rent_2B_trim]])-1))</f>
        <v>#VALUE!</v>
      </c>
      <c r="Q365" s="1">
        <f>_xlfn.NUMBERVALUE(RIGHT(property_rates[[#This Row],[Rent_2B]],LEN(property_rates[[#This Row],[Rent_2B]])-FIND("-",property_rates[[#This Row],[Rent_2B]])))</f>
        <v>0</v>
      </c>
      <c r="R365" s="1" t="e">
        <f>AVERAGE(property_rates[[#This Row],[Rent_2B_Lower]:[Rent_2B_Upper]])</f>
        <v>#VALUE!</v>
      </c>
      <c r="S365" s="3" t="e">
        <f>property_rates[[#This Row],[Rent_2B_avg]]/property_rates[[#This Row],[buy_rate_avg]]</f>
        <v>#VALUE!</v>
      </c>
      <c r="T365" s="1" t="s">
        <v>36</v>
      </c>
      <c r="U365" s="1" t="e">
        <f>MID(property_rates[[#This Row],[Rent_3B]],FIND("Rs.",property_rates[[#This Row],[Rent_3B]])+3,LEN(property_rates[[#This Row],[Rent_3B]]))</f>
        <v>#VALUE!</v>
      </c>
      <c r="V365" s="1" t="e">
        <f>_xlfn.NUMBERVALUE(LEFT(property_rates[[#This Row],[Rent_3B_trim]],FIND("-",property_rates[[#This Row],[Rent_3B_trim]])-1))</f>
        <v>#VALUE!</v>
      </c>
      <c r="W365" s="1">
        <f>_xlfn.NUMBERVALUE(RIGHT(property_rates[[#This Row],[Rent_3B]],LEN(property_rates[[#This Row],[Rent_3B]])-FIND("-",property_rates[[#This Row],[Rent_3B]])))</f>
        <v>0</v>
      </c>
      <c r="X365" s="1" t="e">
        <f>AVERAGE(property_rates[[#This Row],[Rent_3B_Lower]:[Rent_3B_Upper]])</f>
        <v>#VALUE!</v>
      </c>
      <c r="Y365" s="3" t="e">
        <f>property_rates[[#This Row],[Rent_3B_avg]]/property_rates[[#This Row],[buy_rate_avg]]</f>
        <v>#VALUE!</v>
      </c>
    </row>
    <row r="366" spans="1:25" x14ac:dyDescent="0.25">
      <c r="A366" s="1" t="s">
        <v>443</v>
      </c>
      <c r="B366" s="1" t="s">
        <v>444</v>
      </c>
      <c r="C366" s="1" t="str">
        <f>MID(property_rates[[#This Row],[buy_rate]],FIND("Rs.",property_rates[[#This Row],[buy_rate]])+3,FIND("/sq",property_rates[[#This Row],[buy_rate]])-4)</f>
        <v>3,188 - 3,782</v>
      </c>
      <c r="D366" s="1">
        <f>_xlfn.NUMBERVALUE(LEFT(property_rates[[#This Row],[buy_rate_trim]],FIND("-",property_rates[[#This Row],[buy_rate_trim]])-1))</f>
        <v>3188</v>
      </c>
      <c r="E366" s="1">
        <f>_xlfn.NUMBERVALUE(RIGHT(property_rates[[#This Row],[buy_rate_trim]],LEN(property_rates[[#This Row],[buy_rate_trim]])-FIND("-",property_rates[[#This Row],[buy_rate_trim]])))</f>
        <v>3782</v>
      </c>
      <c r="F366" s="1">
        <f>AVERAGE(property_rates[[#This Row],[buy_rate_lower]:[buy_rate_higher]])</f>
        <v>3485</v>
      </c>
      <c r="G366" s="1" t="s">
        <v>445</v>
      </c>
      <c r="H366" s="1" t="s">
        <v>36</v>
      </c>
      <c r="I366" s="1" t="e">
        <f>MID(property_rates[[#This Row],[Rent_1B]],FIND("Rs.",property_rates[[#This Row],[Rent_1B]])+3,LEN(property_rates[[#This Row],[Rent_1B]]))</f>
        <v>#VALUE!</v>
      </c>
      <c r="J366" s="1" t="e">
        <f>_xlfn.NUMBERVALUE(LEFT(property_rates[[#This Row],[Rent_1B_trim]],FIND("-",property_rates[[#This Row],[Rent_1B_trim]])-1))</f>
        <v>#VALUE!</v>
      </c>
      <c r="K366" s="1">
        <f>_xlfn.NUMBERVALUE(RIGHT(property_rates[[#This Row],[Rent_1B]],LEN(property_rates[[#This Row],[Rent_1B]])-FIND("-",property_rates[[#This Row],[Rent_1B]])))</f>
        <v>0</v>
      </c>
      <c r="L366" s="1" t="e">
        <f>AVERAGE(property_rates[[#This Row],[Rent_1B_Lower]:[Rent_1B_Upper]])</f>
        <v>#VALUE!</v>
      </c>
      <c r="M366" s="2" t="e">
        <f>property_rates[[#This Row],[Rent_1B_avg]]/property_rates[[#This Row],[buy_rate_avg]]</f>
        <v>#VALUE!</v>
      </c>
      <c r="N366" s="1" t="s">
        <v>36</v>
      </c>
      <c r="O366" s="1" t="e">
        <f>MID(property_rates[[#This Row],[Rent_2B]],FIND("Rs.",property_rates[[#This Row],[Rent_2B]])+3,LEN(property_rates[[#This Row],[Rent_2B]]))</f>
        <v>#VALUE!</v>
      </c>
      <c r="P366" s="1" t="e">
        <f>_xlfn.NUMBERVALUE(LEFT(property_rates[[#This Row],[Rent_2B_trim]],FIND("-",property_rates[[#This Row],[Rent_2B_trim]])-1))</f>
        <v>#VALUE!</v>
      </c>
      <c r="Q366" s="1">
        <f>_xlfn.NUMBERVALUE(RIGHT(property_rates[[#This Row],[Rent_2B]],LEN(property_rates[[#This Row],[Rent_2B]])-FIND("-",property_rates[[#This Row],[Rent_2B]])))</f>
        <v>0</v>
      </c>
      <c r="R366" s="1" t="e">
        <f>AVERAGE(property_rates[[#This Row],[Rent_2B_Lower]:[Rent_2B_Upper]])</f>
        <v>#VALUE!</v>
      </c>
      <c r="S366" s="3" t="e">
        <f>property_rates[[#This Row],[Rent_2B_avg]]/property_rates[[#This Row],[buy_rate_avg]]</f>
        <v>#VALUE!</v>
      </c>
      <c r="T366" s="1" t="s">
        <v>36</v>
      </c>
      <c r="U366" s="1" t="e">
        <f>MID(property_rates[[#This Row],[Rent_3B]],FIND("Rs.",property_rates[[#This Row],[Rent_3B]])+3,LEN(property_rates[[#This Row],[Rent_3B]]))</f>
        <v>#VALUE!</v>
      </c>
      <c r="V366" s="1" t="e">
        <f>_xlfn.NUMBERVALUE(LEFT(property_rates[[#This Row],[Rent_3B_trim]],FIND("-",property_rates[[#This Row],[Rent_3B_trim]])-1))</f>
        <v>#VALUE!</v>
      </c>
      <c r="W366" s="1">
        <f>_xlfn.NUMBERVALUE(RIGHT(property_rates[[#This Row],[Rent_3B]],LEN(property_rates[[#This Row],[Rent_3B]])-FIND("-",property_rates[[#This Row],[Rent_3B]])))</f>
        <v>0</v>
      </c>
      <c r="X366" s="1" t="e">
        <f>AVERAGE(property_rates[[#This Row],[Rent_3B_Lower]:[Rent_3B_Upper]])</f>
        <v>#VALUE!</v>
      </c>
      <c r="Y366" s="3" t="e">
        <f>property_rates[[#This Row],[Rent_3B_avg]]/property_rates[[#This Row],[buy_rate_avg]]</f>
        <v>#VALUE!</v>
      </c>
    </row>
    <row r="367" spans="1:25" x14ac:dyDescent="0.25">
      <c r="A367" s="1" t="s">
        <v>1561</v>
      </c>
      <c r="B367" s="1" t="s">
        <v>1562</v>
      </c>
      <c r="C367" s="1" t="str">
        <f>MID(property_rates[[#This Row],[buy_rate]],FIND("Rs.",property_rates[[#This Row],[buy_rate]])+3,FIND("/sq",property_rates[[#This Row],[buy_rate]])-4)</f>
        <v>7,055 - 7,862</v>
      </c>
      <c r="D367" s="1">
        <f>_xlfn.NUMBERVALUE(LEFT(property_rates[[#This Row],[buy_rate_trim]],FIND("-",property_rates[[#This Row],[buy_rate_trim]])-1))</f>
        <v>7055</v>
      </c>
      <c r="E367" s="1">
        <f>_xlfn.NUMBERVALUE(RIGHT(property_rates[[#This Row],[buy_rate_trim]],LEN(property_rates[[#This Row],[buy_rate_trim]])-FIND("-",property_rates[[#This Row],[buy_rate_trim]])))</f>
        <v>7862</v>
      </c>
      <c r="F367" s="1">
        <f>AVERAGE(property_rates[[#This Row],[buy_rate_lower]:[buy_rate_higher]])</f>
        <v>7458.5</v>
      </c>
      <c r="G367" s="1" t="s">
        <v>93</v>
      </c>
      <c r="H367" s="1" t="s">
        <v>36</v>
      </c>
      <c r="I367" s="1" t="e">
        <f>MID(property_rates[[#This Row],[Rent_1B]],FIND("Rs.",property_rates[[#This Row],[Rent_1B]])+3,LEN(property_rates[[#This Row],[Rent_1B]]))</f>
        <v>#VALUE!</v>
      </c>
      <c r="J367" s="1" t="e">
        <f>_xlfn.NUMBERVALUE(LEFT(property_rates[[#This Row],[Rent_1B_trim]],FIND("-",property_rates[[#This Row],[Rent_1B_trim]])-1))</f>
        <v>#VALUE!</v>
      </c>
      <c r="K367" s="1">
        <f>_xlfn.NUMBERVALUE(RIGHT(property_rates[[#This Row],[Rent_1B]],LEN(property_rates[[#This Row],[Rent_1B]])-FIND("-",property_rates[[#This Row],[Rent_1B]])))</f>
        <v>0</v>
      </c>
      <c r="L367" s="1" t="e">
        <f>AVERAGE(property_rates[[#This Row],[Rent_1B_Lower]:[Rent_1B_Upper]])</f>
        <v>#VALUE!</v>
      </c>
      <c r="M367" s="2" t="e">
        <f>property_rates[[#This Row],[Rent_1B_avg]]/property_rates[[#This Row],[buy_rate_avg]]</f>
        <v>#VALUE!</v>
      </c>
      <c r="N367" s="1" t="s">
        <v>36</v>
      </c>
      <c r="O367" s="1" t="e">
        <f>MID(property_rates[[#This Row],[Rent_2B]],FIND("Rs.",property_rates[[#This Row],[Rent_2B]])+3,LEN(property_rates[[#This Row],[Rent_2B]]))</f>
        <v>#VALUE!</v>
      </c>
      <c r="P367" s="1" t="e">
        <f>_xlfn.NUMBERVALUE(LEFT(property_rates[[#This Row],[Rent_2B_trim]],FIND("-",property_rates[[#This Row],[Rent_2B_trim]])-1))</f>
        <v>#VALUE!</v>
      </c>
      <c r="Q367" s="1">
        <f>_xlfn.NUMBERVALUE(RIGHT(property_rates[[#This Row],[Rent_2B]],LEN(property_rates[[#This Row],[Rent_2B]])-FIND("-",property_rates[[#This Row],[Rent_2B]])))</f>
        <v>0</v>
      </c>
      <c r="R367" s="1" t="e">
        <f>AVERAGE(property_rates[[#This Row],[Rent_2B_Lower]:[Rent_2B_Upper]])</f>
        <v>#VALUE!</v>
      </c>
      <c r="S367" s="3" t="e">
        <f>property_rates[[#This Row],[Rent_2B_avg]]/property_rates[[#This Row],[buy_rate_avg]]</f>
        <v>#VALUE!</v>
      </c>
      <c r="T367" s="1" t="s">
        <v>36</v>
      </c>
      <c r="U367" s="1" t="e">
        <f>MID(property_rates[[#This Row],[Rent_3B]],FIND("Rs.",property_rates[[#This Row],[Rent_3B]])+3,LEN(property_rates[[#This Row],[Rent_3B]]))</f>
        <v>#VALUE!</v>
      </c>
      <c r="V367" s="1" t="e">
        <f>_xlfn.NUMBERVALUE(LEFT(property_rates[[#This Row],[Rent_3B_trim]],FIND("-",property_rates[[#This Row],[Rent_3B_trim]])-1))</f>
        <v>#VALUE!</v>
      </c>
      <c r="W367" s="1">
        <f>_xlfn.NUMBERVALUE(RIGHT(property_rates[[#This Row],[Rent_3B]],LEN(property_rates[[#This Row],[Rent_3B]])-FIND("-",property_rates[[#This Row],[Rent_3B]])))</f>
        <v>0</v>
      </c>
      <c r="X367" s="1" t="e">
        <f>AVERAGE(property_rates[[#This Row],[Rent_3B_Lower]:[Rent_3B_Upper]])</f>
        <v>#VALUE!</v>
      </c>
      <c r="Y367" s="3" t="e">
        <f>property_rates[[#This Row],[Rent_3B_avg]]/property_rates[[#This Row],[buy_rate_avg]]</f>
        <v>#VALUE!</v>
      </c>
    </row>
    <row r="368" spans="1:25" x14ac:dyDescent="0.25">
      <c r="A368" s="1" t="s">
        <v>1563</v>
      </c>
      <c r="B368" s="1" t="s">
        <v>1564</v>
      </c>
      <c r="C368" s="1" t="str">
        <f>MID(property_rates[[#This Row],[buy_rate]],FIND("Rs.",property_rates[[#This Row],[buy_rate]])+3,FIND("/sq",property_rates[[#This Row],[buy_rate]])-4)</f>
        <v>3,060 - 3,782</v>
      </c>
      <c r="D368" s="1">
        <f>_xlfn.NUMBERVALUE(LEFT(property_rates[[#This Row],[buy_rate_trim]],FIND("-",property_rates[[#This Row],[buy_rate_trim]])-1))</f>
        <v>3060</v>
      </c>
      <c r="E368" s="1">
        <f>_xlfn.NUMBERVALUE(RIGHT(property_rates[[#This Row],[buy_rate_trim]],LEN(property_rates[[#This Row],[buy_rate_trim]])-FIND("-",property_rates[[#This Row],[buy_rate_trim]])))</f>
        <v>3782</v>
      </c>
      <c r="F368" s="1">
        <f>AVERAGE(property_rates[[#This Row],[buy_rate_lower]:[buy_rate_higher]])</f>
        <v>3421</v>
      </c>
      <c r="G368" s="1" t="s">
        <v>1565</v>
      </c>
      <c r="H368" s="1" t="s">
        <v>36</v>
      </c>
      <c r="I368" s="1" t="e">
        <f>MID(property_rates[[#This Row],[Rent_1B]],FIND("Rs.",property_rates[[#This Row],[Rent_1B]])+3,LEN(property_rates[[#This Row],[Rent_1B]]))</f>
        <v>#VALUE!</v>
      </c>
      <c r="J368" s="1" t="e">
        <f>_xlfn.NUMBERVALUE(LEFT(property_rates[[#This Row],[Rent_1B_trim]],FIND("-",property_rates[[#This Row],[Rent_1B_trim]])-1))</f>
        <v>#VALUE!</v>
      </c>
      <c r="K368" s="1">
        <f>_xlfn.NUMBERVALUE(RIGHT(property_rates[[#This Row],[Rent_1B]],LEN(property_rates[[#This Row],[Rent_1B]])-FIND("-",property_rates[[#This Row],[Rent_1B]])))</f>
        <v>0</v>
      </c>
      <c r="L368" s="1" t="e">
        <f>AVERAGE(property_rates[[#This Row],[Rent_1B_Lower]:[Rent_1B_Upper]])</f>
        <v>#VALUE!</v>
      </c>
      <c r="M368" s="2" t="e">
        <f>property_rates[[#This Row],[Rent_1B_avg]]/property_rates[[#This Row],[buy_rate_avg]]</f>
        <v>#VALUE!</v>
      </c>
      <c r="N368" s="1" t="s">
        <v>36</v>
      </c>
      <c r="O368" s="1" t="e">
        <f>MID(property_rates[[#This Row],[Rent_2B]],FIND("Rs.",property_rates[[#This Row],[Rent_2B]])+3,LEN(property_rates[[#This Row],[Rent_2B]]))</f>
        <v>#VALUE!</v>
      </c>
      <c r="P368" s="1" t="e">
        <f>_xlfn.NUMBERVALUE(LEFT(property_rates[[#This Row],[Rent_2B_trim]],FIND("-",property_rates[[#This Row],[Rent_2B_trim]])-1))</f>
        <v>#VALUE!</v>
      </c>
      <c r="Q368" s="1">
        <f>_xlfn.NUMBERVALUE(RIGHT(property_rates[[#This Row],[Rent_2B]],LEN(property_rates[[#This Row],[Rent_2B]])-FIND("-",property_rates[[#This Row],[Rent_2B]])))</f>
        <v>0</v>
      </c>
      <c r="R368" s="1" t="e">
        <f>AVERAGE(property_rates[[#This Row],[Rent_2B_Lower]:[Rent_2B_Upper]])</f>
        <v>#VALUE!</v>
      </c>
      <c r="S368" s="3" t="e">
        <f>property_rates[[#This Row],[Rent_2B_avg]]/property_rates[[#This Row],[buy_rate_avg]]</f>
        <v>#VALUE!</v>
      </c>
      <c r="T368" s="1" t="s">
        <v>36</v>
      </c>
      <c r="U368" s="1" t="e">
        <f>MID(property_rates[[#This Row],[Rent_3B]],FIND("Rs.",property_rates[[#This Row],[Rent_3B]])+3,LEN(property_rates[[#This Row],[Rent_3B]]))</f>
        <v>#VALUE!</v>
      </c>
      <c r="V368" s="1" t="e">
        <f>_xlfn.NUMBERVALUE(LEFT(property_rates[[#This Row],[Rent_3B_trim]],FIND("-",property_rates[[#This Row],[Rent_3B_trim]])-1))</f>
        <v>#VALUE!</v>
      </c>
      <c r="W368" s="1">
        <f>_xlfn.NUMBERVALUE(RIGHT(property_rates[[#This Row],[Rent_3B]],LEN(property_rates[[#This Row],[Rent_3B]])-FIND("-",property_rates[[#This Row],[Rent_3B]])))</f>
        <v>0</v>
      </c>
      <c r="X368" s="1" t="e">
        <f>AVERAGE(property_rates[[#This Row],[Rent_3B_Lower]:[Rent_3B_Upper]])</f>
        <v>#VALUE!</v>
      </c>
      <c r="Y368" s="3" t="e">
        <f>property_rates[[#This Row],[Rent_3B_avg]]/property_rates[[#This Row],[buy_rate_avg]]</f>
        <v>#VALUE!</v>
      </c>
    </row>
    <row r="369" spans="1:25" x14ac:dyDescent="0.25">
      <c r="A369" s="1" t="s">
        <v>986</v>
      </c>
      <c r="B369" s="1" t="s">
        <v>987</v>
      </c>
      <c r="C369" s="1" t="str">
        <f>MID(property_rates[[#This Row],[buy_rate]],FIND("Rs.",property_rates[[#This Row],[buy_rate]])+3,FIND("/sq",property_rates[[#This Row],[buy_rate]])-4)</f>
        <v>10,582 - 11,858</v>
      </c>
      <c r="D369" s="1">
        <f>_xlfn.NUMBERVALUE(LEFT(property_rates[[#This Row],[buy_rate_trim]],FIND("-",property_rates[[#This Row],[buy_rate_trim]])-1))</f>
        <v>10582</v>
      </c>
      <c r="E369" s="1">
        <f>_xlfn.NUMBERVALUE(RIGHT(property_rates[[#This Row],[buy_rate_trim]],LEN(property_rates[[#This Row],[buy_rate_trim]])-FIND("-",property_rates[[#This Row],[buy_rate_trim]])))</f>
        <v>11858</v>
      </c>
      <c r="F369" s="1">
        <f>AVERAGE(property_rates[[#This Row],[buy_rate_lower]:[buy_rate_higher]])</f>
        <v>11220</v>
      </c>
      <c r="G369" s="1" t="s">
        <v>988</v>
      </c>
      <c r="H369" s="1" t="s">
        <v>989</v>
      </c>
      <c r="I369" s="1" t="str">
        <f>MID(property_rates[[#This Row],[Rent_1B]],FIND("Rs.",property_rates[[#This Row],[Rent_1B]])+3,LEN(property_rates[[#This Row],[Rent_1B]]))</f>
        <v>12,376 - 13,702</v>
      </c>
      <c r="J369" s="1">
        <f>_xlfn.NUMBERVALUE(LEFT(property_rates[[#This Row],[Rent_1B_trim]],FIND("-",property_rates[[#This Row],[Rent_1B_trim]])-1))</f>
        <v>12376</v>
      </c>
      <c r="K369" s="1">
        <f>_xlfn.NUMBERVALUE(RIGHT(property_rates[[#This Row],[Rent_1B]],LEN(property_rates[[#This Row],[Rent_1B]])-FIND("-",property_rates[[#This Row],[Rent_1B]])))</f>
        <v>13702</v>
      </c>
      <c r="L369" s="1">
        <f>AVERAGE(property_rates[[#This Row],[Rent_1B_Lower]:[Rent_1B_Upper]])</f>
        <v>13039</v>
      </c>
      <c r="M369" s="2">
        <f>property_rates[[#This Row],[Rent_1B_avg]]/property_rates[[#This Row],[buy_rate_avg]]</f>
        <v>1.1621212121212121</v>
      </c>
      <c r="N369" s="1" t="s">
        <v>36</v>
      </c>
      <c r="O369" s="1" t="e">
        <f>MID(property_rates[[#This Row],[Rent_2B]],FIND("Rs.",property_rates[[#This Row],[Rent_2B]])+3,LEN(property_rates[[#This Row],[Rent_2B]]))</f>
        <v>#VALUE!</v>
      </c>
      <c r="P369" s="1" t="e">
        <f>_xlfn.NUMBERVALUE(LEFT(property_rates[[#This Row],[Rent_2B_trim]],FIND("-",property_rates[[#This Row],[Rent_2B_trim]])-1))</f>
        <v>#VALUE!</v>
      </c>
      <c r="Q369" s="1">
        <f>_xlfn.NUMBERVALUE(RIGHT(property_rates[[#This Row],[Rent_2B]],LEN(property_rates[[#This Row],[Rent_2B]])-FIND("-",property_rates[[#This Row],[Rent_2B]])))</f>
        <v>0</v>
      </c>
      <c r="R369" s="1" t="e">
        <f>AVERAGE(property_rates[[#This Row],[Rent_2B_Lower]:[Rent_2B_Upper]])</f>
        <v>#VALUE!</v>
      </c>
      <c r="S369" s="3" t="e">
        <f>property_rates[[#This Row],[Rent_2B_avg]]/property_rates[[#This Row],[buy_rate_avg]]</f>
        <v>#VALUE!</v>
      </c>
      <c r="T369" s="1" t="s">
        <v>36</v>
      </c>
      <c r="U369" s="1" t="e">
        <f>MID(property_rates[[#This Row],[Rent_3B]],FIND("Rs.",property_rates[[#This Row],[Rent_3B]])+3,LEN(property_rates[[#This Row],[Rent_3B]]))</f>
        <v>#VALUE!</v>
      </c>
      <c r="V369" s="1" t="e">
        <f>_xlfn.NUMBERVALUE(LEFT(property_rates[[#This Row],[Rent_3B_trim]],FIND("-",property_rates[[#This Row],[Rent_3B_trim]])-1))</f>
        <v>#VALUE!</v>
      </c>
      <c r="W369" s="1">
        <f>_xlfn.NUMBERVALUE(RIGHT(property_rates[[#This Row],[Rent_3B]],LEN(property_rates[[#This Row],[Rent_3B]])-FIND("-",property_rates[[#This Row],[Rent_3B]])))</f>
        <v>0</v>
      </c>
      <c r="X369" s="1" t="e">
        <f>AVERAGE(property_rates[[#This Row],[Rent_3B_Lower]:[Rent_3B_Upper]])</f>
        <v>#VALUE!</v>
      </c>
      <c r="Y369" s="3" t="e">
        <f>property_rates[[#This Row],[Rent_3B_avg]]/property_rates[[#This Row],[buy_rate_avg]]</f>
        <v>#VALUE!</v>
      </c>
    </row>
    <row r="370" spans="1:25" x14ac:dyDescent="0.25">
      <c r="A370" s="1" t="s">
        <v>2436</v>
      </c>
      <c r="B370" s="1" t="s">
        <v>2437</v>
      </c>
      <c r="C370" s="1" t="str">
        <f>MID(property_rates[[#This Row],[buy_rate]],FIND("Rs.",property_rates[[#This Row],[buy_rate]])+3,FIND("/sq",property_rates[[#This Row],[buy_rate]])-4)</f>
        <v>16,022 - 18,360</v>
      </c>
      <c r="D370" s="1">
        <f>_xlfn.NUMBERVALUE(LEFT(property_rates[[#This Row],[buy_rate_trim]],FIND("-",property_rates[[#This Row],[buy_rate_trim]])-1))</f>
        <v>16022</v>
      </c>
      <c r="E370" s="1">
        <f>_xlfn.NUMBERVALUE(RIGHT(property_rates[[#This Row],[buy_rate_trim]],LEN(property_rates[[#This Row],[buy_rate_trim]])-FIND("-",property_rates[[#This Row],[buy_rate_trim]])))</f>
        <v>18360</v>
      </c>
      <c r="F370" s="1">
        <f>AVERAGE(property_rates[[#This Row],[buy_rate_lower]:[buy_rate_higher]])</f>
        <v>17191</v>
      </c>
      <c r="G370" s="1" t="s">
        <v>2438</v>
      </c>
      <c r="H370" s="1" t="s">
        <v>36</v>
      </c>
      <c r="I370" s="1" t="e">
        <f>MID(property_rates[[#This Row],[Rent_1B]],FIND("Rs.",property_rates[[#This Row],[Rent_1B]])+3,LEN(property_rates[[#This Row],[Rent_1B]]))</f>
        <v>#VALUE!</v>
      </c>
      <c r="J370" s="1" t="e">
        <f>_xlfn.NUMBERVALUE(LEFT(property_rates[[#This Row],[Rent_1B_trim]],FIND("-",property_rates[[#This Row],[Rent_1B_trim]])-1))</f>
        <v>#VALUE!</v>
      </c>
      <c r="K370" s="1">
        <f>_xlfn.NUMBERVALUE(RIGHT(property_rates[[#This Row],[Rent_1B]],LEN(property_rates[[#This Row],[Rent_1B]])-FIND("-",property_rates[[#This Row],[Rent_1B]])))</f>
        <v>0</v>
      </c>
      <c r="L370" s="1" t="e">
        <f>AVERAGE(property_rates[[#This Row],[Rent_1B_Lower]:[Rent_1B_Upper]])</f>
        <v>#VALUE!</v>
      </c>
      <c r="M370" s="2" t="e">
        <f>property_rates[[#This Row],[Rent_1B_avg]]/property_rates[[#This Row],[buy_rate_avg]]</f>
        <v>#VALUE!</v>
      </c>
      <c r="N370" s="1" t="s">
        <v>2439</v>
      </c>
      <c r="O370" s="1" t="str">
        <f>MID(property_rates[[#This Row],[Rent_2B]],FIND("Rs.",property_rates[[#This Row],[Rent_2B]])+3,LEN(property_rates[[#This Row],[Rent_2B]]))</f>
        <v>30,880 - 38,968</v>
      </c>
      <c r="P370" s="1">
        <f>_xlfn.NUMBERVALUE(LEFT(property_rates[[#This Row],[Rent_2B_trim]],FIND("-",property_rates[[#This Row],[Rent_2B_trim]])-1))</f>
        <v>30880</v>
      </c>
      <c r="Q370" s="1">
        <f>_xlfn.NUMBERVALUE(RIGHT(property_rates[[#This Row],[Rent_2B]],LEN(property_rates[[#This Row],[Rent_2B]])-FIND("-",property_rates[[#This Row],[Rent_2B]])))</f>
        <v>38968</v>
      </c>
      <c r="R370" s="1">
        <f>AVERAGE(property_rates[[#This Row],[Rent_2B_Lower]:[Rent_2B_Upper]])</f>
        <v>34924</v>
      </c>
      <c r="S370" s="3">
        <f>property_rates[[#This Row],[Rent_2B_avg]]/property_rates[[#This Row],[buy_rate_avg]]</f>
        <v>2.0315281251817812</v>
      </c>
      <c r="T370" s="1" t="s">
        <v>36</v>
      </c>
      <c r="U370" s="1" t="e">
        <f>MID(property_rates[[#This Row],[Rent_3B]],FIND("Rs.",property_rates[[#This Row],[Rent_3B]])+3,LEN(property_rates[[#This Row],[Rent_3B]]))</f>
        <v>#VALUE!</v>
      </c>
      <c r="V370" s="1" t="e">
        <f>_xlfn.NUMBERVALUE(LEFT(property_rates[[#This Row],[Rent_3B_trim]],FIND("-",property_rates[[#This Row],[Rent_3B_trim]])-1))</f>
        <v>#VALUE!</v>
      </c>
      <c r="W370" s="1">
        <f>_xlfn.NUMBERVALUE(RIGHT(property_rates[[#This Row],[Rent_3B]],LEN(property_rates[[#This Row],[Rent_3B]])-FIND("-",property_rates[[#This Row],[Rent_3B]])))</f>
        <v>0</v>
      </c>
      <c r="X370" s="1" t="e">
        <f>AVERAGE(property_rates[[#This Row],[Rent_3B_Lower]:[Rent_3B_Upper]])</f>
        <v>#VALUE!</v>
      </c>
      <c r="Y370" s="3" t="e">
        <f>property_rates[[#This Row],[Rent_3B_avg]]/property_rates[[#This Row],[buy_rate_avg]]</f>
        <v>#VALUE!</v>
      </c>
    </row>
    <row r="371" spans="1:25" x14ac:dyDescent="0.25">
      <c r="A371" s="1" t="s">
        <v>1566</v>
      </c>
      <c r="B371" s="1" t="s">
        <v>1567</v>
      </c>
      <c r="C371" s="1" t="str">
        <f>MID(property_rates[[#This Row],[buy_rate]],FIND("Rs.",property_rates[[#This Row],[buy_rate]])+3,FIND("/sq",property_rates[[#This Row],[buy_rate]])-4)</f>
        <v>6,120 - 6,715</v>
      </c>
      <c r="D371" s="1">
        <f>_xlfn.NUMBERVALUE(LEFT(property_rates[[#This Row],[buy_rate_trim]],FIND("-",property_rates[[#This Row],[buy_rate_trim]])-1))</f>
        <v>6120</v>
      </c>
      <c r="E371" s="1">
        <f>_xlfn.NUMBERVALUE(RIGHT(property_rates[[#This Row],[buy_rate_trim]],LEN(property_rates[[#This Row],[buy_rate_trim]])-FIND("-",property_rates[[#This Row],[buy_rate_trim]])))</f>
        <v>6715</v>
      </c>
      <c r="F371" s="1">
        <f>AVERAGE(property_rates[[#This Row],[buy_rate_lower]:[buy_rate_higher]])</f>
        <v>6417.5</v>
      </c>
      <c r="G371" s="1" t="s">
        <v>133</v>
      </c>
      <c r="H371" s="1" t="s">
        <v>1568</v>
      </c>
      <c r="I371" s="1" t="str">
        <f>MID(property_rates[[#This Row],[Rent_1B]],FIND("Rs.",property_rates[[#This Row],[Rent_1B]])+3,LEN(property_rates[[#This Row],[Rent_1B]]))</f>
        <v>7,735 - 8,840</v>
      </c>
      <c r="J371" s="1">
        <f>_xlfn.NUMBERVALUE(LEFT(property_rates[[#This Row],[Rent_1B_trim]],FIND("-",property_rates[[#This Row],[Rent_1B_trim]])-1))</f>
        <v>7735</v>
      </c>
      <c r="K371" s="1">
        <f>_xlfn.NUMBERVALUE(RIGHT(property_rates[[#This Row],[Rent_1B]],LEN(property_rates[[#This Row],[Rent_1B]])-FIND("-",property_rates[[#This Row],[Rent_1B]])))</f>
        <v>8840</v>
      </c>
      <c r="L371" s="1">
        <f>AVERAGE(property_rates[[#This Row],[Rent_1B_Lower]:[Rent_1B_Upper]])</f>
        <v>8287.5</v>
      </c>
      <c r="M371" s="2">
        <f>property_rates[[#This Row],[Rent_1B_avg]]/property_rates[[#This Row],[buy_rate_avg]]</f>
        <v>1.2913907284768211</v>
      </c>
      <c r="N371" s="1" t="s">
        <v>1569</v>
      </c>
      <c r="O371" s="1" t="str">
        <f>MID(property_rates[[#This Row],[Rent_2B]],FIND("Rs.",property_rates[[#This Row],[Rent_2B]])+3,LEN(property_rates[[#This Row],[Rent_2B]]))</f>
        <v>10,710 - 11,602</v>
      </c>
      <c r="P371" s="1">
        <f>_xlfn.NUMBERVALUE(LEFT(property_rates[[#This Row],[Rent_2B_trim]],FIND("-",property_rates[[#This Row],[Rent_2B_trim]])-1))</f>
        <v>10710</v>
      </c>
      <c r="Q371" s="1">
        <f>_xlfn.NUMBERVALUE(RIGHT(property_rates[[#This Row],[Rent_2B]],LEN(property_rates[[#This Row],[Rent_2B]])-FIND("-",property_rates[[#This Row],[Rent_2B]])))</f>
        <v>11602</v>
      </c>
      <c r="R371" s="1">
        <f>AVERAGE(property_rates[[#This Row],[Rent_2B_Lower]:[Rent_2B_Upper]])</f>
        <v>11156</v>
      </c>
      <c r="S371" s="3">
        <f>property_rates[[#This Row],[Rent_2B_avg]]/property_rates[[#This Row],[buy_rate_avg]]</f>
        <v>1.7383716400467473</v>
      </c>
      <c r="T371" s="1" t="s">
        <v>36</v>
      </c>
      <c r="U371" s="1" t="e">
        <f>MID(property_rates[[#This Row],[Rent_3B]],FIND("Rs.",property_rates[[#This Row],[Rent_3B]])+3,LEN(property_rates[[#This Row],[Rent_3B]]))</f>
        <v>#VALUE!</v>
      </c>
      <c r="V371" s="1" t="e">
        <f>_xlfn.NUMBERVALUE(LEFT(property_rates[[#This Row],[Rent_3B_trim]],FIND("-",property_rates[[#This Row],[Rent_3B_trim]])-1))</f>
        <v>#VALUE!</v>
      </c>
      <c r="W371" s="1">
        <f>_xlfn.NUMBERVALUE(RIGHT(property_rates[[#This Row],[Rent_3B]],LEN(property_rates[[#This Row],[Rent_3B]])-FIND("-",property_rates[[#This Row],[Rent_3B]])))</f>
        <v>0</v>
      </c>
      <c r="X371" s="1" t="e">
        <f>AVERAGE(property_rates[[#This Row],[Rent_3B_Lower]:[Rent_3B_Upper]])</f>
        <v>#VALUE!</v>
      </c>
      <c r="Y371" s="3" t="e">
        <f>property_rates[[#This Row],[Rent_3B_avg]]/property_rates[[#This Row],[buy_rate_avg]]</f>
        <v>#VALUE!</v>
      </c>
    </row>
    <row r="372" spans="1:25" x14ac:dyDescent="0.25">
      <c r="A372" s="1" t="s">
        <v>1379</v>
      </c>
      <c r="B372" s="1" t="s">
        <v>1380</v>
      </c>
      <c r="C372" s="1" t="str">
        <f>MID(property_rates[[#This Row],[buy_rate]],FIND("Rs.",property_rates[[#This Row],[buy_rate]])+3,FIND("/sq",property_rates[[#This Row],[buy_rate]])-4)</f>
        <v>13,515 - 14,152</v>
      </c>
      <c r="D372" s="1">
        <f>_xlfn.NUMBERVALUE(LEFT(property_rates[[#This Row],[buy_rate_trim]],FIND("-",property_rates[[#This Row],[buy_rate_trim]])-1))</f>
        <v>13515</v>
      </c>
      <c r="E372" s="1">
        <f>_xlfn.NUMBERVALUE(RIGHT(property_rates[[#This Row],[buy_rate_trim]],LEN(property_rates[[#This Row],[buy_rate_trim]])-FIND("-",property_rates[[#This Row],[buy_rate_trim]])))</f>
        <v>14152</v>
      </c>
      <c r="F372" s="1">
        <f>AVERAGE(property_rates[[#This Row],[buy_rate_lower]:[buy_rate_higher]])</f>
        <v>13833.5</v>
      </c>
      <c r="G372" s="1" t="s">
        <v>36</v>
      </c>
      <c r="H372" s="1" t="s">
        <v>36</v>
      </c>
      <c r="I372" s="1" t="e">
        <f>MID(property_rates[[#This Row],[Rent_1B]],FIND("Rs.",property_rates[[#This Row],[Rent_1B]])+3,LEN(property_rates[[#This Row],[Rent_1B]]))</f>
        <v>#VALUE!</v>
      </c>
      <c r="J372" s="1" t="e">
        <f>_xlfn.NUMBERVALUE(LEFT(property_rates[[#This Row],[Rent_1B_trim]],FIND("-",property_rates[[#This Row],[Rent_1B_trim]])-1))</f>
        <v>#VALUE!</v>
      </c>
      <c r="K372" s="1">
        <f>_xlfn.NUMBERVALUE(RIGHT(property_rates[[#This Row],[Rent_1B]],LEN(property_rates[[#This Row],[Rent_1B]])-FIND("-",property_rates[[#This Row],[Rent_1B]])))</f>
        <v>0</v>
      </c>
      <c r="L372" s="1" t="e">
        <f>AVERAGE(property_rates[[#This Row],[Rent_1B_Lower]:[Rent_1B_Upper]])</f>
        <v>#VALUE!</v>
      </c>
      <c r="M372" s="2" t="e">
        <f>property_rates[[#This Row],[Rent_1B_avg]]/property_rates[[#This Row],[buy_rate_avg]]</f>
        <v>#VALUE!</v>
      </c>
      <c r="N372" s="1" t="s">
        <v>36</v>
      </c>
      <c r="O372" s="1" t="e">
        <f>MID(property_rates[[#This Row],[Rent_2B]],FIND("Rs.",property_rates[[#This Row],[Rent_2B]])+3,LEN(property_rates[[#This Row],[Rent_2B]]))</f>
        <v>#VALUE!</v>
      </c>
      <c r="P372" s="1" t="e">
        <f>_xlfn.NUMBERVALUE(LEFT(property_rates[[#This Row],[Rent_2B_trim]],FIND("-",property_rates[[#This Row],[Rent_2B_trim]])-1))</f>
        <v>#VALUE!</v>
      </c>
      <c r="Q372" s="1">
        <f>_xlfn.NUMBERVALUE(RIGHT(property_rates[[#This Row],[Rent_2B]],LEN(property_rates[[#This Row],[Rent_2B]])-FIND("-",property_rates[[#This Row],[Rent_2B]])))</f>
        <v>0</v>
      </c>
      <c r="R372" s="1" t="e">
        <f>AVERAGE(property_rates[[#This Row],[Rent_2B_Lower]:[Rent_2B_Upper]])</f>
        <v>#VALUE!</v>
      </c>
      <c r="S372" s="3" t="e">
        <f>property_rates[[#This Row],[Rent_2B_avg]]/property_rates[[#This Row],[buy_rate_avg]]</f>
        <v>#VALUE!</v>
      </c>
      <c r="T372" s="1" t="s">
        <v>36</v>
      </c>
      <c r="U372" s="1" t="e">
        <f>MID(property_rates[[#This Row],[Rent_3B]],FIND("Rs.",property_rates[[#This Row],[Rent_3B]])+3,LEN(property_rates[[#This Row],[Rent_3B]]))</f>
        <v>#VALUE!</v>
      </c>
      <c r="V372" s="1" t="e">
        <f>_xlfn.NUMBERVALUE(LEFT(property_rates[[#This Row],[Rent_3B_trim]],FIND("-",property_rates[[#This Row],[Rent_3B_trim]])-1))</f>
        <v>#VALUE!</v>
      </c>
      <c r="W372" s="1">
        <f>_xlfn.NUMBERVALUE(RIGHT(property_rates[[#This Row],[Rent_3B]],LEN(property_rates[[#This Row],[Rent_3B]])-FIND("-",property_rates[[#This Row],[Rent_3B]])))</f>
        <v>0</v>
      </c>
      <c r="X372" s="1" t="e">
        <f>AVERAGE(property_rates[[#This Row],[Rent_3B_Lower]:[Rent_3B_Upper]])</f>
        <v>#VALUE!</v>
      </c>
      <c r="Y372" s="3" t="e">
        <f>property_rates[[#This Row],[Rent_3B_avg]]/property_rates[[#This Row],[buy_rate_avg]]</f>
        <v>#VALUE!</v>
      </c>
    </row>
    <row r="373" spans="1:25" x14ac:dyDescent="0.25">
      <c r="A373" s="1" t="s">
        <v>990</v>
      </c>
      <c r="B373" s="1" t="s">
        <v>36</v>
      </c>
      <c r="C373" s="1" t="e">
        <f>MID(property_rates[[#This Row],[buy_rate]],FIND("Rs.",property_rates[[#This Row],[buy_rate]])+3,FIND("/sq",property_rates[[#This Row],[buy_rate]])-4)</f>
        <v>#VALUE!</v>
      </c>
      <c r="D373" s="1" t="e">
        <f>_xlfn.NUMBERVALUE(LEFT(property_rates[[#This Row],[buy_rate_trim]],FIND("-",property_rates[[#This Row],[buy_rate_trim]])-1))</f>
        <v>#VALUE!</v>
      </c>
      <c r="E373" s="1" t="e">
        <f>_xlfn.NUMBERVALUE(RIGHT(property_rates[[#This Row],[buy_rate_trim]],LEN(property_rates[[#This Row],[buy_rate_trim]])-FIND("-",property_rates[[#This Row],[buy_rate_trim]])))</f>
        <v>#VALUE!</v>
      </c>
      <c r="F373" s="1" t="e">
        <f>AVERAGE(property_rates[[#This Row],[buy_rate_lower]:[buy_rate_higher]])</f>
        <v>#VALUE!</v>
      </c>
      <c r="G373" s="1" t="s">
        <v>36</v>
      </c>
      <c r="H373" s="1" t="s">
        <v>36</v>
      </c>
      <c r="I373" s="1" t="e">
        <f>MID(property_rates[[#This Row],[Rent_1B]],FIND("Rs.",property_rates[[#This Row],[Rent_1B]])+3,LEN(property_rates[[#This Row],[Rent_1B]]))</f>
        <v>#VALUE!</v>
      </c>
      <c r="J373" s="1" t="e">
        <f>_xlfn.NUMBERVALUE(LEFT(property_rates[[#This Row],[Rent_1B_trim]],FIND("-",property_rates[[#This Row],[Rent_1B_trim]])-1))</f>
        <v>#VALUE!</v>
      </c>
      <c r="K373" s="1">
        <f>_xlfn.NUMBERVALUE(RIGHT(property_rates[[#This Row],[Rent_1B]],LEN(property_rates[[#This Row],[Rent_1B]])-FIND("-",property_rates[[#This Row],[Rent_1B]])))</f>
        <v>0</v>
      </c>
      <c r="L373" s="1" t="e">
        <f>AVERAGE(property_rates[[#This Row],[Rent_1B_Lower]:[Rent_1B_Upper]])</f>
        <v>#VALUE!</v>
      </c>
      <c r="M373" s="2" t="e">
        <f>property_rates[[#This Row],[Rent_1B_avg]]/property_rates[[#This Row],[buy_rate_avg]]</f>
        <v>#VALUE!</v>
      </c>
      <c r="N373" s="1" t="s">
        <v>991</v>
      </c>
      <c r="O373" s="1" t="str">
        <f>MID(property_rates[[#This Row],[Rent_2B]],FIND("Rs.",property_rates[[#This Row],[Rent_2B]])+3,LEN(property_rates[[#This Row],[Rent_2B]]))</f>
        <v>36,465 - 43,010</v>
      </c>
      <c r="P373" s="1">
        <f>_xlfn.NUMBERVALUE(LEFT(property_rates[[#This Row],[Rent_2B_trim]],FIND("-",property_rates[[#This Row],[Rent_2B_trim]])-1))</f>
        <v>36465</v>
      </c>
      <c r="Q373" s="1">
        <f>_xlfn.NUMBERVALUE(RIGHT(property_rates[[#This Row],[Rent_2B]],LEN(property_rates[[#This Row],[Rent_2B]])-FIND("-",property_rates[[#This Row],[Rent_2B]])))</f>
        <v>43010</v>
      </c>
      <c r="R373" s="1">
        <f>AVERAGE(property_rates[[#This Row],[Rent_2B_Lower]:[Rent_2B_Upper]])</f>
        <v>39737.5</v>
      </c>
      <c r="S373" s="3" t="e">
        <f>property_rates[[#This Row],[Rent_2B_avg]]/property_rates[[#This Row],[buy_rate_avg]]</f>
        <v>#VALUE!</v>
      </c>
      <c r="T373" s="1" t="s">
        <v>992</v>
      </c>
      <c r="U373" s="1" t="str">
        <f>MID(property_rates[[#This Row],[Rent_3B]],FIND("Rs.",property_rates[[#This Row],[Rent_3B]])+3,LEN(property_rates[[#This Row],[Rent_3B]]))</f>
        <v>56,330 - 58,726</v>
      </c>
      <c r="V373" s="1">
        <f>_xlfn.NUMBERVALUE(LEFT(property_rates[[#This Row],[Rent_3B_trim]],FIND("-",property_rates[[#This Row],[Rent_3B_trim]])-1))</f>
        <v>56330</v>
      </c>
      <c r="W373" s="1">
        <f>_xlfn.NUMBERVALUE(RIGHT(property_rates[[#This Row],[Rent_3B]],LEN(property_rates[[#This Row],[Rent_3B]])-FIND("-",property_rates[[#This Row],[Rent_3B]])))</f>
        <v>58726</v>
      </c>
      <c r="X373" s="1">
        <f>AVERAGE(property_rates[[#This Row],[Rent_3B_Lower]:[Rent_3B_Upper]])</f>
        <v>57528</v>
      </c>
      <c r="Y373" s="3" t="e">
        <f>property_rates[[#This Row],[Rent_3B_avg]]/property_rates[[#This Row],[buy_rate_avg]]</f>
        <v>#VALUE!</v>
      </c>
    </row>
    <row r="374" spans="1:25" x14ac:dyDescent="0.25">
      <c r="A374" s="1" t="s">
        <v>446</v>
      </c>
      <c r="B374" s="1" t="s">
        <v>447</v>
      </c>
      <c r="C374" s="1" t="str">
        <f>MID(property_rates[[#This Row],[buy_rate]],FIND("Rs.",property_rates[[#This Row],[buy_rate]])+3,FIND("/sq",property_rates[[#This Row],[buy_rate]])-4)</f>
        <v>3,570 - 4,208</v>
      </c>
      <c r="D374" s="1">
        <f>_xlfn.NUMBERVALUE(LEFT(property_rates[[#This Row],[buy_rate_trim]],FIND("-",property_rates[[#This Row],[buy_rate_trim]])-1))</f>
        <v>3570</v>
      </c>
      <c r="E374" s="1">
        <f>_xlfn.NUMBERVALUE(RIGHT(property_rates[[#This Row],[buy_rate_trim]],LEN(property_rates[[#This Row],[buy_rate_trim]])-FIND("-",property_rates[[#This Row],[buy_rate_trim]])))</f>
        <v>4208</v>
      </c>
      <c r="F374" s="1">
        <f>AVERAGE(property_rates[[#This Row],[buy_rate_lower]:[buy_rate_higher]])</f>
        <v>3889</v>
      </c>
      <c r="G374" s="1" t="s">
        <v>448</v>
      </c>
      <c r="H374" s="1" t="s">
        <v>36</v>
      </c>
      <c r="I374" s="1" t="e">
        <f>MID(property_rates[[#This Row],[Rent_1B]],FIND("Rs.",property_rates[[#This Row],[Rent_1B]])+3,LEN(property_rates[[#This Row],[Rent_1B]]))</f>
        <v>#VALUE!</v>
      </c>
      <c r="J374" s="1" t="e">
        <f>_xlfn.NUMBERVALUE(LEFT(property_rates[[#This Row],[Rent_1B_trim]],FIND("-",property_rates[[#This Row],[Rent_1B_trim]])-1))</f>
        <v>#VALUE!</v>
      </c>
      <c r="K374" s="1">
        <f>_xlfn.NUMBERVALUE(RIGHT(property_rates[[#This Row],[Rent_1B]],LEN(property_rates[[#This Row],[Rent_1B]])-FIND("-",property_rates[[#This Row],[Rent_1B]])))</f>
        <v>0</v>
      </c>
      <c r="L374" s="1" t="e">
        <f>AVERAGE(property_rates[[#This Row],[Rent_1B_Lower]:[Rent_1B_Upper]])</f>
        <v>#VALUE!</v>
      </c>
      <c r="M374" s="2" t="e">
        <f>property_rates[[#This Row],[Rent_1B_avg]]/property_rates[[#This Row],[buy_rate_avg]]</f>
        <v>#VALUE!</v>
      </c>
      <c r="N374" s="1" t="s">
        <v>36</v>
      </c>
      <c r="O374" s="1" t="e">
        <f>MID(property_rates[[#This Row],[Rent_2B]],FIND("Rs.",property_rates[[#This Row],[Rent_2B]])+3,LEN(property_rates[[#This Row],[Rent_2B]]))</f>
        <v>#VALUE!</v>
      </c>
      <c r="P374" s="1" t="e">
        <f>_xlfn.NUMBERVALUE(LEFT(property_rates[[#This Row],[Rent_2B_trim]],FIND("-",property_rates[[#This Row],[Rent_2B_trim]])-1))</f>
        <v>#VALUE!</v>
      </c>
      <c r="Q374" s="1">
        <f>_xlfn.NUMBERVALUE(RIGHT(property_rates[[#This Row],[Rent_2B]],LEN(property_rates[[#This Row],[Rent_2B]])-FIND("-",property_rates[[#This Row],[Rent_2B]])))</f>
        <v>0</v>
      </c>
      <c r="R374" s="1" t="e">
        <f>AVERAGE(property_rates[[#This Row],[Rent_2B_Lower]:[Rent_2B_Upper]])</f>
        <v>#VALUE!</v>
      </c>
      <c r="S374" s="3" t="e">
        <f>property_rates[[#This Row],[Rent_2B_avg]]/property_rates[[#This Row],[buy_rate_avg]]</f>
        <v>#VALUE!</v>
      </c>
      <c r="T374" s="1" t="s">
        <v>36</v>
      </c>
      <c r="U374" s="1" t="e">
        <f>MID(property_rates[[#This Row],[Rent_3B]],FIND("Rs.",property_rates[[#This Row],[Rent_3B]])+3,LEN(property_rates[[#This Row],[Rent_3B]]))</f>
        <v>#VALUE!</v>
      </c>
      <c r="V374" s="1" t="e">
        <f>_xlfn.NUMBERVALUE(LEFT(property_rates[[#This Row],[Rent_3B_trim]],FIND("-",property_rates[[#This Row],[Rent_3B_trim]])-1))</f>
        <v>#VALUE!</v>
      </c>
      <c r="W374" s="1">
        <f>_xlfn.NUMBERVALUE(RIGHT(property_rates[[#This Row],[Rent_3B]],LEN(property_rates[[#This Row],[Rent_3B]])-FIND("-",property_rates[[#This Row],[Rent_3B]])))</f>
        <v>0</v>
      </c>
      <c r="X374" s="1" t="e">
        <f>AVERAGE(property_rates[[#This Row],[Rent_3B_Lower]:[Rent_3B_Upper]])</f>
        <v>#VALUE!</v>
      </c>
      <c r="Y374" s="3" t="e">
        <f>property_rates[[#This Row],[Rent_3B_avg]]/property_rates[[#This Row],[buy_rate_avg]]</f>
        <v>#VALUE!</v>
      </c>
    </row>
    <row r="375" spans="1:25" x14ac:dyDescent="0.25">
      <c r="A375" s="1" t="s">
        <v>993</v>
      </c>
      <c r="B375" s="1" t="s">
        <v>994</v>
      </c>
      <c r="C375" s="1" t="str">
        <f>MID(property_rates[[#This Row],[buy_rate]],FIND("Rs.",property_rates[[#This Row],[buy_rate]])+3,FIND("/sq",property_rates[[#This Row],[buy_rate]])-4)</f>
        <v>19,465 - 20,910</v>
      </c>
      <c r="D375" s="1">
        <f>_xlfn.NUMBERVALUE(LEFT(property_rates[[#This Row],[buy_rate_trim]],FIND("-",property_rates[[#This Row],[buy_rate_trim]])-1))</f>
        <v>19465</v>
      </c>
      <c r="E375" s="1">
        <f>_xlfn.NUMBERVALUE(RIGHT(property_rates[[#This Row],[buy_rate_trim]],LEN(property_rates[[#This Row],[buy_rate_trim]])-FIND("-",property_rates[[#This Row],[buy_rate_trim]])))</f>
        <v>20910</v>
      </c>
      <c r="F375" s="1">
        <f>AVERAGE(property_rates[[#This Row],[buy_rate_lower]:[buy_rate_higher]])</f>
        <v>20187.5</v>
      </c>
      <c r="G375" s="1" t="s">
        <v>810</v>
      </c>
      <c r="H375" s="1" t="s">
        <v>36</v>
      </c>
      <c r="I375" s="1" t="e">
        <f>MID(property_rates[[#This Row],[Rent_1B]],FIND("Rs.",property_rates[[#This Row],[Rent_1B]])+3,LEN(property_rates[[#This Row],[Rent_1B]]))</f>
        <v>#VALUE!</v>
      </c>
      <c r="J375" s="1" t="e">
        <f>_xlfn.NUMBERVALUE(LEFT(property_rates[[#This Row],[Rent_1B_trim]],FIND("-",property_rates[[#This Row],[Rent_1B_trim]])-1))</f>
        <v>#VALUE!</v>
      </c>
      <c r="K375" s="1">
        <f>_xlfn.NUMBERVALUE(RIGHT(property_rates[[#This Row],[Rent_1B]],LEN(property_rates[[#This Row],[Rent_1B]])-FIND("-",property_rates[[#This Row],[Rent_1B]])))</f>
        <v>0</v>
      </c>
      <c r="L375" s="1" t="e">
        <f>AVERAGE(property_rates[[#This Row],[Rent_1B_Lower]:[Rent_1B_Upper]])</f>
        <v>#VALUE!</v>
      </c>
      <c r="M375" s="2" t="e">
        <f>property_rates[[#This Row],[Rent_1B_avg]]/property_rates[[#This Row],[buy_rate_avg]]</f>
        <v>#VALUE!</v>
      </c>
      <c r="N375" s="1" t="s">
        <v>36</v>
      </c>
      <c r="O375" s="1" t="e">
        <f>MID(property_rates[[#This Row],[Rent_2B]],FIND("Rs.",property_rates[[#This Row],[Rent_2B]])+3,LEN(property_rates[[#This Row],[Rent_2B]]))</f>
        <v>#VALUE!</v>
      </c>
      <c r="P375" s="1" t="e">
        <f>_xlfn.NUMBERVALUE(LEFT(property_rates[[#This Row],[Rent_2B_trim]],FIND("-",property_rates[[#This Row],[Rent_2B_trim]])-1))</f>
        <v>#VALUE!</v>
      </c>
      <c r="Q375" s="1">
        <f>_xlfn.NUMBERVALUE(RIGHT(property_rates[[#This Row],[Rent_2B]],LEN(property_rates[[#This Row],[Rent_2B]])-FIND("-",property_rates[[#This Row],[Rent_2B]])))</f>
        <v>0</v>
      </c>
      <c r="R375" s="1" t="e">
        <f>AVERAGE(property_rates[[#This Row],[Rent_2B_Lower]:[Rent_2B_Upper]])</f>
        <v>#VALUE!</v>
      </c>
      <c r="S375" s="3" t="e">
        <f>property_rates[[#This Row],[Rent_2B_avg]]/property_rates[[#This Row],[buy_rate_avg]]</f>
        <v>#VALUE!</v>
      </c>
      <c r="T375" s="1" t="s">
        <v>995</v>
      </c>
      <c r="U375" s="1" t="str">
        <f>MID(property_rates[[#This Row],[Rent_3B]],FIND("Rs.",property_rates[[#This Row],[Rent_3B]])+3,LEN(property_rates[[#This Row],[Rent_3B]]))</f>
        <v>53,550 - 55,930</v>
      </c>
      <c r="V375" s="1">
        <f>_xlfn.NUMBERVALUE(LEFT(property_rates[[#This Row],[Rent_3B_trim]],FIND("-",property_rates[[#This Row],[Rent_3B_trim]])-1))</f>
        <v>53550</v>
      </c>
      <c r="W375" s="1">
        <f>_xlfn.NUMBERVALUE(RIGHT(property_rates[[#This Row],[Rent_3B]],LEN(property_rates[[#This Row],[Rent_3B]])-FIND("-",property_rates[[#This Row],[Rent_3B]])))</f>
        <v>55930</v>
      </c>
      <c r="X375" s="1">
        <f>AVERAGE(property_rates[[#This Row],[Rent_3B_Lower]:[Rent_3B_Upper]])</f>
        <v>54740</v>
      </c>
      <c r="Y375" s="3">
        <f>property_rates[[#This Row],[Rent_3B_avg]]/property_rates[[#This Row],[buy_rate_avg]]</f>
        <v>2.7115789473684209</v>
      </c>
    </row>
    <row r="376" spans="1:25" x14ac:dyDescent="0.25">
      <c r="A376" s="1" t="s">
        <v>200</v>
      </c>
      <c r="B376" s="1" t="s">
        <v>201</v>
      </c>
      <c r="C376" s="1" t="str">
        <f>MID(property_rates[[#This Row],[buy_rate]],FIND("Rs.",property_rates[[#This Row],[buy_rate]])+3,FIND("/sq",property_rates[[#This Row],[buy_rate]])-4)</f>
        <v>8,118 - 9,052</v>
      </c>
      <c r="D376" s="1">
        <f>_xlfn.NUMBERVALUE(LEFT(property_rates[[#This Row],[buy_rate_trim]],FIND("-",property_rates[[#This Row],[buy_rate_trim]])-1))</f>
        <v>8118</v>
      </c>
      <c r="E376" s="1">
        <f>_xlfn.NUMBERVALUE(RIGHT(property_rates[[#This Row],[buy_rate_trim]],LEN(property_rates[[#This Row],[buy_rate_trim]])-FIND("-",property_rates[[#This Row],[buy_rate_trim]])))</f>
        <v>9052</v>
      </c>
      <c r="F376" s="1">
        <f>AVERAGE(property_rates[[#This Row],[buy_rate_lower]:[buy_rate_higher]])</f>
        <v>8585</v>
      </c>
      <c r="G376" s="1" t="s">
        <v>202</v>
      </c>
      <c r="H376" s="1" t="s">
        <v>203</v>
      </c>
      <c r="I376" s="1" t="str">
        <f>MID(property_rates[[#This Row],[Rent_1B]],FIND("Rs.",property_rates[[#This Row],[Rent_1B]])+3,LEN(property_rates[[#This Row],[Rent_1B]]))</f>
        <v>10,622 - 13,036</v>
      </c>
      <c r="J376" s="1">
        <f>_xlfn.NUMBERVALUE(LEFT(property_rates[[#This Row],[Rent_1B_trim]],FIND("-",property_rates[[#This Row],[Rent_1B_trim]])-1))</f>
        <v>10622</v>
      </c>
      <c r="K376" s="1">
        <f>_xlfn.NUMBERVALUE(RIGHT(property_rates[[#This Row],[Rent_1B]],LEN(property_rates[[#This Row],[Rent_1B]])-FIND("-",property_rates[[#This Row],[Rent_1B]])))</f>
        <v>13036</v>
      </c>
      <c r="L376" s="1">
        <f>AVERAGE(property_rates[[#This Row],[Rent_1B_Lower]:[Rent_1B_Upper]])</f>
        <v>11829</v>
      </c>
      <c r="M376" s="2">
        <f>property_rates[[#This Row],[Rent_1B_avg]]/property_rates[[#This Row],[buy_rate_avg]]</f>
        <v>1.3778683750728014</v>
      </c>
      <c r="N376" s="1" t="s">
        <v>204</v>
      </c>
      <c r="O376" s="1" t="str">
        <f>MID(property_rates[[#This Row],[Rent_2B]],FIND("Rs.",property_rates[[#This Row],[Rent_2B]])+3,LEN(property_rates[[#This Row],[Rent_2B]]))</f>
        <v>13,114 - 14,494</v>
      </c>
      <c r="P376" s="1">
        <f>_xlfn.NUMBERVALUE(LEFT(property_rates[[#This Row],[Rent_2B_trim]],FIND("-",property_rates[[#This Row],[Rent_2B_trim]])-1))</f>
        <v>13114</v>
      </c>
      <c r="Q376" s="1">
        <f>_xlfn.NUMBERVALUE(RIGHT(property_rates[[#This Row],[Rent_2B]],LEN(property_rates[[#This Row],[Rent_2B]])-FIND("-",property_rates[[#This Row],[Rent_2B]])))</f>
        <v>14494</v>
      </c>
      <c r="R376" s="1">
        <f>AVERAGE(property_rates[[#This Row],[Rent_2B_Lower]:[Rent_2B_Upper]])</f>
        <v>13804</v>
      </c>
      <c r="S376" s="3">
        <f>property_rates[[#This Row],[Rent_2B_avg]]/property_rates[[#This Row],[buy_rate_avg]]</f>
        <v>1.607920792079208</v>
      </c>
      <c r="T376" s="1" t="s">
        <v>36</v>
      </c>
      <c r="U376" s="1" t="e">
        <f>MID(property_rates[[#This Row],[Rent_3B]],FIND("Rs.",property_rates[[#This Row],[Rent_3B]])+3,LEN(property_rates[[#This Row],[Rent_3B]]))</f>
        <v>#VALUE!</v>
      </c>
      <c r="V376" s="1" t="e">
        <f>_xlfn.NUMBERVALUE(LEFT(property_rates[[#This Row],[Rent_3B_trim]],FIND("-",property_rates[[#This Row],[Rent_3B_trim]])-1))</f>
        <v>#VALUE!</v>
      </c>
      <c r="W376" s="1">
        <f>_xlfn.NUMBERVALUE(RIGHT(property_rates[[#This Row],[Rent_3B]],LEN(property_rates[[#This Row],[Rent_3B]])-FIND("-",property_rates[[#This Row],[Rent_3B]])))</f>
        <v>0</v>
      </c>
      <c r="X376" s="1" t="e">
        <f>AVERAGE(property_rates[[#This Row],[Rent_3B_Lower]:[Rent_3B_Upper]])</f>
        <v>#VALUE!</v>
      </c>
      <c r="Y376" s="3" t="e">
        <f>property_rates[[#This Row],[Rent_3B_avg]]/property_rates[[#This Row],[buy_rate_avg]]</f>
        <v>#VALUE!</v>
      </c>
    </row>
    <row r="377" spans="1:25" x14ac:dyDescent="0.25">
      <c r="A377" s="1" t="s">
        <v>996</v>
      </c>
      <c r="B377" s="1" t="s">
        <v>997</v>
      </c>
      <c r="C377" s="1" t="str">
        <f>MID(property_rates[[#This Row],[buy_rate]],FIND("Rs.",property_rates[[#This Row],[buy_rate]])+3,FIND("/sq",property_rates[[#This Row],[buy_rate]])-4)</f>
        <v>15,852 - 17,255</v>
      </c>
      <c r="D377" s="1">
        <f>_xlfn.NUMBERVALUE(LEFT(property_rates[[#This Row],[buy_rate_trim]],FIND("-",property_rates[[#This Row],[buy_rate_trim]])-1))</f>
        <v>15852</v>
      </c>
      <c r="E377" s="1">
        <f>_xlfn.NUMBERVALUE(RIGHT(property_rates[[#This Row],[buy_rate_trim]],LEN(property_rates[[#This Row],[buy_rate_trim]])-FIND("-",property_rates[[#This Row],[buy_rate_trim]])))</f>
        <v>17255</v>
      </c>
      <c r="F377" s="1">
        <f>AVERAGE(property_rates[[#This Row],[buy_rate_lower]:[buy_rate_higher]])</f>
        <v>16553.5</v>
      </c>
      <c r="G377" s="1" t="s">
        <v>998</v>
      </c>
      <c r="H377" s="1" t="s">
        <v>999</v>
      </c>
      <c r="I377" s="1" t="str">
        <f>MID(property_rates[[#This Row],[Rent_1B]],FIND("Rs.",property_rates[[#This Row],[Rent_1B]])+3,LEN(property_rates[[#This Row],[Rent_1B]]))</f>
        <v>15,351 - 17,105</v>
      </c>
      <c r="J377" s="1">
        <f>_xlfn.NUMBERVALUE(LEFT(property_rates[[#This Row],[Rent_1B_trim]],FIND("-",property_rates[[#This Row],[Rent_1B_trim]])-1))</f>
        <v>15351</v>
      </c>
      <c r="K377" s="1">
        <f>_xlfn.NUMBERVALUE(RIGHT(property_rates[[#This Row],[Rent_1B]],LEN(property_rates[[#This Row],[Rent_1B]])-FIND("-",property_rates[[#This Row],[Rent_1B]])))</f>
        <v>17105</v>
      </c>
      <c r="L377" s="1">
        <f>AVERAGE(property_rates[[#This Row],[Rent_1B_Lower]:[Rent_1B_Upper]])</f>
        <v>16228</v>
      </c>
      <c r="M377" s="2">
        <f>property_rates[[#This Row],[Rent_1B_avg]]/property_rates[[#This Row],[buy_rate_avg]]</f>
        <v>0.98033648473132573</v>
      </c>
      <c r="N377" s="1" t="s">
        <v>36</v>
      </c>
      <c r="O377" s="1" t="e">
        <f>MID(property_rates[[#This Row],[Rent_2B]],FIND("Rs.",property_rates[[#This Row],[Rent_2B]])+3,LEN(property_rates[[#This Row],[Rent_2B]]))</f>
        <v>#VALUE!</v>
      </c>
      <c r="P377" s="1" t="e">
        <f>_xlfn.NUMBERVALUE(LEFT(property_rates[[#This Row],[Rent_2B_trim]],FIND("-",property_rates[[#This Row],[Rent_2B_trim]])-1))</f>
        <v>#VALUE!</v>
      </c>
      <c r="Q377" s="1">
        <f>_xlfn.NUMBERVALUE(RIGHT(property_rates[[#This Row],[Rent_2B]],LEN(property_rates[[#This Row],[Rent_2B]])-FIND("-",property_rates[[#This Row],[Rent_2B]])))</f>
        <v>0</v>
      </c>
      <c r="R377" s="1" t="e">
        <f>AVERAGE(property_rates[[#This Row],[Rent_2B_Lower]:[Rent_2B_Upper]])</f>
        <v>#VALUE!</v>
      </c>
      <c r="S377" s="3" t="e">
        <f>property_rates[[#This Row],[Rent_2B_avg]]/property_rates[[#This Row],[buy_rate_avg]]</f>
        <v>#VALUE!</v>
      </c>
      <c r="T377" s="1" t="s">
        <v>36</v>
      </c>
      <c r="U377" s="1" t="e">
        <f>MID(property_rates[[#This Row],[Rent_3B]],FIND("Rs.",property_rates[[#This Row],[Rent_3B]])+3,LEN(property_rates[[#This Row],[Rent_3B]]))</f>
        <v>#VALUE!</v>
      </c>
      <c r="V377" s="1" t="e">
        <f>_xlfn.NUMBERVALUE(LEFT(property_rates[[#This Row],[Rent_3B_trim]],FIND("-",property_rates[[#This Row],[Rent_3B_trim]])-1))</f>
        <v>#VALUE!</v>
      </c>
      <c r="W377" s="1">
        <f>_xlfn.NUMBERVALUE(RIGHT(property_rates[[#This Row],[Rent_3B]],LEN(property_rates[[#This Row],[Rent_3B]])-FIND("-",property_rates[[#This Row],[Rent_3B]])))</f>
        <v>0</v>
      </c>
      <c r="X377" s="1" t="e">
        <f>AVERAGE(property_rates[[#This Row],[Rent_3B_Lower]:[Rent_3B_Upper]])</f>
        <v>#VALUE!</v>
      </c>
      <c r="Y377" s="3" t="e">
        <f>property_rates[[#This Row],[Rent_3B_avg]]/property_rates[[#This Row],[buy_rate_avg]]</f>
        <v>#VALUE!</v>
      </c>
    </row>
    <row r="378" spans="1:25" x14ac:dyDescent="0.25">
      <c r="A378" s="1" t="s">
        <v>205</v>
      </c>
      <c r="B378" s="1" t="s">
        <v>206</v>
      </c>
      <c r="C378" s="1" t="str">
        <f>MID(property_rates[[#This Row],[buy_rate]],FIND("Rs.",property_rates[[#This Row],[buy_rate]])+3,FIND("/sq",property_rates[[#This Row],[buy_rate]])-4)</f>
        <v>9,945 - 10,965</v>
      </c>
      <c r="D378" s="1">
        <f>_xlfn.NUMBERVALUE(LEFT(property_rates[[#This Row],[buy_rate_trim]],FIND("-",property_rates[[#This Row],[buy_rate_trim]])-1))</f>
        <v>9945</v>
      </c>
      <c r="E378" s="1">
        <f>_xlfn.NUMBERVALUE(RIGHT(property_rates[[#This Row],[buy_rate_trim]],LEN(property_rates[[#This Row],[buy_rate_trim]])-FIND("-",property_rates[[#This Row],[buy_rate_trim]])))</f>
        <v>10965</v>
      </c>
      <c r="F378" s="1">
        <f>AVERAGE(property_rates[[#This Row],[buy_rate_lower]:[buy_rate_higher]])</f>
        <v>10455</v>
      </c>
      <c r="G378" s="1" t="s">
        <v>207</v>
      </c>
      <c r="H378" s="1" t="s">
        <v>208</v>
      </c>
      <c r="I378" s="1" t="str">
        <f>MID(property_rates[[#This Row],[Rent_1B]],FIND("Rs.",property_rates[[#This Row],[Rent_1B]])+3,LEN(property_rates[[#This Row],[Rent_1B]]))</f>
        <v>14,756 - 16,660</v>
      </c>
      <c r="J378" s="1">
        <f>_xlfn.NUMBERVALUE(LEFT(property_rates[[#This Row],[Rent_1B_trim]],FIND("-",property_rates[[#This Row],[Rent_1B_trim]])-1))</f>
        <v>14756</v>
      </c>
      <c r="K378" s="1">
        <f>_xlfn.NUMBERVALUE(RIGHT(property_rates[[#This Row],[Rent_1B]],LEN(property_rates[[#This Row],[Rent_1B]])-FIND("-",property_rates[[#This Row],[Rent_1B]])))</f>
        <v>16660</v>
      </c>
      <c r="L378" s="1">
        <f>AVERAGE(property_rates[[#This Row],[Rent_1B_Lower]:[Rent_1B_Upper]])</f>
        <v>15708</v>
      </c>
      <c r="M378" s="2">
        <f>property_rates[[#This Row],[Rent_1B_avg]]/property_rates[[#This Row],[buy_rate_avg]]</f>
        <v>1.5024390243902439</v>
      </c>
      <c r="N378" s="1" t="s">
        <v>209</v>
      </c>
      <c r="O378" s="1" t="str">
        <f>MID(property_rates[[#This Row],[Rent_2B]],FIND("Rs.",property_rates[[#This Row],[Rent_2B]])+3,LEN(property_rates[[#This Row],[Rent_2B]]))</f>
        <v>20,591 - 23,062</v>
      </c>
      <c r="P378" s="1">
        <f>_xlfn.NUMBERVALUE(LEFT(property_rates[[#This Row],[Rent_2B_trim]],FIND("-",property_rates[[#This Row],[Rent_2B_trim]])-1))</f>
        <v>20591</v>
      </c>
      <c r="Q378" s="1">
        <f>_xlfn.NUMBERVALUE(RIGHT(property_rates[[#This Row],[Rent_2B]],LEN(property_rates[[#This Row],[Rent_2B]])-FIND("-",property_rates[[#This Row],[Rent_2B]])))</f>
        <v>23062</v>
      </c>
      <c r="R378" s="1">
        <f>AVERAGE(property_rates[[#This Row],[Rent_2B_Lower]:[Rent_2B_Upper]])</f>
        <v>21826.5</v>
      </c>
      <c r="S378" s="3">
        <f>property_rates[[#This Row],[Rent_2B_avg]]/property_rates[[#This Row],[buy_rate_avg]]</f>
        <v>2.0876614060258252</v>
      </c>
      <c r="T378" s="1" t="s">
        <v>210</v>
      </c>
      <c r="U378" s="1" t="str">
        <f>MID(property_rates[[#This Row],[Rent_3B]],FIND("Rs.",property_rates[[#This Row],[Rent_3B]])+3,LEN(property_rates[[#This Row],[Rent_3B]]))</f>
        <v>28,050 - 31,875</v>
      </c>
      <c r="V378" s="1">
        <f>_xlfn.NUMBERVALUE(LEFT(property_rates[[#This Row],[Rent_3B_trim]],FIND("-",property_rates[[#This Row],[Rent_3B_trim]])-1))</f>
        <v>28050</v>
      </c>
      <c r="W378" s="1">
        <f>_xlfn.NUMBERVALUE(RIGHT(property_rates[[#This Row],[Rent_3B]],LEN(property_rates[[#This Row],[Rent_3B]])-FIND("-",property_rates[[#This Row],[Rent_3B]])))</f>
        <v>31875</v>
      </c>
      <c r="X378" s="1">
        <f>AVERAGE(property_rates[[#This Row],[Rent_3B_Lower]:[Rent_3B_Upper]])</f>
        <v>29962.5</v>
      </c>
      <c r="Y378" s="3">
        <f>property_rates[[#This Row],[Rent_3B_avg]]/property_rates[[#This Row],[buy_rate_avg]]</f>
        <v>2.8658536585365852</v>
      </c>
    </row>
    <row r="379" spans="1:25" x14ac:dyDescent="0.25">
      <c r="A379" s="1" t="s">
        <v>1000</v>
      </c>
      <c r="B379" s="1" t="s">
        <v>1001</v>
      </c>
      <c r="C379" s="1" t="str">
        <f>MID(property_rates[[#This Row],[buy_rate]],FIND("Rs.",property_rates[[#This Row],[buy_rate]])+3,FIND("/sq",property_rates[[#This Row],[buy_rate]])-4)</f>
        <v>13,558 - 14,705</v>
      </c>
      <c r="D379" s="1">
        <f>_xlfn.NUMBERVALUE(LEFT(property_rates[[#This Row],[buy_rate_trim]],FIND("-",property_rates[[#This Row],[buy_rate_trim]])-1))</f>
        <v>13558</v>
      </c>
      <c r="E379" s="1">
        <f>_xlfn.NUMBERVALUE(RIGHT(property_rates[[#This Row],[buy_rate_trim]],LEN(property_rates[[#This Row],[buy_rate_trim]])-FIND("-",property_rates[[#This Row],[buy_rate_trim]])))</f>
        <v>14705</v>
      </c>
      <c r="F379" s="1">
        <f>AVERAGE(property_rates[[#This Row],[buy_rate_lower]:[buy_rate_higher]])</f>
        <v>14131.5</v>
      </c>
      <c r="G379" s="1" t="s">
        <v>1002</v>
      </c>
      <c r="H379" s="1" t="s">
        <v>1003</v>
      </c>
      <c r="I379" s="1" t="str">
        <f>MID(property_rates[[#This Row],[Rent_1B]],FIND("Rs.",property_rates[[#This Row],[Rent_1B]])+3,LEN(property_rates[[#This Row],[Rent_1B]]))</f>
        <v>26,648 - 30,378</v>
      </c>
      <c r="J379" s="1">
        <f>_xlfn.NUMBERVALUE(LEFT(property_rates[[#This Row],[Rent_1B_trim]],FIND("-",property_rates[[#This Row],[Rent_1B_trim]])-1))</f>
        <v>26648</v>
      </c>
      <c r="K379" s="1">
        <f>_xlfn.NUMBERVALUE(RIGHT(property_rates[[#This Row],[Rent_1B]],LEN(property_rates[[#This Row],[Rent_1B]])-FIND("-",property_rates[[#This Row],[Rent_1B]])))</f>
        <v>30378</v>
      </c>
      <c r="L379" s="1">
        <f>AVERAGE(property_rates[[#This Row],[Rent_1B_Lower]:[Rent_1B_Upper]])</f>
        <v>28513</v>
      </c>
      <c r="M379" s="2">
        <f>property_rates[[#This Row],[Rent_1B_avg]]/property_rates[[#This Row],[buy_rate_avg]]</f>
        <v>2.0176909740650322</v>
      </c>
      <c r="N379" s="1" t="s">
        <v>1004</v>
      </c>
      <c r="O379" s="1" t="str">
        <f>MID(property_rates[[#This Row],[Rent_2B]],FIND("Rs.",property_rates[[#This Row],[Rent_2B]])+3,LEN(property_rates[[#This Row],[Rent_2B]]))</f>
        <v>37,101 - 41,317</v>
      </c>
      <c r="P379" s="1">
        <f>_xlfn.NUMBERVALUE(LEFT(property_rates[[#This Row],[Rent_2B_trim]],FIND("-",property_rates[[#This Row],[Rent_2B_trim]])-1))</f>
        <v>37101</v>
      </c>
      <c r="Q379" s="1">
        <f>_xlfn.NUMBERVALUE(RIGHT(property_rates[[#This Row],[Rent_2B]],LEN(property_rates[[#This Row],[Rent_2B]])-FIND("-",property_rates[[#This Row],[Rent_2B]])))</f>
        <v>41317</v>
      </c>
      <c r="R379" s="1">
        <f>AVERAGE(property_rates[[#This Row],[Rent_2B_Lower]:[Rent_2B_Upper]])</f>
        <v>39209</v>
      </c>
      <c r="S379" s="3">
        <f>property_rates[[#This Row],[Rent_2B_avg]]/property_rates[[#This Row],[buy_rate_avg]]</f>
        <v>2.7745816084633619</v>
      </c>
      <c r="T379" s="1" t="s">
        <v>1005</v>
      </c>
      <c r="U379" s="1" t="str">
        <f>MID(property_rates[[#This Row],[Rent_3B]],FIND("Rs.",property_rates[[#This Row],[Rent_3B]])+3,LEN(property_rates[[#This Row],[Rent_3B]]))</f>
        <v>48,659 - 55,610</v>
      </c>
      <c r="V379" s="1">
        <f>_xlfn.NUMBERVALUE(LEFT(property_rates[[#This Row],[Rent_3B_trim]],FIND("-",property_rates[[#This Row],[Rent_3B_trim]])-1))</f>
        <v>48659</v>
      </c>
      <c r="W379" s="1">
        <f>_xlfn.NUMBERVALUE(RIGHT(property_rates[[#This Row],[Rent_3B]],LEN(property_rates[[#This Row],[Rent_3B]])-FIND("-",property_rates[[#This Row],[Rent_3B]])))</f>
        <v>55610</v>
      </c>
      <c r="X379" s="1">
        <f>AVERAGE(property_rates[[#This Row],[Rent_3B_Lower]:[Rent_3B_Upper]])</f>
        <v>52134.5</v>
      </c>
      <c r="Y379" s="3">
        <f>property_rates[[#This Row],[Rent_3B_avg]]/property_rates[[#This Row],[buy_rate_avg]]</f>
        <v>3.6892403495736477</v>
      </c>
    </row>
    <row r="380" spans="1:25" x14ac:dyDescent="0.25">
      <c r="A380" s="1" t="s">
        <v>211</v>
      </c>
      <c r="B380" s="1" t="s">
        <v>212</v>
      </c>
      <c r="C380" s="1" t="str">
        <f>MID(property_rates[[#This Row],[buy_rate]],FIND("Rs.",property_rates[[#This Row],[buy_rate]])+3,FIND("/sq",property_rates[[#This Row],[buy_rate]])-4)</f>
        <v>12,155 - 12,708</v>
      </c>
      <c r="D380" s="1">
        <f>_xlfn.NUMBERVALUE(LEFT(property_rates[[#This Row],[buy_rate_trim]],FIND("-",property_rates[[#This Row],[buy_rate_trim]])-1))</f>
        <v>12155</v>
      </c>
      <c r="E380" s="1">
        <f>_xlfn.NUMBERVALUE(RIGHT(property_rates[[#This Row],[buy_rate_trim]],LEN(property_rates[[#This Row],[buy_rate_trim]])-FIND("-",property_rates[[#This Row],[buy_rate_trim]])))</f>
        <v>12708</v>
      </c>
      <c r="F380" s="1">
        <f>AVERAGE(property_rates[[#This Row],[buy_rate_lower]:[buy_rate_higher]])</f>
        <v>12431.5</v>
      </c>
      <c r="G380" s="1" t="s">
        <v>213</v>
      </c>
      <c r="H380" s="1" t="s">
        <v>214</v>
      </c>
      <c r="I380" s="1" t="str">
        <f>MID(property_rates[[#This Row],[Rent_1B]],FIND("Rs.",property_rates[[#This Row],[Rent_1B]])+3,LEN(property_rates[[#This Row],[Rent_1B]]))</f>
        <v>15,664 - 17,046</v>
      </c>
      <c r="J380" s="1">
        <f>_xlfn.NUMBERVALUE(LEFT(property_rates[[#This Row],[Rent_1B_trim]],FIND("-",property_rates[[#This Row],[Rent_1B_trim]])-1))</f>
        <v>15664</v>
      </c>
      <c r="K380" s="1">
        <f>_xlfn.NUMBERVALUE(RIGHT(property_rates[[#This Row],[Rent_1B]],LEN(property_rates[[#This Row],[Rent_1B]])-FIND("-",property_rates[[#This Row],[Rent_1B]])))</f>
        <v>17046</v>
      </c>
      <c r="L380" s="1">
        <f>AVERAGE(property_rates[[#This Row],[Rent_1B_Lower]:[Rent_1B_Upper]])</f>
        <v>16355</v>
      </c>
      <c r="M380" s="2">
        <f>property_rates[[#This Row],[Rent_1B_avg]]/property_rates[[#This Row],[buy_rate_avg]]</f>
        <v>1.3156095402807384</v>
      </c>
      <c r="N380" s="1" t="s">
        <v>215</v>
      </c>
      <c r="O380" s="1" t="str">
        <f>MID(property_rates[[#This Row],[Rent_2B]],FIND("Rs.",property_rates[[#This Row],[Rent_2B]])+3,LEN(property_rates[[#This Row],[Rent_2B]]))</f>
        <v>23,460 - 25,806</v>
      </c>
      <c r="P380" s="1">
        <f>_xlfn.NUMBERVALUE(LEFT(property_rates[[#This Row],[Rent_2B_trim]],FIND("-",property_rates[[#This Row],[Rent_2B_trim]])-1))</f>
        <v>23460</v>
      </c>
      <c r="Q380" s="1">
        <f>_xlfn.NUMBERVALUE(RIGHT(property_rates[[#This Row],[Rent_2B]],LEN(property_rates[[#This Row],[Rent_2B]])-FIND("-",property_rates[[#This Row],[Rent_2B]])))</f>
        <v>25806</v>
      </c>
      <c r="R380" s="1">
        <f>AVERAGE(property_rates[[#This Row],[Rent_2B_Lower]:[Rent_2B_Upper]])</f>
        <v>24633</v>
      </c>
      <c r="S380" s="3">
        <f>property_rates[[#This Row],[Rent_2B_avg]]/property_rates[[#This Row],[buy_rate_avg]]</f>
        <v>1.9814986123959297</v>
      </c>
      <c r="T380" s="1" t="s">
        <v>216</v>
      </c>
      <c r="U380" s="1" t="str">
        <f>MID(property_rates[[#This Row],[Rent_3B]],FIND("Rs.",property_rates[[#This Row],[Rent_3B]])+3,LEN(property_rates[[#This Row],[Rent_3B]]))</f>
        <v>28,846 - 31,936</v>
      </c>
      <c r="V380" s="1">
        <f>_xlfn.NUMBERVALUE(LEFT(property_rates[[#This Row],[Rent_3B_trim]],FIND("-",property_rates[[#This Row],[Rent_3B_trim]])-1))</f>
        <v>28846</v>
      </c>
      <c r="W380" s="1">
        <f>_xlfn.NUMBERVALUE(RIGHT(property_rates[[#This Row],[Rent_3B]],LEN(property_rates[[#This Row],[Rent_3B]])-FIND("-",property_rates[[#This Row],[Rent_3B]])))</f>
        <v>31936</v>
      </c>
      <c r="X380" s="1">
        <f>AVERAGE(property_rates[[#This Row],[Rent_3B_Lower]:[Rent_3B_Upper]])</f>
        <v>30391</v>
      </c>
      <c r="Y380" s="3">
        <f>property_rates[[#This Row],[Rent_3B_avg]]/property_rates[[#This Row],[buy_rate_avg]]</f>
        <v>2.4446768290230465</v>
      </c>
    </row>
    <row r="381" spans="1:25" x14ac:dyDescent="0.25">
      <c r="A381" s="1" t="s">
        <v>1006</v>
      </c>
      <c r="B381" s="1" t="s">
        <v>1007</v>
      </c>
      <c r="C381" s="1" t="str">
        <f>MID(property_rates[[#This Row],[buy_rate]],FIND("Rs.",property_rates[[#This Row],[buy_rate]])+3,FIND("/sq",property_rates[[#This Row],[buy_rate]])-4)</f>
        <v>13,005 - 14,662</v>
      </c>
      <c r="D381" s="1">
        <f>_xlfn.NUMBERVALUE(LEFT(property_rates[[#This Row],[buy_rate_trim]],FIND("-",property_rates[[#This Row],[buy_rate_trim]])-1))</f>
        <v>13005</v>
      </c>
      <c r="E381" s="1">
        <f>_xlfn.NUMBERVALUE(RIGHT(property_rates[[#This Row],[buy_rate_trim]],LEN(property_rates[[#This Row],[buy_rate_trim]])-FIND("-",property_rates[[#This Row],[buy_rate_trim]])))</f>
        <v>14662</v>
      </c>
      <c r="F381" s="1">
        <f>AVERAGE(property_rates[[#This Row],[buy_rate_lower]:[buy_rate_higher]])</f>
        <v>13833.5</v>
      </c>
      <c r="G381" s="1" t="s">
        <v>1008</v>
      </c>
      <c r="H381" s="1" t="s">
        <v>36</v>
      </c>
      <c r="I381" s="1" t="e">
        <f>MID(property_rates[[#This Row],[Rent_1B]],FIND("Rs.",property_rates[[#This Row],[Rent_1B]])+3,LEN(property_rates[[#This Row],[Rent_1B]]))</f>
        <v>#VALUE!</v>
      </c>
      <c r="J381" s="1" t="e">
        <f>_xlfn.NUMBERVALUE(LEFT(property_rates[[#This Row],[Rent_1B_trim]],FIND("-",property_rates[[#This Row],[Rent_1B_trim]])-1))</f>
        <v>#VALUE!</v>
      </c>
      <c r="K381" s="1">
        <f>_xlfn.NUMBERVALUE(RIGHT(property_rates[[#This Row],[Rent_1B]],LEN(property_rates[[#This Row],[Rent_1B]])-FIND("-",property_rates[[#This Row],[Rent_1B]])))</f>
        <v>0</v>
      </c>
      <c r="L381" s="1" t="e">
        <f>AVERAGE(property_rates[[#This Row],[Rent_1B_Lower]:[Rent_1B_Upper]])</f>
        <v>#VALUE!</v>
      </c>
      <c r="M381" s="2" t="e">
        <f>property_rates[[#This Row],[Rent_1B_avg]]/property_rates[[#This Row],[buy_rate_avg]]</f>
        <v>#VALUE!</v>
      </c>
      <c r="N381" s="1" t="s">
        <v>1009</v>
      </c>
      <c r="O381" s="1" t="str">
        <f>MID(property_rates[[#This Row],[Rent_2B]],FIND("Rs.",property_rates[[#This Row],[Rent_2B]])+3,LEN(property_rates[[#This Row],[Rent_2B]]))</f>
        <v>17,304 - 21,481</v>
      </c>
      <c r="P381" s="1">
        <f>_xlfn.NUMBERVALUE(LEFT(property_rates[[#This Row],[Rent_2B_trim]],FIND("-",property_rates[[#This Row],[Rent_2B_trim]])-1))</f>
        <v>17304</v>
      </c>
      <c r="Q381" s="1">
        <f>_xlfn.NUMBERVALUE(RIGHT(property_rates[[#This Row],[Rent_2B]],LEN(property_rates[[#This Row],[Rent_2B]])-FIND("-",property_rates[[#This Row],[Rent_2B]])))</f>
        <v>21481</v>
      </c>
      <c r="R381" s="1">
        <f>AVERAGE(property_rates[[#This Row],[Rent_2B_Lower]:[Rent_2B_Upper]])</f>
        <v>19392.5</v>
      </c>
      <c r="S381" s="3">
        <f>property_rates[[#This Row],[Rent_2B_avg]]/property_rates[[#This Row],[buy_rate_avg]]</f>
        <v>1.4018505801134926</v>
      </c>
      <c r="T381" s="1" t="s">
        <v>36</v>
      </c>
      <c r="U381" s="1" t="e">
        <f>MID(property_rates[[#This Row],[Rent_3B]],FIND("Rs.",property_rates[[#This Row],[Rent_3B]])+3,LEN(property_rates[[#This Row],[Rent_3B]]))</f>
        <v>#VALUE!</v>
      </c>
      <c r="V381" s="1" t="e">
        <f>_xlfn.NUMBERVALUE(LEFT(property_rates[[#This Row],[Rent_3B_trim]],FIND("-",property_rates[[#This Row],[Rent_3B_trim]])-1))</f>
        <v>#VALUE!</v>
      </c>
      <c r="W381" s="1">
        <f>_xlfn.NUMBERVALUE(RIGHT(property_rates[[#This Row],[Rent_3B]],LEN(property_rates[[#This Row],[Rent_3B]])-FIND("-",property_rates[[#This Row],[Rent_3B]])))</f>
        <v>0</v>
      </c>
      <c r="X381" s="1" t="e">
        <f>AVERAGE(property_rates[[#This Row],[Rent_3B_Lower]:[Rent_3B_Upper]])</f>
        <v>#VALUE!</v>
      </c>
      <c r="Y381" s="3" t="e">
        <f>property_rates[[#This Row],[Rent_3B_avg]]/property_rates[[#This Row],[buy_rate_avg]]</f>
        <v>#VALUE!</v>
      </c>
    </row>
    <row r="382" spans="1:25" x14ac:dyDescent="0.25">
      <c r="A382" s="1" t="s">
        <v>449</v>
      </c>
      <c r="B382" s="1" t="s">
        <v>450</v>
      </c>
      <c r="C382" s="1" t="str">
        <f>MID(property_rates[[#This Row],[buy_rate]],FIND("Rs.",property_rates[[#This Row],[buy_rate]])+3,FIND("/sq",property_rates[[#This Row],[buy_rate]])-4)</f>
        <v>6,248 - 7,948</v>
      </c>
      <c r="D382" s="1">
        <f>_xlfn.NUMBERVALUE(LEFT(property_rates[[#This Row],[buy_rate_trim]],FIND("-",property_rates[[#This Row],[buy_rate_trim]])-1))</f>
        <v>6248</v>
      </c>
      <c r="E382" s="1">
        <f>_xlfn.NUMBERVALUE(RIGHT(property_rates[[#This Row],[buy_rate_trim]],LEN(property_rates[[#This Row],[buy_rate_trim]])-FIND("-",property_rates[[#This Row],[buy_rate_trim]])))</f>
        <v>7948</v>
      </c>
      <c r="F382" s="1">
        <f>AVERAGE(property_rates[[#This Row],[buy_rate_lower]:[buy_rate_higher]])</f>
        <v>7098</v>
      </c>
      <c r="G382" s="1" t="s">
        <v>36</v>
      </c>
      <c r="H382" s="1" t="s">
        <v>36</v>
      </c>
      <c r="I382" s="1" t="e">
        <f>MID(property_rates[[#This Row],[Rent_1B]],FIND("Rs.",property_rates[[#This Row],[Rent_1B]])+3,LEN(property_rates[[#This Row],[Rent_1B]]))</f>
        <v>#VALUE!</v>
      </c>
      <c r="J382" s="1" t="e">
        <f>_xlfn.NUMBERVALUE(LEFT(property_rates[[#This Row],[Rent_1B_trim]],FIND("-",property_rates[[#This Row],[Rent_1B_trim]])-1))</f>
        <v>#VALUE!</v>
      </c>
      <c r="K382" s="1">
        <f>_xlfn.NUMBERVALUE(RIGHT(property_rates[[#This Row],[Rent_1B]],LEN(property_rates[[#This Row],[Rent_1B]])-FIND("-",property_rates[[#This Row],[Rent_1B]])))</f>
        <v>0</v>
      </c>
      <c r="L382" s="1" t="e">
        <f>AVERAGE(property_rates[[#This Row],[Rent_1B_Lower]:[Rent_1B_Upper]])</f>
        <v>#VALUE!</v>
      </c>
      <c r="M382" s="2" t="e">
        <f>property_rates[[#This Row],[Rent_1B_avg]]/property_rates[[#This Row],[buy_rate_avg]]</f>
        <v>#VALUE!</v>
      </c>
      <c r="N382" s="1" t="s">
        <v>36</v>
      </c>
      <c r="O382" s="1" t="e">
        <f>MID(property_rates[[#This Row],[Rent_2B]],FIND("Rs.",property_rates[[#This Row],[Rent_2B]])+3,LEN(property_rates[[#This Row],[Rent_2B]]))</f>
        <v>#VALUE!</v>
      </c>
      <c r="P382" s="1" t="e">
        <f>_xlfn.NUMBERVALUE(LEFT(property_rates[[#This Row],[Rent_2B_trim]],FIND("-",property_rates[[#This Row],[Rent_2B_trim]])-1))</f>
        <v>#VALUE!</v>
      </c>
      <c r="Q382" s="1">
        <f>_xlfn.NUMBERVALUE(RIGHT(property_rates[[#This Row],[Rent_2B]],LEN(property_rates[[#This Row],[Rent_2B]])-FIND("-",property_rates[[#This Row],[Rent_2B]])))</f>
        <v>0</v>
      </c>
      <c r="R382" s="1" t="e">
        <f>AVERAGE(property_rates[[#This Row],[Rent_2B_Lower]:[Rent_2B_Upper]])</f>
        <v>#VALUE!</v>
      </c>
      <c r="S382" s="3" t="e">
        <f>property_rates[[#This Row],[Rent_2B_avg]]/property_rates[[#This Row],[buy_rate_avg]]</f>
        <v>#VALUE!</v>
      </c>
      <c r="T382" s="1" t="s">
        <v>36</v>
      </c>
      <c r="U382" s="1" t="e">
        <f>MID(property_rates[[#This Row],[Rent_3B]],FIND("Rs.",property_rates[[#This Row],[Rent_3B]])+3,LEN(property_rates[[#This Row],[Rent_3B]]))</f>
        <v>#VALUE!</v>
      </c>
      <c r="V382" s="1" t="e">
        <f>_xlfn.NUMBERVALUE(LEFT(property_rates[[#This Row],[Rent_3B_trim]],FIND("-",property_rates[[#This Row],[Rent_3B_trim]])-1))</f>
        <v>#VALUE!</v>
      </c>
      <c r="W382" s="1">
        <f>_xlfn.NUMBERVALUE(RIGHT(property_rates[[#This Row],[Rent_3B]],LEN(property_rates[[#This Row],[Rent_3B]])-FIND("-",property_rates[[#This Row],[Rent_3B]])))</f>
        <v>0</v>
      </c>
      <c r="X382" s="1" t="e">
        <f>AVERAGE(property_rates[[#This Row],[Rent_3B_Lower]:[Rent_3B_Upper]])</f>
        <v>#VALUE!</v>
      </c>
      <c r="Y382" s="3" t="e">
        <f>property_rates[[#This Row],[Rent_3B_avg]]/property_rates[[#This Row],[buy_rate_avg]]</f>
        <v>#VALUE!</v>
      </c>
    </row>
    <row r="383" spans="1:25" x14ac:dyDescent="0.25">
      <c r="A383" s="1" t="s">
        <v>1381</v>
      </c>
      <c r="B383" s="1" t="s">
        <v>36</v>
      </c>
      <c r="C383" s="1" t="e">
        <f>MID(property_rates[[#This Row],[buy_rate]],FIND("Rs.",property_rates[[#This Row],[buy_rate]])+3,FIND("/sq",property_rates[[#This Row],[buy_rate]])-4)</f>
        <v>#VALUE!</v>
      </c>
      <c r="D383" s="1" t="e">
        <f>_xlfn.NUMBERVALUE(LEFT(property_rates[[#This Row],[buy_rate_trim]],FIND("-",property_rates[[#This Row],[buy_rate_trim]])-1))</f>
        <v>#VALUE!</v>
      </c>
      <c r="E383" s="1" t="e">
        <f>_xlfn.NUMBERVALUE(RIGHT(property_rates[[#This Row],[buy_rate_trim]],LEN(property_rates[[#This Row],[buy_rate_trim]])-FIND("-",property_rates[[#This Row],[buy_rate_trim]])))</f>
        <v>#VALUE!</v>
      </c>
      <c r="F383" s="1" t="e">
        <f>AVERAGE(property_rates[[#This Row],[buy_rate_lower]:[buy_rate_higher]])</f>
        <v>#VALUE!</v>
      </c>
      <c r="G383" s="1" t="s">
        <v>36</v>
      </c>
      <c r="H383" s="1" t="s">
        <v>36</v>
      </c>
      <c r="I383" s="1" t="e">
        <f>MID(property_rates[[#This Row],[Rent_1B]],FIND("Rs.",property_rates[[#This Row],[Rent_1B]])+3,LEN(property_rates[[#This Row],[Rent_1B]]))</f>
        <v>#VALUE!</v>
      </c>
      <c r="J383" s="1" t="e">
        <f>_xlfn.NUMBERVALUE(LEFT(property_rates[[#This Row],[Rent_1B_trim]],FIND("-",property_rates[[#This Row],[Rent_1B_trim]])-1))</f>
        <v>#VALUE!</v>
      </c>
      <c r="K383" s="1">
        <f>_xlfn.NUMBERVALUE(RIGHT(property_rates[[#This Row],[Rent_1B]],LEN(property_rates[[#This Row],[Rent_1B]])-FIND("-",property_rates[[#This Row],[Rent_1B]])))</f>
        <v>0</v>
      </c>
      <c r="L383" s="1" t="e">
        <f>AVERAGE(property_rates[[#This Row],[Rent_1B_Lower]:[Rent_1B_Upper]])</f>
        <v>#VALUE!</v>
      </c>
      <c r="M383" s="2" t="e">
        <f>property_rates[[#This Row],[Rent_1B_avg]]/property_rates[[#This Row],[buy_rate_avg]]</f>
        <v>#VALUE!</v>
      </c>
      <c r="N383" s="1" t="s">
        <v>1382</v>
      </c>
      <c r="O383" s="1" t="str">
        <f>MID(property_rates[[#This Row],[Rent_2B]],FIND("Rs.",property_rates[[#This Row],[Rent_2B]])+3,LEN(property_rates[[#This Row],[Rent_2B]]))</f>
        <v>35,700 - 41,948</v>
      </c>
      <c r="P383" s="1">
        <f>_xlfn.NUMBERVALUE(LEFT(property_rates[[#This Row],[Rent_2B_trim]],FIND("-",property_rates[[#This Row],[Rent_2B_trim]])-1))</f>
        <v>35700</v>
      </c>
      <c r="Q383" s="1">
        <f>_xlfn.NUMBERVALUE(RIGHT(property_rates[[#This Row],[Rent_2B]],LEN(property_rates[[#This Row],[Rent_2B]])-FIND("-",property_rates[[#This Row],[Rent_2B]])))</f>
        <v>41948</v>
      </c>
      <c r="R383" s="1">
        <f>AVERAGE(property_rates[[#This Row],[Rent_2B_Lower]:[Rent_2B_Upper]])</f>
        <v>38824</v>
      </c>
      <c r="S383" s="3" t="e">
        <f>property_rates[[#This Row],[Rent_2B_avg]]/property_rates[[#This Row],[buy_rate_avg]]</f>
        <v>#VALUE!</v>
      </c>
      <c r="T383" s="1" t="s">
        <v>36</v>
      </c>
      <c r="U383" s="1" t="e">
        <f>MID(property_rates[[#This Row],[Rent_3B]],FIND("Rs.",property_rates[[#This Row],[Rent_3B]])+3,LEN(property_rates[[#This Row],[Rent_3B]]))</f>
        <v>#VALUE!</v>
      </c>
      <c r="V383" s="1" t="e">
        <f>_xlfn.NUMBERVALUE(LEFT(property_rates[[#This Row],[Rent_3B_trim]],FIND("-",property_rates[[#This Row],[Rent_3B_trim]])-1))</f>
        <v>#VALUE!</v>
      </c>
      <c r="W383" s="1">
        <f>_xlfn.NUMBERVALUE(RIGHT(property_rates[[#This Row],[Rent_3B]],LEN(property_rates[[#This Row],[Rent_3B]])-FIND("-",property_rates[[#This Row],[Rent_3B]])))</f>
        <v>0</v>
      </c>
      <c r="X383" s="1" t="e">
        <f>AVERAGE(property_rates[[#This Row],[Rent_3B_Lower]:[Rent_3B_Upper]])</f>
        <v>#VALUE!</v>
      </c>
      <c r="Y383" s="3" t="e">
        <f>property_rates[[#This Row],[Rent_3B_avg]]/property_rates[[#This Row],[buy_rate_avg]]</f>
        <v>#VALUE!</v>
      </c>
    </row>
    <row r="384" spans="1:25" x14ac:dyDescent="0.25">
      <c r="A384" s="1" t="s">
        <v>1010</v>
      </c>
      <c r="B384" s="1" t="s">
        <v>1011</v>
      </c>
      <c r="C384" s="1" t="str">
        <f>MID(property_rates[[#This Row],[buy_rate]],FIND("Rs.",property_rates[[#This Row],[buy_rate]])+3,FIND("/sq",property_rates[[#This Row],[buy_rate]])-4)</f>
        <v>17,680 - 18,148</v>
      </c>
      <c r="D384" s="1">
        <f>_xlfn.NUMBERVALUE(LEFT(property_rates[[#This Row],[buy_rate_trim]],FIND("-",property_rates[[#This Row],[buy_rate_trim]])-1))</f>
        <v>17680</v>
      </c>
      <c r="E384" s="1">
        <f>_xlfn.NUMBERVALUE(RIGHT(property_rates[[#This Row],[buy_rate_trim]],LEN(property_rates[[#This Row],[buy_rate_trim]])-FIND("-",property_rates[[#This Row],[buy_rate_trim]])))</f>
        <v>18148</v>
      </c>
      <c r="F384" s="1">
        <f>AVERAGE(property_rates[[#This Row],[buy_rate_lower]:[buy_rate_higher]])</f>
        <v>17914</v>
      </c>
      <c r="G384" s="1" t="s">
        <v>36</v>
      </c>
      <c r="H384" s="1" t="s">
        <v>36</v>
      </c>
      <c r="I384" s="1" t="e">
        <f>MID(property_rates[[#This Row],[Rent_1B]],FIND("Rs.",property_rates[[#This Row],[Rent_1B]])+3,LEN(property_rates[[#This Row],[Rent_1B]]))</f>
        <v>#VALUE!</v>
      </c>
      <c r="J384" s="1" t="e">
        <f>_xlfn.NUMBERVALUE(LEFT(property_rates[[#This Row],[Rent_1B_trim]],FIND("-",property_rates[[#This Row],[Rent_1B_trim]])-1))</f>
        <v>#VALUE!</v>
      </c>
      <c r="K384" s="1">
        <f>_xlfn.NUMBERVALUE(RIGHT(property_rates[[#This Row],[Rent_1B]],LEN(property_rates[[#This Row],[Rent_1B]])-FIND("-",property_rates[[#This Row],[Rent_1B]])))</f>
        <v>0</v>
      </c>
      <c r="L384" s="1" t="e">
        <f>AVERAGE(property_rates[[#This Row],[Rent_1B_Lower]:[Rent_1B_Upper]])</f>
        <v>#VALUE!</v>
      </c>
      <c r="M384" s="2" t="e">
        <f>property_rates[[#This Row],[Rent_1B_avg]]/property_rates[[#This Row],[buy_rate_avg]]</f>
        <v>#VALUE!</v>
      </c>
      <c r="N384" s="1" t="s">
        <v>36</v>
      </c>
      <c r="O384" s="1" t="e">
        <f>MID(property_rates[[#This Row],[Rent_2B]],FIND("Rs.",property_rates[[#This Row],[Rent_2B]])+3,LEN(property_rates[[#This Row],[Rent_2B]]))</f>
        <v>#VALUE!</v>
      </c>
      <c r="P384" s="1" t="e">
        <f>_xlfn.NUMBERVALUE(LEFT(property_rates[[#This Row],[Rent_2B_trim]],FIND("-",property_rates[[#This Row],[Rent_2B_trim]])-1))</f>
        <v>#VALUE!</v>
      </c>
      <c r="Q384" s="1">
        <f>_xlfn.NUMBERVALUE(RIGHT(property_rates[[#This Row],[Rent_2B]],LEN(property_rates[[#This Row],[Rent_2B]])-FIND("-",property_rates[[#This Row],[Rent_2B]])))</f>
        <v>0</v>
      </c>
      <c r="R384" s="1" t="e">
        <f>AVERAGE(property_rates[[#This Row],[Rent_2B_Lower]:[Rent_2B_Upper]])</f>
        <v>#VALUE!</v>
      </c>
      <c r="S384" s="3" t="e">
        <f>property_rates[[#This Row],[Rent_2B_avg]]/property_rates[[#This Row],[buy_rate_avg]]</f>
        <v>#VALUE!</v>
      </c>
      <c r="T384" s="1" t="s">
        <v>36</v>
      </c>
      <c r="U384" s="1" t="e">
        <f>MID(property_rates[[#This Row],[Rent_3B]],FIND("Rs.",property_rates[[#This Row],[Rent_3B]])+3,LEN(property_rates[[#This Row],[Rent_3B]]))</f>
        <v>#VALUE!</v>
      </c>
      <c r="V384" s="1" t="e">
        <f>_xlfn.NUMBERVALUE(LEFT(property_rates[[#This Row],[Rent_3B_trim]],FIND("-",property_rates[[#This Row],[Rent_3B_trim]])-1))</f>
        <v>#VALUE!</v>
      </c>
      <c r="W384" s="1">
        <f>_xlfn.NUMBERVALUE(RIGHT(property_rates[[#This Row],[Rent_3B]],LEN(property_rates[[#This Row],[Rent_3B]])-FIND("-",property_rates[[#This Row],[Rent_3B]])))</f>
        <v>0</v>
      </c>
      <c r="X384" s="1" t="e">
        <f>AVERAGE(property_rates[[#This Row],[Rent_3B_Lower]:[Rent_3B_Upper]])</f>
        <v>#VALUE!</v>
      </c>
      <c r="Y384" s="3" t="e">
        <f>property_rates[[#This Row],[Rent_3B_avg]]/property_rates[[#This Row],[buy_rate_avg]]</f>
        <v>#VALUE!</v>
      </c>
    </row>
    <row r="385" spans="1:25" x14ac:dyDescent="0.25">
      <c r="A385" s="1" t="s">
        <v>1570</v>
      </c>
      <c r="B385" s="1" t="s">
        <v>1571</v>
      </c>
      <c r="C385" s="1" t="str">
        <f>MID(property_rates[[#This Row],[buy_rate]],FIND("Rs.",property_rates[[#This Row],[buy_rate]])+3,FIND("/sq",property_rates[[#This Row],[buy_rate]])-4)</f>
        <v>12,282 - 14,280</v>
      </c>
      <c r="D385" s="1">
        <f>_xlfn.NUMBERVALUE(LEFT(property_rates[[#This Row],[buy_rate_trim]],FIND("-",property_rates[[#This Row],[buy_rate_trim]])-1))</f>
        <v>12282</v>
      </c>
      <c r="E385" s="1">
        <f>_xlfn.NUMBERVALUE(RIGHT(property_rates[[#This Row],[buy_rate_trim]],LEN(property_rates[[#This Row],[buy_rate_trim]])-FIND("-",property_rates[[#This Row],[buy_rate_trim]])))</f>
        <v>14280</v>
      </c>
      <c r="F385" s="1">
        <f>AVERAGE(property_rates[[#This Row],[buy_rate_lower]:[buy_rate_higher]])</f>
        <v>13281</v>
      </c>
      <c r="G385" s="1" t="s">
        <v>1572</v>
      </c>
      <c r="H385" s="1" t="s">
        <v>1573</v>
      </c>
      <c r="I385" s="1" t="str">
        <f>MID(property_rates[[#This Row],[Rent_1B]],FIND("Rs.",property_rates[[#This Row],[Rent_1B]])+3,LEN(property_rates[[#This Row],[Rent_1B]]))</f>
        <v>15,895 - 18,700</v>
      </c>
      <c r="J385" s="1">
        <f>_xlfn.NUMBERVALUE(LEFT(property_rates[[#This Row],[Rent_1B_trim]],FIND("-",property_rates[[#This Row],[Rent_1B_trim]])-1))</f>
        <v>15895</v>
      </c>
      <c r="K385" s="1">
        <f>_xlfn.NUMBERVALUE(RIGHT(property_rates[[#This Row],[Rent_1B]],LEN(property_rates[[#This Row],[Rent_1B]])-FIND("-",property_rates[[#This Row],[Rent_1B]])))</f>
        <v>18700</v>
      </c>
      <c r="L385" s="1">
        <f>AVERAGE(property_rates[[#This Row],[Rent_1B_Lower]:[Rent_1B_Upper]])</f>
        <v>17297.5</v>
      </c>
      <c r="M385" s="2">
        <f>property_rates[[#This Row],[Rent_1B_avg]]/property_rates[[#This Row],[buy_rate_avg]]</f>
        <v>1.3024245162261878</v>
      </c>
      <c r="N385" s="1" t="s">
        <v>1574</v>
      </c>
      <c r="O385" s="1" t="str">
        <f>MID(property_rates[[#This Row],[Rent_2B]],FIND("Rs.",property_rates[[#This Row],[Rent_2B]])+3,LEN(property_rates[[#This Row],[Rent_2B]]))</f>
        <v>25,032 - 30,685</v>
      </c>
      <c r="P385" s="1">
        <f>_xlfn.NUMBERVALUE(LEFT(property_rates[[#This Row],[Rent_2B_trim]],FIND("-",property_rates[[#This Row],[Rent_2B_trim]])-1))</f>
        <v>25032</v>
      </c>
      <c r="Q385" s="1">
        <f>_xlfn.NUMBERVALUE(RIGHT(property_rates[[#This Row],[Rent_2B]],LEN(property_rates[[#This Row],[Rent_2B]])-FIND("-",property_rates[[#This Row],[Rent_2B]])))</f>
        <v>30685</v>
      </c>
      <c r="R385" s="1">
        <f>AVERAGE(property_rates[[#This Row],[Rent_2B_Lower]:[Rent_2B_Upper]])</f>
        <v>27858.5</v>
      </c>
      <c r="S385" s="3">
        <f>property_rates[[#This Row],[Rent_2B_avg]]/property_rates[[#This Row],[buy_rate_avg]]</f>
        <v>2.0976206610947972</v>
      </c>
      <c r="T385" s="1" t="s">
        <v>1575</v>
      </c>
      <c r="U385" s="1" t="str">
        <f>MID(property_rates[[#This Row],[Rent_3B]],FIND("Rs.",property_rates[[#This Row],[Rent_3B]])+3,LEN(property_rates[[#This Row],[Rent_3B]]))</f>
        <v>39,270 - 49,980</v>
      </c>
      <c r="V385" s="1">
        <f>_xlfn.NUMBERVALUE(LEFT(property_rates[[#This Row],[Rent_3B_trim]],FIND("-",property_rates[[#This Row],[Rent_3B_trim]])-1))</f>
        <v>39270</v>
      </c>
      <c r="W385" s="1">
        <f>_xlfn.NUMBERVALUE(RIGHT(property_rates[[#This Row],[Rent_3B]],LEN(property_rates[[#This Row],[Rent_3B]])-FIND("-",property_rates[[#This Row],[Rent_3B]])))</f>
        <v>49980</v>
      </c>
      <c r="X385" s="1">
        <f>AVERAGE(property_rates[[#This Row],[Rent_3B_Lower]:[Rent_3B_Upper]])</f>
        <v>44625</v>
      </c>
      <c r="Y385" s="3">
        <f>property_rates[[#This Row],[Rent_3B_avg]]/property_rates[[#This Row],[buy_rate_avg]]</f>
        <v>3.3600632482493786</v>
      </c>
    </row>
    <row r="386" spans="1:25" x14ac:dyDescent="0.25">
      <c r="A386" s="1" t="s">
        <v>1173</v>
      </c>
      <c r="B386" s="1" t="s">
        <v>1174</v>
      </c>
      <c r="C386" s="1" t="str">
        <f>MID(property_rates[[#This Row],[buy_rate]],FIND("Rs.",property_rates[[#This Row],[buy_rate]])+3,FIND("/sq",property_rates[[#This Row],[buy_rate]])-4)</f>
        <v>18,062 - 21,208</v>
      </c>
      <c r="D386" s="1">
        <f>_xlfn.NUMBERVALUE(LEFT(property_rates[[#This Row],[buy_rate_trim]],FIND("-",property_rates[[#This Row],[buy_rate_trim]])-1))</f>
        <v>18062</v>
      </c>
      <c r="E386" s="1">
        <f>_xlfn.NUMBERVALUE(RIGHT(property_rates[[#This Row],[buy_rate_trim]],LEN(property_rates[[#This Row],[buy_rate_trim]])-FIND("-",property_rates[[#This Row],[buy_rate_trim]])))</f>
        <v>21208</v>
      </c>
      <c r="F386" s="1">
        <f>AVERAGE(property_rates[[#This Row],[buy_rate_lower]:[buy_rate_higher]])</f>
        <v>19635</v>
      </c>
      <c r="G386" s="1" t="s">
        <v>231</v>
      </c>
      <c r="H386" s="1" t="s">
        <v>1175</v>
      </c>
      <c r="I386" s="1" t="str">
        <f>MID(property_rates[[#This Row],[Rent_1B]],FIND("Rs.",property_rates[[#This Row],[Rent_1B]])+3,LEN(property_rates[[#This Row],[Rent_1B]]))</f>
        <v>27,132 - 30,524</v>
      </c>
      <c r="J386" s="1">
        <f>_xlfn.NUMBERVALUE(LEFT(property_rates[[#This Row],[Rent_1B_trim]],FIND("-",property_rates[[#This Row],[Rent_1B_trim]])-1))</f>
        <v>27132</v>
      </c>
      <c r="K386" s="1">
        <f>_xlfn.NUMBERVALUE(RIGHT(property_rates[[#This Row],[Rent_1B]],LEN(property_rates[[#This Row],[Rent_1B]])-FIND("-",property_rates[[#This Row],[Rent_1B]])))</f>
        <v>30524</v>
      </c>
      <c r="L386" s="1">
        <f>AVERAGE(property_rates[[#This Row],[Rent_1B_Lower]:[Rent_1B_Upper]])</f>
        <v>28828</v>
      </c>
      <c r="M386" s="2">
        <f>property_rates[[#This Row],[Rent_1B_avg]]/property_rates[[#This Row],[buy_rate_avg]]</f>
        <v>1.4681945505474918</v>
      </c>
      <c r="N386" s="1" t="s">
        <v>1176</v>
      </c>
      <c r="O386" s="1" t="str">
        <f>MID(property_rates[[#This Row],[Rent_2B]],FIND("Rs.",property_rates[[#This Row],[Rent_2B]])+3,LEN(property_rates[[#This Row],[Rent_2B]]))</f>
        <v>40,185 - 47,008</v>
      </c>
      <c r="P386" s="1">
        <f>_xlfn.NUMBERVALUE(LEFT(property_rates[[#This Row],[Rent_2B_trim]],FIND("-",property_rates[[#This Row],[Rent_2B_trim]])-1))</f>
        <v>40185</v>
      </c>
      <c r="Q386" s="1">
        <f>_xlfn.NUMBERVALUE(RIGHT(property_rates[[#This Row],[Rent_2B]],LEN(property_rates[[#This Row],[Rent_2B]])-FIND("-",property_rates[[#This Row],[Rent_2B]])))</f>
        <v>47008</v>
      </c>
      <c r="R386" s="1">
        <f>AVERAGE(property_rates[[#This Row],[Rent_2B_Lower]:[Rent_2B_Upper]])</f>
        <v>43596.5</v>
      </c>
      <c r="S386" s="3">
        <f>property_rates[[#This Row],[Rent_2B_avg]]/property_rates[[#This Row],[buy_rate_avg]]</f>
        <v>2.2203463203463203</v>
      </c>
      <c r="T386" s="1" t="s">
        <v>1177</v>
      </c>
      <c r="U386" s="1" t="str">
        <f>MID(property_rates[[#This Row],[Rent_3B]],FIND("Rs.",property_rates[[#This Row],[Rent_3B]])+3,LEN(property_rates[[#This Row],[Rent_3B]]))</f>
        <v>60,294 - 70,689</v>
      </c>
      <c r="V386" s="1">
        <f>_xlfn.NUMBERVALUE(LEFT(property_rates[[#This Row],[Rent_3B_trim]],FIND("-",property_rates[[#This Row],[Rent_3B_trim]])-1))</f>
        <v>60294</v>
      </c>
      <c r="W386" s="1">
        <f>_xlfn.NUMBERVALUE(RIGHT(property_rates[[#This Row],[Rent_3B]],LEN(property_rates[[#This Row],[Rent_3B]])-FIND("-",property_rates[[#This Row],[Rent_3B]])))</f>
        <v>70689</v>
      </c>
      <c r="X386" s="1">
        <f>AVERAGE(property_rates[[#This Row],[Rent_3B_Lower]:[Rent_3B_Upper]])</f>
        <v>65491.5</v>
      </c>
      <c r="Y386" s="3">
        <f>property_rates[[#This Row],[Rent_3B_avg]]/property_rates[[#This Row],[buy_rate_avg]]</f>
        <v>3.3354469060351413</v>
      </c>
    </row>
    <row r="387" spans="1:25" x14ac:dyDescent="0.25">
      <c r="A387" s="1" t="s">
        <v>1178</v>
      </c>
      <c r="B387" s="1" t="s">
        <v>1179</v>
      </c>
      <c r="C387" s="1" t="str">
        <f>MID(property_rates[[#This Row],[buy_rate]],FIND("Rs.",property_rates[[#This Row],[buy_rate]])+3,FIND("/sq",property_rates[[#This Row],[buy_rate]])-4)</f>
        <v>29,750 - 36,125</v>
      </c>
      <c r="D387" s="1">
        <f>_xlfn.NUMBERVALUE(LEFT(property_rates[[#This Row],[buy_rate_trim]],FIND("-",property_rates[[#This Row],[buy_rate_trim]])-1))</f>
        <v>29750</v>
      </c>
      <c r="E387" s="1">
        <f>_xlfn.NUMBERVALUE(RIGHT(property_rates[[#This Row],[buy_rate_trim]],LEN(property_rates[[#This Row],[buy_rate_trim]])-FIND("-",property_rates[[#This Row],[buy_rate_trim]])))</f>
        <v>36125</v>
      </c>
      <c r="F387" s="1">
        <f>AVERAGE(property_rates[[#This Row],[buy_rate_lower]:[buy_rate_higher]])</f>
        <v>32937.5</v>
      </c>
      <c r="G387" s="1" t="s">
        <v>1180</v>
      </c>
      <c r="H387" s="1" t="s">
        <v>36</v>
      </c>
      <c r="I387" s="1" t="e">
        <f>MID(property_rates[[#This Row],[Rent_1B]],FIND("Rs.",property_rates[[#This Row],[Rent_1B]])+3,LEN(property_rates[[#This Row],[Rent_1B]]))</f>
        <v>#VALUE!</v>
      </c>
      <c r="J387" s="1" t="e">
        <f>_xlfn.NUMBERVALUE(LEFT(property_rates[[#This Row],[Rent_1B_trim]],FIND("-",property_rates[[#This Row],[Rent_1B_trim]])-1))</f>
        <v>#VALUE!</v>
      </c>
      <c r="K387" s="1">
        <f>_xlfn.NUMBERVALUE(RIGHT(property_rates[[#This Row],[Rent_1B]],LEN(property_rates[[#This Row],[Rent_1B]])-FIND("-",property_rates[[#This Row],[Rent_1B]])))</f>
        <v>0</v>
      </c>
      <c r="L387" s="1" t="e">
        <f>AVERAGE(property_rates[[#This Row],[Rent_1B_Lower]:[Rent_1B_Upper]])</f>
        <v>#VALUE!</v>
      </c>
      <c r="M387" s="2" t="e">
        <f>property_rates[[#This Row],[Rent_1B_avg]]/property_rates[[#This Row],[buy_rate_avg]]</f>
        <v>#VALUE!</v>
      </c>
      <c r="N387" s="1" t="s">
        <v>1181</v>
      </c>
      <c r="O387" s="1" t="str">
        <f>MID(property_rates[[#This Row],[Rent_2B]],FIND("Rs.",property_rates[[#This Row],[Rent_2B]])+3,LEN(property_rates[[#This Row],[Rent_2B]]))</f>
        <v>58,385 - 72,981</v>
      </c>
      <c r="P387" s="1">
        <f>_xlfn.NUMBERVALUE(LEFT(property_rates[[#This Row],[Rent_2B_trim]],FIND("-",property_rates[[#This Row],[Rent_2B_trim]])-1))</f>
        <v>58385</v>
      </c>
      <c r="Q387" s="1">
        <f>_xlfn.NUMBERVALUE(RIGHT(property_rates[[#This Row],[Rent_2B]],LEN(property_rates[[#This Row],[Rent_2B]])-FIND("-",property_rates[[#This Row],[Rent_2B]])))</f>
        <v>72981</v>
      </c>
      <c r="R387" s="1">
        <f>AVERAGE(property_rates[[#This Row],[Rent_2B_Lower]:[Rent_2B_Upper]])</f>
        <v>65683</v>
      </c>
      <c r="S387" s="3">
        <f>property_rates[[#This Row],[Rent_2B_avg]]/property_rates[[#This Row],[buy_rate_avg]]</f>
        <v>1.9941707779886149</v>
      </c>
      <c r="T387" s="1" t="s">
        <v>1182</v>
      </c>
      <c r="U387" s="1" t="str">
        <f>MID(property_rates[[#This Row],[Rent_3B]],FIND("Rs.",property_rates[[#This Row],[Rent_3B]])+3,LEN(property_rates[[#This Row],[Rent_3B]]))</f>
        <v>93,266 - 1,16,280</v>
      </c>
      <c r="V387" s="1">
        <f>_xlfn.NUMBERVALUE(LEFT(property_rates[[#This Row],[Rent_3B_trim]],FIND("-",property_rates[[#This Row],[Rent_3B_trim]])-1))</f>
        <v>93266</v>
      </c>
      <c r="W387" s="1">
        <f>_xlfn.NUMBERVALUE(RIGHT(property_rates[[#This Row],[Rent_3B]],LEN(property_rates[[#This Row],[Rent_3B]])-FIND("-",property_rates[[#This Row],[Rent_3B]])))</f>
        <v>116280</v>
      </c>
      <c r="X387" s="1">
        <f>AVERAGE(property_rates[[#This Row],[Rent_3B_Lower]:[Rent_3B_Upper]])</f>
        <v>104773</v>
      </c>
      <c r="Y387" s="3">
        <f>property_rates[[#This Row],[Rent_3B_avg]]/property_rates[[#This Row],[buy_rate_avg]]</f>
        <v>3.18096394686907</v>
      </c>
    </row>
    <row r="388" spans="1:25" x14ac:dyDescent="0.25">
      <c r="A388" s="1" t="s">
        <v>1383</v>
      </c>
      <c r="B388" s="1" t="s">
        <v>36</v>
      </c>
      <c r="C388" s="1" t="e">
        <f>MID(property_rates[[#This Row],[buy_rate]],FIND("Rs.",property_rates[[#This Row],[buy_rate]])+3,FIND("/sq",property_rates[[#This Row],[buy_rate]])-4)</f>
        <v>#VALUE!</v>
      </c>
      <c r="D388" s="1" t="e">
        <f>_xlfn.NUMBERVALUE(LEFT(property_rates[[#This Row],[buy_rate_trim]],FIND("-",property_rates[[#This Row],[buy_rate_trim]])-1))</f>
        <v>#VALUE!</v>
      </c>
      <c r="E388" s="1" t="e">
        <f>_xlfn.NUMBERVALUE(RIGHT(property_rates[[#This Row],[buy_rate_trim]],LEN(property_rates[[#This Row],[buy_rate_trim]])-FIND("-",property_rates[[#This Row],[buy_rate_trim]])))</f>
        <v>#VALUE!</v>
      </c>
      <c r="F388" s="1" t="e">
        <f>AVERAGE(property_rates[[#This Row],[buy_rate_lower]:[buy_rate_higher]])</f>
        <v>#VALUE!</v>
      </c>
      <c r="G388" s="1" t="s">
        <v>36</v>
      </c>
      <c r="H388" s="1" t="s">
        <v>1384</v>
      </c>
      <c r="I388" s="1" t="str">
        <f>MID(property_rates[[#This Row],[Rent_1B]],FIND("Rs.",property_rates[[#This Row],[Rent_1B]])+3,LEN(property_rates[[#This Row],[Rent_1B]]))</f>
        <v>18,700 - 20,102</v>
      </c>
      <c r="J388" s="1">
        <f>_xlfn.NUMBERVALUE(LEFT(property_rates[[#This Row],[Rent_1B_trim]],FIND("-",property_rates[[#This Row],[Rent_1B_trim]])-1))</f>
        <v>18700</v>
      </c>
      <c r="K388" s="1">
        <f>_xlfn.NUMBERVALUE(RIGHT(property_rates[[#This Row],[Rent_1B]],LEN(property_rates[[#This Row],[Rent_1B]])-FIND("-",property_rates[[#This Row],[Rent_1B]])))</f>
        <v>20102</v>
      </c>
      <c r="L388" s="1">
        <f>AVERAGE(property_rates[[#This Row],[Rent_1B_Lower]:[Rent_1B_Upper]])</f>
        <v>19401</v>
      </c>
      <c r="M388" s="2" t="e">
        <f>property_rates[[#This Row],[Rent_1B_avg]]/property_rates[[#This Row],[buy_rate_avg]]</f>
        <v>#VALUE!</v>
      </c>
      <c r="N388" s="1" t="s">
        <v>36</v>
      </c>
      <c r="O388" s="1" t="e">
        <f>MID(property_rates[[#This Row],[Rent_2B]],FIND("Rs.",property_rates[[#This Row],[Rent_2B]])+3,LEN(property_rates[[#This Row],[Rent_2B]]))</f>
        <v>#VALUE!</v>
      </c>
      <c r="P388" s="1" t="e">
        <f>_xlfn.NUMBERVALUE(LEFT(property_rates[[#This Row],[Rent_2B_trim]],FIND("-",property_rates[[#This Row],[Rent_2B_trim]])-1))</f>
        <v>#VALUE!</v>
      </c>
      <c r="Q388" s="1">
        <f>_xlfn.NUMBERVALUE(RIGHT(property_rates[[#This Row],[Rent_2B]],LEN(property_rates[[#This Row],[Rent_2B]])-FIND("-",property_rates[[#This Row],[Rent_2B]])))</f>
        <v>0</v>
      </c>
      <c r="R388" s="1" t="e">
        <f>AVERAGE(property_rates[[#This Row],[Rent_2B_Lower]:[Rent_2B_Upper]])</f>
        <v>#VALUE!</v>
      </c>
      <c r="S388" s="3" t="e">
        <f>property_rates[[#This Row],[Rent_2B_avg]]/property_rates[[#This Row],[buy_rate_avg]]</f>
        <v>#VALUE!</v>
      </c>
      <c r="T388" s="1" t="s">
        <v>36</v>
      </c>
      <c r="U388" s="1" t="e">
        <f>MID(property_rates[[#This Row],[Rent_3B]],FIND("Rs.",property_rates[[#This Row],[Rent_3B]])+3,LEN(property_rates[[#This Row],[Rent_3B]]))</f>
        <v>#VALUE!</v>
      </c>
      <c r="V388" s="1" t="e">
        <f>_xlfn.NUMBERVALUE(LEFT(property_rates[[#This Row],[Rent_3B_trim]],FIND("-",property_rates[[#This Row],[Rent_3B_trim]])-1))</f>
        <v>#VALUE!</v>
      </c>
      <c r="W388" s="1">
        <f>_xlfn.NUMBERVALUE(RIGHT(property_rates[[#This Row],[Rent_3B]],LEN(property_rates[[#This Row],[Rent_3B]])-FIND("-",property_rates[[#This Row],[Rent_3B]])))</f>
        <v>0</v>
      </c>
      <c r="X388" s="1" t="e">
        <f>AVERAGE(property_rates[[#This Row],[Rent_3B_Lower]:[Rent_3B_Upper]])</f>
        <v>#VALUE!</v>
      </c>
      <c r="Y388" s="3" t="e">
        <f>property_rates[[#This Row],[Rent_3B_avg]]/property_rates[[#This Row],[buy_rate_avg]]</f>
        <v>#VALUE!</v>
      </c>
    </row>
    <row r="389" spans="1:25" x14ac:dyDescent="0.25">
      <c r="A389" s="1" t="s">
        <v>1012</v>
      </c>
      <c r="B389" s="1" t="s">
        <v>1013</v>
      </c>
      <c r="C389" s="1" t="str">
        <f>MID(property_rates[[#This Row],[buy_rate]],FIND("Rs.",property_rates[[#This Row],[buy_rate]])+3,FIND("/sq",property_rates[[#This Row],[buy_rate]])-4)</f>
        <v>16,448 - 19,890</v>
      </c>
      <c r="D389" s="1">
        <f>_xlfn.NUMBERVALUE(LEFT(property_rates[[#This Row],[buy_rate_trim]],FIND("-",property_rates[[#This Row],[buy_rate_trim]])-1))</f>
        <v>16448</v>
      </c>
      <c r="E389" s="1">
        <f>_xlfn.NUMBERVALUE(RIGHT(property_rates[[#This Row],[buy_rate_trim]],LEN(property_rates[[#This Row],[buy_rate_trim]])-FIND("-",property_rates[[#This Row],[buy_rate_trim]])))</f>
        <v>19890</v>
      </c>
      <c r="F389" s="1">
        <f>AVERAGE(property_rates[[#This Row],[buy_rate_lower]:[buy_rate_higher]])</f>
        <v>18169</v>
      </c>
      <c r="G389" s="1" t="s">
        <v>36</v>
      </c>
      <c r="H389" s="1" t="s">
        <v>36</v>
      </c>
      <c r="I389" s="1" t="e">
        <f>MID(property_rates[[#This Row],[Rent_1B]],FIND("Rs.",property_rates[[#This Row],[Rent_1B]])+3,LEN(property_rates[[#This Row],[Rent_1B]]))</f>
        <v>#VALUE!</v>
      </c>
      <c r="J389" s="1" t="e">
        <f>_xlfn.NUMBERVALUE(LEFT(property_rates[[#This Row],[Rent_1B_trim]],FIND("-",property_rates[[#This Row],[Rent_1B_trim]])-1))</f>
        <v>#VALUE!</v>
      </c>
      <c r="K389" s="1">
        <f>_xlfn.NUMBERVALUE(RIGHT(property_rates[[#This Row],[Rent_1B]],LEN(property_rates[[#This Row],[Rent_1B]])-FIND("-",property_rates[[#This Row],[Rent_1B]])))</f>
        <v>0</v>
      </c>
      <c r="L389" s="1" t="e">
        <f>AVERAGE(property_rates[[#This Row],[Rent_1B_Lower]:[Rent_1B_Upper]])</f>
        <v>#VALUE!</v>
      </c>
      <c r="M389" s="2" t="e">
        <f>property_rates[[#This Row],[Rent_1B_avg]]/property_rates[[#This Row],[buy_rate_avg]]</f>
        <v>#VALUE!</v>
      </c>
      <c r="N389" s="1" t="s">
        <v>1014</v>
      </c>
      <c r="O389" s="1" t="str">
        <f>MID(property_rates[[#This Row],[Rent_2B]],FIND("Rs.",property_rates[[#This Row],[Rent_2B]])+3,LEN(property_rates[[#This Row],[Rent_2B]]))</f>
        <v>27,068 - 30,349</v>
      </c>
      <c r="P389" s="1">
        <f>_xlfn.NUMBERVALUE(LEFT(property_rates[[#This Row],[Rent_2B_trim]],FIND("-",property_rates[[#This Row],[Rent_2B_trim]])-1))</f>
        <v>27068</v>
      </c>
      <c r="Q389" s="1">
        <f>_xlfn.NUMBERVALUE(RIGHT(property_rates[[#This Row],[Rent_2B]],LEN(property_rates[[#This Row],[Rent_2B]])-FIND("-",property_rates[[#This Row],[Rent_2B]])))</f>
        <v>30349</v>
      </c>
      <c r="R389" s="1">
        <f>AVERAGE(property_rates[[#This Row],[Rent_2B_Lower]:[Rent_2B_Upper]])</f>
        <v>28708.5</v>
      </c>
      <c r="S389" s="3">
        <f>property_rates[[#This Row],[Rent_2B_avg]]/property_rates[[#This Row],[buy_rate_avg]]</f>
        <v>1.5800814574274864</v>
      </c>
      <c r="T389" s="1" t="s">
        <v>36</v>
      </c>
      <c r="U389" s="1" t="e">
        <f>MID(property_rates[[#This Row],[Rent_3B]],FIND("Rs.",property_rates[[#This Row],[Rent_3B]])+3,LEN(property_rates[[#This Row],[Rent_3B]]))</f>
        <v>#VALUE!</v>
      </c>
      <c r="V389" s="1" t="e">
        <f>_xlfn.NUMBERVALUE(LEFT(property_rates[[#This Row],[Rent_3B_trim]],FIND("-",property_rates[[#This Row],[Rent_3B_trim]])-1))</f>
        <v>#VALUE!</v>
      </c>
      <c r="W389" s="1">
        <f>_xlfn.NUMBERVALUE(RIGHT(property_rates[[#This Row],[Rent_3B]],LEN(property_rates[[#This Row],[Rent_3B]])-FIND("-",property_rates[[#This Row],[Rent_3B]])))</f>
        <v>0</v>
      </c>
      <c r="X389" s="1" t="e">
        <f>AVERAGE(property_rates[[#This Row],[Rent_3B_Lower]:[Rent_3B_Upper]])</f>
        <v>#VALUE!</v>
      </c>
      <c r="Y389" s="3" t="e">
        <f>property_rates[[#This Row],[Rent_3B_avg]]/property_rates[[#This Row],[buy_rate_avg]]</f>
        <v>#VALUE!</v>
      </c>
    </row>
    <row r="390" spans="1:25" x14ac:dyDescent="0.25">
      <c r="A390" s="1" t="s">
        <v>1385</v>
      </c>
      <c r="B390" s="1" t="s">
        <v>36</v>
      </c>
      <c r="C390" s="1" t="e">
        <f>MID(property_rates[[#This Row],[buy_rate]],FIND("Rs.",property_rates[[#This Row],[buy_rate]])+3,FIND("/sq",property_rates[[#This Row],[buy_rate]])-4)</f>
        <v>#VALUE!</v>
      </c>
      <c r="D390" s="1" t="e">
        <f>_xlfn.NUMBERVALUE(LEFT(property_rates[[#This Row],[buy_rate_trim]],FIND("-",property_rates[[#This Row],[buy_rate_trim]])-1))</f>
        <v>#VALUE!</v>
      </c>
      <c r="E390" s="1" t="e">
        <f>_xlfn.NUMBERVALUE(RIGHT(property_rates[[#This Row],[buy_rate_trim]],LEN(property_rates[[#This Row],[buy_rate_trim]])-FIND("-",property_rates[[#This Row],[buy_rate_trim]])))</f>
        <v>#VALUE!</v>
      </c>
      <c r="F390" s="1" t="e">
        <f>AVERAGE(property_rates[[#This Row],[buy_rate_lower]:[buy_rate_higher]])</f>
        <v>#VALUE!</v>
      </c>
      <c r="G390" s="1" t="s">
        <v>36</v>
      </c>
      <c r="H390" s="1" t="s">
        <v>1386</v>
      </c>
      <c r="I390" s="1" t="str">
        <f>MID(property_rates[[#This Row],[Rent_1B]],FIND("Rs.",property_rates[[#This Row],[Rent_1B]])+3,LEN(property_rates[[#This Row],[Rent_1B]]))</f>
        <v>27,310 - 33,163</v>
      </c>
      <c r="J390" s="1">
        <f>_xlfn.NUMBERVALUE(LEFT(property_rates[[#This Row],[Rent_1B_trim]],FIND("-",property_rates[[#This Row],[Rent_1B_trim]])-1))</f>
        <v>27310</v>
      </c>
      <c r="K390" s="1">
        <f>_xlfn.NUMBERVALUE(RIGHT(property_rates[[#This Row],[Rent_1B]],LEN(property_rates[[#This Row],[Rent_1B]])-FIND("-",property_rates[[#This Row],[Rent_1B]])))</f>
        <v>33163</v>
      </c>
      <c r="L390" s="1">
        <f>AVERAGE(property_rates[[#This Row],[Rent_1B_Lower]:[Rent_1B_Upper]])</f>
        <v>30236.5</v>
      </c>
      <c r="M390" s="2" t="e">
        <f>property_rates[[#This Row],[Rent_1B_avg]]/property_rates[[#This Row],[buy_rate_avg]]</f>
        <v>#VALUE!</v>
      </c>
      <c r="N390" s="1" t="s">
        <v>36</v>
      </c>
      <c r="O390" s="1" t="e">
        <f>MID(property_rates[[#This Row],[Rent_2B]],FIND("Rs.",property_rates[[#This Row],[Rent_2B]])+3,LEN(property_rates[[#This Row],[Rent_2B]]))</f>
        <v>#VALUE!</v>
      </c>
      <c r="P390" s="1" t="e">
        <f>_xlfn.NUMBERVALUE(LEFT(property_rates[[#This Row],[Rent_2B_trim]],FIND("-",property_rates[[#This Row],[Rent_2B_trim]])-1))</f>
        <v>#VALUE!</v>
      </c>
      <c r="Q390" s="1">
        <f>_xlfn.NUMBERVALUE(RIGHT(property_rates[[#This Row],[Rent_2B]],LEN(property_rates[[#This Row],[Rent_2B]])-FIND("-",property_rates[[#This Row],[Rent_2B]])))</f>
        <v>0</v>
      </c>
      <c r="R390" s="1" t="e">
        <f>AVERAGE(property_rates[[#This Row],[Rent_2B_Lower]:[Rent_2B_Upper]])</f>
        <v>#VALUE!</v>
      </c>
      <c r="S390" s="3" t="e">
        <f>property_rates[[#This Row],[Rent_2B_avg]]/property_rates[[#This Row],[buy_rate_avg]]</f>
        <v>#VALUE!</v>
      </c>
      <c r="T390" s="1" t="s">
        <v>36</v>
      </c>
      <c r="U390" s="1" t="e">
        <f>MID(property_rates[[#This Row],[Rent_3B]],FIND("Rs.",property_rates[[#This Row],[Rent_3B]])+3,LEN(property_rates[[#This Row],[Rent_3B]]))</f>
        <v>#VALUE!</v>
      </c>
      <c r="V390" s="1" t="e">
        <f>_xlfn.NUMBERVALUE(LEFT(property_rates[[#This Row],[Rent_3B_trim]],FIND("-",property_rates[[#This Row],[Rent_3B_trim]])-1))</f>
        <v>#VALUE!</v>
      </c>
      <c r="W390" s="1">
        <f>_xlfn.NUMBERVALUE(RIGHT(property_rates[[#This Row],[Rent_3B]],LEN(property_rates[[#This Row],[Rent_3B]])-FIND("-",property_rates[[#This Row],[Rent_3B]])))</f>
        <v>0</v>
      </c>
      <c r="X390" s="1" t="e">
        <f>AVERAGE(property_rates[[#This Row],[Rent_3B_Lower]:[Rent_3B_Upper]])</f>
        <v>#VALUE!</v>
      </c>
      <c r="Y390" s="3" t="e">
        <f>property_rates[[#This Row],[Rent_3B_avg]]/property_rates[[#This Row],[buy_rate_avg]]</f>
        <v>#VALUE!</v>
      </c>
    </row>
    <row r="391" spans="1:25" x14ac:dyDescent="0.25">
      <c r="A391" s="1" t="s">
        <v>1576</v>
      </c>
      <c r="B391" s="1" t="s">
        <v>1577</v>
      </c>
      <c r="C391" s="1" t="str">
        <f>MID(property_rates[[#This Row],[buy_rate]],FIND("Rs.",property_rates[[#This Row],[buy_rate]])+3,FIND("/sq",property_rates[[#This Row],[buy_rate]])-4)</f>
        <v>10,838 - 13,218</v>
      </c>
      <c r="D391" s="1">
        <f>_xlfn.NUMBERVALUE(LEFT(property_rates[[#This Row],[buy_rate_trim]],FIND("-",property_rates[[#This Row],[buy_rate_trim]])-1))</f>
        <v>10838</v>
      </c>
      <c r="E391" s="1">
        <f>_xlfn.NUMBERVALUE(RIGHT(property_rates[[#This Row],[buy_rate_trim]],LEN(property_rates[[#This Row],[buy_rate_trim]])-FIND("-",property_rates[[#This Row],[buy_rate_trim]])))</f>
        <v>13218</v>
      </c>
      <c r="F391" s="1">
        <f>AVERAGE(property_rates[[#This Row],[buy_rate_lower]:[buy_rate_higher]])</f>
        <v>12028</v>
      </c>
      <c r="G391" s="1" t="s">
        <v>1578</v>
      </c>
      <c r="H391" s="1" t="s">
        <v>1579</v>
      </c>
      <c r="I391" s="1" t="str">
        <f>MID(property_rates[[#This Row],[Rent_1B]],FIND("Rs.",property_rates[[#This Row],[Rent_1B]])+3,LEN(property_rates[[#This Row],[Rent_1B]]))</f>
        <v>12,619 - 15,046</v>
      </c>
      <c r="J391" s="1">
        <f>_xlfn.NUMBERVALUE(LEFT(property_rates[[#This Row],[Rent_1B_trim]],FIND("-",property_rates[[#This Row],[Rent_1B_trim]])-1))</f>
        <v>12619</v>
      </c>
      <c r="K391" s="1">
        <f>_xlfn.NUMBERVALUE(RIGHT(property_rates[[#This Row],[Rent_1B]],LEN(property_rates[[#This Row],[Rent_1B]])-FIND("-",property_rates[[#This Row],[Rent_1B]])))</f>
        <v>15046</v>
      </c>
      <c r="L391" s="1">
        <f>AVERAGE(property_rates[[#This Row],[Rent_1B_Lower]:[Rent_1B_Upper]])</f>
        <v>13832.5</v>
      </c>
      <c r="M391" s="2">
        <f>property_rates[[#This Row],[Rent_1B_avg]]/property_rates[[#This Row],[buy_rate_avg]]</f>
        <v>1.1500249418024608</v>
      </c>
      <c r="N391" s="1" t="s">
        <v>1580</v>
      </c>
      <c r="O391" s="1" t="str">
        <f>MID(property_rates[[#This Row],[Rent_2B]],FIND("Rs.",property_rates[[#This Row],[Rent_2B]])+3,LEN(property_rates[[#This Row],[Rent_2B]]))</f>
        <v>23,317 - 31,090</v>
      </c>
      <c r="P391" s="1">
        <f>_xlfn.NUMBERVALUE(LEFT(property_rates[[#This Row],[Rent_2B_trim]],FIND("-",property_rates[[#This Row],[Rent_2B_trim]])-1))</f>
        <v>23317</v>
      </c>
      <c r="Q391" s="1">
        <f>_xlfn.NUMBERVALUE(RIGHT(property_rates[[#This Row],[Rent_2B]],LEN(property_rates[[#This Row],[Rent_2B]])-FIND("-",property_rates[[#This Row],[Rent_2B]])))</f>
        <v>31090</v>
      </c>
      <c r="R391" s="1">
        <f>AVERAGE(property_rates[[#This Row],[Rent_2B_Lower]:[Rent_2B_Upper]])</f>
        <v>27203.5</v>
      </c>
      <c r="S391" s="3">
        <f>property_rates[[#This Row],[Rent_2B_avg]]/property_rates[[#This Row],[buy_rate_avg]]</f>
        <v>2.2616810774858664</v>
      </c>
      <c r="T391" s="1" t="s">
        <v>1581</v>
      </c>
      <c r="U391" s="1" t="str">
        <f>MID(property_rates[[#This Row],[Rent_3B]],FIND("Rs.",property_rates[[#This Row],[Rent_3B]])+3,LEN(property_rates[[#This Row],[Rent_3B]]))</f>
        <v>39,218 - 50,037</v>
      </c>
      <c r="V391" s="1">
        <f>_xlfn.NUMBERVALUE(LEFT(property_rates[[#This Row],[Rent_3B_trim]],FIND("-",property_rates[[#This Row],[Rent_3B_trim]])-1))</f>
        <v>39218</v>
      </c>
      <c r="W391" s="1">
        <f>_xlfn.NUMBERVALUE(RIGHT(property_rates[[#This Row],[Rent_3B]],LEN(property_rates[[#This Row],[Rent_3B]])-FIND("-",property_rates[[#This Row],[Rent_3B]])))</f>
        <v>50037</v>
      </c>
      <c r="X391" s="1">
        <f>AVERAGE(property_rates[[#This Row],[Rent_3B_Lower]:[Rent_3B_Upper]])</f>
        <v>44627.5</v>
      </c>
      <c r="Y391" s="3">
        <f>property_rates[[#This Row],[Rent_3B_avg]]/property_rates[[#This Row],[buy_rate_avg]]</f>
        <v>3.710300964416362</v>
      </c>
    </row>
    <row r="392" spans="1:25" x14ac:dyDescent="0.25">
      <c r="A392" s="1" t="s">
        <v>1022</v>
      </c>
      <c r="B392" s="1" t="s">
        <v>1023</v>
      </c>
      <c r="C392" s="1" t="str">
        <f>MID(property_rates[[#This Row],[buy_rate]],FIND("Rs.",property_rates[[#This Row],[buy_rate]])+3,FIND("/sq",property_rates[[#This Row],[buy_rate]])-4)</f>
        <v>13,175 - 15,002</v>
      </c>
      <c r="D392" s="1">
        <f>_xlfn.NUMBERVALUE(LEFT(property_rates[[#This Row],[buy_rate_trim]],FIND("-",property_rates[[#This Row],[buy_rate_trim]])-1))</f>
        <v>13175</v>
      </c>
      <c r="E392" s="1">
        <f>_xlfn.NUMBERVALUE(RIGHT(property_rates[[#This Row],[buy_rate_trim]],LEN(property_rates[[#This Row],[buy_rate_trim]])-FIND("-",property_rates[[#This Row],[buy_rate_trim]])))</f>
        <v>15002</v>
      </c>
      <c r="F392" s="1">
        <f>AVERAGE(property_rates[[#This Row],[buy_rate_lower]:[buy_rate_higher]])</f>
        <v>14088.5</v>
      </c>
      <c r="G392" s="1" t="s">
        <v>36</v>
      </c>
      <c r="H392" s="1" t="s">
        <v>36</v>
      </c>
      <c r="I392" s="1" t="e">
        <f>MID(property_rates[[#This Row],[Rent_1B]],FIND("Rs.",property_rates[[#This Row],[Rent_1B]])+3,LEN(property_rates[[#This Row],[Rent_1B]]))</f>
        <v>#VALUE!</v>
      </c>
      <c r="J392" s="1" t="e">
        <f>_xlfn.NUMBERVALUE(LEFT(property_rates[[#This Row],[Rent_1B_trim]],FIND("-",property_rates[[#This Row],[Rent_1B_trim]])-1))</f>
        <v>#VALUE!</v>
      </c>
      <c r="K392" s="1">
        <f>_xlfn.NUMBERVALUE(RIGHT(property_rates[[#This Row],[Rent_1B]],LEN(property_rates[[#This Row],[Rent_1B]])-FIND("-",property_rates[[#This Row],[Rent_1B]])))</f>
        <v>0</v>
      </c>
      <c r="L392" s="1" t="e">
        <f>AVERAGE(property_rates[[#This Row],[Rent_1B_Lower]:[Rent_1B_Upper]])</f>
        <v>#VALUE!</v>
      </c>
      <c r="M392" s="2" t="e">
        <f>property_rates[[#This Row],[Rent_1B_avg]]/property_rates[[#This Row],[buy_rate_avg]]</f>
        <v>#VALUE!</v>
      </c>
      <c r="N392" s="1" t="s">
        <v>36</v>
      </c>
      <c r="O392" s="1" t="e">
        <f>MID(property_rates[[#This Row],[Rent_2B]],FIND("Rs.",property_rates[[#This Row],[Rent_2B]])+3,LEN(property_rates[[#This Row],[Rent_2B]]))</f>
        <v>#VALUE!</v>
      </c>
      <c r="P392" s="1" t="e">
        <f>_xlfn.NUMBERVALUE(LEFT(property_rates[[#This Row],[Rent_2B_trim]],FIND("-",property_rates[[#This Row],[Rent_2B_trim]])-1))</f>
        <v>#VALUE!</v>
      </c>
      <c r="Q392" s="1">
        <f>_xlfn.NUMBERVALUE(RIGHT(property_rates[[#This Row],[Rent_2B]],LEN(property_rates[[#This Row],[Rent_2B]])-FIND("-",property_rates[[#This Row],[Rent_2B]])))</f>
        <v>0</v>
      </c>
      <c r="R392" s="1" t="e">
        <f>AVERAGE(property_rates[[#This Row],[Rent_2B_Lower]:[Rent_2B_Upper]])</f>
        <v>#VALUE!</v>
      </c>
      <c r="S392" s="3" t="e">
        <f>property_rates[[#This Row],[Rent_2B_avg]]/property_rates[[#This Row],[buy_rate_avg]]</f>
        <v>#VALUE!</v>
      </c>
      <c r="T392" s="1" t="s">
        <v>36</v>
      </c>
      <c r="U392" s="1" t="e">
        <f>MID(property_rates[[#This Row],[Rent_3B]],FIND("Rs.",property_rates[[#This Row],[Rent_3B]])+3,LEN(property_rates[[#This Row],[Rent_3B]]))</f>
        <v>#VALUE!</v>
      </c>
      <c r="V392" s="1" t="e">
        <f>_xlfn.NUMBERVALUE(LEFT(property_rates[[#This Row],[Rent_3B_trim]],FIND("-",property_rates[[#This Row],[Rent_3B_trim]])-1))</f>
        <v>#VALUE!</v>
      </c>
      <c r="W392" s="1">
        <f>_xlfn.NUMBERVALUE(RIGHT(property_rates[[#This Row],[Rent_3B]],LEN(property_rates[[#This Row],[Rent_3B]])-FIND("-",property_rates[[#This Row],[Rent_3B]])))</f>
        <v>0</v>
      </c>
      <c r="X392" s="1" t="e">
        <f>AVERAGE(property_rates[[#This Row],[Rent_3B_Lower]:[Rent_3B_Upper]])</f>
        <v>#VALUE!</v>
      </c>
      <c r="Y392" s="3" t="e">
        <f>property_rates[[#This Row],[Rent_3B_avg]]/property_rates[[#This Row],[buy_rate_avg]]</f>
        <v>#VALUE!</v>
      </c>
    </row>
    <row r="393" spans="1:25" x14ac:dyDescent="0.25">
      <c r="A393" s="1" t="s">
        <v>1901</v>
      </c>
      <c r="B393" s="1" t="s">
        <v>36</v>
      </c>
      <c r="C393" s="1" t="e">
        <f>MID(property_rates[[#This Row],[buy_rate]],FIND("Rs.",property_rates[[#This Row],[buy_rate]])+3,FIND("/sq",property_rates[[#This Row],[buy_rate]])-4)</f>
        <v>#VALUE!</v>
      </c>
      <c r="D393" s="1" t="e">
        <f>_xlfn.NUMBERVALUE(LEFT(property_rates[[#This Row],[buy_rate_trim]],FIND("-",property_rates[[#This Row],[buy_rate_trim]])-1))</f>
        <v>#VALUE!</v>
      </c>
      <c r="E393" s="1" t="e">
        <f>_xlfn.NUMBERVALUE(RIGHT(property_rates[[#This Row],[buy_rate_trim]],LEN(property_rates[[#This Row],[buy_rate_trim]])-FIND("-",property_rates[[#This Row],[buy_rate_trim]])))</f>
        <v>#VALUE!</v>
      </c>
      <c r="F393" s="1" t="e">
        <f>AVERAGE(property_rates[[#This Row],[buy_rate_lower]:[buy_rate_higher]])</f>
        <v>#VALUE!</v>
      </c>
      <c r="G393" s="1" t="s">
        <v>36</v>
      </c>
      <c r="H393" s="1" t="s">
        <v>1902</v>
      </c>
      <c r="I393" s="1" t="str">
        <f>MID(property_rates[[#This Row],[Rent_1B]],FIND("Rs.",property_rates[[#This Row],[Rent_1B]])+3,LEN(property_rates[[#This Row],[Rent_1B]]))</f>
        <v>11,492 - 13,260</v>
      </c>
      <c r="J393" s="1">
        <f>_xlfn.NUMBERVALUE(LEFT(property_rates[[#This Row],[Rent_1B_trim]],FIND("-",property_rates[[#This Row],[Rent_1B_trim]])-1))</f>
        <v>11492</v>
      </c>
      <c r="K393" s="1">
        <f>_xlfn.NUMBERVALUE(RIGHT(property_rates[[#This Row],[Rent_1B]],LEN(property_rates[[#This Row],[Rent_1B]])-FIND("-",property_rates[[#This Row],[Rent_1B]])))</f>
        <v>13260</v>
      </c>
      <c r="L393" s="1">
        <f>AVERAGE(property_rates[[#This Row],[Rent_1B_Lower]:[Rent_1B_Upper]])</f>
        <v>12376</v>
      </c>
      <c r="M393" s="2" t="e">
        <f>property_rates[[#This Row],[Rent_1B_avg]]/property_rates[[#This Row],[buy_rate_avg]]</f>
        <v>#VALUE!</v>
      </c>
      <c r="N393" s="1" t="s">
        <v>36</v>
      </c>
      <c r="O393" s="1" t="e">
        <f>MID(property_rates[[#This Row],[Rent_2B]],FIND("Rs.",property_rates[[#This Row],[Rent_2B]])+3,LEN(property_rates[[#This Row],[Rent_2B]]))</f>
        <v>#VALUE!</v>
      </c>
      <c r="P393" s="1" t="e">
        <f>_xlfn.NUMBERVALUE(LEFT(property_rates[[#This Row],[Rent_2B_trim]],FIND("-",property_rates[[#This Row],[Rent_2B_trim]])-1))</f>
        <v>#VALUE!</v>
      </c>
      <c r="Q393" s="1">
        <f>_xlfn.NUMBERVALUE(RIGHT(property_rates[[#This Row],[Rent_2B]],LEN(property_rates[[#This Row],[Rent_2B]])-FIND("-",property_rates[[#This Row],[Rent_2B]])))</f>
        <v>0</v>
      </c>
      <c r="R393" s="1" t="e">
        <f>AVERAGE(property_rates[[#This Row],[Rent_2B_Lower]:[Rent_2B_Upper]])</f>
        <v>#VALUE!</v>
      </c>
      <c r="S393" s="3" t="e">
        <f>property_rates[[#This Row],[Rent_2B_avg]]/property_rates[[#This Row],[buy_rate_avg]]</f>
        <v>#VALUE!</v>
      </c>
      <c r="T393" s="1" t="s">
        <v>36</v>
      </c>
      <c r="U393" s="1" t="e">
        <f>MID(property_rates[[#This Row],[Rent_3B]],FIND("Rs.",property_rates[[#This Row],[Rent_3B]])+3,LEN(property_rates[[#This Row],[Rent_3B]]))</f>
        <v>#VALUE!</v>
      </c>
      <c r="V393" s="1" t="e">
        <f>_xlfn.NUMBERVALUE(LEFT(property_rates[[#This Row],[Rent_3B_trim]],FIND("-",property_rates[[#This Row],[Rent_3B_trim]])-1))</f>
        <v>#VALUE!</v>
      </c>
      <c r="W393" s="1">
        <f>_xlfn.NUMBERVALUE(RIGHT(property_rates[[#This Row],[Rent_3B]],LEN(property_rates[[#This Row],[Rent_3B]])-FIND("-",property_rates[[#This Row],[Rent_3B]])))</f>
        <v>0</v>
      </c>
      <c r="X393" s="1" t="e">
        <f>AVERAGE(property_rates[[#This Row],[Rent_3B_Lower]:[Rent_3B_Upper]])</f>
        <v>#VALUE!</v>
      </c>
      <c r="Y393" s="3" t="e">
        <f>property_rates[[#This Row],[Rent_3B_avg]]/property_rates[[#This Row],[buy_rate_avg]]</f>
        <v>#VALUE!</v>
      </c>
    </row>
    <row r="394" spans="1:25" x14ac:dyDescent="0.25">
      <c r="A394" s="1" t="s">
        <v>1903</v>
      </c>
      <c r="B394" s="1" t="s">
        <v>1904</v>
      </c>
      <c r="C394" s="1" t="str">
        <f>MID(property_rates[[#This Row],[buy_rate]],FIND("Rs.",property_rates[[#This Row],[buy_rate]])+3,FIND("/sq",property_rates[[#This Row],[buy_rate]])-4)</f>
        <v>10,582 - 12,028</v>
      </c>
      <c r="D394" s="1">
        <f>_xlfn.NUMBERVALUE(LEFT(property_rates[[#This Row],[buy_rate_trim]],FIND("-",property_rates[[#This Row],[buy_rate_trim]])-1))</f>
        <v>10582</v>
      </c>
      <c r="E394" s="1">
        <f>_xlfn.NUMBERVALUE(RIGHT(property_rates[[#This Row],[buy_rate_trim]],LEN(property_rates[[#This Row],[buy_rate_trim]])-FIND("-",property_rates[[#This Row],[buy_rate_trim]])))</f>
        <v>12028</v>
      </c>
      <c r="F394" s="1">
        <f>AVERAGE(property_rates[[#This Row],[buy_rate_lower]:[buy_rate_higher]])</f>
        <v>11305</v>
      </c>
      <c r="G394" s="1" t="s">
        <v>1515</v>
      </c>
      <c r="H394" s="1" t="s">
        <v>1905</v>
      </c>
      <c r="I394" s="1" t="str">
        <f>MID(property_rates[[#This Row],[Rent_1B]],FIND("Rs.",property_rates[[#This Row],[Rent_1B]])+3,LEN(property_rates[[#This Row],[Rent_1B]]))</f>
        <v>15,317 - 18,470</v>
      </c>
      <c r="J394" s="1">
        <f>_xlfn.NUMBERVALUE(LEFT(property_rates[[#This Row],[Rent_1B_trim]],FIND("-",property_rates[[#This Row],[Rent_1B_trim]])-1))</f>
        <v>15317</v>
      </c>
      <c r="K394" s="1">
        <f>_xlfn.NUMBERVALUE(RIGHT(property_rates[[#This Row],[Rent_1B]],LEN(property_rates[[#This Row],[Rent_1B]])-FIND("-",property_rates[[#This Row],[Rent_1B]])))</f>
        <v>18470</v>
      </c>
      <c r="L394" s="1">
        <f>AVERAGE(property_rates[[#This Row],[Rent_1B_Lower]:[Rent_1B_Upper]])</f>
        <v>16893.5</v>
      </c>
      <c r="M394" s="2">
        <f>property_rates[[#This Row],[Rent_1B_avg]]/property_rates[[#This Row],[buy_rate_avg]]</f>
        <v>1.4943387881468377</v>
      </c>
      <c r="N394" s="1" t="s">
        <v>1906</v>
      </c>
      <c r="O394" s="1" t="str">
        <f>MID(property_rates[[#This Row],[Rent_2B]],FIND("Rs.",property_rates[[#This Row],[Rent_2B]])+3,LEN(property_rates[[#This Row],[Rent_2B]]))</f>
        <v>20,658 - 22,872</v>
      </c>
      <c r="P394" s="1">
        <f>_xlfn.NUMBERVALUE(LEFT(property_rates[[#This Row],[Rent_2B_trim]],FIND("-",property_rates[[#This Row],[Rent_2B_trim]])-1))</f>
        <v>20658</v>
      </c>
      <c r="Q394" s="1">
        <f>_xlfn.NUMBERVALUE(RIGHT(property_rates[[#This Row],[Rent_2B]],LEN(property_rates[[#This Row],[Rent_2B]])-FIND("-",property_rates[[#This Row],[Rent_2B]])))</f>
        <v>22872</v>
      </c>
      <c r="R394" s="1">
        <f>AVERAGE(property_rates[[#This Row],[Rent_2B_Lower]:[Rent_2B_Upper]])</f>
        <v>21765</v>
      </c>
      <c r="S394" s="3">
        <f>property_rates[[#This Row],[Rent_2B_avg]]/property_rates[[#This Row],[buy_rate_avg]]</f>
        <v>1.9252543122512162</v>
      </c>
      <c r="T394" s="1" t="s">
        <v>36</v>
      </c>
      <c r="U394" s="1" t="e">
        <f>MID(property_rates[[#This Row],[Rent_3B]],FIND("Rs.",property_rates[[#This Row],[Rent_3B]])+3,LEN(property_rates[[#This Row],[Rent_3B]]))</f>
        <v>#VALUE!</v>
      </c>
      <c r="V394" s="1" t="e">
        <f>_xlfn.NUMBERVALUE(LEFT(property_rates[[#This Row],[Rent_3B_trim]],FIND("-",property_rates[[#This Row],[Rent_3B_trim]])-1))</f>
        <v>#VALUE!</v>
      </c>
      <c r="W394" s="1">
        <f>_xlfn.NUMBERVALUE(RIGHT(property_rates[[#This Row],[Rent_3B]],LEN(property_rates[[#This Row],[Rent_3B]])-FIND("-",property_rates[[#This Row],[Rent_3B]])))</f>
        <v>0</v>
      </c>
      <c r="X394" s="1" t="e">
        <f>AVERAGE(property_rates[[#This Row],[Rent_3B_Lower]:[Rent_3B_Upper]])</f>
        <v>#VALUE!</v>
      </c>
      <c r="Y394" s="3" t="e">
        <f>property_rates[[#This Row],[Rent_3B_avg]]/property_rates[[#This Row],[buy_rate_avg]]</f>
        <v>#VALUE!</v>
      </c>
    </row>
    <row r="395" spans="1:25" x14ac:dyDescent="0.25">
      <c r="A395" s="1" t="s">
        <v>1954</v>
      </c>
      <c r="B395" s="1" t="s">
        <v>1955</v>
      </c>
      <c r="C395" s="1" t="str">
        <f>MID(property_rates[[#This Row],[buy_rate]],FIND("Rs.",property_rates[[#This Row],[buy_rate]])+3,FIND("/sq",property_rates[[#This Row],[buy_rate]])-4)</f>
        <v>5,610 - 6,758</v>
      </c>
      <c r="D395" s="1">
        <f>_xlfn.NUMBERVALUE(LEFT(property_rates[[#This Row],[buy_rate_trim]],FIND("-",property_rates[[#This Row],[buy_rate_trim]])-1))</f>
        <v>5610</v>
      </c>
      <c r="E395" s="1">
        <f>_xlfn.NUMBERVALUE(RIGHT(property_rates[[#This Row],[buy_rate_trim]],LEN(property_rates[[#This Row],[buy_rate_trim]])-FIND("-",property_rates[[#This Row],[buy_rate_trim]])))</f>
        <v>6758</v>
      </c>
      <c r="F395" s="1">
        <f>AVERAGE(property_rates[[#This Row],[buy_rate_lower]:[buy_rate_higher]])</f>
        <v>6184</v>
      </c>
      <c r="G395" s="1" t="s">
        <v>1956</v>
      </c>
      <c r="H395" s="1" t="s">
        <v>36</v>
      </c>
      <c r="I395" s="1" t="e">
        <f>MID(property_rates[[#This Row],[Rent_1B]],FIND("Rs.",property_rates[[#This Row],[Rent_1B]])+3,LEN(property_rates[[#This Row],[Rent_1B]]))</f>
        <v>#VALUE!</v>
      </c>
      <c r="J395" s="1" t="e">
        <f>_xlfn.NUMBERVALUE(LEFT(property_rates[[#This Row],[Rent_1B_trim]],FIND("-",property_rates[[#This Row],[Rent_1B_trim]])-1))</f>
        <v>#VALUE!</v>
      </c>
      <c r="K395" s="1">
        <f>_xlfn.NUMBERVALUE(RIGHT(property_rates[[#This Row],[Rent_1B]],LEN(property_rates[[#This Row],[Rent_1B]])-FIND("-",property_rates[[#This Row],[Rent_1B]])))</f>
        <v>0</v>
      </c>
      <c r="L395" s="1" t="e">
        <f>AVERAGE(property_rates[[#This Row],[Rent_1B_Lower]:[Rent_1B_Upper]])</f>
        <v>#VALUE!</v>
      </c>
      <c r="M395" s="2" t="e">
        <f>property_rates[[#This Row],[Rent_1B_avg]]/property_rates[[#This Row],[buy_rate_avg]]</f>
        <v>#VALUE!</v>
      </c>
      <c r="N395" s="1" t="s">
        <v>36</v>
      </c>
      <c r="O395" s="1" t="e">
        <f>MID(property_rates[[#This Row],[Rent_2B]],FIND("Rs.",property_rates[[#This Row],[Rent_2B]])+3,LEN(property_rates[[#This Row],[Rent_2B]]))</f>
        <v>#VALUE!</v>
      </c>
      <c r="P395" s="1" t="e">
        <f>_xlfn.NUMBERVALUE(LEFT(property_rates[[#This Row],[Rent_2B_trim]],FIND("-",property_rates[[#This Row],[Rent_2B_trim]])-1))</f>
        <v>#VALUE!</v>
      </c>
      <c r="Q395" s="1">
        <f>_xlfn.NUMBERVALUE(RIGHT(property_rates[[#This Row],[Rent_2B]],LEN(property_rates[[#This Row],[Rent_2B]])-FIND("-",property_rates[[#This Row],[Rent_2B]])))</f>
        <v>0</v>
      </c>
      <c r="R395" s="1" t="e">
        <f>AVERAGE(property_rates[[#This Row],[Rent_2B_Lower]:[Rent_2B_Upper]])</f>
        <v>#VALUE!</v>
      </c>
      <c r="S395" s="3" t="e">
        <f>property_rates[[#This Row],[Rent_2B_avg]]/property_rates[[#This Row],[buy_rate_avg]]</f>
        <v>#VALUE!</v>
      </c>
      <c r="T395" s="1" t="s">
        <v>36</v>
      </c>
      <c r="U395" s="1" t="e">
        <f>MID(property_rates[[#This Row],[Rent_3B]],FIND("Rs.",property_rates[[#This Row],[Rent_3B]])+3,LEN(property_rates[[#This Row],[Rent_3B]]))</f>
        <v>#VALUE!</v>
      </c>
      <c r="V395" s="1" t="e">
        <f>_xlfn.NUMBERVALUE(LEFT(property_rates[[#This Row],[Rent_3B_trim]],FIND("-",property_rates[[#This Row],[Rent_3B_trim]])-1))</f>
        <v>#VALUE!</v>
      </c>
      <c r="W395" s="1">
        <f>_xlfn.NUMBERVALUE(RIGHT(property_rates[[#This Row],[Rent_3B]],LEN(property_rates[[#This Row],[Rent_3B]])-FIND("-",property_rates[[#This Row],[Rent_3B]])))</f>
        <v>0</v>
      </c>
      <c r="X395" s="1" t="e">
        <f>AVERAGE(property_rates[[#This Row],[Rent_3B_Lower]:[Rent_3B_Upper]])</f>
        <v>#VALUE!</v>
      </c>
      <c r="Y395" s="3" t="e">
        <f>property_rates[[#This Row],[Rent_3B_avg]]/property_rates[[#This Row],[buy_rate_avg]]</f>
        <v>#VALUE!</v>
      </c>
    </row>
    <row r="396" spans="1:25" x14ac:dyDescent="0.25">
      <c r="A396" s="1" t="s">
        <v>1957</v>
      </c>
      <c r="B396" s="1" t="s">
        <v>1958</v>
      </c>
      <c r="C396" s="1" t="str">
        <f>MID(property_rates[[#This Row],[buy_rate]],FIND("Rs.",property_rates[[#This Row],[buy_rate]])+3,FIND("/sq",property_rates[[#This Row],[buy_rate]])-4)</f>
        <v>7,820 - 8,882</v>
      </c>
      <c r="D396" s="1">
        <f>_xlfn.NUMBERVALUE(LEFT(property_rates[[#This Row],[buy_rate_trim]],FIND("-",property_rates[[#This Row],[buy_rate_trim]])-1))</f>
        <v>7820</v>
      </c>
      <c r="E396" s="1">
        <f>_xlfn.NUMBERVALUE(RIGHT(property_rates[[#This Row],[buy_rate_trim]],LEN(property_rates[[#This Row],[buy_rate_trim]])-FIND("-",property_rates[[#This Row],[buy_rate_trim]])))</f>
        <v>8882</v>
      </c>
      <c r="F396" s="1">
        <f>AVERAGE(property_rates[[#This Row],[buy_rate_lower]:[buy_rate_higher]])</f>
        <v>8351</v>
      </c>
      <c r="G396" s="1" t="s">
        <v>1959</v>
      </c>
      <c r="H396" s="1" t="s">
        <v>1960</v>
      </c>
      <c r="I396" s="1" t="str">
        <f>MID(property_rates[[#This Row],[Rent_1B]],FIND("Rs.",property_rates[[#This Row],[Rent_1B]])+3,LEN(property_rates[[#This Row],[Rent_1B]]))</f>
        <v>9,642 - 10,656</v>
      </c>
      <c r="J396" s="1">
        <f>_xlfn.NUMBERVALUE(LEFT(property_rates[[#This Row],[Rent_1B_trim]],FIND("-",property_rates[[#This Row],[Rent_1B_trim]])-1))</f>
        <v>9642</v>
      </c>
      <c r="K396" s="1">
        <f>_xlfn.NUMBERVALUE(RIGHT(property_rates[[#This Row],[Rent_1B]],LEN(property_rates[[#This Row],[Rent_1B]])-FIND("-",property_rates[[#This Row],[Rent_1B]])))</f>
        <v>10656</v>
      </c>
      <c r="L396" s="1">
        <f>AVERAGE(property_rates[[#This Row],[Rent_1B_Lower]:[Rent_1B_Upper]])</f>
        <v>10149</v>
      </c>
      <c r="M396" s="2">
        <f>property_rates[[#This Row],[Rent_1B_avg]]/property_rates[[#This Row],[buy_rate_avg]]</f>
        <v>1.2153035564603041</v>
      </c>
      <c r="N396" s="1" t="s">
        <v>1961</v>
      </c>
      <c r="O396" s="1" t="str">
        <f>MID(property_rates[[#This Row],[Rent_2B]],FIND("Rs.",property_rates[[#This Row],[Rent_2B]])+3,LEN(property_rates[[#This Row],[Rent_2B]]))</f>
        <v>16,157 - 18,850</v>
      </c>
      <c r="P396" s="1">
        <f>_xlfn.NUMBERVALUE(LEFT(property_rates[[#This Row],[Rent_2B_trim]],FIND("-",property_rates[[#This Row],[Rent_2B_trim]])-1))</f>
        <v>16157</v>
      </c>
      <c r="Q396" s="1">
        <f>_xlfn.NUMBERVALUE(RIGHT(property_rates[[#This Row],[Rent_2B]],LEN(property_rates[[#This Row],[Rent_2B]])-FIND("-",property_rates[[#This Row],[Rent_2B]])))</f>
        <v>18850</v>
      </c>
      <c r="R396" s="1">
        <f>AVERAGE(property_rates[[#This Row],[Rent_2B_Lower]:[Rent_2B_Upper]])</f>
        <v>17503.5</v>
      </c>
      <c r="S396" s="3">
        <f>property_rates[[#This Row],[Rent_2B_avg]]/property_rates[[#This Row],[buy_rate_avg]]</f>
        <v>2.0959765297569155</v>
      </c>
      <c r="T396" s="1" t="s">
        <v>1962</v>
      </c>
      <c r="U396" s="1" t="str">
        <f>MID(property_rates[[#This Row],[Rent_3B]],FIND("Rs.",property_rates[[#This Row],[Rent_3B]])+3,LEN(property_rates[[#This Row],[Rent_3B]]))</f>
        <v>21,458 - 27,770</v>
      </c>
      <c r="V396" s="1">
        <f>_xlfn.NUMBERVALUE(LEFT(property_rates[[#This Row],[Rent_3B_trim]],FIND("-",property_rates[[#This Row],[Rent_3B_trim]])-1))</f>
        <v>21458</v>
      </c>
      <c r="W396" s="1">
        <f>_xlfn.NUMBERVALUE(RIGHT(property_rates[[#This Row],[Rent_3B]],LEN(property_rates[[#This Row],[Rent_3B]])-FIND("-",property_rates[[#This Row],[Rent_3B]])))</f>
        <v>27770</v>
      </c>
      <c r="X396" s="1">
        <f>AVERAGE(property_rates[[#This Row],[Rent_3B_Lower]:[Rent_3B_Upper]])</f>
        <v>24614</v>
      </c>
      <c r="Y396" s="3">
        <f>property_rates[[#This Row],[Rent_3B_avg]]/property_rates[[#This Row],[buy_rate_avg]]</f>
        <v>2.9474314453358881</v>
      </c>
    </row>
    <row r="397" spans="1:25" x14ac:dyDescent="0.25">
      <c r="A397" s="1" t="s">
        <v>1963</v>
      </c>
      <c r="B397" s="1" t="s">
        <v>1964</v>
      </c>
      <c r="C397" s="1" t="str">
        <f>MID(property_rates[[#This Row],[buy_rate]],FIND("Rs.",property_rates[[#This Row],[buy_rate]])+3,FIND("/sq",property_rates[[#This Row],[buy_rate]])-4)</f>
        <v>9,478 - 11,305</v>
      </c>
      <c r="D397" s="1">
        <f>_xlfn.NUMBERVALUE(LEFT(property_rates[[#This Row],[buy_rate_trim]],FIND("-",property_rates[[#This Row],[buy_rate_trim]])-1))</f>
        <v>9478</v>
      </c>
      <c r="E397" s="1">
        <f>_xlfn.NUMBERVALUE(RIGHT(property_rates[[#This Row],[buy_rate_trim]],LEN(property_rates[[#This Row],[buy_rate_trim]])-FIND("-",property_rates[[#This Row],[buy_rate_trim]])))</f>
        <v>11305</v>
      </c>
      <c r="F397" s="1">
        <f>AVERAGE(property_rates[[#This Row],[buy_rate_lower]:[buy_rate_higher]])</f>
        <v>10391.5</v>
      </c>
      <c r="G397" s="1" t="s">
        <v>58</v>
      </c>
      <c r="H397" s="1" t="s">
        <v>1965</v>
      </c>
      <c r="I397" s="1" t="str">
        <f>MID(property_rates[[#This Row],[Rent_1B]],FIND("Rs.",property_rates[[#This Row],[Rent_1B]])+3,LEN(property_rates[[#This Row],[Rent_1B]]))</f>
        <v>13,196 - 13,685</v>
      </c>
      <c r="J397" s="1">
        <f>_xlfn.NUMBERVALUE(LEFT(property_rates[[#This Row],[Rent_1B_trim]],FIND("-",property_rates[[#This Row],[Rent_1B_trim]])-1))</f>
        <v>13196</v>
      </c>
      <c r="K397" s="1">
        <f>_xlfn.NUMBERVALUE(RIGHT(property_rates[[#This Row],[Rent_1B]],LEN(property_rates[[#This Row],[Rent_1B]])-FIND("-",property_rates[[#This Row],[Rent_1B]])))</f>
        <v>13685</v>
      </c>
      <c r="L397" s="1">
        <f>AVERAGE(property_rates[[#This Row],[Rent_1B_Lower]:[Rent_1B_Upper]])</f>
        <v>13440.5</v>
      </c>
      <c r="M397" s="2">
        <f>property_rates[[#This Row],[Rent_1B_avg]]/property_rates[[#This Row],[buy_rate_avg]]</f>
        <v>1.293412885531444</v>
      </c>
      <c r="N397" s="1" t="s">
        <v>36</v>
      </c>
      <c r="O397" s="1" t="e">
        <f>MID(property_rates[[#This Row],[Rent_2B]],FIND("Rs.",property_rates[[#This Row],[Rent_2B]])+3,LEN(property_rates[[#This Row],[Rent_2B]]))</f>
        <v>#VALUE!</v>
      </c>
      <c r="P397" s="1" t="e">
        <f>_xlfn.NUMBERVALUE(LEFT(property_rates[[#This Row],[Rent_2B_trim]],FIND("-",property_rates[[#This Row],[Rent_2B_trim]])-1))</f>
        <v>#VALUE!</v>
      </c>
      <c r="Q397" s="1">
        <f>_xlfn.NUMBERVALUE(RIGHT(property_rates[[#This Row],[Rent_2B]],LEN(property_rates[[#This Row],[Rent_2B]])-FIND("-",property_rates[[#This Row],[Rent_2B]])))</f>
        <v>0</v>
      </c>
      <c r="R397" s="1" t="e">
        <f>AVERAGE(property_rates[[#This Row],[Rent_2B_Lower]:[Rent_2B_Upper]])</f>
        <v>#VALUE!</v>
      </c>
      <c r="S397" s="3" t="e">
        <f>property_rates[[#This Row],[Rent_2B_avg]]/property_rates[[#This Row],[buy_rate_avg]]</f>
        <v>#VALUE!</v>
      </c>
      <c r="T397" s="1" t="s">
        <v>36</v>
      </c>
      <c r="U397" s="1" t="e">
        <f>MID(property_rates[[#This Row],[Rent_3B]],FIND("Rs.",property_rates[[#This Row],[Rent_3B]])+3,LEN(property_rates[[#This Row],[Rent_3B]]))</f>
        <v>#VALUE!</v>
      </c>
      <c r="V397" s="1" t="e">
        <f>_xlfn.NUMBERVALUE(LEFT(property_rates[[#This Row],[Rent_3B_trim]],FIND("-",property_rates[[#This Row],[Rent_3B_trim]])-1))</f>
        <v>#VALUE!</v>
      </c>
      <c r="W397" s="1">
        <f>_xlfn.NUMBERVALUE(RIGHT(property_rates[[#This Row],[Rent_3B]],LEN(property_rates[[#This Row],[Rent_3B]])-FIND("-",property_rates[[#This Row],[Rent_3B]])))</f>
        <v>0</v>
      </c>
      <c r="X397" s="1" t="e">
        <f>AVERAGE(property_rates[[#This Row],[Rent_3B_Lower]:[Rent_3B_Upper]])</f>
        <v>#VALUE!</v>
      </c>
      <c r="Y397" s="3" t="e">
        <f>property_rates[[#This Row],[Rent_3B_avg]]/property_rates[[#This Row],[buy_rate_avg]]</f>
        <v>#VALUE!</v>
      </c>
    </row>
    <row r="398" spans="1:25" x14ac:dyDescent="0.25">
      <c r="A398" s="1" t="s">
        <v>1966</v>
      </c>
      <c r="B398" s="1" t="s">
        <v>1967</v>
      </c>
      <c r="C398" s="1" t="str">
        <f>MID(property_rates[[#This Row],[buy_rate]],FIND("Rs.",property_rates[[#This Row],[buy_rate]])+3,FIND("/sq",property_rates[[#This Row],[buy_rate]])-4)</f>
        <v>6,418 - 7,310</v>
      </c>
      <c r="D398" s="1">
        <f>_xlfn.NUMBERVALUE(LEFT(property_rates[[#This Row],[buy_rate_trim]],FIND("-",property_rates[[#This Row],[buy_rate_trim]])-1))</f>
        <v>6418</v>
      </c>
      <c r="E398" s="1">
        <f>_xlfn.NUMBERVALUE(RIGHT(property_rates[[#This Row],[buy_rate_trim]],LEN(property_rates[[#This Row],[buy_rate_trim]])-FIND("-",property_rates[[#This Row],[buy_rate_trim]])))</f>
        <v>7310</v>
      </c>
      <c r="F398" s="1">
        <f>AVERAGE(property_rates[[#This Row],[buy_rate_lower]:[buy_rate_higher]])</f>
        <v>6864</v>
      </c>
      <c r="G398" s="1" t="s">
        <v>1968</v>
      </c>
      <c r="H398" s="1" t="s">
        <v>36</v>
      </c>
      <c r="I398" s="1" t="e">
        <f>MID(property_rates[[#This Row],[Rent_1B]],FIND("Rs.",property_rates[[#This Row],[Rent_1B]])+3,LEN(property_rates[[#This Row],[Rent_1B]]))</f>
        <v>#VALUE!</v>
      </c>
      <c r="J398" s="1" t="e">
        <f>_xlfn.NUMBERVALUE(LEFT(property_rates[[#This Row],[Rent_1B_trim]],FIND("-",property_rates[[#This Row],[Rent_1B_trim]])-1))</f>
        <v>#VALUE!</v>
      </c>
      <c r="K398" s="1">
        <f>_xlfn.NUMBERVALUE(RIGHT(property_rates[[#This Row],[Rent_1B]],LEN(property_rates[[#This Row],[Rent_1B]])-FIND("-",property_rates[[#This Row],[Rent_1B]])))</f>
        <v>0</v>
      </c>
      <c r="L398" s="1" t="e">
        <f>AVERAGE(property_rates[[#This Row],[Rent_1B_Lower]:[Rent_1B_Upper]])</f>
        <v>#VALUE!</v>
      </c>
      <c r="M398" s="2" t="e">
        <f>property_rates[[#This Row],[Rent_1B_avg]]/property_rates[[#This Row],[buy_rate_avg]]</f>
        <v>#VALUE!</v>
      </c>
      <c r="N398" s="1" t="s">
        <v>36</v>
      </c>
      <c r="O398" s="1" t="e">
        <f>MID(property_rates[[#This Row],[Rent_2B]],FIND("Rs.",property_rates[[#This Row],[Rent_2B]])+3,LEN(property_rates[[#This Row],[Rent_2B]]))</f>
        <v>#VALUE!</v>
      </c>
      <c r="P398" s="1" t="e">
        <f>_xlfn.NUMBERVALUE(LEFT(property_rates[[#This Row],[Rent_2B_trim]],FIND("-",property_rates[[#This Row],[Rent_2B_trim]])-1))</f>
        <v>#VALUE!</v>
      </c>
      <c r="Q398" s="1">
        <f>_xlfn.NUMBERVALUE(RIGHT(property_rates[[#This Row],[Rent_2B]],LEN(property_rates[[#This Row],[Rent_2B]])-FIND("-",property_rates[[#This Row],[Rent_2B]])))</f>
        <v>0</v>
      </c>
      <c r="R398" s="1" t="e">
        <f>AVERAGE(property_rates[[#This Row],[Rent_2B_Lower]:[Rent_2B_Upper]])</f>
        <v>#VALUE!</v>
      </c>
      <c r="S398" s="3" t="e">
        <f>property_rates[[#This Row],[Rent_2B_avg]]/property_rates[[#This Row],[buy_rate_avg]]</f>
        <v>#VALUE!</v>
      </c>
      <c r="T398" s="1" t="s">
        <v>36</v>
      </c>
      <c r="U398" s="1" t="e">
        <f>MID(property_rates[[#This Row],[Rent_3B]],FIND("Rs.",property_rates[[#This Row],[Rent_3B]])+3,LEN(property_rates[[#This Row],[Rent_3B]]))</f>
        <v>#VALUE!</v>
      </c>
      <c r="V398" s="1" t="e">
        <f>_xlfn.NUMBERVALUE(LEFT(property_rates[[#This Row],[Rent_3B_trim]],FIND("-",property_rates[[#This Row],[Rent_3B_trim]])-1))</f>
        <v>#VALUE!</v>
      </c>
      <c r="W398" s="1">
        <f>_xlfn.NUMBERVALUE(RIGHT(property_rates[[#This Row],[Rent_3B]],LEN(property_rates[[#This Row],[Rent_3B]])-FIND("-",property_rates[[#This Row],[Rent_3B]])))</f>
        <v>0</v>
      </c>
      <c r="X398" s="1" t="e">
        <f>AVERAGE(property_rates[[#This Row],[Rent_3B_Lower]:[Rent_3B_Upper]])</f>
        <v>#VALUE!</v>
      </c>
      <c r="Y398" s="3" t="e">
        <f>property_rates[[#This Row],[Rent_3B_avg]]/property_rates[[#This Row],[buy_rate_avg]]</f>
        <v>#VALUE!</v>
      </c>
    </row>
    <row r="399" spans="1:25" x14ac:dyDescent="0.25">
      <c r="A399" s="1" t="s">
        <v>1969</v>
      </c>
      <c r="B399" s="1" t="s">
        <v>1970</v>
      </c>
      <c r="C399" s="1" t="str">
        <f>MID(property_rates[[#This Row],[buy_rate]],FIND("Rs.",property_rates[[#This Row],[buy_rate]])+3,FIND("/sq",property_rates[[#This Row],[buy_rate]])-4)</f>
        <v>7,820 - 9,010</v>
      </c>
      <c r="D399" s="1">
        <f>_xlfn.NUMBERVALUE(LEFT(property_rates[[#This Row],[buy_rate_trim]],FIND("-",property_rates[[#This Row],[buy_rate_trim]])-1))</f>
        <v>7820</v>
      </c>
      <c r="E399" s="1">
        <f>_xlfn.NUMBERVALUE(RIGHT(property_rates[[#This Row],[buy_rate_trim]],LEN(property_rates[[#This Row],[buy_rate_trim]])-FIND("-",property_rates[[#This Row],[buy_rate_trim]])))</f>
        <v>9010</v>
      </c>
      <c r="F399" s="1">
        <f>AVERAGE(property_rates[[#This Row],[buy_rate_lower]:[buy_rate_higher]])</f>
        <v>8415</v>
      </c>
      <c r="G399" s="1" t="s">
        <v>1971</v>
      </c>
      <c r="H399" s="1" t="s">
        <v>1972</v>
      </c>
      <c r="I399" s="1" t="str">
        <f>MID(property_rates[[#This Row],[Rent_1B]],FIND("Rs.",property_rates[[#This Row],[Rent_1B]])+3,LEN(property_rates[[#This Row],[Rent_1B]]))</f>
        <v>9,200 - 10,455</v>
      </c>
      <c r="J399" s="1">
        <f>_xlfn.NUMBERVALUE(LEFT(property_rates[[#This Row],[Rent_1B_trim]],FIND("-",property_rates[[#This Row],[Rent_1B_trim]])-1))</f>
        <v>9200</v>
      </c>
      <c r="K399" s="1">
        <f>_xlfn.NUMBERVALUE(RIGHT(property_rates[[#This Row],[Rent_1B]],LEN(property_rates[[#This Row],[Rent_1B]])-FIND("-",property_rates[[#This Row],[Rent_1B]])))</f>
        <v>10455</v>
      </c>
      <c r="L399" s="1">
        <f>AVERAGE(property_rates[[#This Row],[Rent_1B_Lower]:[Rent_1B_Upper]])</f>
        <v>9827.5</v>
      </c>
      <c r="M399" s="2">
        <f>property_rates[[#This Row],[Rent_1B_avg]]/property_rates[[#This Row],[buy_rate_avg]]</f>
        <v>1.1678550207961973</v>
      </c>
      <c r="N399" s="1" t="s">
        <v>1973</v>
      </c>
      <c r="O399" s="1" t="str">
        <f>MID(property_rates[[#This Row],[Rent_2B]],FIND("Rs.",property_rates[[#This Row],[Rent_2B]])+3,LEN(property_rates[[#This Row],[Rent_2B]]))</f>
        <v>14,535 - 18,360</v>
      </c>
      <c r="P399" s="1">
        <f>_xlfn.NUMBERVALUE(LEFT(property_rates[[#This Row],[Rent_2B_trim]],FIND("-",property_rates[[#This Row],[Rent_2B_trim]])-1))</f>
        <v>14535</v>
      </c>
      <c r="Q399" s="1">
        <f>_xlfn.NUMBERVALUE(RIGHT(property_rates[[#This Row],[Rent_2B]],LEN(property_rates[[#This Row],[Rent_2B]])-FIND("-",property_rates[[#This Row],[Rent_2B]])))</f>
        <v>18360</v>
      </c>
      <c r="R399" s="1">
        <f>AVERAGE(property_rates[[#This Row],[Rent_2B_Lower]:[Rent_2B_Upper]])</f>
        <v>16447.5</v>
      </c>
      <c r="S399" s="3">
        <f>property_rates[[#This Row],[Rent_2B_avg]]/property_rates[[#This Row],[buy_rate_avg]]</f>
        <v>1.9545454545454546</v>
      </c>
      <c r="T399" s="1" t="s">
        <v>36</v>
      </c>
      <c r="U399" s="1" t="e">
        <f>MID(property_rates[[#This Row],[Rent_3B]],FIND("Rs.",property_rates[[#This Row],[Rent_3B]])+3,LEN(property_rates[[#This Row],[Rent_3B]]))</f>
        <v>#VALUE!</v>
      </c>
      <c r="V399" s="1" t="e">
        <f>_xlfn.NUMBERVALUE(LEFT(property_rates[[#This Row],[Rent_3B_trim]],FIND("-",property_rates[[#This Row],[Rent_3B_trim]])-1))</f>
        <v>#VALUE!</v>
      </c>
      <c r="W399" s="1">
        <f>_xlfn.NUMBERVALUE(RIGHT(property_rates[[#This Row],[Rent_3B]],LEN(property_rates[[#This Row],[Rent_3B]])-FIND("-",property_rates[[#This Row],[Rent_3B]])))</f>
        <v>0</v>
      </c>
      <c r="X399" s="1" t="e">
        <f>AVERAGE(property_rates[[#This Row],[Rent_3B_Lower]:[Rent_3B_Upper]])</f>
        <v>#VALUE!</v>
      </c>
      <c r="Y399" s="3" t="e">
        <f>property_rates[[#This Row],[Rent_3B_avg]]/property_rates[[#This Row],[buy_rate_avg]]</f>
        <v>#VALUE!</v>
      </c>
    </row>
    <row r="400" spans="1:25" x14ac:dyDescent="0.25">
      <c r="A400" s="1" t="s">
        <v>1974</v>
      </c>
      <c r="B400" s="1" t="s">
        <v>1975</v>
      </c>
      <c r="C400" s="1" t="str">
        <f>MID(property_rates[[#This Row],[buy_rate]],FIND("Rs.",property_rates[[#This Row],[buy_rate]])+3,FIND("/sq",property_rates[[#This Row],[buy_rate]])-4)</f>
        <v>11,135 - 13,005</v>
      </c>
      <c r="D400" s="1">
        <f>_xlfn.NUMBERVALUE(LEFT(property_rates[[#This Row],[buy_rate_trim]],FIND("-",property_rates[[#This Row],[buy_rate_trim]])-1))</f>
        <v>11135</v>
      </c>
      <c r="E400" s="1">
        <f>_xlfn.NUMBERVALUE(RIGHT(property_rates[[#This Row],[buy_rate_trim]],LEN(property_rates[[#This Row],[buy_rate_trim]])-FIND("-",property_rates[[#This Row],[buy_rate_trim]])))</f>
        <v>13005</v>
      </c>
      <c r="F400" s="1">
        <f>AVERAGE(property_rates[[#This Row],[buy_rate_lower]:[buy_rate_higher]])</f>
        <v>12070</v>
      </c>
      <c r="G400" s="1" t="s">
        <v>1976</v>
      </c>
      <c r="H400" s="1" t="s">
        <v>1977</v>
      </c>
      <c r="I400" s="1" t="str">
        <f>MID(property_rates[[#This Row],[Rent_1B]],FIND("Rs.",property_rates[[#This Row],[Rent_1B]])+3,LEN(property_rates[[#This Row],[Rent_1B]]))</f>
        <v>13,540 - 15,797</v>
      </c>
      <c r="J400" s="1">
        <f>_xlfn.NUMBERVALUE(LEFT(property_rates[[#This Row],[Rent_1B_trim]],FIND("-",property_rates[[#This Row],[Rent_1B_trim]])-1))</f>
        <v>13540</v>
      </c>
      <c r="K400" s="1">
        <f>_xlfn.NUMBERVALUE(RIGHT(property_rates[[#This Row],[Rent_1B]],LEN(property_rates[[#This Row],[Rent_1B]])-FIND("-",property_rates[[#This Row],[Rent_1B]])))</f>
        <v>15797</v>
      </c>
      <c r="L400" s="1">
        <f>AVERAGE(property_rates[[#This Row],[Rent_1B_Lower]:[Rent_1B_Upper]])</f>
        <v>14668.5</v>
      </c>
      <c r="M400" s="2">
        <f>property_rates[[#This Row],[Rent_1B_avg]]/property_rates[[#This Row],[buy_rate_avg]]</f>
        <v>1.2152858326429163</v>
      </c>
      <c r="N400" s="1" t="s">
        <v>1978</v>
      </c>
      <c r="O400" s="1" t="str">
        <f>MID(property_rates[[#This Row],[Rent_2B]],FIND("Rs.",property_rates[[#This Row],[Rent_2B]])+3,LEN(property_rates[[#This Row],[Rent_2B]]))</f>
        <v>20,995 - 25,840</v>
      </c>
      <c r="P400" s="1">
        <f>_xlfn.NUMBERVALUE(LEFT(property_rates[[#This Row],[Rent_2B_trim]],FIND("-",property_rates[[#This Row],[Rent_2B_trim]])-1))</f>
        <v>20995</v>
      </c>
      <c r="Q400" s="1">
        <f>_xlfn.NUMBERVALUE(RIGHT(property_rates[[#This Row],[Rent_2B]],LEN(property_rates[[#This Row],[Rent_2B]])-FIND("-",property_rates[[#This Row],[Rent_2B]])))</f>
        <v>25840</v>
      </c>
      <c r="R400" s="1">
        <f>AVERAGE(property_rates[[#This Row],[Rent_2B_Lower]:[Rent_2B_Upper]])</f>
        <v>23417.5</v>
      </c>
      <c r="S400" s="3">
        <f>property_rates[[#This Row],[Rent_2B_avg]]/property_rates[[#This Row],[buy_rate_avg]]</f>
        <v>1.9401408450704225</v>
      </c>
      <c r="T400" s="1" t="s">
        <v>1979</v>
      </c>
      <c r="U400" s="1" t="str">
        <f>MID(property_rates[[#This Row],[Rent_3B]],FIND("Rs.",property_rates[[#This Row],[Rent_3B]])+3,LEN(property_rates[[#This Row],[Rent_3B]]))</f>
        <v>28,688 - 37,868</v>
      </c>
      <c r="V400" s="1">
        <f>_xlfn.NUMBERVALUE(LEFT(property_rates[[#This Row],[Rent_3B_trim]],FIND("-",property_rates[[#This Row],[Rent_3B_trim]])-1))</f>
        <v>28688</v>
      </c>
      <c r="W400" s="1">
        <f>_xlfn.NUMBERVALUE(RIGHT(property_rates[[#This Row],[Rent_3B]],LEN(property_rates[[#This Row],[Rent_3B]])-FIND("-",property_rates[[#This Row],[Rent_3B]])))</f>
        <v>37868</v>
      </c>
      <c r="X400" s="1">
        <f>AVERAGE(property_rates[[#This Row],[Rent_3B_Lower]:[Rent_3B_Upper]])</f>
        <v>33278</v>
      </c>
      <c r="Y400" s="3">
        <f>property_rates[[#This Row],[Rent_3B_avg]]/property_rates[[#This Row],[buy_rate_avg]]</f>
        <v>2.7570836785418393</v>
      </c>
    </row>
    <row r="401" spans="1:25" x14ac:dyDescent="0.25">
      <c r="A401" s="1" t="s">
        <v>1980</v>
      </c>
      <c r="B401" s="1" t="s">
        <v>1981</v>
      </c>
      <c r="C401" s="1" t="str">
        <f>MID(property_rates[[#This Row],[buy_rate]],FIND("Rs.",property_rates[[#This Row],[buy_rate]])+3,FIND("/sq",property_rates[[#This Row],[buy_rate]])-4)</f>
        <v>8,372 - 9,648</v>
      </c>
      <c r="D401" s="1">
        <f>_xlfn.NUMBERVALUE(LEFT(property_rates[[#This Row],[buy_rate_trim]],FIND("-",property_rates[[#This Row],[buy_rate_trim]])-1))</f>
        <v>8372</v>
      </c>
      <c r="E401" s="1">
        <f>_xlfn.NUMBERVALUE(RIGHT(property_rates[[#This Row],[buy_rate_trim]],LEN(property_rates[[#This Row],[buy_rate_trim]])-FIND("-",property_rates[[#This Row],[buy_rate_trim]])))</f>
        <v>9648</v>
      </c>
      <c r="F401" s="1">
        <f>AVERAGE(property_rates[[#This Row],[buy_rate_lower]:[buy_rate_higher]])</f>
        <v>9010</v>
      </c>
      <c r="G401" s="1" t="s">
        <v>1982</v>
      </c>
      <c r="H401" s="1" t="s">
        <v>1983</v>
      </c>
      <c r="I401" s="1" t="str">
        <f>MID(property_rates[[#This Row],[Rent_1B]],FIND("Rs.",property_rates[[#This Row],[Rent_1B]])+3,LEN(property_rates[[#This Row],[Rent_1B]]))</f>
        <v>9,877 - 12,346</v>
      </c>
      <c r="J401" s="1">
        <f>_xlfn.NUMBERVALUE(LEFT(property_rates[[#This Row],[Rent_1B_trim]],FIND("-",property_rates[[#This Row],[Rent_1B_trim]])-1))</f>
        <v>9877</v>
      </c>
      <c r="K401" s="1">
        <f>_xlfn.NUMBERVALUE(RIGHT(property_rates[[#This Row],[Rent_1B]],LEN(property_rates[[#This Row],[Rent_1B]])-FIND("-",property_rates[[#This Row],[Rent_1B]])))</f>
        <v>12346</v>
      </c>
      <c r="L401" s="1">
        <f>AVERAGE(property_rates[[#This Row],[Rent_1B_Lower]:[Rent_1B_Upper]])</f>
        <v>11111.5</v>
      </c>
      <c r="M401" s="2">
        <f>property_rates[[#This Row],[Rent_1B_avg]]/property_rates[[#This Row],[buy_rate_avg]]</f>
        <v>1.2332408435072142</v>
      </c>
      <c r="N401" s="1" t="s">
        <v>35</v>
      </c>
      <c r="O401" s="1" t="str">
        <f>MID(property_rates[[#This Row],[Rent_2B]],FIND("Rs.",property_rates[[#This Row],[Rent_2B]])+3,LEN(property_rates[[#This Row],[Rent_2B]]))</f>
        <v>17,000 - 18,700</v>
      </c>
      <c r="P401" s="1">
        <f>_xlfn.NUMBERVALUE(LEFT(property_rates[[#This Row],[Rent_2B_trim]],FIND("-",property_rates[[#This Row],[Rent_2B_trim]])-1))</f>
        <v>17000</v>
      </c>
      <c r="Q401" s="1">
        <f>_xlfn.NUMBERVALUE(RIGHT(property_rates[[#This Row],[Rent_2B]],LEN(property_rates[[#This Row],[Rent_2B]])-FIND("-",property_rates[[#This Row],[Rent_2B]])))</f>
        <v>18700</v>
      </c>
      <c r="R401" s="1">
        <f>AVERAGE(property_rates[[#This Row],[Rent_2B_Lower]:[Rent_2B_Upper]])</f>
        <v>17850</v>
      </c>
      <c r="S401" s="3">
        <f>property_rates[[#This Row],[Rent_2B_avg]]/property_rates[[#This Row],[buy_rate_avg]]</f>
        <v>1.9811320754716981</v>
      </c>
      <c r="T401" s="1" t="s">
        <v>1984</v>
      </c>
      <c r="U401" s="1" t="str">
        <f>MID(property_rates[[#This Row],[Rent_3B]],FIND("Rs.",property_rates[[#This Row],[Rent_3B]])+3,LEN(property_rates[[#This Row],[Rent_3B]]))</f>
        <v>22,185 - 27,115</v>
      </c>
      <c r="V401" s="1">
        <f>_xlfn.NUMBERVALUE(LEFT(property_rates[[#This Row],[Rent_3B_trim]],FIND("-",property_rates[[#This Row],[Rent_3B_trim]])-1))</f>
        <v>22185</v>
      </c>
      <c r="W401" s="1">
        <f>_xlfn.NUMBERVALUE(RIGHT(property_rates[[#This Row],[Rent_3B]],LEN(property_rates[[#This Row],[Rent_3B]])-FIND("-",property_rates[[#This Row],[Rent_3B]])))</f>
        <v>27115</v>
      </c>
      <c r="X401" s="1">
        <f>AVERAGE(property_rates[[#This Row],[Rent_3B_Lower]:[Rent_3B_Upper]])</f>
        <v>24650</v>
      </c>
      <c r="Y401" s="3">
        <f>property_rates[[#This Row],[Rent_3B_avg]]/property_rates[[#This Row],[buy_rate_avg]]</f>
        <v>2.7358490566037736</v>
      </c>
    </row>
    <row r="402" spans="1:25" x14ac:dyDescent="0.25">
      <c r="A402" s="1" t="s">
        <v>1985</v>
      </c>
      <c r="B402" s="1" t="s">
        <v>36</v>
      </c>
      <c r="C402" s="1" t="e">
        <f>MID(property_rates[[#This Row],[buy_rate]],FIND("Rs.",property_rates[[#This Row],[buy_rate]])+3,FIND("/sq",property_rates[[#This Row],[buy_rate]])-4)</f>
        <v>#VALUE!</v>
      </c>
      <c r="D402" s="1" t="e">
        <f>_xlfn.NUMBERVALUE(LEFT(property_rates[[#This Row],[buy_rate_trim]],FIND("-",property_rates[[#This Row],[buy_rate_trim]])-1))</f>
        <v>#VALUE!</v>
      </c>
      <c r="E402" s="1" t="e">
        <f>_xlfn.NUMBERVALUE(RIGHT(property_rates[[#This Row],[buy_rate_trim]],LEN(property_rates[[#This Row],[buy_rate_trim]])-FIND("-",property_rates[[#This Row],[buy_rate_trim]])))</f>
        <v>#VALUE!</v>
      </c>
      <c r="F402" s="1" t="e">
        <f>AVERAGE(property_rates[[#This Row],[buy_rate_lower]:[buy_rate_higher]])</f>
        <v>#VALUE!</v>
      </c>
      <c r="G402" s="1" t="s">
        <v>36</v>
      </c>
      <c r="H402" s="1" t="s">
        <v>1986</v>
      </c>
      <c r="I402" s="1" t="str">
        <f>MID(property_rates[[#This Row],[Rent_1B]],FIND("Rs.",property_rates[[#This Row],[Rent_1B]])+3,LEN(property_rates[[#This Row],[Rent_1B]]))</f>
        <v>14,790 - 17,850</v>
      </c>
      <c r="J402" s="1">
        <f>_xlfn.NUMBERVALUE(LEFT(property_rates[[#This Row],[Rent_1B_trim]],FIND("-",property_rates[[#This Row],[Rent_1B_trim]])-1))</f>
        <v>14790</v>
      </c>
      <c r="K402" s="1">
        <f>_xlfn.NUMBERVALUE(RIGHT(property_rates[[#This Row],[Rent_1B]],LEN(property_rates[[#This Row],[Rent_1B]])-FIND("-",property_rates[[#This Row],[Rent_1B]])))</f>
        <v>17850</v>
      </c>
      <c r="L402" s="1">
        <f>AVERAGE(property_rates[[#This Row],[Rent_1B_Lower]:[Rent_1B_Upper]])</f>
        <v>16320</v>
      </c>
      <c r="M402" s="2" t="e">
        <f>property_rates[[#This Row],[Rent_1B_avg]]/property_rates[[#This Row],[buy_rate_avg]]</f>
        <v>#VALUE!</v>
      </c>
      <c r="N402" s="1" t="s">
        <v>1987</v>
      </c>
      <c r="O402" s="1" t="str">
        <f>MID(property_rates[[#This Row],[Rent_2B]],FIND("Rs.",property_rates[[#This Row],[Rent_2B]])+3,LEN(property_rates[[#This Row],[Rent_2B]]))</f>
        <v>23,324 - 30,821</v>
      </c>
      <c r="P402" s="1">
        <f>_xlfn.NUMBERVALUE(LEFT(property_rates[[#This Row],[Rent_2B_trim]],FIND("-",property_rates[[#This Row],[Rent_2B_trim]])-1))</f>
        <v>23324</v>
      </c>
      <c r="Q402" s="1">
        <f>_xlfn.NUMBERVALUE(RIGHT(property_rates[[#This Row],[Rent_2B]],LEN(property_rates[[#This Row],[Rent_2B]])-FIND("-",property_rates[[#This Row],[Rent_2B]])))</f>
        <v>30821</v>
      </c>
      <c r="R402" s="1">
        <f>AVERAGE(property_rates[[#This Row],[Rent_2B_Lower]:[Rent_2B_Upper]])</f>
        <v>27072.5</v>
      </c>
      <c r="S402" s="3" t="e">
        <f>property_rates[[#This Row],[Rent_2B_avg]]/property_rates[[#This Row],[buy_rate_avg]]</f>
        <v>#VALUE!</v>
      </c>
      <c r="T402" s="1" t="s">
        <v>1988</v>
      </c>
      <c r="U402" s="1" t="str">
        <f>MID(property_rates[[#This Row],[Rent_3B]],FIND("Rs.",property_rates[[#This Row],[Rent_3B]])+3,LEN(property_rates[[#This Row],[Rent_3B]]))</f>
        <v>38,569 - 42,075</v>
      </c>
      <c r="V402" s="1">
        <f>_xlfn.NUMBERVALUE(LEFT(property_rates[[#This Row],[Rent_3B_trim]],FIND("-",property_rates[[#This Row],[Rent_3B_trim]])-1))</f>
        <v>38569</v>
      </c>
      <c r="W402" s="1">
        <f>_xlfn.NUMBERVALUE(RIGHT(property_rates[[#This Row],[Rent_3B]],LEN(property_rates[[#This Row],[Rent_3B]])-FIND("-",property_rates[[#This Row],[Rent_3B]])))</f>
        <v>42075</v>
      </c>
      <c r="X402" s="1">
        <f>AVERAGE(property_rates[[#This Row],[Rent_3B_Lower]:[Rent_3B_Upper]])</f>
        <v>40322</v>
      </c>
      <c r="Y402" s="3" t="e">
        <f>property_rates[[#This Row],[Rent_3B_avg]]/property_rates[[#This Row],[buy_rate_avg]]</f>
        <v>#VALUE!</v>
      </c>
    </row>
    <row r="403" spans="1:25" x14ac:dyDescent="0.25">
      <c r="A403" s="1" t="s">
        <v>1989</v>
      </c>
      <c r="B403" s="1" t="s">
        <v>1990</v>
      </c>
      <c r="C403" s="1" t="str">
        <f>MID(property_rates[[#This Row],[buy_rate]],FIND("Rs.",property_rates[[#This Row],[buy_rate]])+3,FIND("/sq",property_rates[[#This Row],[buy_rate]])-4)</f>
        <v>11,475 - 13,048</v>
      </c>
      <c r="D403" s="1">
        <f>_xlfn.NUMBERVALUE(LEFT(property_rates[[#This Row],[buy_rate_trim]],FIND("-",property_rates[[#This Row],[buy_rate_trim]])-1))</f>
        <v>11475</v>
      </c>
      <c r="E403" s="1">
        <f>_xlfn.NUMBERVALUE(RIGHT(property_rates[[#This Row],[buy_rate_trim]],LEN(property_rates[[#This Row],[buy_rate_trim]])-FIND("-",property_rates[[#This Row],[buy_rate_trim]])))</f>
        <v>13048</v>
      </c>
      <c r="F403" s="1">
        <f>AVERAGE(property_rates[[#This Row],[buy_rate_lower]:[buy_rate_higher]])</f>
        <v>12261.5</v>
      </c>
      <c r="G403" s="1" t="s">
        <v>36</v>
      </c>
      <c r="H403" s="1" t="s">
        <v>1991</v>
      </c>
      <c r="I403" s="1" t="str">
        <f>MID(property_rates[[#This Row],[Rent_1B]],FIND("Rs.",property_rates[[#This Row],[Rent_1B]])+3,LEN(property_rates[[#This Row],[Rent_1B]]))</f>
        <v>13,260 - 15,470</v>
      </c>
      <c r="J403" s="1">
        <f>_xlfn.NUMBERVALUE(LEFT(property_rates[[#This Row],[Rent_1B_trim]],FIND("-",property_rates[[#This Row],[Rent_1B_trim]])-1))</f>
        <v>13260</v>
      </c>
      <c r="K403" s="1">
        <f>_xlfn.NUMBERVALUE(RIGHT(property_rates[[#This Row],[Rent_1B]],LEN(property_rates[[#This Row],[Rent_1B]])-FIND("-",property_rates[[#This Row],[Rent_1B]])))</f>
        <v>15470</v>
      </c>
      <c r="L403" s="1">
        <f>AVERAGE(property_rates[[#This Row],[Rent_1B_Lower]:[Rent_1B_Upper]])</f>
        <v>14365</v>
      </c>
      <c r="M403" s="2">
        <f>property_rates[[#This Row],[Rent_1B_avg]]/property_rates[[#This Row],[buy_rate_avg]]</f>
        <v>1.1715532357378786</v>
      </c>
      <c r="N403" s="1" t="s">
        <v>36</v>
      </c>
      <c r="O403" s="1" t="e">
        <f>MID(property_rates[[#This Row],[Rent_2B]],FIND("Rs.",property_rates[[#This Row],[Rent_2B]])+3,LEN(property_rates[[#This Row],[Rent_2B]]))</f>
        <v>#VALUE!</v>
      </c>
      <c r="P403" s="1" t="e">
        <f>_xlfn.NUMBERVALUE(LEFT(property_rates[[#This Row],[Rent_2B_trim]],FIND("-",property_rates[[#This Row],[Rent_2B_trim]])-1))</f>
        <v>#VALUE!</v>
      </c>
      <c r="Q403" s="1">
        <f>_xlfn.NUMBERVALUE(RIGHT(property_rates[[#This Row],[Rent_2B]],LEN(property_rates[[#This Row],[Rent_2B]])-FIND("-",property_rates[[#This Row],[Rent_2B]])))</f>
        <v>0</v>
      </c>
      <c r="R403" s="1" t="e">
        <f>AVERAGE(property_rates[[#This Row],[Rent_2B_Lower]:[Rent_2B_Upper]])</f>
        <v>#VALUE!</v>
      </c>
      <c r="S403" s="3" t="e">
        <f>property_rates[[#This Row],[Rent_2B_avg]]/property_rates[[#This Row],[buy_rate_avg]]</f>
        <v>#VALUE!</v>
      </c>
      <c r="T403" s="1" t="s">
        <v>36</v>
      </c>
      <c r="U403" s="1" t="e">
        <f>MID(property_rates[[#This Row],[Rent_3B]],FIND("Rs.",property_rates[[#This Row],[Rent_3B]])+3,LEN(property_rates[[#This Row],[Rent_3B]]))</f>
        <v>#VALUE!</v>
      </c>
      <c r="V403" s="1" t="e">
        <f>_xlfn.NUMBERVALUE(LEFT(property_rates[[#This Row],[Rent_3B_trim]],FIND("-",property_rates[[#This Row],[Rent_3B_trim]])-1))</f>
        <v>#VALUE!</v>
      </c>
      <c r="W403" s="1">
        <f>_xlfn.NUMBERVALUE(RIGHT(property_rates[[#This Row],[Rent_3B]],LEN(property_rates[[#This Row],[Rent_3B]])-FIND("-",property_rates[[#This Row],[Rent_3B]])))</f>
        <v>0</v>
      </c>
      <c r="X403" s="1" t="e">
        <f>AVERAGE(property_rates[[#This Row],[Rent_3B_Lower]:[Rent_3B_Upper]])</f>
        <v>#VALUE!</v>
      </c>
      <c r="Y403" s="3" t="e">
        <f>property_rates[[#This Row],[Rent_3B_avg]]/property_rates[[#This Row],[buy_rate_avg]]</f>
        <v>#VALUE!</v>
      </c>
    </row>
    <row r="404" spans="1:25" x14ac:dyDescent="0.25">
      <c r="A404" s="1" t="s">
        <v>1992</v>
      </c>
      <c r="B404" s="1" t="s">
        <v>353</v>
      </c>
      <c r="C404" s="1" t="str">
        <f>MID(property_rates[[#This Row],[buy_rate]],FIND("Rs.",property_rates[[#This Row],[buy_rate]])+3,FIND("/sq",property_rates[[#This Row],[buy_rate]])-4)</f>
        <v>5,780 - 6,460</v>
      </c>
      <c r="D404" s="1">
        <f>_xlfn.NUMBERVALUE(LEFT(property_rates[[#This Row],[buy_rate_trim]],FIND("-",property_rates[[#This Row],[buy_rate_trim]])-1))</f>
        <v>5780</v>
      </c>
      <c r="E404" s="1">
        <f>_xlfn.NUMBERVALUE(RIGHT(property_rates[[#This Row],[buy_rate_trim]],LEN(property_rates[[#This Row],[buy_rate_trim]])-FIND("-",property_rates[[#This Row],[buy_rate_trim]])))</f>
        <v>6460</v>
      </c>
      <c r="F404" s="1">
        <f>AVERAGE(property_rates[[#This Row],[buy_rate_lower]:[buy_rate_higher]])</f>
        <v>6120</v>
      </c>
      <c r="G404" s="1" t="s">
        <v>36</v>
      </c>
      <c r="H404" s="1" t="s">
        <v>36</v>
      </c>
      <c r="I404" s="1" t="e">
        <f>MID(property_rates[[#This Row],[Rent_1B]],FIND("Rs.",property_rates[[#This Row],[Rent_1B]])+3,LEN(property_rates[[#This Row],[Rent_1B]]))</f>
        <v>#VALUE!</v>
      </c>
      <c r="J404" s="1" t="e">
        <f>_xlfn.NUMBERVALUE(LEFT(property_rates[[#This Row],[Rent_1B_trim]],FIND("-",property_rates[[#This Row],[Rent_1B_trim]])-1))</f>
        <v>#VALUE!</v>
      </c>
      <c r="K404" s="1">
        <f>_xlfn.NUMBERVALUE(RIGHT(property_rates[[#This Row],[Rent_1B]],LEN(property_rates[[#This Row],[Rent_1B]])-FIND("-",property_rates[[#This Row],[Rent_1B]])))</f>
        <v>0</v>
      </c>
      <c r="L404" s="1" t="e">
        <f>AVERAGE(property_rates[[#This Row],[Rent_1B_Lower]:[Rent_1B_Upper]])</f>
        <v>#VALUE!</v>
      </c>
      <c r="M404" s="2" t="e">
        <f>property_rates[[#This Row],[Rent_1B_avg]]/property_rates[[#This Row],[buy_rate_avg]]</f>
        <v>#VALUE!</v>
      </c>
      <c r="N404" s="1" t="s">
        <v>36</v>
      </c>
      <c r="O404" s="1" t="e">
        <f>MID(property_rates[[#This Row],[Rent_2B]],FIND("Rs.",property_rates[[#This Row],[Rent_2B]])+3,LEN(property_rates[[#This Row],[Rent_2B]]))</f>
        <v>#VALUE!</v>
      </c>
      <c r="P404" s="1" t="e">
        <f>_xlfn.NUMBERVALUE(LEFT(property_rates[[#This Row],[Rent_2B_trim]],FIND("-",property_rates[[#This Row],[Rent_2B_trim]])-1))</f>
        <v>#VALUE!</v>
      </c>
      <c r="Q404" s="1">
        <f>_xlfn.NUMBERVALUE(RIGHT(property_rates[[#This Row],[Rent_2B]],LEN(property_rates[[#This Row],[Rent_2B]])-FIND("-",property_rates[[#This Row],[Rent_2B]])))</f>
        <v>0</v>
      </c>
      <c r="R404" s="1" t="e">
        <f>AVERAGE(property_rates[[#This Row],[Rent_2B_Lower]:[Rent_2B_Upper]])</f>
        <v>#VALUE!</v>
      </c>
      <c r="S404" s="3" t="e">
        <f>property_rates[[#This Row],[Rent_2B_avg]]/property_rates[[#This Row],[buy_rate_avg]]</f>
        <v>#VALUE!</v>
      </c>
      <c r="T404" s="1" t="s">
        <v>36</v>
      </c>
      <c r="U404" s="1" t="e">
        <f>MID(property_rates[[#This Row],[Rent_3B]],FIND("Rs.",property_rates[[#This Row],[Rent_3B]])+3,LEN(property_rates[[#This Row],[Rent_3B]]))</f>
        <v>#VALUE!</v>
      </c>
      <c r="V404" s="1" t="e">
        <f>_xlfn.NUMBERVALUE(LEFT(property_rates[[#This Row],[Rent_3B_trim]],FIND("-",property_rates[[#This Row],[Rent_3B_trim]])-1))</f>
        <v>#VALUE!</v>
      </c>
      <c r="W404" s="1">
        <f>_xlfn.NUMBERVALUE(RIGHT(property_rates[[#This Row],[Rent_3B]],LEN(property_rates[[#This Row],[Rent_3B]])-FIND("-",property_rates[[#This Row],[Rent_3B]])))</f>
        <v>0</v>
      </c>
      <c r="X404" s="1" t="e">
        <f>AVERAGE(property_rates[[#This Row],[Rent_3B_Lower]:[Rent_3B_Upper]])</f>
        <v>#VALUE!</v>
      </c>
      <c r="Y404" s="3" t="e">
        <f>property_rates[[#This Row],[Rent_3B_avg]]/property_rates[[#This Row],[buy_rate_avg]]</f>
        <v>#VALUE!</v>
      </c>
    </row>
    <row r="405" spans="1:25" x14ac:dyDescent="0.25">
      <c r="A405" s="1" t="s">
        <v>1993</v>
      </c>
      <c r="B405" s="1" t="s">
        <v>1994</v>
      </c>
      <c r="C405" s="1" t="str">
        <f>MID(property_rates[[#This Row],[buy_rate]],FIND("Rs.",property_rates[[#This Row],[buy_rate]])+3,FIND("/sq",property_rates[[#This Row],[buy_rate]])-4)</f>
        <v>9,562 - 11,518</v>
      </c>
      <c r="D405" s="1">
        <f>_xlfn.NUMBERVALUE(LEFT(property_rates[[#This Row],[buy_rate_trim]],FIND("-",property_rates[[#This Row],[buy_rate_trim]])-1))</f>
        <v>9562</v>
      </c>
      <c r="E405" s="1">
        <f>_xlfn.NUMBERVALUE(RIGHT(property_rates[[#This Row],[buy_rate_trim]],LEN(property_rates[[#This Row],[buy_rate_trim]])-FIND("-",property_rates[[#This Row],[buy_rate_trim]])))</f>
        <v>11518</v>
      </c>
      <c r="F405" s="1">
        <f>AVERAGE(property_rates[[#This Row],[buy_rate_lower]:[buy_rate_higher]])</f>
        <v>10540</v>
      </c>
      <c r="G405" s="1" t="s">
        <v>1995</v>
      </c>
      <c r="H405" s="1" t="s">
        <v>36</v>
      </c>
      <c r="I405" s="1" t="e">
        <f>MID(property_rates[[#This Row],[Rent_1B]],FIND("Rs.",property_rates[[#This Row],[Rent_1B]])+3,LEN(property_rates[[#This Row],[Rent_1B]]))</f>
        <v>#VALUE!</v>
      </c>
      <c r="J405" s="1" t="e">
        <f>_xlfn.NUMBERVALUE(LEFT(property_rates[[#This Row],[Rent_1B_trim]],FIND("-",property_rates[[#This Row],[Rent_1B_trim]])-1))</f>
        <v>#VALUE!</v>
      </c>
      <c r="K405" s="1">
        <f>_xlfn.NUMBERVALUE(RIGHT(property_rates[[#This Row],[Rent_1B]],LEN(property_rates[[#This Row],[Rent_1B]])-FIND("-",property_rates[[#This Row],[Rent_1B]])))</f>
        <v>0</v>
      </c>
      <c r="L405" s="1" t="e">
        <f>AVERAGE(property_rates[[#This Row],[Rent_1B_Lower]:[Rent_1B_Upper]])</f>
        <v>#VALUE!</v>
      </c>
      <c r="M405" s="2" t="e">
        <f>property_rates[[#This Row],[Rent_1B_avg]]/property_rates[[#This Row],[buy_rate_avg]]</f>
        <v>#VALUE!</v>
      </c>
      <c r="N405" s="1" t="s">
        <v>1996</v>
      </c>
      <c r="O405" s="1" t="str">
        <f>MID(property_rates[[#This Row],[Rent_2B]],FIND("Rs.",property_rates[[#This Row],[Rent_2B]])+3,LEN(property_rates[[#This Row],[Rent_2B]]))</f>
        <v>16,333 - 17,888</v>
      </c>
      <c r="P405" s="1">
        <f>_xlfn.NUMBERVALUE(LEFT(property_rates[[#This Row],[Rent_2B_trim]],FIND("-",property_rates[[#This Row],[Rent_2B_trim]])-1))</f>
        <v>16333</v>
      </c>
      <c r="Q405" s="1">
        <f>_xlfn.NUMBERVALUE(RIGHT(property_rates[[#This Row],[Rent_2B]],LEN(property_rates[[#This Row],[Rent_2B]])-FIND("-",property_rates[[#This Row],[Rent_2B]])))</f>
        <v>17888</v>
      </c>
      <c r="R405" s="1">
        <f>AVERAGE(property_rates[[#This Row],[Rent_2B_Lower]:[Rent_2B_Upper]])</f>
        <v>17110.5</v>
      </c>
      <c r="S405" s="3">
        <f>property_rates[[#This Row],[Rent_2B_avg]]/property_rates[[#This Row],[buy_rate_avg]]</f>
        <v>1.6233870967741935</v>
      </c>
      <c r="T405" s="1" t="s">
        <v>36</v>
      </c>
      <c r="U405" s="1" t="e">
        <f>MID(property_rates[[#This Row],[Rent_3B]],FIND("Rs.",property_rates[[#This Row],[Rent_3B]])+3,LEN(property_rates[[#This Row],[Rent_3B]]))</f>
        <v>#VALUE!</v>
      </c>
      <c r="V405" s="1" t="e">
        <f>_xlfn.NUMBERVALUE(LEFT(property_rates[[#This Row],[Rent_3B_trim]],FIND("-",property_rates[[#This Row],[Rent_3B_trim]])-1))</f>
        <v>#VALUE!</v>
      </c>
      <c r="W405" s="1">
        <f>_xlfn.NUMBERVALUE(RIGHT(property_rates[[#This Row],[Rent_3B]],LEN(property_rates[[#This Row],[Rent_3B]])-FIND("-",property_rates[[#This Row],[Rent_3B]])))</f>
        <v>0</v>
      </c>
      <c r="X405" s="1" t="e">
        <f>AVERAGE(property_rates[[#This Row],[Rent_3B_Lower]:[Rent_3B_Upper]])</f>
        <v>#VALUE!</v>
      </c>
      <c r="Y405" s="3" t="e">
        <f>property_rates[[#This Row],[Rent_3B_avg]]/property_rates[[#This Row],[buy_rate_avg]]</f>
        <v>#VALUE!</v>
      </c>
    </row>
    <row r="406" spans="1:25" x14ac:dyDescent="0.25">
      <c r="A406" s="1" t="s">
        <v>1997</v>
      </c>
      <c r="B406" s="1" t="s">
        <v>1998</v>
      </c>
      <c r="C406" s="1" t="str">
        <f>MID(property_rates[[#This Row],[buy_rate]],FIND("Rs.",property_rates[[#This Row],[buy_rate]])+3,FIND("/sq",property_rates[[#This Row],[buy_rate]])-4)</f>
        <v>14,620 - 18,572</v>
      </c>
      <c r="D406" s="1">
        <f>_xlfn.NUMBERVALUE(LEFT(property_rates[[#This Row],[buy_rate_trim]],FIND("-",property_rates[[#This Row],[buy_rate_trim]])-1))</f>
        <v>14620</v>
      </c>
      <c r="E406" s="1">
        <f>_xlfn.NUMBERVALUE(RIGHT(property_rates[[#This Row],[buy_rate_trim]],LEN(property_rates[[#This Row],[buy_rate_trim]])-FIND("-",property_rates[[#This Row],[buy_rate_trim]])))</f>
        <v>18572</v>
      </c>
      <c r="F406" s="1">
        <f>AVERAGE(property_rates[[#This Row],[buy_rate_lower]:[buy_rate_higher]])</f>
        <v>16596</v>
      </c>
      <c r="G406" s="1" t="s">
        <v>1999</v>
      </c>
      <c r="H406" s="1" t="s">
        <v>36</v>
      </c>
      <c r="I406" s="1" t="e">
        <f>MID(property_rates[[#This Row],[Rent_1B]],FIND("Rs.",property_rates[[#This Row],[Rent_1B]])+3,LEN(property_rates[[#This Row],[Rent_1B]]))</f>
        <v>#VALUE!</v>
      </c>
      <c r="J406" s="1" t="e">
        <f>_xlfn.NUMBERVALUE(LEFT(property_rates[[#This Row],[Rent_1B_trim]],FIND("-",property_rates[[#This Row],[Rent_1B_trim]])-1))</f>
        <v>#VALUE!</v>
      </c>
      <c r="K406" s="1">
        <f>_xlfn.NUMBERVALUE(RIGHT(property_rates[[#This Row],[Rent_1B]],LEN(property_rates[[#This Row],[Rent_1B]])-FIND("-",property_rates[[#This Row],[Rent_1B]])))</f>
        <v>0</v>
      </c>
      <c r="L406" s="1" t="e">
        <f>AVERAGE(property_rates[[#This Row],[Rent_1B_Lower]:[Rent_1B_Upper]])</f>
        <v>#VALUE!</v>
      </c>
      <c r="M406" s="2" t="e">
        <f>property_rates[[#This Row],[Rent_1B_avg]]/property_rates[[#This Row],[buy_rate_avg]]</f>
        <v>#VALUE!</v>
      </c>
      <c r="N406" s="1" t="s">
        <v>36</v>
      </c>
      <c r="O406" s="1" t="e">
        <f>MID(property_rates[[#This Row],[Rent_2B]],FIND("Rs.",property_rates[[#This Row],[Rent_2B]])+3,LEN(property_rates[[#This Row],[Rent_2B]]))</f>
        <v>#VALUE!</v>
      </c>
      <c r="P406" s="1" t="e">
        <f>_xlfn.NUMBERVALUE(LEFT(property_rates[[#This Row],[Rent_2B_trim]],FIND("-",property_rates[[#This Row],[Rent_2B_trim]])-1))</f>
        <v>#VALUE!</v>
      </c>
      <c r="Q406" s="1">
        <f>_xlfn.NUMBERVALUE(RIGHT(property_rates[[#This Row],[Rent_2B]],LEN(property_rates[[#This Row],[Rent_2B]])-FIND("-",property_rates[[#This Row],[Rent_2B]])))</f>
        <v>0</v>
      </c>
      <c r="R406" s="1" t="e">
        <f>AVERAGE(property_rates[[#This Row],[Rent_2B_Lower]:[Rent_2B_Upper]])</f>
        <v>#VALUE!</v>
      </c>
      <c r="S406" s="3" t="e">
        <f>property_rates[[#This Row],[Rent_2B_avg]]/property_rates[[#This Row],[buy_rate_avg]]</f>
        <v>#VALUE!</v>
      </c>
      <c r="T406" s="1" t="s">
        <v>2000</v>
      </c>
      <c r="U406" s="1" t="str">
        <f>MID(property_rates[[#This Row],[Rent_3B]],FIND("Rs.",property_rates[[#This Row],[Rent_3B]])+3,LEN(property_rates[[#This Row],[Rent_3B]]))</f>
        <v>30,464 - 40,256</v>
      </c>
      <c r="V406" s="1">
        <f>_xlfn.NUMBERVALUE(LEFT(property_rates[[#This Row],[Rent_3B_trim]],FIND("-",property_rates[[#This Row],[Rent_3B_trim]])-1))</f>
        <v>30464</v>
      </c>
      <c r="W406" s="1">
        <f>_xlfn.NUMBERVALUE(RIGHT(property_rates[[#This Row],[Rent_3B]],LEN(property_rates[[#This Row],[Rent_3B]])-FIND("-",property_rates[[#This Row],[Rent_3B]])))</f>
        <v>40256</v>
      </c>
      <c r="X406" s="1">
        <f>AVERAGE(property_rates[[#This Row],[Rent_3B_Lower]:[Rent_3B_Upper]])</f>
        <v>35360</v>
      </c>
      <c r="Y406" s="3">
        <f>property_rates[[#This Row],[Rent_3B_avg]]/property_rates[[#This Row],[buy_rate_avg]]</f>
        <v>2.1306338876837794</v>
      </c>
    </row>
    <row r="407" spans="1:25" x14ac:dyDescent="0.25">
      <c r="A407" s="1" t="s">
        <v>2001</v>
      </c>
      <c r="B407" s="1" t="s">
        <v>2002</v>
      </c>
      <c r="C407" s="1" t="str">
        <f>MID(property_rates[[#This Row],[buy_rate]],FIND("Rs.",property_rates[[#This Row],[buy_rate]])+3,FIND("/sq",property_rates[[#This Row],[buy_rate]])-4)</f>
        <v>10,412 - 12,750</v>
      </c>
      <c r="D407" s="1">
        <f>_xlfn.NUMBERVALUE(LEFT(property_rates[[#This Row],[buy_rate_trim]],FIND("-",property_rates[[#This Row],[buy_rate_trim]])-1))</f>
        <v>10412</v>
      </c>
      <c r="E407" s="1">
        <f>_xlfn.NUMBERVALUE(RIGHT(property_rates[[#This Row],[buy_rate_trim]],LEN(property_rates[[#This Row],[buy_rate_trim]])-FIND("-",property_rates[[#This Row],[buy_rate_trim]])))</f>
        <v>12750</v>
      </c>
      <c r="F407" s="1">
        <f>AVERAGE(property_rates[[#This Row],[buy_rate_lower]:[buy_rate_higher]])</f>
        <v>11581</v>
      </c>
      <c r="G407" s="1" t="s">
        <v>2003</v>
      </c>
      <c r="H407" s="1" t="s">
        <v>36</v>
      </c>
      <c r="I407" s="1" t="e">
        <f>MID(property_rates[[#This Row],[Rent_1B]],FIND("Rs.",property_rates[[#This Row],[Rent_1B]])+3,LEN(property_rates[[#This Row],[Rent_1B]]))</f>
        <v>#VALUE!</v>
      </c>
      <c r="J407" s="1" t="e">
        <f>_xlfn.NUMBERVALUE(LEFT(property_rates[[#This Row],[Rent_1B_trim]],FIND("-",property_rates[[#This Row],[Rent_1B_trim]])-1))</f>
        <v>#VALUE!</v>
      </c>
      <c r="K407" s="1">
        <f>_xlfn.NUMBERVALUE(RIGHT(property_rates[[#This Row],[Rent_1B]],LEN(property_rates[[#This Row],[Rent_1B]])-FIND("-",property_rates[[#This Row],[Rent_1B]])))</f>
        <v>0</v>
      </c>
      <c r="L407" s="1" t="e">
        <f>AVERAGE(property_rates[[#This Row],[Rent_1B_Lower]:[Rent_1B_Upper]])</f>
        <v>#VALUE!</v>
      </c>
      <c r="M407" s="2" t="e">
        <f>property_rates[[#This Row],[Rent_1B_avg]]/property_rates[[#This Row],[buy_rate_avg]]</f>
        <v>#VALUE!</v>
      </c>
      <c r="N407" s="1" t="s">
        <v>2004</v>
      </c>
      <c r="O407" s="1" t="str">
        <f>MID(property_rates[[#This Row],[Rent_2B]],FIND("Rs.",property_rates[[#This Row],[Rent_2B]])+3,LEN(property_rates[[#This Row],[Rent_2B]]))</f>
        <v>24,650 - 28,900</v>
      </c>
      <c r="P407" s="1">
        <f>_xlfn.NUMBERVALUE(LEFT(property_rates[[#This Row],[Rent_2B_trim]],FIND("-",property_rates[[#This Row],[Rent_2B_trim]])-1))</f>
        <v>24650</v>
      </c>
      <c r="Q407" s="1">
        <f>_xlfn.NUMBERVALUE(RIGHT(property_rates[[#This Row],[Rent_2B]],LEN(property_rates[[#This Row],[Rent_2B]])-FIND("-",property_rates[[#This Row],[Rent_2B]])))</f>
        <v>28900</v>
      </c>
      <c r="R407" s="1">
        <f>AVERAGE(property_rates[[#This Row],[Rent_2B_Lower]:[Rent_2B_Upper]])</f>
        <v>26775</v>
      </c>
      <c r="S407" s="3">
        <f>property_rates[[#This Row],[Rent_2B_avg]]/property_rates[[#This Row],[buy_rate_avg]]</f>
        <v>2.3119765132544687</v>
      </c>
      <c r="T407" s="1" t="s">
        <v>2005</v>
      </c>
      <c r="U407" s="1" t="str">
        <f>MID(property_rates[[#This Row],[Rent_3B]],FIND("Rs.",property_rates[[#This Row],[Rent_3B]])+3,LEN(property_rates[[#This Row],[Rent_3B]]))</f>
        <v>44,217 - 54,534</v>
      </c>
      <c r="V407" s="1">
        <f>_xlfn.NUMBERVALUE(LEFT(property_rates[[#This Row],[Rent_3B_trim]],FIND("-",property_rates[[#This Row],[Rent_3B_trim]])-1))</f>
        <v>44217</v>
      </c>
      <c r="W407" s="1">
        <f>_xlfn.NUMBERVALUE(RIGHT(property_rates[[#This Row],[Rent_3B]],LEN(property_rates[[#This Row],[Rent_3B]])-FIND("-",property_rates[[#This Row],[Rent_3B]])))</f>
        <v>54534</v>
      </c>
      <c r="X407" s="1">
        <f>AVERAGE(property_rates[[#This Row],[Rent_3B_Lower]:[Rent_3B_Upper]])</f>
        <v>49375.5</v>
      </c>
      <c r="Y407" s="3">
        <f>property_rates[[#This Row],[Rent_3B_avg]]/property_rates[[#This Row],[buy_rate_avg]]</f>
        <v>4.2634919264312234</v>
      </c>
    </row>
    <row r="408" spans="1:25" x14ac:dyDescent="0.25">
      <c r="A408" s="1" t="s">
        <v>2006</v>
      </c>
      <c r="B408" s="1" t="s">
        <v>2007</v>
      </c>
      <c r="C408" s="1" t="str">
        <f>MID(property_rates[[#This Row],[buy_rate]],FIND("Rs.",property_rates[[#This Row],[buy_rate]])+3,FIND("/sq",property_rates[[#This Row],[buy_rate]])-4)</f>
        <v>8,882 - 9,520</v>
      </c>
      <c r="D408" s="1">
        <f>_xlfn.NUMBERVALUE(LEFT(property_rates[[#This Row],[buy_rate_trim]],FIND("-",property_rates[[#This Row],[buy_rate_trim]])-1))</f>
        <v>8882</v>
      </c>
      <c r="E408" s="1">
        <f>_xlfn.NUMBERVALUE(RIGHT(property_rates[[#This Row],[buy_rate_trim]],LEN(property_rates[[#This Row],[buy_rate_trim]])-FIND("-",property_rates[[#This Row],[buy_rate_trim]])))</f>
        <v>9520</v>
      </c>
      <c r="F408" s="1">
        <f>AVERAGE(property_rates[[#This Row],[buy_rate_lower]:[buy_rate_higher]])</f>
        <v>9201</v>
      </c>
      <c r="G408" s="1" t="s">
        <v>2008</v>
      </c>
      <c r="H408" s="1" t="s">
        <v>36</v>
      </c>
      <c r="I408" s="1" t="e">
        <f>MID(property_rates[[#This Row],[Rent_1B]],FIND("Rs.",property_rates[[#This Row],[Rent_1B]])+3,LEN(property_rates[[#This Row],[Rent_1B]]))</f>
        <v>#VALUE!</v>
      </c>
      <c r="J408" s="1" t="e">
        <f>_xlfn.NUMBERVALUE(LEFT(property_rates[[#This Row],[Rent_1B_trim]],FIND("-",property_rates[[#This Row],[Rent_1B_trim]])-1))</f>
        <v>#VALUE!</v>
      </c>
      <c r="K408" s="1">
        <f>_xlfn.NUMBERVALUE(RIGHT(property_rates[[#This Row],[Rent_1B]],LEN(property_rates[[#This Row],[Rent_1B]])-FIND("-",property_rates[[#This Row],[Rent_1B]])))</f>
        <v>0</v>
      </c>
      <c r="L408" s="1" t="e">
        <f>AVERAGE(property_rates[[#This Row],[Rent_1B_Lower]:[Rent_1B_Upper]])</f>
        <v>#VALUE!</v>
      </c>
      <c r="M408" s="2" t="e">
        <f>property_rates[[#This Row],[Rent_1B_avg]]/property_rates[[#This Row],[buy_rate_avg]]</f>
        <v>#VALUE!</v>
      </c>
      <c r="N408" s="1" t="s">
        <v>2009</v>
      </c>
      <c r="O408" s="1" t="str">
        <f>MID(property_rates[[#This Row],[Rent_2B]],FIND("Rs.",property_rates[[#This Row],[Rent_2B]])+3,LEN(property_rates[[#This Row],[Rent_2B]]))</f>
        <v>19,414 - 21,355</v>
      </c>
      <c r="P408" s="1">
        <f>_xlfn.NUMBERVALUE(LEFT(property_rates[[#This Row],[Rent_2B_trim]],FIND("-",property_rates[[#This Row],[Rent_2B_trim]])-1))</f>
        <v>19414</v>
      </c>
      <c r="Q408" s="1">
        <f>_xlfn.NUMBERVALUE(RIGHT(property_rates[[#This Row],[Rent_2B]],LEN(property_rates[[#This Row],[Rent_2B]])-FIND("-",property_rates[[#This Row],[Rent_2B]])))</f>
        <v>21355</v>
      </c>
      <c r="R408" s="1">
        <f>AVERAGE(property_rates[[#This Row],[Rent_2B_Lower]:[Rent_2B_Upper]])</f>
        <v>20384.5</v>
      </c>
      <c r="S408" s="3">
        <f>property_rates[[#This Row],[Rent_2B_avg]]/property_rates[[#This Row],[buy_rate_avg]]</f>
        <v>2.2154657102488859</v>
      </c>
      <c r="T408" s="1" t="s">
        <v>2010</v>
      </c>
      <c r="U408" s="1" t="str">
        <f>MID(property_rates[[#This Row],[Rent_3B]],FIND("Rs.",property_rates[[#This Row],[Rent_3B]])+3,LEN(property_rates[[#This Row],[Rent_3B]]))</f>
        <v>22,063 - 25,740</v>
      </c>
      <c r="V408" s="1">
        <f>_xlfn.NUMBERVALUE(LEFT(property_rates[[#This Row],[Rent_3B_trim]],FIND("-",property_rates[[#This Row],[Rent_3B_trim]])-1))</f>
        <v>22063</v>
      </c>
      <c r="W408" s="1">
        <f>_xlfn.NUMBERVALUE(RIGHT(property_rates[[#This Row],[Rent_3B]],LEN(property_rates[[#This Row],[Rent_3B]])-FIND("-",property_rates[[#This Row],[Rent_3B]])))</f>
        <v>25740</v>
      </c>
      <c r="X408" s="1">
        <f>AVERAGE(property_rates[[#This Row],[Rent_3B_Lower]:[Rent_3B_Upper]])</f>
        <v>23901.5</v>
      </c>
      <c r="Y408" s="3">
        <f>property_rates[[#This Row],[Rent_3B_avg]]/property_rates[[#This Row],[buy_rate_avg]]</f>
        <v>2.5977067710031516</v>
      </c>
    </row>
    <row r="409" spans="1:25" x14ac:dyDescent="0.25">
      <c r="A409" s="1" t="s">
        <v>2011</v>
      </c>
      <c r="B409" s="1" t="s">
        <v>2012</v>
      </c>
      <c r="C409" s="1" t="str">
        <f>MID(property_rates[[#This Row],[buy_rate]],FIND("Rs.",property_rates[[#This Row],[buy_rate]])+3,FIND("/sq",property_rates[[#This Row],[buy_rate]])-4)</f>
        <v>9,775 - 10,965</v>
      </c>
      <c r="D409" s="1">
        <f>_xlfn.NUMBERVALUE(LEFT(property_rates[[#This Row],[buy_rate_trim]],FIND("-",property_rates[[#This Row],[buy_rate_trim]])-1))</f>
        <v>9775</v>
      </c>
      <c r="E409" s="1">
        <f>_xlfn.NUMBERVALUE(RIGHT(property_rates[[#This Row],[buy_rate_trim]],LEN(property_rates[[#This Row],[buy_rate_trim]])-FIND("-",property_rates[[#This Row],[buy_rate_trim]])))</f>
        <v>10965</v>
      </c>
      <c r="F409" s="1">
        <f>AVERAGE(property_rates[[#This Row],[buy_rate_lower]:[buy_rate_higher]])</f>
        <v>10370</v>
      </c>
      <c r="G409" s="1" t="s">
        <v>2013</v>
      </c>
      <c r="H409" s="1" t="s">
        <v>2014</v>
      </c>
      <c r="I409" s="1" t="str">
        <f>MID(property_rates[[#This Row],[Rent_1B]],FIND("Rs.",property_rates[[#This Row],[Rent_1B]])+3,LEN(property_rates[[#This Row],[Rent_1B]]))</f>
        <v>11,648 - 15,046</v>
      </c>
      <c r="J409" s="1">
        <f>_xlfn.NUMBERVALUE(LEFT(property_rates[[#This Row],[Rent_1B_trim]],FIND("-",property_rates[[#This Row],[Rent_1B_trim]])-1))</f>
        <v>11648</v>
      </c>
      <c r="K409" s="1">
        <f>_xlfn.NUMBERVALUE(RIGHT(property_rates[[#This Row],[Rent_1B]],LEN(property_rates[[#This Row],[Rent_1B]])-FIND("-",property_rates[[#This Row],[Rent_1B]])))</f>
        <v>15046</v>
      </c>
      <c r="L409" s="1">
        <f>AVERAGE(property_rates[[#This Row],[Rent_1B_Lower]:[Rent_1B_Upper]])</f>
        <v>13347</v>
      </c>
      <c r="M409" s="2">
        <f>property_rates[[#This Row],[Rent_1B_avg]]/property_rates[[#This Row],[buy_rate_avg]]</f>
        <v>1.2870781099324975</v>
      </c>
      <c r="N409" s="1" t="s">
        <v>106</v>
      </c>
      <c r="O409" s="1" t="str">
        <f>MID(property_rates[[#This Row],[Rent_2B]],FIND("Rs.",property_rates[[#This Row],[Rent_2B]])+3,LEN(property_rates[[#This Row],[Rent_2B]]))</f>
        <v>19,380 - 21,802</v>
      </c>
      <c r="P409" s="1">
        <f>_xlfn.NUMBERVALUE(LEFT(property_rates[[#This Row],[Rent_2B_trim]],FIND("-",property_rates[[#This Row],[Rent_2B_trim]])-1))</f>
        <v>19380</v>
      </c>
      <c r="Q409" s="1">
        <f>_xlfn.NUMBERVALUE(RIGHT(property_rates[[#This Row],[Rent_2B]],LEN(property_rates[[#This Row],[Rent_2B]])-FIND("-",property_rates[[#This Row],[Rent_2B]])))</f>
        <v>21802</v>
      </c>
      <c r="R409" s="1">
        <f>AVERAGE(property_rates[[#This Row],[Rent_2B_Lower]:[Rent_2B_Upper]])</f>
        <v>20591</v>
      </c>
      <c r="S409" s="3">
        <f>property_rates[[#This Row],[Rent_2B_avg]]/property_rates[[#This Row],[buy_rate_avg]]</f>
        <v>1.9856316297010608</v>
      </c>
      <c r="T409" s="1" t="s">
        <v>36</v>
      </c>
      <c r="U409" s="1" t="e">
        <f>MID(property_rates[[#This Row],[Rent_3B]],FIND("Rs.",property_rates[[#This Row],[Rent_3B]])+3,LEN(property_rates[[#This Row],[Rent_3B]]))</f>
        <v>#VALUE!</v>
      </c>
      <c r="V409" s="1" t="e">
        <f>_xlfn.NUMBERVALUE(LEFT(property_rates[[#This Row],[Rent_3B_trim]],FIND("-",property_rates[[#This Row],[Rent_3B_trim]])-1))</f>
        <v>#VALUE!</v>
      </c>
      <c r="W409" s="1">
        <f>_xlfn.NUMBERVALUE(RIGHT(property_rates[[#This Row],[Rent_3B]],LEN(property_rates[[#This Row],[Rent_3B]])-FIND("-",property_rates[[#This Row],[Rent_3B]])))</f>
        <v>0</v>
      </c>
      <c r="X409" s="1" t="e">
        <f>AVERAGE(property_rates[[#This Row],[Rent_3B_Lower]:[Rent_3B_Upper]])</f>
        <v>#VALUE!</v>
      </c>
      <c r="Y409" s="3" t="e">
        <f>property_rates[[#This Row],[Rent_3B_avg]]/property_rates[[#This Row],[buy_rate_avg]]</f>
        <v>#VALUE!</v>
      </c>
    </row>
    <row r="410" spans="1:25" x14ac:dyDescent="0.25">
      <c r="A410" s="1" t="s">
        <v>2015</v>
      </c>
      <c r="B410" s="1" t="s">
        <v>36</v>
      </c>
      <c r="C410" s="1" t="e">
        <f>MID(property_rates[[#This Row],[buy_rate]],FIND("Rs.",property_rates[[#This Row],[buy_rate]])+3,FIND("/sq",property_rates[[#This Row],[buy_rate]])-4)</f>
        <v>#VALUE!</v>
      </c>
      <c r="D410" s="1" t="e">
        <f>_xlfn.NUMBERVALUE(LEFT(property_rates[[#This Row],[buy_rate_trim]],FIND("-",property_rates[[#This Row],[buy_rate_trim]])-1))</f>
        <v>#VALUE!</v>
      </c>
      <c r="E410" s="1" t="e">
        <f>_xlfn.NUMBERVALUE(RIGHT(property_rates[[#This Row],[buy_rate_trim]],LEN(property_rates[[#This Row],[buy_rate_trim]])-FIND("-",property_rates[[#This Row],[buy_rate_trim]])))</f>
        <v>#VALUE!</v>
      </c>
      <c r="F410" s="1" t="e">
        <f>AVERAGE(property_rates[[#This Row],[buy_rate_lower]:[buy_rate_higher]])</f>
        <v>#VALUE!</v>
      </c>
      <c r="G410" s="1" t="s">
        <v>36</v>
      </c>
      <c r="H410" s="1" t="s">
        <v>2016</v>
      </c>
      <c r="I410" s="1" t="str">
        <f>MID(property_rates[[#This Row],[Rent_1B]],FIND("Rs.",property_rates[[#This Row],[Rent_1B]])+3,LEN(property_rates[[#This Row],[Rent_1B]]))</f>
        <v>12,177 - 13,114</v>
      </c>
      <c r="J410" s="1">
        <f>_xlfn.NUMBERVALUE(LEFT(property_rates[[#This Row],[Rent_1B_trim]],FIND("-",property_rates[[#This Row],[Rent_1B_trim]])-1))</f>
        <v>12177</v>
      </c>
      <c r="K410" s="1">
        <f>_xlfn.NUMBERVALUE(RIGHT(property_rates[[#This Row],[Rent_1B]],LEN(property_rates[[#This Row],[Rent_1B]])-FIND("-",property_rates[[#This Row],[Rent_1B]])))</f>
        <v>13114</v>
      </c>
      <c r="L410" s="1">
        <f>AVERAGE(property_rates[[#This Row],[Rent_1B_Lower]:[Rent_1B_Upper]])</f>
        <v>12645.5</v>
      </c>
      <c r="M410" s="2" t="e">
        <f>property_rates[[#This Row],[Rent_1B_avg]]/property_rates[[#This Row],[buy_rate_avg]]</f>
        <v>#VALUE!</v>
      </c>
      <c r="N410" s="1" t="s">
        <v>2017</v>
      </c>
      <c r="O410" s="1" t="str">
        <f>MID(property_rates[[#This Row],[Rent_2B]],FIND("Rs.",property_rates[[#This Row],[Rent_2B]])+3,LEN(property_rates[[#This Row],[Rent_2B]]))</f>
        <v>16,810 - 18,210</v>
      </c>
      <c r="P410" s="1">
        <f>_xlfn.NUMBERVALUE(LEFT(property_rates[[#This Row],[Rent_2B_trim]],FIND("-",property_rates[[#This Row],[Rent_2B_trim]])-1))</f>
        <v>16810</v>
      </c>
      <c r="Q410" s="1">
        <f>_xlfn.NUMBERVALUE(RIGHT(property_rates[[#This Row],[Rent_2B]],LEN(property_rates[[#This Row],[Rent_2B]])-FIND("-",property_rates[[#This Row],[Rent_2B]])))</f>
        <v>18210</v>
      </c>
      <c r="R410" s="1">
        <f>AVERAGE(property_rates[[#This Row],[Rent_2B_Lower]:[Rent_2B_Upper]])</f>
        <v>17510</v>
      </c>
      <c r="S410" s="3" t="e">
        <f>property_rates[[#This Row],[Rent_2B_avg]]/property_rates[[#This Row],[buy_rate_avg]]</f>
        <v>#VALUE!</v>
      </c>
      <c r="T410" s="1" t="s">
        <v>36</v>
      </c>
      <c r="U410" s="1" t="e">
        <f>MID(property_rates[[#This Row],[Rent_3B]],FIND("Rs.",property_rates[[#This Row],[Rent_3B]])+3,LEN(property_rates[[#This Row],[Rent_3B]]))</f>
        <v>#VALUE!</v>
      </c>
      <c r="V410" s="1" t="e">
        <f>_xlfn.NUMBERVALUE(LEFT(property_rates[[#This Row],[Rent_3B_trim]],FIND("-",property_rates[[#This Row],[Rent_3B_trim]])-1))</f>
        <v>#VALUE!</v>
      </c>
      <c r="W410" s="1">
        <f>_xlfn.NUMBERVALUE(RIGHT(property_rates[[#This Row],[Rent_3B]],LEN(property_rates[[#This Row],[Rent_3B]])-FIND("-",property_rates[[#This Row],[Rent_3B]])))</f>
        <v>0</v>
      </c>
      <c r="X410" s="1" t="e">
        <f>AVERAGE(property_rates[[#This Row],[Rent_3B_Lower]:[Rent_3B_Upper]])</f>
        <v>#VALUE!</v>
      </c>
      <c r="Y410" s="3" t="e">
        <f>property_rates[[#This Row],[Rent_3B_avg]]/property_rates[[#This Row],[buy_rate_avg]]</f>
        <v>#VALUE!</v>
      </c>
    </row>
    <row r="411" spans="1:25" x14ac:dyDescent="0.25">
      <c r="A411" s="1" t="s">
        <v>2018</v>
      </c>
      <c r="B411" s="1" t="s">
        <v>2019</v>
      </c>
      <c r="C411" s="1" t="str">
        <f>MID(property_rates[[#This Row],[buy_rate]],FIND("Rs.",property_rates[[#This Row],[buy_rate]])+3,FIND("/sq",property_rates[[#This Row],[buy_rate]])-4)</f>
        <v>6,332 - 7,140</v>
      </c>
      <c r="D411" s="1">
        <f>_xlfn.NUMBERVALUE(LEFT(property_rates[[#This Row],[buy_rate_trim]],FIND("-",property_rates[[#This Row],[buy_rate_trim]])-1))</f>
        <v>6332</v>
      </c>
      <c r="E411" s="1">
        <f>_xlfn.NUMBERVALUE(RIGHT(property_rates[[#This Row],[buy_rate_trim]],LEN(property_rates[[#This Row],[buy_rate_trim]])-FIND("-",property_rates[[#This Row],[buy_rate_trim]])))</f>
        <v>7140</v>
      </c>
      <c r="F411" s="1">
        <f>AVERAGE(property_rates[[#This Row],[buy_rate_lower]:[buy_rate_higher]])</f>
        <v>6736</v>
      </c>
      <c r="G411" s="1" t="s">
        <v>2020</v>
      </c>
      <c r="H411" s="1" t="s">
        <v>36</v>
      </c>
      <c r="I411" s="1" t="e">
        <f>MID(property_rates[[#This Row],[Rent_1B]],FIND("Rs.",property_rates[[#This Row],[Rent_1B]])+3,LEN(property_rates[[#This Row],[Rent_1B]]))</f>
        <v>#VALUE!</v>
      </c>
      <c r="J411" s="1" t="e">
        <f>_xlfn.NUMBERVALUE(LEFT(property_rates[[#This Row],[Rent_1B_trim]],FIND("-",property_rates[[#This Row],[Rent_1B_trim]])-1))</f>
        <v>#VALUE!</v>
      </c>
      <c r="K411" s="1">
        <f>_xlfn.NUMBERVALUE(RIGHT(property_rates[[#This Row],[Rent_1B]],LEN(property_rates[[#This Row],[Rent_1B]])-FIND("-",property_rates[[#This Row],[Rent_1B]])))</f>
        <v>0</v>
      </c>
      <c r="L411" s="1" t="e">
        <f>AVERAGE(property_rates[[#This Row],[Rent_1B_Lower]:[Rent_1B_Upper]])</f>
        <v>#VALUE!</v>
      </c>
      <c r="M411" s="2" t="e">
        <f>property_rates[[#This Row],[Rent_1B_avg]]/property_rates[[#This Row],[buy_rate_avg]]</f>
        <v>#VALUE!</v>
      </c>
      <c r="N411" s="1" t="s">
        <v>2021</v>
      </c>
      <c r="O411" s="1" t="str">
        <f>MID(property_rates[[#This Row],[Rent_2B]],FIND("Rs.",property_rates[[#This Row],[Rent_2B]])+3,LEN(property_rates[[#This Row],[Rent_2B]]))</f>
        <v>11,080 - 11,818</v>
      </c>
      <c r="P411" s="1">
        <f>_xlfn.NUMBERVALUE(LEFT(property_rates[[#This Row],[Rent_2B_trim]],FIND("-",property_rates[[#This Row],[Rent_2B_trim]])-1))</f>
        <v>11080</v>
      </c>
      <c r="Q411" s="1">
        <f>_xlfn.NUMBERVALUE(RIGHT(property_rates[[#This Row],[Rent_2B]],LEN(property_rates[[#This Row],[Rent_2B]])-FIND("-",property_rates[[#This Row],[Rent_2B]])))</f>
        <v>11818</v>
      </c>
      <c r="R411" s="1">
        <f>AVERAGE(property_rates[[#This Row],[Rent_2B_Lower]:[Rent_2B_Upper]])</f>
        <v>11449</v>
      </c>
      <c r="S411" s="3">
        <f>property_rates[[#This Row],[Rent_2B_avg]]/property_rates[[#This Row],[buy_rate_avg]]</f>
        <v>1.6996733966745843</v>
      </c>
      <c r="T411" s="1" t="s">
        <v>36</v>
      </c>
      <c r="U411" s="1" t="e">
        <f>MID(property_rates[[#This Row],[Rent_3B]],FIND("Rs.",property_rates[[#This Row],[Rent_3B]])+3,LEN(property_rates[[#This Row],[Rent_3B]]))</f>
        <v>#VALUE!</v>
      </c>
      <c r="V411" s="1" t="e">
        <f>_xlfn.NUMBERVALUE(LEFT(property_rates[[#This Row],[Rent_3B_trim]],FIND("-",property_rates[[#This Row],[Rent_3B_trim]])-1))</f>
        <v>#VALUE!</v>
      </c>
      <c r="W411" s="1">
        <f>_xlfn.NUMBERVALUE(RIGHT(property_rates[[#This Row],[Rent_3B]],LEN(property_rates[[#This Row],[Rent_3B]])-FIND("-",property_rates[[#This Row],[Rent_3B]])))</f>
        <v>0</v>
      </c>
      <c r="X411" s="1" t="e">
        <f>AVERAGE(property_rates[[#This Row],[Rent_3B_Lower]:[Rent_3B_Upper]])</f>
        <v>#VALUE!</v>
      </c>
      <c r="Y411" s="3" t="e">
        <f>property_rates[[#This Row],[Rent_3B_avg]]/property_rates[[#This Row],[buy_rate_avg]]</f>
        <v>#VALUE!</v>
      </c>
    </row>
    <row r="412" spans="1:25" x14ac:dyDescent="0.25">
      <c r="A412" s="1" t="s">
        <v>2022</v>
      </c>
      <c r="B412" s="1" t="s">
        <v>36</v>
      </c>
      <c r="C412" s="1" t="e">
        <f>MID(property_rates[[#This Row],[buy_rate]],FIND("Rs.",property_rates[[#This Row],[buy_rate]])+3,FIND("/sq",property_rates[[#This Row],[buy_rate]])-4)</f>
        <v>#VALUE!</v>
      </c>
      <c r="D412" s="1" t="e">
        <f>_xlfn.NUMBERVALUE(LEFT(property_rates[[#This Row],[buy_rate_trim]],FIND("-",property_rates[[#This Row],[buy_rate_trim]])-1))</f>
        <v>#VALUE!</v>
      </c>
      <c r="E412" s="1" t="e">
        <f>_xlfn.NUMBERVALUE(RIGHT(property_rates[[#This Row],[buy_rate_trim]],LEN(property_rates[[#This Row],[buy_rate_trim]])-FIND("-",property_rates[[#This Row],[buy_rate_trim]])))</f>
        <v>#VALUE!</v>
      </c>
      <c r="F412" s="1" t="e">
        <f>AVERAGE(property_rates[[#This Row],[buy_rate_lower]:[buy_rate_higher]])</f>
        <v>#VALUE!</v>
      </c>
      <c r="G412" s="1" t="s">
        <v>36</v>
      </c>
      <c r="H412" s="1" t="s">
        <v>36</v>
      </c>
      <c r="I412" s="1" t="e">
        <f>MID(property_rates[[#This Row],[Rent_1B]],FIND("Rs.",property_rates[[#This Row],[Rent_1B]])+3,LEN(property_rates[[#This Row],[Rent_1B]]))</f>
        <v>#VALUE!</v>
      </c>
      <c r="J412" s="1" t="e">
        <f>_xlfn.NUMBERVALUE(LEFT(property_rates[[#This Row],[Rent_1B_trim]],FIND("-",property_rates[[#This Row],[Rent_1B_trim]])-1))</f>
        <v>#VALUE!</v>
      </c>
      <c r="K412" s="1">
        <f>_xlfn.NUMBERVALUE(RIGHT(property_rates[[#This Row],[Rent_1B]],LEN(property_rates[[#This Row],[Rent_1B]])-FIND("-",property_rates[[#This Row],[Rent_1B]])))</f>
        <v>0</v>
      </c>
      <c r="L412" s="1" t="e">
        <f>AVERAGE(property_rates[[#This Row],[Rent_1B_Lower]:[Rent_1B_Upper]])</f>
        <v>#VALUE!</v>
      </c>
      <c r="M412" s="2" t="e">
        <f>property_rates[[#This Row],[Rent_1B_avg]]/property_rates[[#This Row],[buy_rate_avg]]</f>
        <v>#VALUE!</v>
      </c>
      <c r="N412" s="1" t="s">
        <v>2023</v>
      </c>
      <c r="O412" s="1" t="str">
        <f>MID(property_rates[[#This Row],[Rent_2B]],FIND("Rs.",property_rates[[#This Row],[Rent_2B]])+3,LEN(property_rates[[#This Row],[Rent_2B]]))</f>
        <v>23,715 - 26,775</v>
      </c>
      <c r="P412" s="1">
        <f>_xlfn.NUMBERVALUE(LEFT(property_rates[[#This Row],[Rent_2B_trim]],FIND("-",property_rates[[#This Row],[Rent_2B_trim]])-1))</f>
        <v>23715</v>
      </c>
      <c r="Q412" s="1">
        <f>_xlfn.NUMBERVALUE(RIGHT(property_rates[[#This Row],[Rent_2B]],LEN(property_rates[[#This Row],[Rent_2B]])-FIND("-",property_rates[[#This Row],[Rent_2B]])))</f>
        <v>26775</v>
      </c>
      <c r="R412" s="1">
        <f>AVERAGE(property_rates[[#This Row],[Rent_2B_Lower]:[Rent_2B_Upper]])</f>
        <v>25245</v>
      </c>
      <c r="S412" s="3" t="e">
        <f>property_rates[[#This Row],[Rent_2B_avg]]/property_rates[[#This Row],[buy_rate_avg]]</f>
        <v>#VALUE!</v>
      </c>
      <c r="T412" s="1" t="s">
        <v>36</v>
      </c>
      <c r="U412" s="1" t="e">
        <f>MID(property_rates[[#This Row],[Rent_3B]],FIND("Rs.",property_rates[[#This Row],[Rent_3B]])+3,LEN(property_rates[[#This Row],[Rent_3B]]))</f>
        <v>#VALUE!</v>
      </c>
      <c r="V412" s="1" t="e">
        <f>_xlfn.NUMBERVALUE(LEFT(property_rates[[#This Row],[Rent_3B_trim]],FIND("-",property_rates[[#This Row],[Rent_3B_trim]])-1))</f>
        <v>#VALUE!</v>
      </c>
      <c r="W412" s="1">
        <f>_xlfn.NUMBERVALUE(RIGHT(property_rates[[#This Row],[Rent_3B]],LEN(property_rates[[#This Row],[Rent_3B]])-FIND("-",property_rates[[#This Row],[Rent_3B]])))</f>
        <v>0</v>
      </c>
      <c r="X412" s="1" t="e">
        <f>AVERAGE(property_rates[[#This Row],[Rent_3B_Lower]:[Rent_3B_Upper]])</f>
        <v>#VALUE!</v>
      </c>
      <c r="Y412" s="3" t="e">
        <f>property_rates[[#This Row],[Rent_3B_avg]]/property_rates[[#This Row],[buy_rate_avg]]</f>
        <v>#VALUE!</v>
      </c>
    </row>
    <row r="413" spans="1:25" x14ac:dyDescent="0.25">
      <c r="A413" s="1" t="s">
        <v>2024</v>
      </c>
      <c r="B413" s="1" t="s">
        <v>36</v>
      </c>
      <c r="C413" s="1" t="e">
        <f>MID(property_rates[[#This Row],[buy_rate]],FIND("Rs.",property_rates[[#This Row],[buy_rate]])+3,FIND("/sq",property_rates[[#This Row],[buy_rate]])-4)</f>
        <v>#VALUE!</v>
      </c>
      <c r="D413" s="1" t="e">
        <f>_xlfn.NUMBERVALUE(LEFT(property_rates[[#This Row],[buy_rate_trim]],FIND("-",property_rates[[#This Row],[buy_rate_trim]])-1))</f>
        <v>#VALUE!</v>
      </c>
      <c r="E413" s="1" t="e">
        <f>_xlfn.NUMBERVALUE(RIGHT(property_rates[[#This Row],[buy_rate_trim]],LEN(property_rates[[#This Row],[buy_rate_trim]])-FIND("-",property_rates[[#This Row],[buy_rate_trim]])))</f>
        <v>#VALUE!</v>
      </c>
      <c r="F413" s="1" t="e">
        <f>AVERAGE(property_rates[[#This Row],[buy_rate_lower]:[buy_rate_higher]])</f>
        <v>#VALUE!</v>
      </c>
      <c r="G413" s="1" t="s">
        <v>36</v>
      </c>
      <c r="H413" s="1" t="s">
        <v>36</v>
      </c>
      <c r="I413" s="1" t="e">
        <f>MID(property_rates[[#This Row],[Rent_1B]],FIND("Rs.",property_rates[[#This Row],[Rent_1B]])+3,LEN(property_rates[[#This Row],[Rent_1B]]))</f>
        <v>#VALUE!</v>
      </c>
      <c r="J413" s="1" t="e">
        <f>_xlfn.NUMBERVALUE(LEFT(property_rates[[#This Row],[Rent_1B_trim]],FIND("-",property_rates[[#This Row],[Rent_1B_trim]])-1))</f>
        <v>#VALUE!</v>
      </c>
      <c r="K413" s="1">
        <f>_xlfn.NUMBERVALUE(RIGHT(property_rates[[#This Row],[Rent_1B]],LEN(property_rates[[#This Row],[Rent_1B]])-FIND("-",property_rates[[#This Row],[Rent_1B]])))</f>
        <v>0</v>
      </c>
      <c r="L413" s="1" t="e">
        <f>AVERAGE(property_rates[[#This Row],[Rent_1B_Lower]:[Rent_1B_Upper]])</f>
        <v>#VALUE!</v>
      </c>
      <c r="M413" s="2" t="e">
        <f>property_rates[[#This Row],[Rent_1B_avg]]/property_rates[[#This Row],[buy_rate_avg]]</f>
        <v>#VALUE!</v>
      </c>
      <c r="N413" s="1" t="s">
        <v>36</v>
      </c>
      <c r="O413" s="1" t="e">
        <f>MID(property_rates[[#This Row],[Rent_2B]],FIND("Rs.",property_rates[[#This Row],[Rent_2B]])+3,LEN(property_rates[[#This Row],[Rent_2B]]))</f>
        <v>#VALUE!</v>
      </c>
      <c r="P413" s="1" t="e">
        <f>_xlfn.NUMBERVALUE(LEFT(property_rates[[#This Row],[Rent_2B_trim]],FIND("-",property_rates[[#This Row],[Rent_2B_trim]])-1))</f>
        <v>#VALUE!</v>
      </c>
      <c r="Q413" s="1">
        <f>_xlfn.NUMBERVALUE(RIGHT(property_rates[[#This Row],[Rent_2B]],LEN(property_rates[[#This Row],[Rent_2B]])-FIND("-",property_rates[[#This Row],[Rent_2B]])))</f>
        <v>0</v>
      </c>
      <c r="R413" s="1" t="e">
        <f>AVERAGE(property_rates[[#This Row],[Rent_2B_Lower]:[Rent_2B_Upper]])</f>
        <v>#VALUE!</v>
      </c>
      <c r="S413" s="3" t="e">
        <f>property_rates[[#This Row],[Rent_2B_avg]]/property_rates[[#This Row],[buy_rate_avg]]</f>
        <v>#VALUE!</v>
      </c>
      <c r="T413" s="1" t="s">
        <v>2025</v>
      </c>
      <c r="U413" s="1" t="str">
        <f>MID(property_rates[[#This Row],[Rent_3B]],FIND("Rs.",property_rates[[#This Row],[Rent_3B]])+3,LEN(property_rates[[#This Row],[Rent_3B]]))</f>
        <v>53,465 - 54,910</v>
      </c>
      <c r="V413" s="1">
        <f>_xlfn.NUMBERVALUE(LEFT(property_rates[[#This Row],[Rent_3B_trim]],FIND("-",property_rates[[#This Row],[Rent_3B_trim]])-1))</f>
        <v>53465</v>
      </c>
      <c r="W413" s="1">
        <f>_xlfn.NUMBERVALUE(RIGHT(property_rates[[#This Row],[Rent_3B]],LEN(property_rates[[#This Row],[Rent_3B]])-FIND("-",property_rates[[#This Row],[Rent_3B]])))</f>
        <v>54910</v>
      </c>
      <c r="X413" s="1">
        <f>AVERAGE(property_rates[[#This Row],[Rent_3B_Lower]:[Rent_3B_Upper]])</f>
        <v>54187.5</v>
      </c>
      <c r="Y413" s="3" t="e">
        <f>property_rates[[#This Row],[Rent_3B_avg]]/property_rates[[#This Row],[buy_rate_avg]]</f>
        <v>#VALUE!</v>
      </c>
    </row>
    <row r="414" spans="1:25" x14ac:dyDescent="0.25">
      <c r="A414" s="1" t="s">
        <v>2026</v>
      </c>
      <c r="B414" s="1" t="s">
        <v>1859</v>
      </c>
      <c r="C414" s="1" t="str">
        <f>MID(property_rates[[#This Row],[buy_rate]],FIND("Rs.",property_rates[[#This Row],[buy_rate]])+3,FIND("/sq",property_rates[[#This Row],[buy_rate]])-4)</f>
        <v>6,502 - 7,268</v>
      </c>
      <c r="D414" s="1">
        <f>_xlfn.NUMBERVALUE(LEFT(property_rates[[#This Row],[buy_rate_trim]],FIND("-",property_rates[[#This Row],[buy_rate_trim]])-1))</f>
        <v>6502</v>
      </c>
      <c r="E414" s="1">
        <f>_xlfn.NUMBERVALUE(RIGHT(property_rates[[#This Row],[buy_rate_trim]],LEN(property_rates[[#This Row],[buy_rate_trim]])-FIND("-",property_rates[[#This Row],[buy_rate_trim]])))</f>
        <v>7268</v>
      </c>
      <c r="F414" s="1">
        <f>AVERAGE(property_rates[[#This Row],[buy_rate_lower]:[buy_rate_higher]])</f>
        <v>6885</v>
      </c>
      <c r="G414" s="1" t="s">
        <v>1860</v>
      </c>
      <c r="H414" s="1" t="s">
        <v>2027</v>
      </c>
      <c r="I414" s="1" t="str">
        <f>MID(property_rates[[#This Row],[Rent_1B]],FIND("Rs.",property_rates[[#This Row],[Rent_1B]])+3,LEN(property_rates[[#This Row],[Rent_1B]]))</f>
        <v>4,529 - 5,535</v>
      </c>
      <c r="J414" s="1">
        <f>_xlfn.NUMBERVALUE(LEFT(property_rates[[#This Row],[Rent_1B_trim]],FIND("-",property_rates[[#This Row],[Rent_1B_trim]])-1))</f>
        <v>4529</v>
      </c>
      <c r="K414" s="1">
        <f>_xlfn.NUMBERVALUE(RIGHT(property_rates[[#This Row],[Rent_1B]],LEN(property_rates[[#This Row],[Rent_1B]])-FIND("-",property_rates[[#This Row],[Rent_1B]])))</f>
        <v>5535</v>
      </c>
      <c r="L414" s="1">
        <f>AVERAGE(property_rates[[#This Row],[Rent_1B_Lower]:[Rent_1B_Upper]])</f>
        <v>5032</v>
      </c>
      <c r="M414" s="2">
        <f>property_rates[[#This Row],[Rent_1B_avg]]/property_rates[[#This Row],[buy_rate_avg]]</f>
        <v>0.73086419753086418</v>
      </c>
      <c r="N414" s="1" t="s">
        <v>2028</v>
      </c>
      <c r="O414" s="1" t="str">
        <f>MID(property_rates[[#This Row],[Rent_2B]],FIND("Rs.",property_rates[[#This Row],[Rent_2B]])+3,LEN(property_rates[[#This Row],[Rent_2B]]))</f>
        <v>6,548 - 8,186</v>
      </c>
      <c r="P414" s="1">
        <f>_xlfn.NUMBERVALUE(LEFT(property_rates[[#This Row],[Rent_2B_trim]],FIND("-",property_rates[[#This Row],[Rent_2B_trim]])-1))</f>
        <v>6548</v>
      </c>
      <c r="Q414" s="1">
        <f>_xlfn.NUMBERVALUE(RIGHT(property_rates[[#This Row],[Rent_2B]],LEN(property_rates[[#This Row],[Rent_2B]])-FIND("-",property_rates[[#This Row],[Rent_2B]])))</f>
        <v>8186</v>
      </c>
      <c r="R414" s="1">
        <f>AVERAGE(property_rates[[#This Row],[Rent_2B_Lower]:[Rent_2B_Upper]])</f>
        <v>7367</v>
      </c>
      <c r="S414" s="3">
        <f>property_rates[[#This Row],[Rent_2B_avg]]/property_rates[[#This Row],[buy_rate_avg]]</f>
        <v>1.070007262164125</v>
      </c>
      <c r="T414" s="1" t="s">
        <v>36</v>
      </c>
      <c r="U414" s="1" t="e">
        <f>MID(property_rates[[#This Row],[Rent_3B]],FIND("Rs.",property_rates[[#This Row],[Rent_3B]])+3,LEN(property_rates[[#This Row],[Rent_3B]]))</f>
        <v>#VALUE!</v>
      </c>
      <c r="V414" s="1" t="e">
        <f>_xlfn.NUMBERVALUE(LEFT(property_rates[[#This Row],[Rent_3B_trim]],FIND("-",property_rates[[#This Row],[Rent_3B_trim]])-1))</f>
        <v>#VALUE!</v>
      </c>
      <c r="W414" s="1">
        <f>_xlfn.NUMBERVALUE(RIGHT(property_rates[[#This Row],[Rent_3B]],LEN(property_rates[[#This Row],[Rent_3B]])-FIND("-",property_rates[[#This Row],[Rent_3B]])))</f>
        <v>0</v>
      </c>
      <c r="X414" s="1" t="e">
        <f>AVERAGE(property_rates[[#This Row],[Rent_3B_Lower]:[Rent_3B_Upper]])</f>
        <v>#VALUE!</v>
      </c>
      <c r="Y414" s="3" t="e">
        <f>property_rates[[#This Row],[Rent_3B_avg]]/property_rates[[#This Row],[buy_rate_avg]]</f>
        <v>#VALUE!</v>
      </c>
    </row>
    <row r="415" spans="1:25" x14ac:dyDescent="0.25">
      <c r="A415" s="1" t="s">
        <v>2029</v>
      </c>
      <c r="B415" s="1" t="s">
        <v>2030</v>
      </c>
      <c r="C415" s="1" t="str">
        <f>MID(property_rates[[#This Row],[buy_rate]],FIND("Rs.",property_rates[[#This Row],[buy_rate]])+3,FIND("/sq",property_rates[[#This Row],[buy_rate]])-4)</f>
        <v>13,642 - 16,320</v>
      </c>
      <c r="D415" s="1">
        <f>_xlfn.NUMBERVALUE(LEFT(property_rates[[#This Row],[buy_rate_trim]],FIND("-",property_rates[[#This Row],[buy_rate_trim]])-1))</f>
        <v>13642</v>
      </c>
      <c r="E415" s="1">
        <f>_xlfn.NUMBERVALUE(RIGHT(property_rates[[#This Row],[buy_rate_trim]],LEN(property_rates[[#This Row],[buy_rate_trim]])-FIND("-",property_rates[[#This Row],[buy_rate_trim]])))</f>
        <v>16320</v>
      </c>
      <c r="F415" s="1">
        <f>AVERAGE(property_rates[[#This Row],[buy_rate_lower]:[buy_rate_higher]])</f>
        <v>14981</v>
      </c>
      <c r="G415" s="1" t="s">
        <v>493</v>
      </c>
      <c r="H415" s="1" t="s">
        <v>2031</v>
      </c>
      <c r="I415" s="1" t="str">
        <f>MID(property_rates[[#This Row],[Rent_1B]],FIND("Rs.",property_rates[[#This Row],[Rent_1B]])+3,LEN(property_rates[[#This Row],[Rent_1B]]))</f>
        <v>17,340 - 20,910</v>
      </c>
      <c r="J415" s="1">
        <f>_xlfn.NUMBERVALUE(LEFT(property_rates[[#This Row],[Rent_1B_trim]],FIND("-",property_rates[[#This Row],[Rent_1B_trim]])-1))</f>
        <v>17340</v>
      </c>
      <c r="K415" s="1">
        <f>_xlfn.NUMBERVALUE(RIGHT(property_rates[[#This Row],[Rent_1B]],LEN(property_rates[[#This Row],[Rent_1B]])-FIND("-",property_rates[[#This Row],[Rent_1B]])))</f>
        <v>20910</v>
      </c>
      <c r="L415" s="1">
        <f>AVERAGE(property_rates[[#This Row],[Rent_1B_Lower]:[Rent_1B_Upper]])</f>
        <v>19125</v>
      </c>
      <c r="M415" s="2">
        <f>property_rates[[#This Row],[Rent_1B_avg]]/property_rates[[#This Row],[buy_rate_avg]]</f>
        <v>1.2766170482611308</v>
      </c>
      <c r="N415" s="1" t="s">
        <v>2032</v>
      </c>
      <c r="O415" s="1" t="str">
        <f>MID(property_rates[[#This Row],[Rent_2B]],FIND("Rs.",property_rates[[#This Row],[Rent_2B]])+3,LEN(property_rates[[#This Row],[Rent_2B]]))</f>
        <v>28,727 - 32,951</v>
      </c>
      <c r="P415" s="1">
        <f>_xlfn.NUMBERVALUE(LEFT(property_rates[[#This Row],[Rent_2B_trim]],FIND("-",property_rates[[#This Row],[Rent_2B_trim]])-1))</f>
        <v>28727</v>
      </c>
      <c r="Q415" s="1">
        <f>_xlfn.NUMBERVALUE(RIGHT(property_rates[[#This Row],[Rent_2B]],LEN(property_rates[[#This Row],[Rent_2B]])-FIND("-",property_rates[[#This Row],[Rent_2B]])))</f>
        <v>32951</v>
      </c>
      <c r="R415" s="1">
        <f>AVERAGE(property_rates[[#This Row],[Rent_2B_Lower]:[Rent_2B_Upper]])</f>
        <v>30839</v>
      </c>
      <c r="S415" s="3">
        <f>property_rates[[#This Row],[Rent_2B_avg]]/property_rates[[#This Row],[buy_rate_avg]]</f>
        <v>2.0585408183699352</v>
      </c>
      <c r="T415" s="1" t="s">
        <v>36</v>
      </c>
      <c r="U415" s="1" t="e">
        <f>MID(property_rates[[#This Row],[Rent_3B]],FIND("Rs.",property_rates[[#This Row],[Rent_3B]])+3,LEN(property_rates[[#This Row],[Rent_3B]]))</f>
        <v>#VALUE!</v>
      </c>
      <c r="V415" s="1" t="e">
        <f>_xlfn.NUMBERVALUE(LEFT(property_rates[[#This Row],[Rent_3B_trim]],FIND("-",property_rates[[#This Row],[Rent_3B_trim]])-1))</f>
        <v>#VALUE!</v>
      </c>
      <c r="W415" s="1">
        <f>_xlfn.NUMBERVALUE(RIGHT(property_rates[[#This Row],[Rent_3B]],LEN(property_rates[[#This Row],[Rent_3B]])-FIND("-",property_rates[[#This Row],[Rent_3B]])))</f>
        <v>0</v>
      </c>
      <c r="X415" s="1" t="e">
        <f>AVERAGE(property_rates[[#This Row],[Rent_3B_Lower]:[Rent_3B_Upper]])</f>
        <v>#VALUE!</v>
      </c>
      <c r="Y415" s="3" t="e">
        <f>property_rates[[#This Row],[Rent_3B_avg]]/property_rates[[#This Row],[buy_rate_avg]]</f>
        <v>#VALUE!</v>
      </c>
    </row>
    <row r="416" spans="1:25" x14ac:dyDescent="0.25">
      <c r="A416" s="1" t="s">
        <v>2033</v>
      </c>
      <c r="B416" s="1" t="s">
        <v>2034</v>
      </c>
      <c r="C416" s="1" t="str">
        <f>MID(property_rates[[#This Row],[buy_rate]],FIND("Rs.",property_rates[[#This Row],[buy_rate]])+3,FIND("/sq",property_rates[[#This Row],[buy_rate]])-4)</f>
        <v>6,545 - 7,225</v>
      </c>
      <c r="D416" s="1">
        <f>_xlfn.NUMBERVALUE(LEFT(property_rates[[#This Row],[buy_rate_trim]],FIND("-",property_rates[[#This Row],[buy_rate_trim]])-1))</f>
        <v>6545</v>
      </c>
      <c r="E416" s="1">
        <f>_xlfn.NUMBERVALUE(RIGHT(property_rates[[#This Row],[buy_rate_trim]],LEN(property_rates[[#This Row],[buy_rate_trim]])-FIND("-",property_rates[[#This Row],[buy_rate_trim]])))</f>
        <v>7225</v>
      </c>
      <c r="F416" s="1">
        <f>AVERAGE(property_rates[[#This Row],[buy_rate_lower]:[buy_rate_higher]])</f>
        <v>6885</v>
      </c>
      <c r="G416" s="1" t="s">
        <v>2035</v>
      </c>
      <c r="H416" s="1" t="s">
        <v>2036</v>
      </c>
      <c r="I416" s="1" t="str">
        <f>MID(property_rates[[#This Row],[Rent_1B]],FIND("Rs.",property_rates[[#This Row],[Rent_1B]])+3,LEN(property_rates[[#This Row],[Rent_1B]]))</f>
        <v>7,561 - 8,065</v>
      </c>
      <c r="J416" s="1">
        <f>_xlfn.NUMBERVALUE(LEFT(property_rates[[#This Row],[Rent_1B_trim]],FIND("-",property_rates[[#This Row],[Rent_1B_trim]])-1))</f>
        <v>7561</v>
      </c>
      <c r="K416" s="1">
        <f>_xlfn.NUMBERVALUE(RIGHT(property_rates[[#This Row],[Rent_1B]],LEN(property_rates[[#This Row],[Rent_1B]])-FIND("-",property_rates[[#This Row],[Rent_1B]])))</f>
        <v>8065</v>
      </c>
      <c r="L416" s="1">
        <f>AVERAGE(property_rates[[#This Row],[Rent_1B_Lower]:[Rent_1B_Upper]])</f>
        <v>7813</v>
      </c>
      <c r="M416" s="2">
        <f>property_rates[[#This Row],[Rent_1B_avg]]/property_rates[[#This Row],[buy_rate_avg]]</f>
        <v>1.1347857661583152</v>
      </c>
      <c r="N416" s="1" t="s">
        <v>2037</v>
      </c>
      <c r="O416" s="1" t="str">
        <f>MID(property_rates[[#This Row],[Rent_2B]],FIND("Rs.",property_rates[[#This Row],[Rent_2B]])+3,LEN(property_rates[[#This Row],[Rent_2B]]))</f>
        <v>10,752 - 11,579</v>
      </c>
      <c r="P416" s="1">
        <f>_xlfn.NUMBERVALUE(LEFT(property_rates[[#This Row],[Rent_2B_trim]],FIND("-",property_rates[[#This Row],[Rent_2B_trim]])-1))</f>
        <v>10752</v>
      </c>
      <c r="Q416" s="1">
        <f>_xlfn.NUMBERVALUE(RIGHT(property_rates[[#This Row],[Rent_2B]],LEN(property_rates[[#This Row],[Rent_2B]])-FIND("-",property_rates[[#This Row],[Rent_2B]])))</f>
        <v>11579</v>
      </c>
      <c r="R416" s="1">
        <f>AVERAGE(property_rates[[#This Row],[Rent_2B_Lower]:[Rent_2B_Upper]])</f>
        <v>11165.5</v>
      </c>
      <c r="S416" s="3">
        <f>property_rates[[#This Row],[Rent_2B_avg]]/property_rates[[#This Row],[buy_rate_avg]]</f>
        <v>1.6217138707334786</v>
      </c>
      <c r="T416" s="1" t="s">
        <v>36</v>
      </c>
      <c r="U416" s="1" t="e">
        <f>MID(property_rates[[#This Row],[Rent_3B]],FIND("Rs.",property_rates[[#This Row],[Rent_3B]])+3,LEN(property_rates[[#This Row],[Rent_3B]]))</f>
        <v>#VALUE!</v>
      </c>
      <c r="V416" s="1" t="e">
        <f>_xlfn.NUMBERVALUE(LEFT(property_rates[[#This Row],[Rent_3B_trim]],FIND("-",property_rates[[#This Row],[Rent_3B_trim]])-1))</f>
        <v>#VALUE!</v>
      </c>
      <c r="W416" s="1">
        <f>_xlfn.NUMBERVALUE(RIGHT(property_rates[[#This Row],[Rent_3B]],LEN(property_rates[[#This Row],[Rent_3B]])-FIND("-",property_rates[[#This Row],[Rent_3B]])))</f>
        <v>0</v>
      </c>
      <c r="X416" s="1" t="e">
        <f>AVERAGE(property_rates[[#This Row],[Rent_3B_Lower]:[Rent_3B_Upper]])</f>
        <v>#VALUE!</v>
      </c>
      <c r="Y416" s="3" t="e">
        <f>property_rates[[#This Row],[Rent_3B_avg]]/property_rates[[#This Row],[buy_rate_avg]]</f>
        <v>#VALUE!</v>
      </c>
    </row>
    <row r="417" spans="1:25" x14ac:dyDescent="0.25">
      <c r="A417" s="1" t="s">
        <v>2038</v>
      </c>
      <c r="B417" s="1" t="s">
        <v>2039</v>
      </c>
      <c r="C417" s="1" t="str">
        <f>MID(property_rates[[#This Row],[buy_rate]],FIND("Rs.",property_rates[[#This Row],[buy_rate]])+3,FIND("/sq",property_rates[[#This Row],[buy_rate]])-4)</f>
        <v>7,480 - 8,542</v>
      </c>
      <c r="D417" s="1">
        <f>_xlfn.NUMBERVALUE(LEFT(property_rates[[#This Row],[buy_rate_trim]],FIND("-",property_rates[[#This Row],[buy_rate_trim]])-1))</f>
        <v>7480</v>
      </c>
      <c r="E417" s="1">
        <f>_xlfn.NUMBERVALUE(RIGHT(property_rates[[#This Row],[buy_rate_trim]],LEN(property_rates[[#This Row],[buy_rate_trim]])-FIND("-",property_rates[[#This Row],[buy_rate_trim]])))</f>
        <v>8542</v>
      </c>
      <c r="F417" s="1">
        <f>AVERAGE(property_rates[[#This Row],[buy_rate_lower]:[buy_rate_higher]])</f>
        <v>8011</v>
      </c>
      <c r="G417" s="1" t="s">
        <v>2040</v>
      </c>
      <c r="H417" s="1" t="s">
        <v>2041</v>
      </c>
      <c r="I417" s="1" t="str">
        <f>MID(property_rates[[#This Row],[Rent_1B]],FIND("Rs.",property_rates[[#This Row],[Rent_1B]])+3,LEN(property_rates[[#This Row],[Rent_1B]]))</f>
        <v>9,432 - 12,410</v>
      </c>
      <c r="J417" s="1">
        <f>_xlfn.NUMBERVALUE(LEFT(property_rates[[#This Row],[Rent_1B_trim]],FIND("-",property_rates[[#This Row],[Rent_1B_trim]])-1))</f>
        <v>9432</v>
      </c>
      <c r="K417" s="1">
        <f>_xlfn.NUMBERVALUE(RIGHT(property_rates[[#This Row],[Rent_1B]],LEN(property_rates[[#This Row],[Rent_1B]])-FIND("-",property_rates[[#This Row],[Rent_1B]])))</f>
        <v>12410</v>
      </c>
      <c r="L417" s="1">
        <f>AVERAGE(property_rates[[#This Row],[Rent_1B_Lower]:[Rent_1B_Upper]])</f>
        <v>10921</v>
      </c>
      <c r="M417" s="2">
        <f>property_rates[[#This Row],[Rent_1B_avg]]/property_rates[[#This Row],[buy_rate_avg]]</f>
        <v>1.3632505305205342</v>
      </c>
      <c r="N417" s="1" t="s">
        <v>2042</v>
      </c>
      <c r="O417" s="1" t="str">
        <f>MID(property_rates[[#This Row],[Rent_2B]],FIND("Rs.",property_rates[[#This Row],[Rent_2B]])+3,LEN(property_rates[[#This Row],[Rent_2B]]))</f>
        <v>14,520 - 16,133</v>
      </c>
      <c r="P417" s="1">
        <f>_xlfn.NUMBERVALUE(LEFT(property_rates[[#This Row],[Rent_2B_trim]],FIND("-",property_rates[[#This Row],[Rent_2B_trim]])-1))</f>
        <v>14520</v>
      </c>
      <c r="Q417" s="1">
        <f>_xlfn.NUMBERVALUE(RIGHT(property_rates[[#This Row],[Rent_2B]],LEN(property_rates[[#This Row],[Rent_2B]])-FIND("-",property_rates[[#This Row],[Rent_2B]])))</f>
        <v>16133</v>
      </c>
      <c r="R417" s="1">
        <f>AVERAGE(property_rates[[#This Row],[Rent_2B_Lower]:[Rent_2B_Upper]])</f>
        <v>15326.5</v>
      </c>
      <c r="S417" s="3">
        <f>property_rates[[#This Row],[Rent_2B_avg]]/property_rates[[#This Row],[buy_rate_avg]]</f>
        <v>1.9131818749219822</v>
      </c>
      <c r="T417" s="1" t="s">
        <v>2043</v>
      </c>
      <c r="U417" s="1" t="str">
        <f>MID(property_rates[[#This Row],[Rent_3B]],FIND("Rs.",property_rates[[#This Row],[Rent_3B]])+3,LEN(property_rates[[#This Row],[Rent_3B]]))</f>
        <v>16,774 - 20,645</v>
      </c>
      <c r="V417" s="1">
        <f>_xlfn.NUMBERVALUE(LEFT(property_rates[[#This Row],[Rent_3B_trim]],FIND("-",property_rates[[#This Row],[Rent_3B_trim]])-1))</f>
        <v>16774</v>
      </c>
      <c r="W417" s="1">
        <f>_xlfn.NUMBERVALUE(RIGHT(property_rates[[#This Row],[Rent_3B]],LEN(property_rates[[#This Row],[Rent_3B]])-FIND("-",property_rates[[#This Row],[Rent_3B]])))</f>
        <v>20645</v>
      </c>
      <c r="X417" s="1">
        <f>AVERAGE(property_rates[[#This Row],[Rent_3B_Lower]:[Rent_3B_Upper]])</f>
        <v>18709.5</v>
      </c>
      <c r="Y417" s="3">
        <f>property_rates[[#This Row],[Rent_3B_avg]]/property_rates[[#This Row],[buy_rate_avg]]</f>
        <v>2.3354762201972288</v>
      </c>
    </row>
    <row r="418" spans="1:25" x14ac:dyDescent="0.25">
      <c r="A418" s="1" t="s">
        <v>2044</v>
      </c>
      <c r="B418" s="1" t="s">
        <v>2045</v>
      </c>
      <c r="C418" s="1" t="str">
        <f>MID(property_rates[[#This Row],[buy_rate]],FIND("Rs.",property_rates[[#This Row],[buy_rate]])+3,FIND("/sq",property_rates[[#This Row],[buy_rate]])-4)</f>
        <v>6,248 - 6,970</v>
      </c>
      <c r="D418" s="1">
        <f>_xlfn.NUMBERVALUE(LEFT(property_rates[[#This Row],[buy_rate_trim]],FIND("-",property_rates[[#This Row],[buy_rate_trim]])-1))</f>
        <v>6248</v>
      </c>
      <c r="E418" s="1">
        <f>_xlfn.NUMBERVALUE(RIGHT(property_rates[[#This Row],[buy_rate_trim]],LEN(property_rates[[#This Row],[buy_rate_trim]])-FIND("-",property_rates[[#This Row],[buy_rate_trim]])))</f>
        <v>6970</v>
      </c>
      <c r="F418" s="1">
        <f>AVERAGE(property_rates[[#This Row],[buy_rate_lower]:[buy_rate_higher]])</f>
        <v>6609</v>
      </c>
      <c r="G418" s="1" t="s">
        <v>2046</v>
      </c>
      <c r="H418" s="1" t="s">
        <v>2047</v>
      </c>
      <c r="I418" s="1" t="str">
        <f>MID(property_rates[[#This Row],[Rent_1B]],FIND("Rs.",property_rates[[#This Row],[Rent_1B]])+3,LEN(property_rates[[#This Row],[Rent_1B]]))</f>
        <v>7,446 - 8,935</v>
      </c>
      <c r="J418" s="1">
        <f>_xlfn.NUMBERVALUE(LEFT(property_rates[[#This Row],[Rent_1B_trim]],FIND("-",property_rates[[#This Row],[Rent_1B_trim]])-1))</f>
        <v>7446</v>
      </c>
      <c r="K418" s="1">
        <f>_xlfn.NUMBERVALUE(RIGHT(property_rates[[#This Row],[Rent_1B]],LEN(property_rates[[#This Row],[Rent_1B]])-FIND("-",property_rates[[#This Row],[Rent_1B]])))</f>
        <v>8935</v>
      </c>
      <c r="L418" s="1">
        <f>AVERAGE(property_rates[[#This Row],[Rent_1B_Lower]:[Rent_1B_Upper]])</f>
        <v>8190.5</v>
      </c>
      <c r="M418" s="2">
        <f>property_rates[[#This Row],[Rent_1B_avg]]/property_rates[[#This Row],[buy_rate_avg]]</f>
        <v>1.2392949008927221</v>
      </c>
      <c r="N418" s="1" t="s">
        <v>2048</v>
      </c>
      <c r="O418" s="1" t="str">
        <f>MID(property_rates[[#This Row],[Rent_2B]],FIND("Rs.",property_rates[[#This Row],[Rent_2B]])+3,LEN(property_rates[[#This Row],[Rent_2B]]))</f>
        <v>11,050 - 11,900</v>
      </c>
      <c r="P418" s="1">
        <f>_xlfn.NUMBERVALUE(LEFT(property_rates[[#This Row],[Rent_2B_trim]],FIND("-",property_rates[[#This Row],[Rent_2B_trim]])-1))</f>
        <v>11050</v>
      </c>
      <c r="Q418" s="1">
        <f>_xlfn.NUMBERVALUE(RIGHT(property_rates[[#This Row],[Rent_2B]],LEN(property_rates[[#This Row],[Rent_2B]])-FIND("-",property_rates[[#This Row],[Rent_2B]])))</f>
        <v>11900</v>
      </c>
      <c r="R418" s="1">
        <f>AVERAGE(property_rates[[#This Row],[Rent_2B_Lower]:[Rent_2B_Upper]])</f>
        <v>11475</v>
      </c>
      <c r="S418" s="3">
        <f>property_rates[[#This Row],[Rent_2B_avg]]/property_rates[[#This Row],[buy_rate_avg]]</f>
        <v>1.7362687244666364</v>
      </c>
      <c r="T418" s="1" t="s">
        <v>36</v>
      </c>
      <c r="U418" s="1" t="e">
        <f>MID(property_rates[[#This Row],[Rent_3B]],FIND("Rs.",property_rates[[#This Row],[Rent_3B]])+3,LEN(property_rates[[#This Row],[Rent_3B]]))</f>
        <v>#VALUE!</v>
      </c>
      <c r="V418" s="1" t="e">
        <f>_xlfn.NUMBERVALUE(LEFT(property_rates[[#This Row],[Rent_3B_trim]],FIND("-",property_rates[[#This Row],[Rent_3B_trim]])-1))</f>
        <v>#VALUE!</v>
      </c>
      <c r="W418" s="1">
        <f>_xlfn.NUMBERVALUE(RIGHT(property_rates[[#This Row],[Rent_3B]],LEN(property_rates[[#This Row],[Rent_3B]])-FIND("-",property_rates[[#This Row],[Rent_3B]])))</f>
        <v>0</v>
      </c>
      <c r="X418" s="1" t="e">
        <f>AVERAGE(property_rates[[#This Row],[Rent_3B_Lower]:[Rent_3B_Upper]])</f>
        <v>#VALUE!</v>
      </c>
      <c r="Y418" s="3" t="e">
        <f>property_rates[[#This Row],[Rent_3B_avg]]/property_rates[[#This Row],[buy_rate_avg]]</f>
        <v>#VALUE!</v>
      </c>
    </row>
    <row r="419" spans="1:25" x14ac:dyDescent="0.25">
      <c r="A419" s="1" t="s">
        <v>2049</v>
      </c>
      <c r="B419" s="1" t="s">
        <v>2050</v>
      </c>
      <c r="C419" s="1" t="str">
        <f>MID(property_rates[[#This Row],[buy_rate]],FIND("Rs.",property_rates[[#This Row],[buy_rate]])+3,FIND("/sq",property_rates[[#This Row],[buy_rate]])-4)</f>
        <v>7,735 - 8,882</v>
      </c>
      <c r="D419" s="1">
        <f>_xlfn.NUMBERVALUE(LEFT(property_rates[[#This Row],[buy_rate_trim]],FIND("-",property_rates[[#This Row],[buy_rate_trim]])-1))</f>
        <v>7735</v>
      </c>
      <c r="E419" s="1">
        <f>_xlfn.NUMBERVALUE(RIGHT(property_rates[[#This Row],[buy_rate_trim]],LEN(property_rates[[#This Row],[buy_rate_trim]])-FIND("-",property_rates[[#This Row],[buy_rate_trim]])))</f>
        <v>8882</v>
      </c>
      <c r="F419" s="1">
        <f>AVERAGE(property_rates[[#This Row],[buy_rate_lower]:[buy_rate_higher]])</f>
        <v>8308.5</v>
      </c>
      <c r="G419" s="1" t="s">
        <v>2051</v>
      </c>
      <c r="H419" s="1" t="s">
        <v>2052</v>
      </c>
      <c r="I419" s="1" t="str">
        <f>MID(property_rates[[#This Row],[Rent_1B]],FIND("Rs.",property_rates[[#This Row],[Rent_1B]])+3,LEN(property_rates[[#This Row],[Rent_1B]]))</f>
        <v>9,690 - 10,710</v>
      </c>
      <c r="J419" s="1">
        <f>_xlfn.NUMBERVALUE(LEFT(property_rates[[#This Row],[Rent_1B_trim]],FIND("-",property_rates[[#This Row],[Rent_1B_trim]])-1))</f>
        <v>9690</v>
      </c>
      <c r="K419" s="1">
        <f>_xlfn.NUMBERVALUE(RIGHT(property_rates[[#This Row],[Rent_1B]],LEN(property_rates[[#This Row],[Rent_1B]])-FIND("-",property_rates[[#This Row],[Rent_1B]])))</f>
        <v>10710</v>
      </c>
      <c r="L419" s="1">
        <f>AVERAGE(property_rates[[#This Row],[Rent_1B_Lower]:[Rent_1B_Upper]])</f>
        <v>10200</v>
      </c>
      <c r="M419" s="2">
        <f>property_rates[[#This Row],[Rent_1B_avg]]/property_rates[[#This Row],[buy_rate_avg]]</f>
        <v>1.2276584220978517</v>
      </c>
      <c r="N419" s="1" t="s">
        <v>2053</v>
      </c>
      <c r="O419" s="1" t="str">
        <f>MID(property_rates[[#This Row],[Rent_2B]],FIND("Rs.",property_rates[[#This Row],[Rent_2B]])+3,LEN(property_rates[[#This Row],[Rent_2B]]))</f>
        <v>15,592 - 18,343</v>
      </c>
      <c r="P419" s="1">
        <f>_xlfn.NUMBERVALUE(LEFT(property_rates[[#This Row],[Rent_2B_trim]],FIND("-",property_rates[[#This Row],[Rent_2B_trim]])-1))</f>
        <v>15592</v>
      </c>
      <c r="Q419" s="1">
        <f>_xlfn.NUMBERVALUE(RIGHT(property_rates[[#This Row],[Rent_2B]],LEN(property_rates[[#This Row],[Rent_2B]])-FIND("-",property_rates[[#This Row],[Rent_2B]])))</f>
        <v>18343</v>
      </c>
      <c r="R419" s="1">
        <f>AVERAGE(property_rates[[#This Row],[Rent_2B_Lower]:[Rent_2B_Upper]])</f>
        <v>16967.5</v>
      </c>
      <c r="S419" s="3">
        <f>property_rates[[#This Row],[Rent_2B_avg]]/property_rates[[#This Row],[buy_rate_avg]]</f>
        <v>2.0421857134260093</v>
      </c>
      <c r="T419" s="1" t="s">
        <v>2054</v>
      </c>
      <c r="U419" s="1" t="str">
        <f>MID(property_rates[[#This Row],[Rent_3B]],FIND("Rs.",property_rates[[#This Row],[Rent_3B]])+3,LEN(property_rates[[#This Row],[Rent_3B]]))</f>
        <v>21,634 - 26,442</v>
      </c>
      <c r="V419" s="1">
        <f>_xlfn.NUMBERVALUE(LEFT(property_rates[[#This Row],[Rent_3B_trim]],FIND("-",property_rates[[#This Row],[Rent_3B_trim]])-1))</f>
        <v>21634</v>
      </c>
      <c r="W419" s="1">
        <f>_xlfn.NUMBERVALUE(RIGHT(property_rates[[#This Row],[Rent_3B]],LEN(property_rates[[#This Row],[Rent_3B]])-FIND("-",property_rates[[#This Row],[Rent_3B]])))</f>
        <v>26442</v>
      </c>
      <c r="X419" s="1">
        <f>AVERAGE(property_rates[[#This Row],[Rent_3B_Lower]:[Rent_3B_Upper]])</f>
        <v>24038</v>
      </c>
      <c r="Y419" s="3">
        <f>property_rates[[#This Row],[Rent_3B_avg]]/property_rates[[#This Row],[buy_rate_avg]]</f>
        <v>2.8931816814106037</v>
      </c>
    </row>
    <row r="420" spans="1:25" x14ac:dyDescent="0.25">
      <c r="A420" s="1" t="s">
        <v>2055</v>
      </c>
      <c r="B420" s="1" t="s">
        <v>2056</v>
      </c>
      <c r="C420" s="1" t="str">
        <f>MID(property_rates[[#This Row],[buy_rate]],FIND("Rs.",property_rates[[#This Row],[buy_rate]])+3,FIND("/sq",property_rates[[#This Row],[buy_rate]])-4)</f>
        <v>11,135 - 12,240</v>
      </c>
      <c r="D420" s="1">
        <f>_xlfn.NUMBERVALUE(LEFT(property_rates[[#This Row],[buy_rate_trim]],FIND("-",property_rates[[#This Row],[buy_rate_trim]])-1))</f>
        <v>11135</v>
      </c>
      <c r="E420" s="1">
        <f>_xlfn.NUMBERVALUE(RIGHT(property_rates[[#This Row],[buy_rate_trim]],LEN(property_rates[[#This Row],[buy_rate_trim]])-FIND("-",property_rates[[#This Row],[buy_rate_trim]])))</f>
        <v>12240</v>
      </c>
      <c r="F420" s="1">
        <f>AVERAGE(property_rates[[#This Row],[buy_rate_lower]:[buy_rate_higher]])</f>
        <v>11687.5</v>
      </c>
      <c r="G420" s="1" t="s">
        <v>2057</v>
      </c>
      <c r="H420" s="1" t="s">
        <v>2058</v>
      </c>
      <c r="I420" s="1" t="str">
        <f>MID(property_rates[[#This Row],[Rent_1B]],FIND("Rs.",property_rates[[#This Row],[Rent_1B]])+3,LEN(property_rates[[#This Row],[Rent_1B]]))</f>
        <v>14,408 - 15,848</v>
      </c>
      <c r="J420" s="1">
        <f>_xlfn.NUMBERVALUE(LEFT(property_rates[[#This Row],[Rent_1B_trim]],FIND("-",property_rates[[#This Row],[Rent_1B_trim]])-1))</f>
        <v>14408</v>
      </c>
      <c r="K420" s="1">
        <f>_xlfn.NUMBERVALUE(RIGHT(property_rates[[#This Row],[Rent_1B]],LEN(property_rates[[#This Row],[Rent_1B]])-FIND("-",property_rates[[#This Row],[Rent_1B]])))</f>
        <v>15848</v>
      </c>
      <c r="L420" s="1">
        <f>AVERAGE(property_rates[[#This Row],[Rent_1B_Lower]:[Rent_1B_Upper]])</f>
        <v>15128</v>
      </c>
      <c r="M420" s="2">
        <f>property_rates[[#This Row],[Rent_1B_avg]]/property_rates[[#This Row],[buy_rate_avg]]</f>
        <v>1.2943743315508021</v>
      </c>
      <c r="N420" s="1" t="s">
        <v>2059</v>
      </c>
      <c r="O420" s="1" t="str">
        <f>MID(property_rates[[#This Row],[Rent_2B]],FIND("Rs.",property_rates[[#This Row],[Rent_2B]])+3,LEN(property_rates[[#This Row],[Rent_2B]]))</f>
        <v>19,380 - 22,610</v>
      </c>
      <c r="P420" s="1">
        <f>_xlfn.NUMBERVALUE(LEFT(property_rates[[#This Row],[Rent_2B_trim]],FIND("-",property_rates[[#This Row],[Rent_2B_trim]])-1))</f>
        <v>19380</v>
      </c>
      <c r="Q420" s="1">
        <f>_xlfn.NUMBERVALUE(RIGHT(property_rates[[#This Row],[Rent_2B]],LEN(property_rates[[#This Row],[Rent_2B]])-FIND("-",property_rates[[#This Row],[Rent_2B]])))</f>
        <v>22610</v>
      </c>
      <c r="R420" s="1">
        <f>AVERAGE(property_rates[[#This Row],[Rent_2B_Lower]:[Rent_2B_Upper]])</f>
        <v>20995</v>
      </c>
      <c r="S420" s="3">
        <f>property_rates[[#This Row],[Rent_2B_avg]]/property_rates[[#This Row],[buy_rate_avg]]</f>
        <v>1.7963636363636364</v>
      </c>
      <c r="T420" s="1" t="s">
        <v>2060</v>
      </c>
      <c r="U420" s="1" t="str">
        <f>MID(property_rates[[#This Row],[Rent_3B]],FIND("Rs.",property_rates[[#This Row],[Rent_3B]])+3,LEN(property_rates[[#This Row],[Rent_3B]]))</f>
        <v>21,187 - 24,076</v>
      </c>
      <c r="V420" s="1">
        <f>_xlfn.NUMBERVALUE(LEFT(property_rates[[#This Row],[Rent_3B_trim]],FIND("-",property_rates[[#This Row],[Rent_3B_trim]])-1))</f>
        <v>21187</v>
      </c>
      <c r="W420" s="1">
        <f>_xlfn.NUMBERVALUE(RIGHT(property_rates[[#This Row],[Rent_3B]],LEN(property_rates[[#This Row],[Rent_3B]])-FIND("-",property_rates[[#This Row],[Rent_3B]])))</f>
        <v>24076</v>
      </c>
      <c r="X420" s="1">
        <f>AVERAGE(property_rates[[#This Row],[Rent_3B_Lower]:[Rent_3B_Upper]])</f>
        <v>22631.5</v>
      </c>
      <c r="Y420" s="3">
        <f>property_rates[[#This Row],[Rent_3B_avg]]/property_rates[[#This Row],[buy_rate_avg]]</f>
        <v>1.9363850267379679</v>
      </c>
    </row>
    <row r="421" spans="1:25" x14ac:dyDescent="0.25">
      <c r="A421" s="1" t="s">
        <v>2061</v>
      </c>
      <c r="B421" s="1" t="s">
        <v>2062</v>
      </c>
      <c r="C421" s="1" t="str">
        <f>MID(property_rates[[#This Row],[buy_rate]],FIND("Rs.",property_rates[[#This Row],[buy_rate]])+3,FIND("/sq",property_rates[[#This Row],[buy_rate]])-4)</f>
        <v>6,162 - 6,928</v>
      </c>
      <c r="D421" s="1">
        <f>_xlfn.NUMBERVALUE(LEFT(property_rates[[#This Row],[buy_rate_trim]],FIND("-",property_rates[[#This Row],[buy_rate_trim]])-1))</f>
        <v>6162</v>
      </c>
      <c r="E421" s="1">
        <f>_xlfn.NUMBERVALUE(RIGHT(property_rates[[#This Row],[buy_rate_trim]],LEN(property_rates[[#This Row],[buy_rate_trim]])-FIND("-",property_rates[[#This Row],[buy_rate_trim]])))</f>
        <v>6928</v>
      </c>
      <c r="F421" s="1">
        <f>AVERAGE(property_rates[[#This Row],[buy_rate_lower]:[buy_rate_higher]])</f>
        <v>6545</v>
      </c>
      <c r="G421" s="1" t="s">
        <v>1773</v>
      </c>
      <c r="H421" s="1" t="s">
        <v>36</v>
      </c>
      <c r="I421" s="1" t="e">
        <f>MID(property_rates[[#This Row],[Rent_1B]],FIND("Rs.",property_rates[[#This Row],[Rent_1B]])+3,LEN(property_rates[[#This Row],[Rent_1B]]))</f>
        <v>#VALUE!</v>
      </c>
      <c r="J421" s="1" t="e">
        <f>_xlfn.NUMBERVALUE(LEFT(property_rates[[#This Row],[Rent_1B_trim]],FIND("-",property_rates[[#This Row],[Rent_1B_trim]])-1))</f>
        <v>#VALUE!</v>
      </c>
      <c r="K421" s="1">
        <f>_xlfn.NUMBERVALUE(RIGHT(property_rates[[#This Row],[Rent_1B]],LEN(property_rates[[#This Row],[Rent_1B]])-FIND("-",property_rates[[#This Row],[Rent_1B]])))</f>
        <v>0</v>
      </c>
      <c r="L421" s="1" t="e">
        <f>AVERAGE(property_rates[[#This Row],[Rent_1B_Lower]:[Rent_1B_Upper]])</f>
        <v>#VALUE!</v>
      </c>
      <c r="M421" s="2" t="e">
        <f>property_rates[[#This Row],[Rent_1B_avg]]/property_rates[[#This Row],[buy_rate_avg]]</f>
        <v>#VALUE!</v>
      </c>
      <c r="N421" s="1" t="s">
        <v>2063</v>
      </c>
      <c r="O421" s="1" t="str">
        <f>MID(property_rates[[#This Row],[Rent_2B]],FIND("Rs.",property_rates[[#This Row],[Rent_2B]])+3,LEN(property_rates[[#This Row],[Rent_2B]]))</f>
        <v>7,574 - 9,256</v>
      </c>
      <c r="P421" s="1">
        <f>_xlfn.NUMBERVALUE(LEFT(property_rates[[#This Row],[Rent_2B_trim]],FIND("-",property_rates[[#This Row],[Rent_2B_trim]])-1))</f>
        <v>7574</v>
      </c>
      <c r="Q421" s="1">
        <f>_xlfn.NUMBERVALUE(RIGHT(property_rates[[#This Row],[Rent_2B]],LEN(property_rates[[#This Row],[Rent_2B]])-FIND("-",property_rates[[#This Row],[Rent_2B]])))</f>
        <v>9256</v>
      </c>
      <c r="R421" s="1">
        <f>AVERAGE(property_rates[[#This Row],[Rent_2B_Lower]:[Rent_2B_Upper]])</f>
        <v>8415</v>
      </c>
      <c r="S421" s="3">
        <f>property_rates[[#This Row],[Rent_2B_avg]]/property_rates[[#This Row],[buy_rate_avg]]</f>
        <v>1.2857142857142858</v>
      </c>
      <c r="T421" s="1" t="s">
        <v>36</v>
      </c>
      <c r="U421" s="1" t="e">
        <f>MID(property_rates[[#This Row],[Rent_3B]],FIND("Rs.",property_rates[[#This Row],[Rent_3B]])+3,LEN(property_rates[[#This Row],[Rent_3B]]))</f>
        <v>#VALUE!</v>
      </c>
      <c r="V421" s="1" t="e">
        <f>_xlfn.NUMBERVALUE(LEFT(property_rates[[#This Row],[Rent_3B_trim]],FIND("-",property_rates[[#This Row],[Rent_3B_trim]])-1))</f>
        <v>#VALUE!</v>
      </c>
      <c r="W421" s="1">
        <f>_xlfn.NUMBERVALUE(RIGHT(property_rates[[#This Row],[Rent_3B]],LEN(property_rates[[#This Row],[Rent_3B]])-FIND("-",property_rates[[#This Row],[Rent_3B]])))</f>
        <v>0</v>
      </c>
      <c r="X421" s="1" t="e">
        <f>AVERAGE(property_rates[[#This Row],[Rent_3B_Lower]:[Rent_3B_Upper]])</f>
        <v>#VALUE!</v>
      </c>
      <c r="Y421" s="3" t="e">
        <f>property_rates[[#This Row],[Rent_3B_avg]]/property_rates[[#This Row],[buy_rate_avg]]</f>
        <v>#VALUE!</v>
      </c>
    </row>
    <row r="422" spans="1:25" x14ac:dyDescent="0.25">
      <c r="A422" s="1" t="s">
        <v>2064</v>
      </c>
      <c r="B422" s="1" t="s">
        <v>2065</v>
      </c>
      <c r="C422" s="1" t="str">
        <f>MID(property_rates[[#This Row],[buy_rate]],FIND("Rs.",property_rates[[#This Row],[buy_rate]])+3,FIND("/sq",property_rates[[#This Row],[buy_rate]])-4)</f>
        <v>12,878 - 14,280</v>
      </c>
      <c r="D422" s="1">
        <f>_xlfn.NUMBERVALUE(LEFT(property_rates[[#This Row],[buy_rate_trim]],FIND("-",property_rates[[#This Row],[buy_rate_trim]])-1))</f>
        <v>12878</v>
      </c>
      <c r="E422" s="1">
        <f>_xlfn.NUMBERVALUE(RIGHT(property_rates[[#This Row],[buy_rate_trim]],LEN(property_rates[[#This Row],[buy_rate_trim]])-FIND("-",property_rates[[#This Row],[buy_rate_trim]])))</f>
        <v>14280</v>
      </c>
      <c r="F422" s="1">
        <f>AVERAGE(property_rates[[#This Row],[buy_rate_lower]:[buy_rate_higher]])</f>
        <v>13579</v>
      </c>
      <c r="G422" s="1" t="s">
        <v>2066</v>
      </c>
      <c r="H422" s="1" t="s">
        <v>2067</v>
      </c>
      <c r="I422" s="1" t="str">
        <f>MID(property_rates[[#This Row],[Rent_1B]],FIND("Rs.",property_rates[[#This Row],[Rent_1B]])+3,LEN(property_rates[[#This Row],[Rent_1B]]))</f>
        <v>14,816 - 16,297</v>
      </c>
      <c r="J422" s="1">
        <f>_xlfn.NUMBERVALUE(LEFT(property_rates[[#This Row],[Rent_1B_trim]],FIND("-",property_rates[[#This Row],[Rent_1B_trim]])-1))</f>
        <v>14816</v>
      </c>
      <c r="K422" s="1">
        <f>_xlfn.NUMBERVALUE(RIGHT(property_rates[[#This Row],[Rent_1B]],LEN(property_rates[[#This Row],[Rent_1B]])-FIND("-",property_rates[[#This Row],[Rent_1B]])))</f>
        <v>16297</v>
      </c>
      <c r="L422" s="1">
        <f>AVERAGE(property_rates[[#This Row],[Rent_1B_Lower]:[Rent_1B_Upper]])</f>
        <v>15556.5</v>
      </c>
      <c r="M422" s="2">
        <f>property_rates[[#This Row],[Rent_1B_avg]]/property_rates[[#This Row],[buy_rate_avg]]</f>
        <v>1.1456292805066648</v>
      </c>
      <c r="N422" s="1" t="s">
        <v>2068</v>
      </c>
      <c r="O422" s="1" t="str">
        <f>MID(property_rates[[#This Row],[Rent_2B]],FIND("Rs.",property_rates[[#This Row],[Rent_2B]])+3,LEN(property_rates[[#This Row],[Rent_2B]]))</f>
        <v>21,917 - 26,788</v>
      </c>
      <c r="P422" s="1">
        <f>_xlfn.NUMBERVALUE(LEFT(property_rates[[#This Row],[Rent_2B_trim]],FIND("-",property_rates[[#This Row],[Rent_2B_trim]])-1))</f>
        <v>21917</v>
      </c>
      <c r="Q422" s="1">
        <f>_xlfn.NUMBERVALUE(RIGHT(property_rates[[#This Row],[Rent_2B]],LEN(property_rates[[#This Row],[Rent_2B]])-FIND("-",property_rates[[#This Row],[Rent_2B]])))</f>
        <v>26788</v>
      </c>
      <c r="R422" s="1">
        <f>AVERAGE(property_rates[[#This Row],[Rent_2B_Lower]:[Rent_2B_Upper]])</f>
        <v>24352.5</v>
      </c>
      <c r="S422" s="3">
        <f>property_rates[[#This Row],[Rent_2B_avg]]/property_rates[[#This Row],[buy_rate_avg]]</f>
        <v>1.7933942116503425</v>
      </c>
      <c r="T422" s="1" t="s">
        <v>36</v>
      </c>
      <c r="U422" s="1" t="e">
        <f>MID(property_rates[[#This Row],[Rent_3B]],FIND("Rs.",property_rates[[#This Row],[Rent_3B]])+3,LEN(property_rates[[#This Row],[Rent_3B]]))</f>
        <v>#VALUE!</v>
      </c>
      <c r="V422" s="1" t="e">
        <f>_xlfn.NUMBERVALUE(LEFT(property_rates[[#This Row],[Rent_3B_trim]],FIND("-",property_rates[[#This Row],[Rent_3B_trim]])-1))</f>
        <v>#VALUE!</v>
      </c>
      <c r="W422" s="1">
        <f>_xlfn.NUMBERVALUE(RIGHT(property_rates[[#This Row],[Rent_3B]],LEN(property_rates[[#This Row],[Rent_3B]])-FIND("-",property_rates[[#This Row],[Rent_3B]])))</f>
        <v>0</v>
      </c>
      <c r="X422" s="1" t="e">
        <f>AVERAGE(property_rates[[#This Row],[Rent_3B_Lower]:[Rent_3B_Upper]])</f>
        <v>#VALUE!</v>
      </c>
      <c r="Y422" s="3" t="e">
        <f>property_rates[[#This Row],[Rent_3B_avg]]/property_rates[[#This Row],[buy_rate_avg]]</f>
        <v>#VALUE!</v>
      </c>
    </row>
    <row r="423" spans="1:25" x14ac:dyDescent="0.25">
      <c r="A423" s="1" t="s">
        <v>1024</v>
      </c>
      <c r="B423" s="1" t="s">
        <v>1025</v>
      </c>
      <c r="C423" s="1" t="str">
        <f>MID(property_rates[[#This Row],[buy_rate]],FIND("Rs.",property_rates[[#This Row],[buy_rate]])+3,FIND("/sq",property_rates[[#This Row],[buy_rate]])-4)</f>
        <v>12,538 - 13,642</v>
      </c>
      <c r="D423" s="1">
        <f>_xlfn.NUMBERVALUE(LEFT(property_rates[[#This Row],[buy_rate_trim]],FIND("-",property_rates[[#This Row],[buy_rate_trim]])-1))</f>
        <v>12538</v>
      </c>
      <c r="E423" s="1">
        <f>_xlfn.NUMBERVALUE(RIGHT(property_rates[[#This Row],[buy_rate_trim]],LEN(property_rates[[#This Row],[buy_rate_trim]])-FIND("-",property_rates[[#This Row],[buy_rate_trim]])))</f>
        <v>13642</v>
      </c>
      <c r="F423" s="1">
        <f>AVERAGE(property_rates[[#This Row],[buy_rate_lower]:[buy_rate_higher]])</f>
        <v>13090</v>
      </c>
      <c r="G423" s="1" t="s">
        <v>1026</v>
      </c>
      <c r="H423" s="1" t="s">
        <v>36</v>
      </c>
      <c r="I423" s="1" t="e">
        <f>MID(property_rates[[#This Row],[Rent_1B]],FIND("Rs.",property_rates[[#This Row],[Rent_1B]])+3,LEN(property_rates[[#This Row],[Rent_1B]]))</f>
        <v>#VALUE!</v>
      </c>
      <c r="J423" s="1" t="e">
        <f>_xlfn.NUMBERVALUE(LEFT(property_rates[[#This Row],[Rent_1B_trim]],FIND("-",property_rates[[#This Row],[Rent_1B_trim]])-1))</f>
        <v>#VALUE!</v>
      </c>
      <c r="K423" s="1">
        <f>_xlfn.NUMBERVALUE(RIGHT(property_rates[[#This Row],[Rent_1B]],LEN(property_rates[[#This Row],[Rent_1B]])-FIND("-",property_rates[[#This Row],[Rent_1B]])))</f>
        <v>0</v>
      </c>
      <c r="L423" s="1" t="e">
        <f>AVERAGE(property_rates[[#This Row],[Rent_1B_Lower]:[Rent_1B_Upper]])</f>
        <v>#VALUE!</v>
      </c>
      <c r="M423" s="2" t="e">
        <f>property_rates[[#This Row],[Rent_1B_avg]]/property_rates[[#This Row],[buy_rate_avg]]</f>
        <v>#VALUE!</v>
      </c>
      <c r="N423" s="1" t="s">
        <v>1027</v>
      </c>
      <c r="O423" s="1" t="str">
        <f>MID(property_rates[[#This Row],[Rent_2B]],FIND("Rs.",property_rates[[#This Row],[Rent_2B]])+3,LEN(property_rates[[#This Row],[Rent_2B]]))</f>
        <v>18,945 - 20,975</v>
      </c>
      <c r="P423" s="1">
        <f>_xlfn.NUMBERVALUE(LEFT(property_rates[[#This Row],[Rent_2B_trim]],FIND("-",property_rates[[#This Row],[Rent_2B_trim]])-1))</f>
        <v>18945</v>
      </c>
      <c r="Q423" s="1">
        <f>_xlfn.NUMBERVALUE(RIGHT(property_rates[[#This Row],[Rent_2B]],LEN(property_rates[[#This Row],[Rent_2B]])-FIND("-",property_rates[[#This Row],[Rent_2B]])))</f>
        <v>20975</v>
      </c>
      <c r="R423" s="1">
        <f>AVERAGE(property_rates[[#This Row],[Rent_2B_Lower]:[Rent_2B_Upper]])</f>
        <v>19960</v>
      </c>
      <c r="S423" s="3">
        <f>property_rates[[#This Row],[Rent_2B_avg]]/property_rates[[#This Row],[buy_rate_avg]]</f>
        <v>1.5248281130634072</v>
      </c>
      <c r="T423" s="1" t="s">
        <v>36</v>
      </c>
      <c r="U423" s="1" t="e">
        <f>MID(property_rates[[#This Row],[Rent_3B]],FIND("Rs.",property_rates[[#This Row],[Rent_3B]])+3,LEN(property_rates[[#This Row],[Rent_3B]]))</f>
        <v>#VALUE!</v>
      </c>
      <c r="V423" s="1" t="e">
        <f>_xlfn.NUMBERVALUE(LEFT(property_rates[[#This Row],[Rent_3B_trim]],FIND("-",property_rates[[#This Row],[Rent_3B_trim]])-1))</f>
        <v>#VALUE!</v>
      </c>
      <c r="W423" s="1">
        <f>_xlfn.NUMBERVALUE(RIGHT(property_rates[[#This Row],[Rent_3B]],LEN(property_rates[[#This Row],[Rent_3B]])-FIND("-",property_rates[[#This Row],[Rent_3B]])))</f>
        <v>0</v>
      </c>
      <c r="X423" s="1" t="e">
        <f>AVERAGE(property_rates[[#This Row],[Rent_3B_Lower]:[Rent_3B_Upper]])</f>
        <v>#VALUE!</v>
      </c>
      <c r="Y423" s="3" t="e">
        <f>property_rates[[#This Row],[Rent_3B_avg]]/property_rates[[#This Row],[buy_rate_avg]]</f>
        <v>#VALUE!</v>
      </c>
    </row>
    <row r="424" spans="1:25" x14ac:dyDescent="0.25">
      <c r="A424" s="1" t="s">
        <v>1907</v>
      </c>
      <c r="B424" s="1" t="s">
        <v>1908</v>
      </c>
      <c r="C424" s="1" t="str">
        <f>MID(property_rates[[#This Row],[buy_rate]],FIND("Rs.",property_rates[[#This Row],[buy_rate]])+3,FIND("/sq",property_rates[[#This Row],[buy_rate]])-4)</f>
        <v>9,180 - 10,540</v>
      </c>
      <c r="D424" s="1">
        <f>_xlfn.NUMBERVALUE(LEFT(property_rates[[#This Row],[buy_rate_trim]],FIND("-",property_rates[[#This Row],[buy_rate_trim]])-1))</f>
        <v>9180</v>
      </c>
      <c r="E424" s="1">
        <f>_xlfn.NUMBERVALUE(RIGHT(property_rates[[#This Row],[buy_rate_trim]],LEN(property_rates[[#This Row],[buy_rate_trim]])-FIND("-",property_rates[[#This Row],[buy_rate_trim]])))</f>
        <v>10540</v>
      </c>
      <c r="F424" s="1">
        <f>AVERAGE(property_rates[[#This Row],[buy_rate_lower]:[buy_rate_higher]])</f>
        <v>9860</v>
      </c>
      <c r="G424" s="1" t="s">
        <v>58</v>
      </c>
      <c r="H424" s="1" t="s">
        <v>36</v>
      </c>
      <c r="I424" s="1" t="e">
        <f>MID(property_rates[[#This Row],[Rent_1B]],FIND("Rs.",property_rates[[#This Row],[Rent_1B]])+3,LEN(property_rates[[#This Row],[Rent_1B]]))</f>
        <v>#VALUE!</v>
      </c>
      <c r="J424" s="1" t="e">
        <f>_xlfn.NUMBERVALUE(LEFT(property_rates[[#This Row],[Rent_1B_trim]],FIND("-",property_rates[[#This Row],[Rent_1B_trim]])-1))</f>
        <v>#VALUE!</v>
      </c>
      <c r="K424" s="1">
        <f>_xlfn.NUMBERVALUE(RIGHT(property_rates[[#This Row],[Rent_1B]],LEN(property_rates[[#This Row],[Rent_1B]])-FIND("-",property_rates[[#This Row],[Rent_1B]])))</f>
        <v>0</v>
      </c>
      <c r="L424" s="1" t="e">
        <f>AVERAGE(property_rates[[#This Row],[Rent_1B_Lower]:[Rent_1B_Upper]])</f>
        <v>#VALUE!</v>
      </c>
      <c r="M424" s="2" t="e">
        <f>property_rates[[#This Row],[Rent_1B_avg]]/property_rates[[#This Row],[buy_rate_avg]]</f>
        <v>#VALUE!</v>
      </c>
      <c r="N424" s="1" t="s">
        <v>1909</v>
      </c>
      <c r="O424" s="1" t="str">
        <f>MID(property_rates[[#This Row],[Rent_2B]],FIND("Rs.",property_rates[[#This Row],[Rent_2B]])+3,LEN(property_rates[[#This Row],[Rent_2B]]))</f>
        <v>17,000 - 20,400</v>
      </c>
      <c r="P424" s="1">
        <f>_xlfn.NUMBERVALUE(LEFT(property_rates[[#This Row],[Rent_2B_trim]],FIND("-",property_rates[[#This Row],[Rent_2B_trim]])-1))</f>
        <v>17000</v>
      </c>
      <c r="Q424" s="1">
        <f>_xlfn.NUMBERVALUE(RIGHT(property_rates[[#This Row],[Rent_2B]],LEN(property_rates[[#This Row],[Rent_2B]])-FIND("-",property_rates[[#This Row],[Rent_2B]])))</f>
        <v>20400</v>
      </c>
      <c r="R424" s="1">
        <f>AVERAGE(property_rates[[#This Row],[Rent_2B_Lower]:[Rent_2B_Upper]])</f>
        <v>18700</v>
      </c>
      <c r="S424" s="3">
        <f>property_rates[[#This Row],[Rent_2B_avg]]/property_rates[[#This Row],[buy_rate_avg]]</f>
        <v>1.896551724137931</v>
      </c>
      <c r="T424" s="1" t="s">
        <v>1910</v>
      </c>
      <c r="U424" s="1" t="str">
        <f>MID(property_rates[[#This Row],[Rent_3B]],FIND("Rs.",property_rates[[#This Row],[Rent_3B]])+3,LEN(property_rates[[#This Row],[Rent_3B]]))</f>
        <v>22,610 - 26,180</v>
      </c>
      <c r="V424" s="1">
        <f>_xlfn.NUMBERVALUE(LEFT(property_rates[[#This Row],[Rent_3B_trim]],FIND("-",property_rates[[#This Row],[Rent_3B_trim]])-1))</f>
        <v>22610</v>
      </c>
      <c r="W424" s="1">
        <f>_xlfn.NUMBERVALUE(RIGHT(property_rates[[#This Row],[Rent_3B]],LEN(property_rates[[#This Row],[Rent_3B]])-FIND("-",property_rates[[#This Row],[Rent_3B]])))</f>
        <v>26180</v>
      </c>
      <c r="X424" s="1">
        <f>AVERAGE(property_rates[[#This Row],[Rent_3B_Lower]:[Rent_3B_Upper]])</f>
        <v>24395</v>
      </c>
      <c r="Y424" s="3">
        <f>property_rates[[#This Row],[Rent_3B_avg]]/property_rates[[#This Row],[buy_rate_avg]]</f>
        <v>2.4741379310344827</v>
      </c>
    </row>
    <row r="425" spans="1:25" x14ac:dyDescent="0.25">
      <c r="A425" s="1" t="s">
        <v>1911</v>
      </c>
      <c r="B425" s="1" t="s">
        <v>1912</v>
      </c>
      <c r="C425" s="1" t="str">
        <f>MID(property_rates[[#This Row],[buy_rate]],FIND("Rs.",property_rates[[#This Row],[buy_rate]])+3,FIND("/sq",property_rates[[#This Row],[buy_rate]])-4)</f>
        <v>6,078 - 7,310</v>
      </c>
      <c r="D425" s="1">
        <f>_xlfn.NUMBERVALUE(LEFT(property_rates[[#This Row],[buy_rate_trim]],FIND("-",property_rates[[#This Row],[buy_rate_trim]])-1))</f>
        <v>6078</v>
      </c>
      <c r="E425" s="1">
        <f>_xlfn.NUMBERVALUE(RIGHT(property_rates[[#This Row],[buy_rate_trim]],LEN(property_rates[[#This Row],[buy_rate_trim]])-FIND("-",property_rates[[#This Row],[buy_rate_trim]])))</f>
        <v>7310</v>
      </c>
      <c r="F425" s="1">
        <f>AVERAGE(property_rates[[#This Row],[buy_rate_lower]:[buy_rate_higher]])</f>
        <v>6694</v>
      </c>
      <c r="G425" s="1" t="s">
        <v>93</v>
      </c>
      <c r="H425" s="1" t="s">
        <v>1913</v>
      </c>
      <c r="I425" s="1" t="str">
        <f>MID(property_rates[[#This Row],[Rent_1B]],FIND("Rs.",property_rates[[#This Row],[Rent_1B]])+3,LEN(property_rates[[#This Row],[Rent_1B]]))</f>
        <v>4,938 - 5,926</v>
      </c>
      <c r="J425" s="1">
        <f>_xlfn.NUMBERVALUE(LEFT(property_rates[[#This Row],[Rent_1B_trim]],FIND("-",property_rates[[#This Row],[Rent_1B_trim]])-1))</f>
        <v>4938</v>
      </c>
      <c r="K425" s="1">
        <f>_xlfn.NUMBERVALUE(RIGHT(property_rates[[#This Row],[Rent_1B]],LEN(property_rates[[#This Row],[Rent_1B]])-FIND("-",property_rates[[#This Row],[Rent_1B]])))</f>
        <v>5926</v>
      </c>
      <c r="L425" s="1">
        <f>AVERAGE(property_rates[[#This Row],[Rent_1B_Lower]:[Rent_1B_Upper]])</f>
        <v>5432</v>
      </c>
      <c r="M425" s="2">
        <f>property_rates[[#This Row],[Rent_1B_avg]]/property_rates[[#This Row],[buy_rate_avg]]</f>
        <v>0.81147296086047205</v>
      </c>
      <c r="N425" s="1" t="s">
        <v>1914</v>
      </c>
      <c r="O425" s="1" t="str">
        <f>MID(property_rates[[#This Row],[Rent_2B]],FIND("Rs.",property_rates[[#This Row],[Rent_2B]])+3,LEN(property_rates[[#This Row],[Rent_2B]]))</f>
        <v>7,788 - 8,653</v>
      </c>
      <c r="P425" s="1">
        <f>_xlfn.NUMBERVALUE(LEFT(property_rates[[#This Row],[Rent_2B_trim]],FIND("-",property_rates[[#This Row],[Rent_2B_trim]])-1))</f>
        <v>7788</v>
      </c>
      <c r="Q425" s="1">
        <f>_xlfn.NUMBERVALUE(RIGHT(property_rates[[#This Row],[Rent_2B]],LEN(property_rates[[#This Row],[Rent_2B]])-FIND("-",property_rates[[#This Row],[Rent_2B]])))</f>
        <v>8653</v>
      </c>
      <c r="R425" s="1">
        <f>AVERAGE(property_rates[[#This Row],[Rent_2B_Lower]:[Rent_2B_Upper]])</f>
        <v>8220.5</v>
      </c>
      <c r="S425" s="3">
        <f>property_rates[[#This Row],[Rent_2B_avg]]/property_rates[[#This Row],[buy_rate_avg]]</f>
        <v>1.2280400358530026</v>
      </c>
      <c r="T425" s="1" t="s">
        <v>36</v>
      </c>
      <c r="U425" s="1" t="e">
        <f>MID(property_rates[[#This Row],[Rent_3B]],FIND("Rs.",property_rates[[#This Row],[Rent_3B]])+3,LEN(property_rates[[#This Row],[Rent_3B]]))</f>
        <v>#VALUE!</v>
      </c>
      <c r="V425" s="1" t="e">
        <f>_xlfn.NUMBERVALUE(LEFT(property_rates[[#This Row],[Rent_3B_trim]],FIND("-",property_rates[[#This Row],[Rent_3B_trim]])-1))</f>
        <v>#VALUE!</v>
      </c>
      <c r="W425" s="1">
        <f>_xlfn.NUMBERVALUE(RIGHT(property_rates[[#This Row],[Rent_3B]],LEN(property_rates[[#This Row],[Rent_3B]])-FIND("-",property_rates[[#This Row],[Rent_3B]])))</f>
        <v>0</v>
      </c>
      <c r="X425" s="1" t="e">
        <f>AVERAGE(property_rates[[#This Row],[Rent_3B_Lower]:[Rent_3B_Upper]])</f>
        <v>#VALUE!</v>
      </c>
      <c r="Y425" s="3" t="e">
        <f>property_rates[[#This Row],[Rent_3B_avg]]/property_rates[[#This Row],[buy_rate_avg]]</f>
        <v>#VALUE!</v>
      </c>
    </row>
    <row r="426" spans="1:25" x14ac:dyDescent="0.25">
      <c r="A426" s="1" t="s">
        <v>2069</v>
      </c>
      <c r="B426" s="1" t="s">
        <v>2070</v>
      </c>
      <c r="C426" s="1" t="str">
        <f>MID(property_rates[[#This Row],[buy_rate]],FIND("Rs.",property_rates[[#This Row],[buy_rate]])+3,FIND("/sq",property_rates[[#This Row],[buy_rate]])-4)</f>
        <v>9,265 - 10,455</v>
      </c>
      <c r="D426" s="1">
        <f>_xlfn.NUMBERVALUE(LEFT(property_rates[[#This Row],[buy_rate_trim]],FIND("-",property_rates[[#This Row],[buy_rate_trim]])-1))</f>
        <v>9265</v>
      </c>
      <c r="E426" s="1">
        <f>_xlfn.NUMBERVALUE(RIGHT(property_rates[[#This Row],[buy_rate_trim]],LEN(property_rates[[#This Row],[buy_rate_trim]])-FIND("-",property_rates[[#This Row],[buy_rate_trim]])))</f>
        <v>10455</v>
      </c>
      <c r="F426" s="1">
        <f>AVERAGE(property_rates[[#This Row],[buy_rate_lower]:[buy_rate_higher]])</f>
        <v>9860</v>
      </c>
      <c r="G426" s="1" t="s">
        <v>2071</v>
      </c>
      <c r="H426" s="1" t="s">
        <v>2072</v>
      </c>
      <c r="I426" s="1" t="str">
        <f>MID(property_rates[[#This Row],[Rent_1B]],FIND("Rs.",property_rates[[#This Row],[Rent_1B]])+3,LEN(property_rates[[#This Row],[Rent_1B]]))</f>
        <v>12,622 - 14,492</v>
      </c>
      <c r="J426" s="1">
        <f>_xlfn.NUMBERVALUE(LEFT(property_rates[[#This Row],[Rent_1B_trim]],FIND("-",property_rates[[#This Row],[Rent_1B_trim]])-1))</f>
        <v>12622</v>
      </c>
      <c r="K426" s="1">
        <f>_xlfn.NUMBERVALUE(RIGHT(property_rates[[#This Row],[Rent_1B]],LEN(property_rates[[#This Row],[Rent_1B]])-FIND("-",property_rates[[#This Row],[Rent_1B]])))</f>
        <v>14492</v>
      </c>
      <c r="L426" s="1">
        <f>AVERAGE(property_rates[[#This Row],[Rent_1B_Lower]:[Rent_1B_Upper]])</f>
        <v>13557</v>
      </c>
      <c r="M426" s="2">
        <f>property_rates[[#This Row],[Rent_1B_avg]]/property_rates[[#This Row],[buy_rate_avg]]</f>
        <v>1.374949290060852</v>
      </c>
      <c r="N426" s="1" t="s">
        <v>2073</v>
      </c>
      <c r="O426" s="1" t="str">
        <f>MID(property_rates[[#This Row],[Rent_2B]],FIND("Rs.",property_rates[[#This Row],[Rent_2B]])+3,LEN(property_rates[[#This Row],[Rent_2B]]))</f>
        <v>18,360 - 23,715</v>
      </c>
      <c r="P426" s="1">
        <f>_xlfn.NUMBERVALUE(LEFT(property_rates[[#This Row],[Rent_2B_trim]],FIND("-",property_rates[[#This Row],[Rent_2B_trim]])-1))</f>
        <v>18360</v>
      </c>
      <c r="Q426" s="1">
        <f>_xlfn.NUMBERVALUE(RIGHT(property_rates[[#This Row],[Rent_2B]],LEN(property_rates[[#This Row],[Rent_2B]])-FIND("-",property_rates[[#This Row],[Rent_2B]])))</f>
        <v>23715</v>
      </c>
      <c r="R426" s="1">
        <f>AVERAGE(property_rates[[#This Row],[Rent_2B_Lower]:[Rent_2B_Upper]])</f>
        <v>21037.5</v>
      </c>
      <c r="S426" s="3">
        <f>property_rates[[#This Row],[Rent_2B_avg]]/property_rates[[#This Row],[buy_rate_avg]]</f>
        <v>2.1336206896551726</v>
      </c>
      <c r="T426" s="1" t="s">
        <v>36</v>
      </c>
      <c r="U426" s="1" t="e">
        <f>MID(property_rates[[#This Row],[Rent_3B]],FIND("Rs.",property_rates[[#This Row],[Rent_3B]])+3,LEN(property_rates[[#This Row],[Rent_3B]]))</f>
        <v>#VALUE!</v>
      </c>
      <c r="V426" s="1" t="e">
        <f>_xlfn.NUMBERVALUE(LEFT(property_rates[[#This Row],[Rent_3B_trim]],FIND("-",property_rates[[#This Row],[Rent_3B_trim]])-1))</f>
        <v>#VALUE!</v>
      </c>
      <c r="W426" s="1">
        <f>_xlfn.NUMBERVALUE(RIGHT(property_rates[[#This Row],[Rent_3B]],LEN(property_rates[[#This Row],[Rent_3B]])-FIND("-",property_rates[[#This Row],[Rent_3B]])))</f>
        <v>0</v>
      </c>
      <c r="X426" s="1" t="e">
        <f>AVERAGE(property_rates[[#This Row],[Rent_3B_Lower]:[Rent_3B_Upper]])</f>
        <v>#VALUE!</v>
      </c>
      <c r="Y426" s="3" t="e">
        <f>property_rates[[#This Row],[Rent_3B_avg]]/property_rates[[#This Row],[buy_rate_avg]]</f>
        <v>#VALUE!</v>
      </c>
    </row>
    <row r="427" spans="1:25" x14ac:dyDescent="0.25">
      <c r="A427" s="1" t="s">
        <v>2074</v>
      </c>
      <c r="B427" s="1" t="s">
        <v>2075</v>
      </c>
      <c r="C427" s="1" t="str">
        <f>MID(property_rates[[#This Row],[buy_rate]],FIND("Rs.",property_rates[[#This Row],[buy_rate]])+3,FIND("/sq",property_rates[[#This Row],[buy_rate]])-4)</f>
        <v>7,480 - 8,798</v>
      </c>
      <c r="D427" s="1">
        <f>_xlfn.NUMBERVALUE(LEFT(property_rates[[#This Row],[buy_rate_trim]],FIND("-",property_rates[[#This Row],[buy_rate_trim]])-1))</f>
        <v>7480</v>
      </c>
      <c r="E427" s="1">
        <f>_xlfn.NUMBERVALUE(RIGHT(property_rates[[#This Row],[buy_rate_trim]],LEN(property_rates[[#This Row],[buy_rate_trim]])-FIND("-",property_rates[[#This Row],[buy_rate_trim]])))</f>
        <v>8798</v>
      </c>
      <c r="F427" s="1">
        <f>AVERAGE(property_rates[[#This Row],[buy_rate_lower]:[buy_rate_higher]])</f>
        <v>8139</v>
      </c>
      <c r="G427" s="1" t="s">
        <v>2076</v>
      </c>
      <c r="H427" s="1" t="s">
        <v>2077</v>
      </c>
      <c r="I427" s="1" t="str">
        <f>MID(property_rates[[#This Row],[Rent_1B]],FIND("Rs.",property_rates[[#This Row],[Rent_1B]])+3,LEN(property_rates[[#This Row],[Rent_1B]]))</f>
        <v>10,370 - 12,444</v>
      </c>
      <c r="J427" s="1">
        <f>_xlfn.NUMBERVALUE(LEFT(property_rates[[#This Row],[Rent_1B_trim]],FIND("-",property_rates[[#This Row],[Rent_1B_trim]])-1))</f>
        <v>10370</v>
      </c>
      <c r="K427" s="1">
        <f>_xlfn.NUMBERVALUE(RIGHT(property_rates[[#This Row],[Rent_1B]],LEN(property_rates[[#This Row],[Rent_1B]])-FIND("-",property_rates[[#This Row],[Rent_1B]])))</f>
        <v>12444</v>
      </c>
      <c r="L427" s="1">
        <f>AVERAGE(property_rates[[#This Row],[Rent_1B_Lower]:[Rent_1B_Upper]])</f>
        <v>11407</v>
      </c>
      <c r="M427" s="2">
        <f>property_rates[[#This Row],[Rent_1B_avg]]/property_rates[[#This Row],[buy_rate_avg]]</f>
        <v>1.4015235286890282</v>
      </c>
      <c r="N427" s="1" t="s">
        <v>36</v>
      </c>
      <c r="O427" s="1" t="e">
        <f>MID(property_rates[[#This Row],[Rent_2B]],FIND("Rs.",property_rates[[#This Row],[Rent_2B]])+3,LEN(property_rates[[#This Row],[Rent_2B]]))</f>
        <v>#VALUE!</v>
      </c>
      <c r="P427" s="1" t="e">
        <f>_xlfn.NUMBERVALUE(LEFT(property_rates[[#This Row],[Rent_2B_trim]],FIND("-",property_rates[[#This Row],[Rent_2B_trim]])-1))</f>
        <v>#VALUE!</v>
      </c>
      <c r="Q427" s="1">
        <f>_xlfn.NUMBERVALUE(RIGHT(property_rates[[#This Row],[Rent_2B]],LEN(property_rates[[#This Row],[Rent_2B]])-FIND("-",property_rates[[#This Row],[Rent_2B]])))</f>
        <v>0</v>
      </c>
      <c r="R427" s="1" t="e">
        <f>AVERAGE(property_rates[[#This Row],[Rent_2B_Lower]:[Rent_2B_Upper]])</f>
        <v>#VALUE!</v>
      </c>
      <c r="S427" s="3" t="e">
        <f>property_rates[[#This Row],[Rent_2B_avg]]/property_rates[[#This Row],[buy_rate_avg]]</f>
        <v>#VALUE!</v>
      </c>
      <c r="T427" s="1" t="s">
        <v>36</v>
      </c>
      <c r="U427" s="1" t="e">
        <f>MID(property_rates[[#This Row],[Rent_3B]],FIND("Rs.",property_rates[[#This Row],[Rent_3B]])+3,LEN(property_rates[[#This Row],[Rent_3B]]))</f>
        <v>#VALUE!</v>
      </c>
      <c r="V427" s="1" t="e">
        <f>_xlfn.NUMBERVALUE(LEFT(property_rates[[#This Row],[Rent_3B_trim]],FIND("-",property_rates[[#This Row],[Rent_3B_trim]])-1))</f>
        <v>#VALUE!</v>
      </c>
      <c r="W427" s="1">
        <f>_xlfn.NUMBERVALUE(RIGHT(property_rates[[#This Row],[Rent_3B]],LEN(property_rates[[#This Row],[Rent_3B]])-FIND("-",property_rates[[#This Row],[Rent_3B]])))</f>
        <v>0</v>
      </c>
      <c r="X427" s="1" t="e">
        <f>AVERAGE(property_rates[[#This Row],[Rent_3B_Lower]:[Rent_3B_Upper]])</f>
        <v>#VALUE!</v>
      </c>
      <c r="Y427" s="3" t="e">
        <f>property_rates[[#This Row],[Rent_3B_avg]]/property_rates[[#This Row],[buy_rate_avg]]</f>
        <v>#VALUE!</v>
      </c>
    </row>
    <row r="428" spans="1:25" x14ac:dyDescent="0.25">
      <c r="A428" s="1" t="s">
        <v>2078</v>
      </c>
      <c r="B428" s="1" t="s">
        <v>2079</v>
      </c>
      <c r="C428" s="1" t="str">
        <f>MID(property_rates[[#This Row],[buy_rate]],FIND("Rs.",property_rates[[#This Row],[buy_rate]])+3,FIND("/sq",property_rates[[#This Row],[buy_rate]])-4)</f>
        <v>6,248 - 6,842</v>
      </c>
      <c r="D428" s="1">
        <f>_xlfn.NUMBERVALUE(LEFT(property_rates[[#This Row],[buy_rate_trim]],FIND("-",property_rates[[#This Row],[buy_rate_trim]])-1))</f>
        <v>6248</v>
      </c>
      <c r="E428" s="1">
        <f>_xlfn.NUMBERVALUE(RIGHT(property_rates[[#This Row],[buy_rate_trim]],LEN(property_rates[[#This Row],[buy_rate_trim]])-FIND("-",property_rates[[#This Row],[buy_rate_trim]])))</f>
        <v>6842</v>
      </c>
      <c r="F428" s="1">
        <f>AVERAGE(property_rates[[#This Row],[buy_rate_lower]:[buy_rate_higher]])</f>
        <v>6545</v>
      </c>
      <c r="G428" s="1" t="s">
        <v>949</v>
      </c>
      <c r="H428" s="1" t="s">
        <v>2080</v>
      </c>
      <c r="I428" s="1" t="str">
        <f>MID(property_rates[[#This Row],[Rent_1B]],FIND("Rs.",property_rates[[#This Row],[Rent_1B]])+3,LEN(property_rates[[#This Row],[Rent_1B]]))</f>
        <v>7,650 - 8,160</v>
      </c>
      <c r="J428" s="1">
        <f>_xlfn.NUMBERVALUE(LEFT(property_rates[[#This Row],[Rent_1B_trim]],FIND("-",property_rates[[#This Row],[Rent_1B_trim]])-1))</f>
        <v>7650</v>
      </c>
      <c r="K428" s="1">
        <f>_xlfn.NUMBERVALUE(RIGHT(property_rates[[#This Row],[Rent_1B]],LEN(property_rates[[#This Row],[Rent_1B]])-FIND("-",property_rates[[#This Row],[Rent_1B]])))</f>
        <v>8160</v>
      </c>
      <c r="L428" s="1">
        <f>AVERAGE(property_rates[[#This Row],[Rent_1B_Lower]:[Rent_1B_Upper]])</f>
        <v>7905</v>
      </c>
      <c r="M428" s="2">
        <f>property_rates[[#This Row],[Rent_1B_avg]]/property_rates[[#This Row],[buy_rate_avg]]</f>
        <v>1.2077922077922079</v>
      </c>
      <c r="N428" s="1" t="s">
        <v>2081</v>
      </c>
      <c r="O428" s="1" t="str">
        <f>MID(property_rates[[#This Row],[Rent_2B]],FIND("Rs.",property_rates[[#This Row],[Rent_2B]])+3,LEN(property_rates[[#This Row],[Rent_2B]]))</f>
        <v>10,037 - 10,873</v>
      </c>
      <c r="P428" s="1">
        <f>_xlfn.NUMBERVALUE(LEFT(property_rates[[#This Row],[Rent_2B_trim]],FIND("-",property_rates[[#This Row],[Rent_2B_trim]])-1))</f>
        <v>10037</v>
      </c>
      <c r="Q428" s="1">
        <f>_xlfn.NUMBERVALUE(RIGHT(property_rates[[#This Row],[Rent_2B]],LEN(property_rates[[#This Row],[Rent_2B]])-FIND("-",property_rates[[#This Row],[Rent_2B]])))</f>
        <v>10873</v>
      </c>
      <c r="R428" s="1">
        <f>AVERAGE(property_rates[[#This Row],[Rent_2B_Lower]:[Rent_2B_Upper]])</f>
        <v>10455</v>
      </c>
      <c r="S428" s="3">
        <f>property_rates[[#This Row],[Rent_2B_avg]]/property_rates[[#This Row],[buy_rate_avg]]</f>
        <v>1.5974025974025974</v>
      </c>
      <c r="T428" s="1" t="s">
        <v>36</v>
      </c>
      <c r="U428" s="1" t="e">
        <f>MID(property_rates[[#This Row],[Rent_3B]],FIND("Rs.",property_rates[[#This Row],[Rent_3B]])+3,LEN(property_rates[[#This Row],[Rent_3B]]))</f>
        <v>#VALUE!</v>
      </c>
      <c r="V428" s="1" t="e">
        <f>_xlfn.NUMBERVALUE(LEFT(property_rates[[#This Row],[Rent_3B_trim]],FIND("-",property_rates[[#This Row],[Rent_3B_trim]])-1))</f>
        <v>#VALUE!</v>
      </c>
      <c r="W428" s="1">
        <f>_xlfn.NUMBERVALUE(RIGHT(property_rates[[#This Row],[Rent_3B]],LEN(property_rates[[#This Row],[Rent_3B]])-FIND("-",property_rates[[#This Row],[Rent_3B]])))</f>
        <v>0</v>
      </c>
      <c r="X428" s="1" t="e">
        <f>AVERAGE(property_rates[[#This Row],[Rent_3B_Lower]:[Rent_3B_Upper]])</f>
        <v>#VALUE!</v>
      </c>
      <c r="Y428" s="3" t="e">
        <f>property_rates[[#This Row],[Rent_3B_avg]]/property_rates[[#This Row],[buy_rate_avg]]</f>
        <v>#VALUE!</v>
      </c>
    </row>
    <row r="429" spans="1:25" x14ac:dyDescent="0.25">
      <c r="A429" s="1" t="s">
        <v>2082</v>
      </c>
      <c r="B429" s="1" t="s">
        <v>2083</v>
      </c>
      <c r="C429" s="1" t="str">
        <f>MID(property_rates[[#This Row],[buy_rate]],FIND("Rs.",property_rates[[#This Row],[buy_rate]])+3,FIND("/sq",property_rates[[#This Row],[buy_rate]])-4)</f>
        <v>7,862 - 8,968</v>
      </c>
      <c r="D429" s="1">
        <f>_xlfn.NUMBERVALUE(LEFT(property_rates[[#This Row],[buy_rate_trim]],FIND("-",property_rates[[#This Row],[buy_rate_trim]])-1))</f>
        <v>7862</v>
      </c>
      <c r="E429" s="1">
        <f>_xlfn.NUMBERVALUE(RIGHT(property_rates[[#This Row],[buy_rate_trim]],LEN(property_rates[[#This Row],[buy_rate_trim]])-FIND("-",property_rates[[#This Row],[buy_rate_trim]])))</f>
        <v>8968</v>
      </c>
      <c r="F429" s="1">
        <f>AVERAGE(property_rates[[#This Row],[buy_rate_lower]:[buy_rate_higher]])</f>
        <v>8415</v>
      </c>
      <c r="G429" s="1" t="s">
        <v>93</v>
      </c>
      <c r="H429" s="1" t="s">
        <v>2084</v>
      </c>
      <c r="I429" s="1" t="str">
        <f>MID(property_rates[[#This Row],[Rent_1B]],FIND("Rs.",property_rates[[#This Row],[Rent_1B]])+3,LEN(property_rates[[#This Row],[Rent_1B]]))</f>
        <v>9,945 - 10,940</v>
      </c>
      <c r="J429" s="1">
        <f>_xlfn.NUMBERVALUE(LEFT(property_rates[[#This Row],[Rent_1B_trim]],FIND("-",property_rates[[#This Row],[Rent_1B_trim]])-1))</f>
        <v>9945</v>
      </c>
      <c r="K429" s="1">
        <f>_xlfn.NUMBERVALUE(RIGHT(property_rates[[#This Row],[Rent_1B]],LEN(property_rates[[#This Row],[Rent_1B]])-FIND("-",property_rates[[#This Row],[Rent_1B]])))</f>
        <v>10940</v>
      </c>
      <c r="L429" s="1">
        <f>AVERAGE(property_rates[[#This Row],[Rent_1B_Lower]:[Rent_1B_Upper]])</f>
        <v>10442.5</v>
      </c>
      <c r="M429" s="2">
        <f>property_rates[[#This Row],[Rent_1B_avg]]/property_rates[[#This Row],[buy_rate_avg]]</f>
        <v>1.2409387997623291</v>
      </c>
      <c r="N429" s="1" t="s">
        <v>2085</v>
      </c>
      <c r="O429" s="1" t="str">
        <f>MID(property_rates[[#This Row],[Rent_2B]],FIND("Rs.",property_rates[[#This Row],[Rent_2B]])+3,LEN(property_rates[[#This Row],[Rent_2B]]))</f>
        <v>15,300 - 19,550</v>
      </c>
      <c r="P429" s="1">
        <f>_xlfn.NUMBERVALUE(LEFT(property_rates[[#This Row],[Rent_2B_trim]],FIND("-",property_rates[[#This Row],[Rent_2B_trim]])-1))</f>
        <v>15300</v>
      </c>
      <c r="Q429" s="1">
        <f>_xlfn.NUMBERVALUE(RIGHT(property_rates[[#This Row],[Rent_2B]],LEN(property_rates[[#This Row],[Rent_2B]])-FIND("-",property_rates[[#This Row],[Rent_2B]])))</f>
        <v>19550</v>
      </c>
      <c r="R429" s="1">
        <f>AVERAGE(property_rates[[#This Row],[Rent_2B_Lower]:[Rent_2B_Upper]])</f>
        <v>17425</v>
      </c>
      <c r="S429" s="3">
        <f>property_rates[[#This Row],[Rent_2B_avg]]/property_rates[[#This Row],[buy_rate_avg]]</f>
        <v>2.0707070707070705</v>
      </c>
      <c r="T429" s="1" t="s">
        <v>2086</v>
      </c>
      <c r="U429" s="1" t="str">
        <f>MID(property_rates[[#This Row],[Rent_3B]],FIND("Rs.",property_rates[[#This Row],[Rent_3B]])+3,LEN(property_rates[[#This Row],[Rent_3B]]))</f>
        <v>22,139 - 24,599</v>
      </c>
      <c r="V429" s="1">
        <f>_xlfn.NUMBERVALUE(LEFT(property_rates[[#This Row],[Rent_3B_trim]],FIND("-",property_rates[[#This Row],[Rent_3B_trim]])-1))</f>
        <v>22139</v>
      </c>
      <c r="W429" s="1">
        <f>_xlfn.NUMBERVALUE(RIGHT(property_rates[[#This Row],[Rent_3B]],LEN(property_rates[[#This Row],[Rent_3B]])-FIND("-",property_rates[[#This Row],[Rent_3B]])))</f>
        <v>24599</v>
      </c>
      <c r="X429" s="1">
        <f>AVERAGE(property_rates[[#This Row],[Rent_3B_Lower]:[Rent_3B_Upper]])</f>
        <v>23369</v>
      </c>
      <c r="Y429" s="3">
        <f>property_rates[[#This Row],[Rent_3B_avg]]/property_rates[[#This Row],[buy_rate_avg]]</f>
        <v>2.7770647653000595</v>
      </c>
    </row>
    <row r="430" spans="1:25" x14ac:dyDescent="0.25">
      <c r="A430" s="1" t="s">
        <v>2087</v>
      </c>
      <c r="B430" s="1" t="s">
        <v>2088</v>
      </c>
      <c r="C430" s="1" t="str">
        <f>MID(property_rates[[#This Row],[buy_rate]],FIND("Rs.",property_rates[[#This Row],[buy_rate]])+3,FIND("/sq",property_rates[[#This Row],[buy_rate]])-4)</f>
        <v>6,588 - 7,565</v>
      </c>
      <c r="D430" s="1">
        <f>_xlfn.NUMBERVALUE(LEFT(property_rates[[#This Row],[buy_rate_trim]],FIND("-",property_rates[[#This Row],[buy_rate_trim]])-1))</f>
        <v>6588</v>
      </c>
      <c r="E430" s="1">
        <f>_xlfn.NUMBERVALUE(RIGHT(property_rates[[#This Row],[buy_rate_trim]],LEN(property_rates[[#This Row],[buy_rate_trim]])-FIND("-",property_rates[[#This Row],[buy_rate_trim]])))</f>
        <v>7565</v>
      </c>
      <c r="F430" s="1">
        <f>AVERAGE(property_rates[[#This Row],[buy_rate_lower]:[buy_rate_higher]])</f>
        <v>7076.5</v>
      </c>
      <c r="G430" s="1" t="s">
        <v>2089</v>
      </c>
      <c r="H430" s="1" t="s">
        <v>2090</v>
      </c>
      <c r="I430" s="1" t="str">
        <f>MID(property_rates[[#This Row],[Rent_1B]],FIND("Rs.",property_rates[[#This Row],[Rent_1B]])+3,LEN(property_rates[[#This Row],[Rent_1B]]))</f>
        <v>5,296 - 6,355</v>
      </c>
      <c r="J430" s="1">
        <f>_xlfn.NUMBERVALUE(LEFT(property_rates[[#This Row],[Rent_1B_trim]],FIND("-",property_rates[[#This Row],[Rent_1B_trim]])-1))</f>
        <v>5296</v>
      </c>
      <c r="K430" s="1">
        <f>_xlfn.NUMBERVALUE(RIGHT(property_rates[[#This Row],[Rent_1B]],LEN(property_rates[[#This Row],[Rent_1B]])-FIND("-",property_rates[[#This Row],[Rent_1B]])))</f>
        <v>6355</v>
      </c>
      <c r="L430" s="1">
        <f>AVERAGE(property_rates[[#This Row],[Rent_1B_Lower]:[Rent_1B_Upper]])</f>
        <v>5825.5</v>
      </c>
      <c r="M430" s="2">
        <f>property_rates[[#This Row],[Rent_1B_avg]]/property_rates[[#This Row],[buy_rate_avg]]</f>
        <v>0.82321769236204334</v>
      </c>
      <c r="N430" s="1" t="s">
        <v>2091</v>
      </c>
      <c r="O430" s="1" t="str">
        <f>MID(property_rates[[#This Row],[Rent_2B]],FIND("Rs.",property_rates[[#This Row],[Rent_2B]])+3,LEN(property_rates[[#This Row],[Rent_2B]]))</f>
        <v>9,640 - 11,393</v>
      </c>
      <c r="P430" s="1">
        <f>_xlfn.NUMBERVALUE(LEFT(property_rates[[#This Row],[Rent_2B_trim]],FIND("-",property_rates[[#This Row],[Rent_2B_trim]])-1))</f>
        <v>9640</v>
      </c>
      <c r="Q430" s="1">
        <f>_xlfn.NUMBERVALUE(RIGHT(property_rates[[#This Row],[Rent_2B]],LEN(property_rates[[#This Row],[Rent_2B]])-FIND("-",property_rates[[#This Row],[Rent_2B]])))</f>
        <v>11393</v>
      </c>
      <c r="R430" s="1">
        <f>AVERAGE(property_rates[[#This Row],[Rent_2B_Lower]:[Rent_2B_Upper]])</f>
        <v>10516.5</v>
      </c>
      <c r="S430" s="3">
        <f>property_rates[[#This Row],[Rent_2B_avg]]/property_rates[[#This Row],[buy_rate_avg]]</f>
        <v>1.4861160178054122</v>
      </c>
      <c r="T430" s="1" t="s">
        <v>36</v>
      </c>
      <c r="U430" s="1" t="e">
        <f>MID(property_rates[[#This Row],[Rent_3B]],FIND("Rs.",property_rates[[#This Row],[Rent_3B]])+3,LEN(property_rates[[#This Row],[Rent_3B]]))</f>
        <v>#VALUE!</v>
      </c>
      <c r="V430" s="1" t="e">
        <f>_xlfn.NUMBERVALUE(LEFT(property_rates[[#This Row],[Rent_3B_trim]],FIND("-",property_rates[[#This Row],[Rent_3B_trim]])-1))</f>
        <v>#VALUE!</v>
      </c>
      <c r="W430" s="1">
        <f>_xlfn.NUMBERVALUE(RIGHT(property_rates[[#This Row],[Rent_3B]],LEN(property_rates[[#This Row],[Rent_3B]])-FIND("-",property_rates[[#This Row],[Rent_3B]])))</f>
        <v>0</v>
      </c>
      <c r="X430" s="1" t="e">
        <f>AVERAGE(property_rates[[#This Row],[Rent_3B_Lower]:[Rent_3B_Upper]])</f>
        <v>#VALUE!</v>
      </c>
      <c r="Y430" s="3" t="e">
        <f>property_rates[[#This Row],[Rent_3B_avg]]/property_rates[[#This Row],[buy_rate_avg]]</f>
        <v>#VALUE!</v>
      </c>
    </row>
    <row r="431" spans="1:25" x14ac:dyDescent="0.25">
      <c r="A431" s="1" t="s">
        <v>2092</v>
      </c>
      <c r="B431" s="1" t="s">
        <v>2093</v>
      </c>
      <c r="C431" s="1" t="str">
        <f>MID(property_rates[[#This Row],[buy_rate]],FIND("Rs.",property_rates[[#This Row],[buy_rate]])+3,FIND("/sq",property_rates[[#This Row],[buy_rate]])-4)</f>
        <v>8,160 - 9,010</v>
      </c>
      <c r="D431" s="1">
        <f>_xlfn.NUMBERVALUE(LEFT(property_rates[[#This Row],[buy_rate_trim]],FIND("-",property_rates[[#This Row],[buy_rate_trim]])-1))</f>
        <v>8160</v>
      </c>
      <c r="E431" s="1">
        <f>_xlfn.NUMBERVALUE(RIGHT(property_rates[[#This Row],[buy_rate_trim]],LEN(property_rates[[#This Row],[buy_rate_trim]])-FIND("-",property_rates[[#This Row],[buy_rate_trim]])))</f>
        <v>9010</v>
      </c>
      <c r="F431" s="1">
        <f>AVERAGE(property_rates[[#This Row],[buy_rate_lower]:[buy_rate_higher]])</f>
        <v>8585</v>
      </c>
      <c r="G431" s="1" t="s">
        <v>2094</v>
      </c>
      <c r="H431" s="1" t="s">
        <v>2095</v>
      </c>
      <c r="I431" s="1" t="str">
        <f>MID(property_rates[[#This Row],[Rent_1B]],FIND("Rs.",property_rates[[#This Row],[Rent_1B]])+3,LEN(property_rates[[#This Row],[Rent_1B]]))</f>
        <v>10,285 - 11,688</v>
      </c>
      <c r="J431" s="1">
        <f>_xlfn.NUMBERVALUE(LEFT(property_rates[[#This Row],[Rent_1B_trim]],FIND("-",property_rates[[#This Row],[Rent_1B_trim]])-1))</f>
        <v>10285</v>
      </c>
      <c r="K431" s="1">
        <f>_xlfn.NUMBERVALUE(RIGHT(property_rates[[#This Row],[Rent_1B]],LEN(property_rates[[#This Row],[Rent_1B]])-FIND("-",property_rates[[#This Row],[Rent_1B]])))</f>
        <v>11688</v>
      </c>
      <c r="L431" s="1">
        <f>AVERAGE(property_rates[[#This Row],[Rent_1B_Lower]:[Rent_1B_Upper]])</f>
        <v>10986.5</v>
      </c>
      <c r="M431" s="2">
        <f>property_rates[[#This Row],[Rent_1B_avg]]/property_rates[[#This Row],[buy_rate_avg]]</f>
        <v>1.2797320908561445</v>
      </c>
      <c r="N431" s="1" t="s">
        <v>2096</v>
      </c>
      <c r="O431" s="1" t="str">
        <f>MID(property_rates[[#This Row],[Rent_2B]],FIND("Rs.",property_rates[[#This Row],[Rent_2B]])+3,LEN(property_rates[[#This Row],[Rent_2B]]))</f>
        <v>15,440 - 19,116</v>
      </c>
      <c r="P431" s="1">
        <f>_xlfn.NUMBERVALUE(LEFT(property_rates[[#This Row],[Rent_2B_trim]],FIND("-",property_rates[[#This Row],[Rent_2B_trim]])-1))</f>
        <v>15440</v>
      </c>
      <c r="Q431" s="1">
        <f>_xlfn.NUMBERVALUE(RIGHT(property_rates[[#This Row],[Rent_2B]],LEN(property_rates[[#This Row],[Rent_2B]])-FIND("-",property_rates[[#This Row],[Rent_2B]])))</f>
        <v>19116</v>
      </c>
      <c r="R431" s="1">
        <f>AVERAGE(property_rates[[#This Row],[Rent_2B_Lower]:[Rent_2B_Upper]])</f>
        <v>17278</v>
      </c>
      <c r="S431" s="3">
        <f>property_rates[[#This Row],[Rent_2B_avg]]/property_rates[[#This Row],[buy_rate_avg]]</f>
        <v>2.0125800815375654</v>
      </c>
      <c r="T431" s="1" t="s">
        <v>36</v>
      </c>
      <c r="U431" s="1" t="e">
        <f>MID(property_rates[[#This Row],[Rent_3B]],FIND("Rs.",property_rates[[#This Row],[Rent_3B]])+3,LEN(property_rates[[#This Row],[Rent_3B]]))</f>
        <v>#VALUE!</v>
      </c>
      <c r="V431" s="1" t="e">
        <f>_xlfn.NUMBERVALUE(LEFT(property_rates[[#This Row],[Rent_3B_trim]],FIND("-",property_rates[[#This Row],[Rent_3B_trim]])-1))</f>
        <v>#VALUE!</v>
      </c>
      <c r="W431" s="1">
        <f>_xlfn.NUMBERVALUE(RIGHT(property_rates[[#This Row],[Rent_3B]],LEN(property_rates[[#This Row],[Rent_3B]])-FIND("-",property_rates[[#This Row],[Rent_3B]])))</f>
        <v>0</v>
      </c>
      <c r="X431" s="1" t="e">
        <f>AVERAGE(property_rates[[#This Row],[Rent_3B_Lower]:[Rent_3B_Upper]])</f>
        <v>#VALUE!</v>
      </c>
      <c r="Y431" s="3" t="e">
        <f>property_rates[[#This Row],[Rent_3B_avg]]/property_rates[[#This Row],[buy_rate_avg]]</f>
        <v>#VALUE!</v>
      </c>
    </row>
    <row r="432" spans="1:25" x14ac:dyDescent="0.25">
      <c r="A432" s="1" t="s">
        <v>2097</v>
      </c>
      <c r="B432" s="1" t="s">
        <v>2098</v>
      </c>
      <c r="C432" s="1" t="str">
        <f>MID(property_rates[[#This Row],[buy_rate]],FIND("Rs.",property_rates[[#This Row],[buy_rate]])+3,FIND("/sq",property_rates[[#This Row],[buy_rate]])-4)</f>
        <v>6,290 - 7,140</v>
      </c>
      <c r="D432" s="1">
        <f>_xlfn.NUMBERVALUE(LEFT(property_rates[[#This Row],[buy_rate_trim]],FIND("-",property_rates[[#This Row],[buy_rate_trim]])-1))</f>
        <v>6290</v>
      </c>
      <c r="E432" s="1">
        <f>_xlfn.NUMBERVALUE(RIGHT(property_rates[[#This Row],[buy_rate_trim]],LEN(property_rates[[#This Row],[buy_rate_trim]])-FIND("-",property_rates[[#This Row],[buy_rate_trim]])))</f>
        <v>7140</v>
      </c>
      <c r="F432" s="1">
        <f>AVERAGE(property_rates[[#This Row],[buy_rate_lower]:[buy_rate_higher]])</f>
        <v>6715</v>
      </c>
      <c r="G432" s="1" t="s">
        <v>2099</v>
      </c>
      <c r="H432" s="1" t="s">
        <v>2100</v>
      </c>
      <c r="I432" s="1" t="str">
        <f>MID(property_rates[[#This Row],[Rent_1B]],FIND("Rs.",property_rates[[#This Row],[Rent_1B]])+3,LEN(property_rates[[#This Row],[Rent_1B]]))</f>
        <v>7,116 - 8,641</v>
      </c>
      <c r="J432" s="1">
        <f>_xlfn.NUMBERVALUE(LEFT(property_rates[[#This Row],[Rent_1B_trim]],FIND("-",property_rates[[#This Row],[Rent_1B_trim]])-1))</f>
        <v>7116</v>
      </c>
      <c r="K432" s="1">
        <f>_xlfn.NUMBERVALUE(RIGHT(property_rates[[#This Row],[Rent_1B]],LEN(property_rates[[#This Row],[Rent_1B]])-FIND("-",property_rates[[#This Row],[Rent_1B]])))</f>
        <v>8641</v>
      </c>
      <c r="L432" s="1">
        <f>AVERAGE(property_rates[[#This Row],[Rent_1B_Lower]:[Rent_1B_Upper]])</f>
        <v>7878.5</v>
      </c>
      <c r="M432" s="2">
        <f>property_rates[[#This Row],[Rent_1B_avg]]/property_rates[[#This Row],[buy_rate_avg]]</f>
        <v>1.1732688011913626</v>
      </c>
      <c r="N432" s="1" t="s">
        <v>2048</v>
      </c>
      <c r="O432" s="1" t="str">
        <f>MID(property_rates[[#This Row],[Rent_2B]],FIND("Rs.",property_rates[[#This Row],[Rent_2B]])+3,LEN(property_rates[[#This Row],[Rent_2B]]))</f>
        <v>11,050 - 11,900</v>
      </c>
      <c r="P432" s="1">
        <f>_xlfn.NUMBERVALUE(LEFT(property_rates[[#This Row],[Rent_2B_trim]],FIND("-",property_rates[[#This Row],[Rent_2B_trim]])-1))</f>
        <v>11050</v>
      </c>
      <c r="Q432" s="1">
        <f>_xlfn.NUMBERVALUE(RIGHT(property_rates[[#This Row],[Rent_2B]],LEN(property_rates[[#This Row],[Rent_2B]])-FIND("-",property_rates[[#This Row],[Rent_2B]])))</f>
        <v>11900</v>
      </c>
      <c r="R432" s="1">
        <f>AVERAGE(property_rates[[#This Row],[Rent_2B_Lower]:[Rent_2B_Upper]])</f>
        <v>11475</v>
      </c>
      <c r="S432" s="3">
        <f>property_rates[[#This Row],[Rent_2B_avg]]/property_rates[[#This Row],[buy_rate_avg]]</f>
        <v>1.7088607594936709</v>
      </c>
      <c r="T432" s="1" t="s">
        <v>2101</v>
      </c>
      <c r="U432" s="1" t="str">
        <f>MID(property_rates[[#This Row],[Rent_3B]],FIND("Rs.",property_rates[[#This Row],[Rent_3B]])+3,LEN(property_rates[[#This Row],[Rent_3B]]))</f>
        <v>14,851 - 15,994</v>
      </c>
      <c r="V432" s="1">
        <f>_xlfn.NUMBERVALUE(LEFT(property_rates[[#This Row],[Rent_3B_trim]],FIND("-",property_rates[[#This Row],[Rent_3B_trim]])-1))</f>
        <v>14851</v>
      </c>
      <c r="W432" s="1">
        <f>_xlfn.NUMBERVALUE(RIGHT(property_rates[[#This Row],[Rent_3B]],LEN(property_rates[[#This Row],[Rent_3B]])-FIND("-",property_rates[[#This Row],[Rent_3B]])))</f>
        <v>15994</v>
      </c>
      <c r="X432" s="1">
        <f>AVERAGE(property_rates[[#This Row],[Rent_3B_Lower]:[Rent_3B_Upper]])</f>
        <v>15422.5</v>
      </c>
      <c r="Y432" s="3">
        <f>property_rates[[#This Row],[Rent_3B_avg]]/property_rates[[#This Row],[buy_rate_avg]]</f>
        <v>2.2967237527922562</v>
      </c>
    </row>
    <row r="433" spans="1:25" x14ac:dyDescent="0.25">
      <c r="A433" s="1" t="s">
        <v>2102</v>
      </c>
      <c r="B433" s="1" t="s">
        <v>2103</v>
      </c>
      <c r="C433" s="1" t="str">
        <f>MID(property_rates[[#This Row],[buy_rate]],FIND("Rs.",property_rates[[#This Row],[buy_rate]])+3,FIND("/sq",property_rates[[#This Row],[buy_rate]])-4)</f>
        <v>7,990 - 9,308</v>
      </c>
      <c r="D433" s="1">
        <f>_xlfn.NUMBERVALUE(LEFT(property_rates[[#This Row],[buy_rate_trim]],FIND("-",property_rates[[#This Row],[buy_rate_trim]])-1))</f>
        <v>7990</v>
      </c>
      <c r="E433" s="1">
        <f>_xlfn.NUMBERVALUE(RIGHT(property_rates[[#This Row],[buy_rate_trim]],LEN(property_rates[[#This Row],[buy_rate_trim]])-FIND("-",property_rates[[#This Row],[buy_rate_trim]])))</f>
        <v>9308</v>
      </c>
      <c r="F433" s="1">
        <f>AVERAGE(property_rates[[#This Row],[buy_rate_lower]:[buy_rate_higher]])</f>
        <v>8649</v>
      </c>
      <c r="G433" s="1" t="s">
        <v>2104</v>
      </c>
      <c r="H433" s="1" t="s">
        <v>2105</v>
      </c>
      <c r="I433" s="1" t="str">
        <f>MID(property_rates[[#This Row],[Rent_1B]],FIND("Rs.",property_rates[[#This Row],[Rent_1B]])+3,LEN(property_rates[[#This Row],[Rent_1B]]))</f>
        <v>10,481 - 12,136</v>
      </c>
      <c r="J433" s="1">
        <f>_xlfn.NUMBERVALUE(LEFT(property_rates[[#This Row],[Rent_1B_trim]],FIND("-",property_rates[[#This Row],[Rent_1B_trim]])-1))</f>
        <v>10481</v>
      </c>
      <c r="K433" s="1">
        <f>_xlfn.NUMBERVALUE(RIGHT(property_rates[[#This Row],[Rent_1B]],LEN(property_rates[[#This Row],[Rent_1B]])-FIND("-",property_rates[[#This Row],[Rent_1B]])))</f>
        <v>12136</v>
      </c>
      <c r="L433" s="1">
        <f>AVERAGE(property_rates[[#This Row],[Rent_1B_Lower]:[Rent_1B_Upper]])</f>
        <v>11308.5</v>
      </c>
      <c r="M433" s="2">
        <f>property_rates[[#This Row],[Rent_1B_avg]]/property_rates[[#This Row],[buy_rate_avg]]</f>
        <v>1.3074921956295527</v>
      </c>
      <c r="N433" s="1" t="s">
        <v>2106</v>
      </c>
      <c r="O433" s="1" t="str">
        <f>MID(property_rates[[#This Row],[Rent_2B]],FIND("Rs.",property_rates[[#This Row],[Rent_2B]])+3,LEN(property_rates[[#This Row],[Rent_2B]]))</f>
        <v>15,927 - 18,582</v>
      </c>
      <c r="P433" s="1">
        <f>_xlfn.NUMBERVALUE(LEFT(property_rates[[#This Row],[Rent_2B_trim]],FIND("-",property_rates[[#This Row],[Rent_2B_trim]])-1))</f>
        <v>15927</v>
      </c>
      <c r="Q433" s="1">
        <f>_xlfn.NUMBERVALUE(RIGHT(property_rates[[#This Row],[Rent_2B]],LEN(property_rates[[#This Row],[Rent_2B]])-FIND("-",property_rates[[#This Row],[Rent_2B]])))</f>
        <v>18582</v>
      </c>
      <c r="R433" s="1">
        <f>AVERAGE(property_rates[[#This Row],[Rent_2B_Lower]:[Rent_2B_Upper]])</f>
        <v>17254.5</v>
      </c>
      <c r="S433" s="3">
        <f>property_rates[[#This Row],[Rent_2B_avg]]/property_rates[[#This Row],[buy_rate_avg]]</f>
        <v>1.9949705168227541</v>
      </c>
      <c r="T433" s="1" t="s">
        <v>36</v>
      </c>
      <c r="U433" s="1" t="e">
        <f>MID(property_rates[[#This Row],[Rent_3B]],FIND("Rs.",property_rates[[#This Row],[Rent_3B]])+3,LEN(property_rates[[#This Row],[Rent_3B]]))</f>
        <v>#VALUE!</v>
      </c>
      <c r="V433" s="1" t="e">
        <f>_xlfn.NUMBERVALUE(LEFT(property_rates[[#This Row],[Rent_3B_trim]],FIND("-",property_rates[[#This Row],[Rent_3B_trim]])-1))</f>
        <v>#VALUE!</v>
      </c>
      <c r="W433" s="1">
        <f>_xlfn.NUMBERVALUE(RIGHT(property_rates[[#This Row],[Rent_3B]],LEN(property_rates[[#This Row],[Rent_3B]])-FIND("-",property_rates[[#This Row],[Rent_3B]])))</f>
        <v>0</v>
      </c>
      <c r="X433" s="1" t="e">
        <f>AVERAGE(property_rates[[#This Row],[Rent_3B_Lower]:[Rent_3B_Upper]])</f>
        <v>#VALUE!</v>
      </c>
      <c r="Y433" s="3" t="e">
        <f>property_rates[[#This Row],[Rent_3B_avg]]/property_rates[[#This Row],[buy_rate_avg]]</f>
        <v>#VALUE!</v>
      </c>
    </row>
    <row r="434" spans="1:25" x14ac:dyDescent="0.25">
      <c r="A434" s="1" t="s">
        <v>2107</v>
      </c>
      <c r="B434" s="1" t="s">
        <v>1763</v>
      </c>
      <c r="C434" s="1" t="str">
        <f>MID(property_rates[[#This Row],[buy_rate]],FIND("Rs.",property_rates[[#This Row],[buy_rate]])+3,FIND("/sq",property_rates[[#This Row],[buy_rate]])-4)</f>
        <v>10,668 - 12,452</v>
      </c>
      <c r="D434" s="1">
        <f>_xlfn.NUMBERVALUE(LEFT(property_rates[[#This Row],[buy_rate_trim]],FIND("-",property_rates[[#This Row],[buy_rate_trim]])-1))</f>
        <v>10668</v>
      </c>
      <c r="E434" s="1">
        <f>_xlfn.NUMBERVALUE(RIGHT(property_rates[[#This Row],[buy_rate_trim]],LEN(property_rates[[#This Row],[buy_rate_trim]])-FIND("-",property_rates[[#This Row],[buy_rate_trim]])))</f>
        <v>12452</v>
      </c>
      <c r="F434" s="1">
        <f>AVERAGE(property_rates[[#This Row],[buy_rate_lower]:[buy_rate_higher]])</f>
        <v>11560</v>
      </c>
      <c r="G434" s="1" t="s">
        <v>2108</v>
      </c>
      <c r="H434" s="1" t="s">
        <v>2109</v>
      </c>
      <c r="I434" s="1" t="str">
        <f>MID(property_rates[[#This Row],[Rent_1B]],FIND("Rs.",property_rates[[#This Row],[Rent_1B]])+3,LEN(property_rates[[#This Row],[Rent_1B]]))</f>
        <v>14,025 - 15,895</v>
      </c>
      <c r="J434" s="1">
        <f>_xlfn.NUMBERVALUE(LEFT(property_rates[[#This Row],[Rent_1B_trim]],FIND("-",property_rates[[#This Row],[Rent_1B_trim]])-1))</f>
        <v>14025</v>
      </c>
      <c r="K434" s="1">
        <f>_xlfn.NUMBERVALUE(RIGHT(property_rates[[#This Row],[Rent_1B]],LEN(property_rates[[#This Row],[Rent_1B]])-FIND("-",property_rates[[#This Row],[Rent_1B]])))</f>
        <v>15895</v>
      </c>
      <c r="L434" s="1">
        <f>AVERAGE(property_rates[[#This Row],[Rent_1B_Lower]:[Rent_1B_Upper]])</f>
        <v>14960</v>
      </c>
      <c r="M434" s="2">
        <f>property_rates[[#This Row],[Rent_1B_avg]]/property_rates[[#This Row],[buy_rate_avg]]</f>
        <v>1.2941176470588236</v>
      </c>
      <c r="N434" s="1" t="s">
        <v>2110</v>
      </c>
      <c r="O434" s="1" t="str">
        <f>MID(property_rates[[#This Row],[Rent_2B]],FIND("Rs.",property_rates[[#This Row],[Rent_2B]])+3,LEN(property_rates[[#This Row],[Rent_2B]]))</f>
        <v>20,597 - 22,974</v>
      </c>
      <c r="P434" s="1">
        <f>_xlfn.NUMBERVALUE(LEFT(property_rates[[#This Row],[Rent_2B_trim]],FIND("-",property_rates[[#This Row],[Rent_2B_trim]])-1))</f>
        <v>20597</v>
      </c>
      <c r="Q434" s="1">
        <f>_xlfn.NUMBERVALUE(RIGHT(property_rates[[#This Row],[Rent_2B]],LEN(property_rates[[#This Row],[Rent_2B]])-FIND("-",property_rates[[#This Row],[Rent_2B]])))</f>
        <v>22974</v>
      </c>
      <c r="R434" s="1">
        <f>AVERAGE(property_rates[[#This Row],[Rent_2B_Lower]:[Rent_2B_Upper]])</f>
        <v>21785.5</v>
      </c>
      <c r="S434" s="3">
        <f>property_rates[[#This Row],[Rent_2B_avg]]/property_rates[[#This Row],[buy_rate_avg]]</f>
        <v>1.8845588235294117</v>
      </c>
      <c r="T434" s="1" t="s">
        <v>36</v>
      </c>
      <c r="U434" s="1" t="e">
        <f>MID(property_rates[[#This Row],[Rent_3B]],FIND("Rs.",property_rates[[#This Row],[Rent_3B]])+3,LEN(property_rates[[#This Row],[Rent_3B]]))</f>
        <v>#VALUE!</v>
      </c>
      <c r="V434" s="1" t="e">
        <f>_xlfn.NUMBERVALUE(LEFT(property_rates[[#This Row],[Rent_3B_trim]],FIND("-",property_rates[[#This Row],[Rent_3B_trim]])-1))</f>
        <v>#VALUE!</v>
      </c>
      <c r="W434" s="1">
        <f>_xlfn.NUMBERVALUE(RIGHT(property_rates[[#This Row],[Rent_3B]],LEN(property_rates[[#This Row],[Rent_3B]])-FIND("-",property_rates[[#This Row],[Rent_3B]])))</f>
        <v>0</v>
      </c>
      <c r="X434" s="1" t="e">
        <f>AVERAGE(property_rates[[#This Row],[Rent_3B_Lower]:[Rent_3B_Upper]])</f>
        <v>#VALUE!</v>
      </c>
      <c r="Y434" s="3" t="e">
        <f>property_rates[[#This Row],[Rent_3B_avg]]/property_rates[[#This Row],[buy_rate_avg]]</f>
        <v>#VALUE!</v>
      </c>
    </row>
    <row r="435" spans="1:25" x14ac:dyDescent="0.25">
      <c r="A435" s="1" t="s">
        <v>2111</v>
      </c>
      <c r="B435" s="1" t="s">
        <v>2112</v>
      </c>
      <c r="C435" s="1" t="str">
        <f>MID(property_rates[[#This Row],[buy_rate]],FIND("Rs.",property_rates[[#This Row],[buy_rate]])+3,FIND("/sq",property_rates[[#This Row],[buy_rate]])-4)</f>
        <v>6,800 - 7,650</v>
      </c>
      <c r="D435" s="1">
        <f>_xlfn.NUMBERVALUE(LEFT(property_rates[[#This Row],[buy_rate_trim]],FIND("-",property_rates[[#This Row],[buy_rate_trim]])-1))</f>
        <v>6800</v>
      </c>
      <c r="E435" s="1">
        <f>_xlfn.NUMBERVALUE(RIGHT(property_rates[[#This Row],[buy_rate_trim]],LEN(property_rates[[#This Row],[buy_rate_trim]])-FIND("-",property_rates[[#This Row],[buy_rate_trim]])))</f>
        <v>7650</v>
      </c>
      <c r="F435" s="1">
        <f>AVERAGE(property_rates[[#This Row],[buy_rate_lower]:[buy_rate_higher]])</f>
        <v>7225</v>
      </c>
      <c r="G435" s="1" t="s">
        <v>2113</v>
      </c>
      <c r="H435" s="1" t="s">
        <v>2114</v>
      </c>
      <c r="I435" s="1" t="str">
        <f>MID(property_rates[[#This Row],[Rent_1B]],FIND("Rs.",property_rates[[#This Row],[Rent_1B]])+3,LEN(property_rates[[#This Row],[Rent_1B]]))</f>
        <v>5,338 - 5,872</v>
      </c>
      <c r="J435" s="1">
        <f>_xlfn.NUMBERVALUE(LEFT(property_rates[[#This Row],[Rent_1B_trim]],FIND("-",property_rates[[#This Row],[Rent_1B_trim]])-1))</f>
        <v>5338</v>
      </c>
      <c r="K435" s="1">
        <f>_xlfn.NUMBERVALUE(RIGHT(property_rates[[#This Row],[Rent_1B]],LEN(property_rates[[#This Row],[Rent_1B]])-FIND("-",property_rates[[#This Row],[Rent_1B]])))</f>
        <v>5872</v>
      </c>
      <c r="L435" s="1">
        <f>AVERAGE(property_rates[[#This Row],[Rent_1B_Lower]:[Rent_1B_Upper]])</f>
        <v>5605</v>
      </c>
      <c r="M435" s="2">
        <f>property_rates[[#This Row],[Rent_1B_avg]]/property_rates[[#This Row],[buy_rate_avg]]</f>
        <v>0.77577854671280277</v>
      </c>
      <c r="N435" s="1" t="s">
        <v>2115</v>
      </c>
      <c r="O435" s="1" t="str">
        <f>MID(property_rates[[#This Row],[Rent_2B]],FIND("Rs.",property_rates[[#This Row],[Rent_2B]])+3,LEN(property_rates[[#This Row],[Rent_2B]]))</f>
        <v>7,941 - 10,588</v>
      </c>
      <c r="P435" s="1">
        <f>_xlfn.NUMBERVALUE(LEFT(property_rates[[#This Row],[Rent_2B_trim]],FIND("-",property_rates[[#This Row],[Rent_2B_trim]])-1))</f>
        <v>7941</v>
      </c>
      <c r="Q435" s="1">
        <f>_xlfn.NUMBERVALUE(RIGHT(property_rates[[#This Row],[Rent_2B]],LEN(property_rates[[#This Row],[Rent_2B]])-FIND("-",property_rates[[#This Row],[Rent_2B]])))</f>
        <v>10588</v>
      </c>
      <c r="R435" s="1">
        <f>AVERAGE(property_rates[[#This Row],[Rent_2B_Lower]:[Rent_2B_Upper]])</f>
        <v>9264.5</v>
      </c>
      <c r="S435" s="3">
        <f>property_rates[[#This Row],[Rent_2B_avg]]/property_rates[[#This Row],[buy_rate_avg]]</f>
        <v>1.2822837370242215</v>
      </c>
      <c r="T435" s="1" t="s">
        <v>2116</v>
      </c>
      <c r="U435" s="1" t="str">
        <f>MID(property_rates[[#This Row],[Rent_3B]],FIND("Rs.",property_rates[[#This Row],[Rent_3B]])+3,LEN(property_rates[[#This Row],[Rent_3B]]))</f>
        <v>12,452 - 14,943</v>
      </c>
      <c r="V435" s="1">
        <f>_xlfn.NUMBERVALUE(LEFT(property_rates[[#This Row],[Rent_3B_trim]],FIND("-",property_rates[[#This Row],[Rent_3B_trim]])-1))</f>
        <v>12452</v>
      </c>
      <c r="W435" s="1">
        <f>_xlfn.NUMBERVALUE(RIGHT(property_rates[[#This Row],[Rent_3B]],LEN(property_rates[[#This Row],[Rent_3B]])-FIND("-",property_rates[[#This Row],[Rent_3B]])))</f>
        <v>14943</v>
      </c>
      <c r="X435" s="1">
        <f>AVERAGE(property_rates[[#This Row],[Rent_3B_Lower]:[Rent_3B_Upper]])</f>
        <v>13697.5</v>
      </c>
      <c r="Y435" s="3">
        <f>property_rates[[#This Row],[Rent_3B_avg]]/property_rates[[#This Row],[buy_rate_avg]]</f>
        <v>1.895847750865052</v>
      </c>
    </row>
    <row r="436" spans="1:25" x14ac:dyDescent="0.25">
      <c r="A436" s="1" t="s">
        <v>2117</v>
      </c>
      <c r="B436" s="1" t="s">
        <v>1674</v>
      </c>
      <c r="C436" s="1" t="str">
        <f>MID(property_rates[[#This Row],[buy_rate]],FIND("Rs.",property_rates[[#This Row],[buy_rate]])+3,FIND("/sq",property_rates[[#This Row],[buy_rate]])-4)</f>
        <v>6,120 - 6,800</v>
      </c>
      <c r="D436" s="1">
        <f>_xlfn.NUMBERVALUE(LEFT(property_rates[[#This Row],[buy_rate_trim]],FIND("-",property_rates[[#This Row],[buy_rate_trim]])-1))</f>
        <v>6120</v>
      </c>
      <c r="E436" s="1">
        <f>_xlfn.NUMBERVALUE(RIGHT(property_rates[[#This Row],[buy_rate_trim]],LEN(property_rates[[#This Row],[buy_rate_trim]])-FIND("-",property_rates[[#This Row],[buy_rate_trim]])))</f>
        <v>6800</v>
      </c>
      <c r="F436" s="1">
        <f>AVERAGE(property_rates[[#This Row],[buy_rate_lower]:[buy_rate_higher]])</f>
        <v>6460</v>
      </c>
      <c r="G436" s="1" t="s">
        <v>1788</v>
      </c>
      <c r="H436" s="1" t="s">
        <v>2118</v>
      </c>
      <c r="I436" s="1" t="str">
        <f>MID(property_rates[[#This Row],[Rent_1B]],FIND("Rs.",property_rates[[#This Row],[Rent_1B]])+3,LEN(property_rates[[#This Row],[Rent_1B]]))</f>
        <v>7,318 - 7,841</v>
      </c>
      <c r="J436" s="1">
        <f>_xlfn.NUMBERVALUE(LEFT(property_rates[[#This Row],[Rent_1B_trim]],FIND("-",property_rates[[#This Row],[Rent_1B_trim]])-1))</f>
        <v>7318</v>
      </c>
      <c r="K436" s="1">
        <f>_xlfn.NUMBERVALUE(RIGHT(property_rates[[#This Row],[Rent_1B]],LEN(property_rates[[#This Row],[Rent_1B]])-FIND("-",property_rates[[#This Row],[Rent_1B]])))</f>
        <v>7841</v>
      </c>
      <c r="L436" s="1">
        <f>AVERAGE(property_rates[[#This Row],[Rent_1B_Lower]:[Rent_1B_Upper]])</f>
        <v>7579.5</v>
      </c>
      <c r="M436" s="2">
        <f>property_rates[[#This Row],[Rent_1B_avg]]/property_rates[[#This Row],[buy_rate_avg]]</f>
        <v>1.173297213622291</v>
      </c>
      <c r="N436" s="1" t="s">
        <v>2048</v>
      </c>
      <c r="O436" s="1" t="str">
        <f>MID(property_rates[[#This Row],[Rent_2B]],FIND("Rs.",property_rates[[#This Row],[Rent_2B]])+3,LEN(property_rates[[#This Row],[Rent_2B]]))</f>
        <v>11,050 - 11,900</v>
      </c>
      <c r="P436" s="1">
        <f>_xlfn.NUMBERVALUE(LEFT(property_rates[[#This Row],[Rent_2B_trim]],FIND("-",property_rates[[#This Row],[Rent_2B_trim]])-1))</f>
        <v>11050</v>
      </c>
      <c r="Q436" s="1">
        <f>_xlfn.NUMBERVALUE(RIGHT(property_rates[[#This Row],[Rent_2B]],LEN(property_rates[[#This Row],[Rent_2B]])-FIND("-",property_rates[[#This Row],[Rent_2B]])))</f>
        <v>11900</v>
      </c>
      <c r="R436" s="1">
        <f>AVERAGE(property_rates[[#This Row],[Rent_2B_Lower]:[Rent_2B_Upper]])</f>
        <v>11475</v>
      </c>
      <c r="S436" s="3">
        <f>property_rates[[#This Row],[Rent_2B_avg]]/property_rates[[#This Row],[buy_rate_avg]]</f>
        <v>1.7763157894736843</v>
      </c>
      <c r="T436" s="1" t="s">
        <v>2119</v>
      </c>
      <c r="U436" s="1" t="str">
        <f>MID(property_rates[[#This Row],[Rent_3B]],FIND("Rs.",property_rates[[#This Row],[Rent_3B]])+3,LEN(property_rates[[#This Row],[Rent_3B]]))</f>
        <v>14,749 - 15,978</v>
      </c>
      <c r="V436" s="1">
        <f>_xlfn.NUMBERVALUE(LEFT(property_rates[[#This Row],[Rent_3B_trim]],FIND("-",property_rates[[#This Row],[Rent_3B_trim]])-1))</f>
        <v>14749</v>
      </c>
      <c r="W436" s="1">
        <f>_xlfn.NUMBERVALUE(RIGHT(property_rates[[#This Row],[Rent_3B]],LEN(property_rates[[#This Row],[Rent_3B]])-FIND("-",property_rates[[#This Row],[Rent_3B]])))</f>
        <v>15978</v>
      </c>
      <c r="X436" s="1">
        <f>AVERAGE(property_rates[[#This Row],[Rent_3B_Lower]:[Rent_3B_Upper]])</f>
        <v>15363.5</v>
      </c>
      <c r="Y436" s="3">
        <f>property_rates[[#This Row],[Rent_3B_avg]]/property_rates[[#This Row],[buy_rate_avg]]</f>
        <v>2.3782507739938081</v>
      </c>
    </row>
    <row r="437" spans="1:25" x14ac:dyDescent="0.25">
      <c r="A437" s="1" t="s">
        <v>2120</v>
      </c>
      <c r="B437" s="1" t="s">
        <v>36</v>
      </c>
      <c r="C437" s="1" t="e">
        <f>MID(property_rates[[#This Row],[buy_rate]],FIND("Rs.",property_rates[[#This Row],[buy_rate]])+3,FIND("/sq",property_rates[[#This Row],[buy_rate]])-4)</f>
        <v>#VALUE!</v>
      </c>
      <c r="D437" s="1" t="e">
        <f>_xlfn.NUMBERVALUE(LEFT(property_rates[[#This Row],[buy_rate_trim]],FIND("-",property_rates[[#This Row],[buy_rate_trim]])-1))</f>
        <v>#VALUE!</v>
      </c>
      <c r="E437" s="1" t="e">
        <f>_xlfn.NUMBERVALUE(RIGHT(property_rates[[#This Row],[buy_rate_trim]],LEN(property_rates[[#This Row],[buy_rate_trim]])-FIND("-",property_rates[[#This Row],[buy_rate_trim]])))</f>
        <v>#VALUE!</v>
      </c>
      <c r="F437" s="1" t="e">
        <f>AVERAGE(property_rates[[#This Row],[buy_rate_lower]:[buy_rate_higher]])</f>
        <v>#VALUE!</v>
      </c>
      <c r="G437" s="1" t="s">
        <v>36</v>
      </c>
      <c r="H437" s="1" t="s">
        <v>2121</v>
      </c>
      <c r="I437" s="1" t="str">
        <f>MID(property_rates[[#This Row],[Rent_1B]],FIND("Rs.",property_rates[[#This Row],[Rent_1B]])+3,LEN(property_rates[[#This Row],[Rent_1B]]))</f>
        <v>10,713 - 11,645</v>
      </c>
      <c r="J437" s="1">
        <f>_xlfn.NUMBERVALUE(LEFT(property_rates[[#This Row],[Rent_1B_trim]],FIND("-",property_rates[[#This Row],[Rent_1B_trim]])-1))</f>
        <v>10713</v>
      </c>
      <c r="K437" s="1">
        <f>_xlfn.NUMBERVALUE(RIGHT(property_rates[[#This Row],[Rent_1B]],LEN(property_rates[[#This Row],[Rent_1B]])-FIND("-",property_rates[[#This Row],[Rent_1B]])))</f>
        <v>11645</v>
      </c>
      <c r="L437" s="1">
        <f>AVERAGE(property_rates[[#This Row],[Rent_1B_Lower]:[Rent_1B_Upper]])</f>
        <v>11179</v>
      </c>
      <c r="M437" s="2" t="e">
        <f>property_rates[[#This Row],[Rent_1B_avg]]/property_rates[[#This Row],[buy_rate_avg]]</f>
        <v>#VALUE!</v>
      </c>
      <c r="N437" s="1" t="s">
        <v>36</v>
      </c>
      <c r="O437" s="1" t="e">
        <f>MID(property_rates[[#This Row],[Rent_2B]],FIND("Rs.",property_rates[[#This Row],[Rent_2B]])+3,LEN(property_rates[[#This Row],[Rent_2B]]))</f>
        <v>#VALUE!</v>
      </c>
      <c r="P437" s="1" t="e">
        <f>_xlfn.NUMBERVALUE(LEFT(property_rates[[#This Row],[Rent_2B_trim]],FIND("-",property_rates[[#This Row],[Rent_2B_trim]])-1))</f>
        <v>#VALUE!</v>
      </c>
      <c r="Q437" s="1">
        <f>_xlfn.NUMBERVALUE(RIGHT(property_rates[[#This Row],[Rent_2B]],LEN(property_rates[[#This Row],[Rent_2B]])-FIND("-",property_rates[[#This Row],[Rent_2B]])))</f>
        <v>0</v>
      </c>
      <c r="R437" s="1" t="e">
        <f>AVERAGE(property_rates[[#This Row],[Rent_2B_Lower]:[Rent_2B_Upper]])</f>
        <v>#VALUE!</v>
      </c>
      <c r="S437" s="3" t="e">
        <f>property_rates[[#This Row],[Rent_2B_avg]]/property_rates[[#This Row],[buy_rate_avg]]</f>
        <v>#VALUE!</v>
      </c>
      <c r="T437" s="1" t="s">
        <v>36</v>
      </c>
      <c r="U437" s="1" t="e">
        <f>MID(property_rates[[#This Row],[Rent_3B]],FIND("Rs.",property_rates[[#This Row],[Rent_3B]])+3,LEN(property_rates[[#This Row],[Rent_3B]]))</f>
        <v>#VALUE!</v>
      </c>
      <c r="V437" s="1" t="e">
        <f>_xlfn.NUMBERVALUE(LEFT(property_rates[[#This Row],[Rent_3B_trim]],FIND("-",property_rates[[#This Row],[Rent_3B_trim]])-1))</f>
        <v>#VALUE!</v>
      </c>
      <c r="W437" s="1">
        <f>_xlfn.NUMBERVALUE(RIGHT(property_rates[[#This Row],[Rent_3B]],LEN(property_rates[[#This Row],[Rent_3B]])-FIND("-",property_rates[[#This Row],[Rent_3B]])))</f>
        <v>0</v>
      </c>
      <c r="X437" s="1" t="e">
        <f>AVERAGE(property_rates[[#This Row],[Rent_3B_Lower]:[Rent_3B_Upper]])</f>
        <v>#VALUE!</v>
      </c>
      <c r="Y437" s="3" t="e">
        <f>property_rates[[#This Row],[Rent_3B_avg]]/property_rates[[#This Row],[buy_rate_avg]]</f>
        <v>#VALUE!</v>
      </c>
    </row>
    <row r="438" spans="1:25" x14ac:dyDescent="0.25">
      <c r="A438" s="1" t="s">
        <v>2122</v>
      </c>
      <c r="B438" s="1" t="s">
        <v>2123</v>
      </c>
      <c r="C438" s="1" t="str">
        <f>MID(property_rates[[#This Row],[buy_rate]],FIND("Rs.",property_rates[[#This Row],[buy_rate]])+3,FIND("/sq",property_rates[[#This Row],[buy_rate]])-4)</f>
        <v>10,965 - 12,452</v>
      </c>
      <c r="D438" s="1">
        <f>_xlfn.NUMBERVALUE(LEFT(property_rates[[#This Row],[buy_rate_trim]],FIND("-",property_rates[[#This Row],[buy_rate_trim]])-1))</f>
        <v>10965</v>
      </c>
      <c r="E438" s="1">
        <f>_xlfn.NUMBERVALUE(RIGHT(property_rates[[#This Row],[buy_rate_trim]],LEN(property_rates[[#This Row],[buy_rate_trim]])-FIND("-",property_rates[[#This Row],[buy_rate_trim]])))</f>
        <v>12452</v>
      </c>
      <c r="F438" s="1">
        <f>AVERAGE(property_rates[[#This Row],[buy_rate_lower]:[buy_rate_higher]])</f>
        <v>11708.5</v>
      </c>
      <c r="G438" s="1" t="s">
        <v>2124</v>
      </c>
      <c r="H438" s="1" t="s">
        <v>2125</v>
      </c>
      <c r="I438" s="1" t="str">
        <f>MID(property_rates[[#This Row],[Rent_1B]],FIND("Rs.",property_rates[[#This Row],[Rent_1B]])+3,LEN(property_rates[[#This Row],[Rent_1B]]))</f>
        <v>12,622 - 13,558</v>
      </c>
      <c r="J438" s="1">
        <f>_xlfn.NUMBERVALUE(LEFT(property_rates[[#This Row],[Rent_1B_trim]],FIND("-",property_rates[[#This Row],[Rent_1B_trim]])-1))</f>
        <v>12622</v>
      </c>
      <c r="K438" s="1">
        <f>_xlfn.NUMBERVALUE(RIGHT(property_rates[[#This Row],[Rent_1B]],LEN(property_rates[[#This Row],[Rent_1B]])-FIND("-",property_rates[[#This Row],[Rent_1B]])))</f>
        <v>13558</v>
      </c>
      <c r="L438" s="1">
        <f>AVERAGE(property_rates[[#This Row],[Rent_1B_Lower]:[Rent_1B_Upper]])</f>
        <v>13090</v>
      </c>
      <c r="M438" s="2">
        <f>property_rates[[#This Row],[Rent_1B_avg]]/property_rates[[#This Row],[buy_rate_avg]]</f>
        <v>1.1179912029721997</v>
      </c>
      <c r="N438" s="1" t="s">
        <v>2126</v>
      </c>
      <c r="O438" s="1" t="str">
        <f>MID(property_rates[[#This Row],[Rent_2B]],FIND("Rs.",property_rates[[#This Row],[Rent_2B]])+3,LEN(property_rates[[#This Row],[Rent_2B]]))</f>
        <v>16,958 - 20,995</v>
      </c>
      <c r="P438" s="1">
        <f>_xlfn.NUMBERVALUE(LEFT(property_rates[[#This Row],[Rent_2B_trim]],FIND("-",property_rates[[#This Row],[Rent_2B_trim]])-1))</f>
        <v>16958</v>
      </c>
      <c r="Q438" s="1">
        <f>_xlfn.NUMBERVALUE(RIGHT(property_rates[[#This Row],[Rent_2B]],LEN(property_rates[[#This Row],[Rent_2B]])-FIND("-",property_rates[[#This Row],[Rent_2B]])))</f>
        <v>20995</v>
      </c>
      <c r="R438" s="1">
        <f>AVERAGE(property_rates[[#This Row],[Rent_2B_Lower]:[Rent_2B_Upper]])</f>
        <v>18976.5</v>
      </c>
      <c r="S438" s="3">
        <f>property_rates[[#This Row],[Rent_2B_avg]]/property_rates[[#This Row],[buy_rate_avg]]</f>
        <v>1.6207456121621044</v>
      </c>
      <c r="T438" s="1" t="s">
        <v>36</v>
      </c>
      <c r="U438" s="1" t="e">
        <f>MID(property_rates[[#This Row],[Rent_3B]],FIND("Rs.",property_rates[[#This Row],[Rent_3B]])+3,LEN(property_rates[[#This Row],[Rent_3B]]))</f>
        <v>#VALUE!</v>
      </c>
      <c r="V438" s="1" t="e">
        <f>_xlfn.NUMBERVALUE(LEFT(property_rates[[#This Row],[Rent_3B_trim]],FIND("-",property_rates[[#This Row],[Rent_3B_trim]])-1))</f>
        <v>#VALUE!</v>
      </c>
      <c r="W438" s="1">
        <f>_xlfn.NUMBERVALUE(RIGHT(property_rates[[#This Row],[Rent_3B]],LEN(property_rates[[#This Row],[Rent_3B]])-FIND("-",property_rates[[#This Row],[Rent_3B]])))</f>
        <v>0</v>
      </c>
      <c r="X438" s="1" t="e">
        <f>AVERAGE(property_rates[[#This Row],[Rent_3B_Lower]:[Rent_3B_Upper]])</f>
        <v>#VALUE!</v>
      </c>
      <c r="Y438" s="3" t="e">
        <f>property_rates[[#This Row],[Rent_3B_avg]]/property_rates[[#This Row],[buy_rate_avg]]</f>
        <v>#VALUE!</v>
      </c>
    </row>
    <row r="439" spans="1:25" x14ac:dyDescent="0.25">
      <c r="A439" s="1" t="s">
        <v>2127</v>
      </c>
      <c r="B439" s="1" t="s">
        <v>2128</v>
      </c>
      <c r="C439" s="1" t="str">
        <f>MID(property_rates[[#This Row],[buy_rate]],FIND("Rs.",property_rates[[#This Row],[buy_rate]])+3,FIND("/sq",property_rates[[#This Row],[buy_rate]])-4)</f>
        <v>6,588 - 7,352</v>
      </c>
      <c r="D439" s="1">
        <f>_xlfn.NUMBERVALUE(LEFT(property_rates[[#This Row],[buy_rate_trim]],FIND("-",property_rates[[#This Row],[buy_rate_trim]])-1))</f>
        <v>6588</v>
      </c>
      <c r="E439" s="1">
        <f>_xlfn.NUMBERVALUE(RIGHT(property_rates[[#This Row],[buy_rate_trim]],LEN(property_rates[[#This Row],[buy_rate_trim]])-FIND("-",property_rates[[#This Row],[buy_rate_trim]])))</f>
        <v>7352</v>
      </c>
      <c r="F439" s="1">
        <f>AVERAGE(property_rates[[#This Row],[buy_rate_lower]:[buy_rate_higher]])</f>
        <v>6970</v>
      </c>
      <c r="G439" s="1" t="s">
        <v>2129</v>
      </c>
      <c r="H439" s="1" t="s">
        <v>36</v>
      </c>
      <c r="I439" s="1" t="e">
        <f>MID(property_rates[[#This Row],[Rent_1B]],FIND("Rs.",property_rates[[#This Row],[Rent_1B]])+3,LEN(property_rates[[#This Row],[Rent_1B]]))</f>
        <v>#VALUE!</v>
      </c>
      <c r="J439" s="1" t="e">
        <f>_xlfn.NUMBERVALUE(LEFT(property_rates[[#This Row],[Rent_1B_trim]],FIND("-",property_rates[[#This Row],[Rent_1B_trim]])-1))</f>
        <v>#VALUE!</v>
      </c>
      <c r="K439" s="1">
        <f>_xlfn.NUMBERVALUE(RIGHT(property_rates[[#This Row],[Rent_1B]],LEN(property_rates[[#This Row],[Rent_1B]])-FIND("-",property_rates[[#This Row],[Rent_1B]])))</f>
        <v>0</v>
      </c>
      <c r="L439" s="1" t="e">
        <f>AVERAGE(property_rates[[#This Row],[Rent_1B_Lower]:[Rent_1B_Upper]])</f>
        <v>#VALUE!</v>
      </c>
      <c r="M439" s="2" t="e">
        <f>property_rates[[#This Row],[Rent_1B_avg]]/property_rates[[#This Row],[buy_rate_avg]]</f>
        <v>#VALUE!</v>
      </c>
      <c r="N439" s="1" t="s">
        <v>36</v>
      </c>
      <c r="O439" s="1" t="e">
        <f>MID(property_rates[[#This Row],[Rent_2B]],FIND("Rs.",property_rates[[#This Row],[Rent_2B]])+3,LEN(property_rates[[#This Row],[Rent_2B]]))</f>
        <v>#VALUE!</v>
      </c>
      <c r="P439" s="1" t="e">
        <f>_xlfn.NUMBERVALUE(LEFT(property_rates[[#This Row],[Rent_2B_trim]],FIND("-",property_rates[[#This Row],[Rent_2B_trim]])-1))</f>
        <v>#VALUE!</v>
      </c>
      <c r="Q439" s="1">
        <f>_xlfn.NUMBERVALUE(RIGHT(property_rates[[#This Row],[Rent_2B]],LEN(property_rates[[#This Row],[Rent_2B]])-FIND("-",property_rates[[#This Row],[Rent_2B]])))</f>
        <v>0</v>
      </c>
      <c r="R439" s="1" t="e">
        <f>AVERAGE(property_rates[[#This Row],[Rent_2B_Lower]:[Rent_2B_Upper]])</f>
        <v>#VALUE!</v>
      </c>
      <c r="S439" s="3" t="e">
        <f>property_rates[[#This Row],[Rent_2B_avg]]/property_rates[[#This Row],[buy_rate_avg]]</f>
        <v>#VALUE!</v>
      </c>
      <c r="T439" s="1" t="s">
        <v>36</v>
      </c>
      <c r="U439" s="1" t="e">
        <f>MID(property_rates[[#This Row],[Rent_3B]],FIND("Rs.",property_rates[[#This Row],[Rent_3B]])+3,LEN(property_rates[[#This Row],[Rent_3B]]))</f>
        <v>#VALUE!</v>
      </c>
      <c r="V439" s="1" t="e">
        <f>_xlfn.NUMBERVALUE(LEFT(property_rates[[#This Row],[Rent_3B_trim]],FIND("-",property_rates[[#This Row],[Rent_3B_trim]])-1))</f>
        <v>#VALUE!</v>
      </c>
      <c r="W439" s="1">
        <f>_xlfn.NUMBERVALUE(RIGHT(property_rates[[#This Row],[Rent_3B]],LEN(property_rates[[#This Row],[Rent_3B]])-FIND("-",property_rates[[#This Row],[Rent_3B]])))</f>
        <v>0</v>
      </c>
      <c r="X439" s="1" t="e">
        <f>AVERAGE(property_rates[[#This Row],[Rent_3B_Lower]:[Rent_3B_Upper]])</f>
        <v>#VALUE!</v>
      </c>
      <c r="Y439" s="3" t="e">
        <f>property_rates[[#This Row],[Rent_3B_avg]]/property_rates[[#This Row],[buy_rate_avg]]</f>
        <v>#VALUE!</v>
      </c>
    </row>
    <row r="440" spans="1:25" x14ac:dyDescent="0.25">
      <c r="A440" s="1" t="s">
        <v>2130</v>
      </c>
      <c r="B440" s="1" t="s">
        <v>2131</v>
      </c>
      <c r="C440" s="1" t="str">
        <f>MID(property_rates[[#This Row],[buy_rate]],FIND("Rs.",property_rates[[#This Row],[buy_rate]])+3,FIND("/sq",property_rates[[#This Row],[buy_rate]])-4)</f>
        <v>11,390 - 12,835</v>
      </c>
      <c r="D440" s="1">
        <f>_xlfn.NUMBERVALUE(LEFT(property_rates[[#This Row],[buy_rate_trim]],FIND("-",property_rates[[#This Row],[buy_rate_trim]])-1))</f>
        <v>11390</v>
      </c>
      <c r="E440" s="1">
        <f>_xlfn.NUMBERVALUE(RIGHT(property_rates[[#This Row],[buy_rate_trim]],LEN(property_rates[[#This Row],[buy_rate_trim]])-FIND("-",property_rates[[#This Row],[buy_rate_trim]])))</f>
        <v>12835</v>
      </c>
      <c r="F440" s="1">
        <f>AVERAGE(property_rates[[#This Row],[buy_rate_lower]:[buy_rate_higher]])</f>
        <v>12112.5</v>
      </c>
      <c r="G440" s="1" t="s">
        <v>2132</v>
      </c>
      <c r="H440" s="1" t="s">
        <v>36</v>
      </c>
      <c r="I440" s="1" t="e">
        <f>MID(property_rates[[#This Row],[Rent_1B]],FIND("Rs.",property_rates[[#This Row],[Rent_1B]])+3,LEN(property_rates[[#This Row],[Rent_1B]]))</f>
        <v>#VALUE!</v>
      </c>
      <c r="J440" s="1" t="e">
        <f>_xlfn.NUMBERVALUE(LEFT(property_rates[[#This Row],[Rent_1B_trim]],FIND("-",property_rates[[#This Row],[Rent_1B_trim]])-1))</f>
        <v>#VALUE!</v>
      </c>
      <c r="K440" s="1">
        <f>_xlfn.NUMBERVALUE(RIGHT(property_rates[[#This Row],[Rent_1B]],LEN(property_rates[[#This Row],[Rent_1B]])-FIND("-",property_rates[[#This Row],[Rent_1B]])))</f>
        <v>0</v>
      </c>
      <c r="L440" s="1" t="e">
        <f>AVERAGE(property_rates[[#This Row],[Rent_1B_Lower]:[Rent_1B_Upper]])</f>
        <v>#VALUE!</v>
      </c>
      <c r="M440" s="2" t="e">
        <f>property_rates[[#This Row],[Rent_1B_avg]]/property_rates[[#This Row],[buy_rate_avg]]</f>
        <v>#VALUE!</v>
      </c>
      <c r="N440" s="1" t="s">
        <v>2133</v>
      </c>
      <c r="O440" s="1" t="str">
        <f>MID(property_rates[[#This Row],[Rent_2B]],FIND("Rs.",property_rates[[#This Row],[Rent_2B]])+3,LEN(property_rates[[#This Row],[Rent_2B]]))</f>
        <v>23,541 - 25,976</v>
      </c>
      <c r="P440" s="1">
        <f>_xlfn.NUMBERVALUE(LEFT(property_rates[[#This Row],[Rent_2B_trim]],FIND("-",property_rates[[#This Row],[Rent_2B_trim]])-1))</f>
        <v>23541</v>
      </c>
      <c r="Q440" s="1">
        <f>_xlfn.NUMBERVALUE(RIGHT(property_rates[[#This Row],[Rent_2B]],LEN(property_rates[[#This Row],[Rent_2B]])-FIND("-",property_rates[[#This Row],[Rent_2B]])))</f>
        <v>25976</v>
      </c>
      <c r="R440" s="1">
        <f>AVERAGE(property_rates[[#This Row],[Rent_2B_Lower]:[Rent_2B_Upper]])</f>
        <v>24758.5</v>
      </c>
      <c r="S440" s="3">
        <f>property_rates[[#This Row],[Rent_2B_avg]]/property_rates[[#This Row],[buy_rate_avg]]</f>
        <v>2.0440454076367387</v>
      </c>
      <c r="T440" s="1" t="s">
        <v>36</v>
      </c>
      <c r="U440" s="1" t="e">
        <f>MID(property_rates[[#This Row],[Rent_3B]],FIND("Rs.",property_rates[[#This Row],[Rent_3B]])+3,LEN(property_rates[[#This Row],[Rent_3B]]))</f>
        <v>#VALUE!</v>
      </c>
      <c r="V440" s="1" t="e">
        <f>_xlfn.NUMBERVALUE(LEFT(property_rates[[#This Row],[Rent_3B_trim]],FIND("-",property_rates[[#This Row],[Rent_3B_trim]])-1))</f>
        <v>#VALUE!</v>
      </c>
      <c r="W440" s="1">
        <f>_xlfn.NUMBERVALUE(RIGHT(property_rates[[#This Row],[Rent_3B]],LEN(property_rates[[#This Row],[Rent_3B]])-FIND("-",property_rates[[#This Row],[Rent_3B]])))</f>
        <v>0</v>
      </c>
      <c r="X440" s="1" t="e">
        <f>AVERAGE(property_rates[[#This Row],[Rent_3B_Lower]:[Rent_3B_Upper]])</f>
        <v>#VALUE!</v>
      </c>
      <c r="Y440" s="3" t="e">
        <f>property_rates[[#This Row],[Rent_3B_avg]]/property_rates[[#This Row],[buy_rate_avg]]</f>
        <v>#VALUE!</v>
      </c>
    </row>
    <row r="441" spans="1:25" x14ac:dyDescent="0.25">
      <c r="A441" s="1" t="s">
        <v>2134</v>
      </c>
      <c r="B441" s="1" t="s">
        <v>2135</v>
      </c>
      <c r="C441" s="1" t="str">
        <f>MID(property_rates[[#This Row],[buy_rate]],FIND("Rs.",property_rates[[#This Row],[buy_rate]])+3,FIND("/sq",property_rates[[#This Row],[buy_rate]])-4)</f>
        <v>9,690 - 11,135</v>
      </c>
      <c r="D441" s="1">
        <f>_xlfn.NUMBERVALUE(LEFT(property_rates[[#This Row],[buy_rate_trim]],FIND("-",property_rates[[#This Row],[buy_rate_trim]])-1))</f>
        <v>9690</v>
      </c>
      <c r="E441" s="1">
        <f>_xlfn.NUMBERVALUE(RIGHT(property_rates[[#This Row],[buy_rate_trim]],LEN(property_rates[[#This Row],[buy_rate_trim]])-FIND("-",property_rates[[#This Row],[buy_rate_trim]])))</f>
        <v>11135</v>
      </c>
      <c r="F441" s="1">
        <f>AVERAGE(property_rates[[#This Row],[buy_rate_lower]:[buy_rate_higher]])</f>
        <v>10412.5</v>
      </c>
      <c r="G441" s="1" t="s">
        <v>2136</v>
      </c>
      <c r="H441" s="1" t="s">
        <v>2137</v>
      </c>
      <c r="I441" s="1" t="str">
        <f>MID(property_rates[[#This Row],[Rent_1B]],FIND("Rs.",property_rates[[#This Row],[Rent_1B]])+3,LEN(property_rates[[#This Row],[Rent_1B]]))</f>
        <v>13,614 - 16,045</v>
      </c>
      <c r="J441" s="1">
        <f>_xlfn.NUMBERVALUE(LEFT(property_rates[[#This Row],[Rent_1B_trim]],FIND("-",property_rates[[#This Row],[Rent_1B_trim]])-1))</f>
        <v>13614</v>
      </c>
      <c r="K441" s="1">
        <f>_xlfn.NUMBERVALUE(RIGHT(property_rates[[#This Row],[Rent_1B]],LEN(property_rates[[#This Row],[Rent_1B]])-FIND("-",property_rates[[#This Row],[Rent_1B]])))</f>
        <v>16045</v>
      </c>
      <c r="L441" s="1">
        <f>AVERAGE(property_rates[[#This Row],[Rent_1B_Lower]:[Rent_1B_Upper]])</f>
        <v>14829.5</v>
      </c>
      <c r="M441" s="2">
        <f>property_rates[[#This Row],[Rent_1B_avg]]/property_rates[[#This Row],[buy_rate_avg]]</f>
        <v>1.4242016806722688</v>
      </c>
      <c r="N441" s="1" t="s">
        <v>2138</v>
      </c>
      <c r="O441" s="1" t="str">
        <f>MID(property_rates[[#This Row],[Rent_2B]],FIND("Rs.",property_rates[[#This Row],[Rent_2B]])+3,LEN(property_rates[[#This Row],[Rent_2B]]))</f>
        <v>21,128 - 25,191</v>
      </c>
      <c r="P441" s="1">
        <f>_xlfn.NUMBERVALUE(LEFT(property_rates[[#This Row],[Rent_2B_trim]],FIND("-",property_rates[[#This Row],[Rent_2B_trim]])-1))</f>
        <v>21128</v>
      </c>
      <c r="Q441" s="1">
        <f>_xlfn.NUMBERVALUE(RIGHT(property_rates[[#This Row],[Rent_2B]],LEN(property_rates[[#This Row],[Rent_2B]])-FIND("-",property_rates[[#This Row],[Rent_2B]])))</f>
        <v>25191</v>
      </c>
      <c r="R441" s="1">
        <f>AVERAGE(property_rates[[#This Row],[Rent_2B_Lower]:[Rent_2B_Upper]])</f>
        <v>23159.5</v>
      </c>
      <c r="S441" s="3">
        <f>property_rates[[#This Row],[Rent_2B_avg]]/property_rates[[#This Row],[buy_rate_avg]]</f>
        <v>2.2242016806722691</v>
      </c>
      <c r="T441" s="1" t="s">
        <v>36</v>
      </c>
      <c r="U441" s="1" t="e">
        <f>MID(property_rates[[#This Row],[Rent_3B]],FIND("Rs.",property_rates[[#This Row],[Rent_3B]])+3,LEN(property_rates[[#This Row],[Rent_3B]]))</f>
        <v>#VALUE!</v>
      </c>
      <c r="V441" s="1" t="e">
        <f>_xlfn.NUMBERVALUE(LEFT(property_rates[[#This Row],[Rent_3B_trim]],FIND("-",property_rates[[#This Row],[Rent_3B_trim]])-1))</f>
        <v>#VALUE!</v>
      </c>
      <c r="W441" s="1">
        <f>_xlfn.NUMBERVALUE(RIGHT(property_rates[[#This Row],[Rent_3B]],LEN(property_rates[[#This Row],[Rent_3B]])-FIND("-",property_rates[[#This Row],[Rent_3B]])))</f>
        <v>0</v>
      </c>
      <c r="X441" s="1" t="e">
        <f>AVERAGE(property_rates[[#This Row],[Rent_3B_Lower]:[Rent_3B_Upper]])</f>
        <v>#VALUE!</v>
      </c>
      <c r="Y441" s="3" t="e">
        <f>property_rates[[#This Row],[Rent_3B_avg]]/property_rates[[#This Row],[buy_rate_avg]]</f>
        <v>#VALUE!</v>
      </c>
    </row>
    <row r="442" spans="1:25" x14ac:dyDescent="0.25">
      <c r="A442" s="1" t="s">
        <v>2139</v>
      </c>
      <c r="B442" s="1" t="s">
        <v>2140</v>
      </c>
      <c r="C442" s="1" t="str">
        <f>MID(property_rates[[#This Row],[buy_rate]],FIND("Rs.",property_rates[[#This Row],[buy_rate]])+3,FIND("/sq",property_rates[[#This Row],[buy_rate]])-4)</f>
        <v>9,690 - 11,772</v>
      </c>
      <c r="D442" s="1">
        <f>_xlfn.NUMBERVALUE(LEFT(property_rates[[#This Row],[buy_rate_trim]],FIND("-",property_rates[[#This Row],[buy_rate_trim]])-1))</f>
        <v>9690</v>
      </c>
      <c r="E442" s="1">
        <f>_xlfn.NUMBERVALUE(RIGHT(property_rates[[#This Row],[buy_rate_trim]],LEN(property_rates[[#This Row],[buy_rate_trim]])-FIND("-",property_rates[[#This Row],[buy_rate_trim]])))</f>
        <v>11772</v>
      </c>
      <c r="F442" s="1">
        <f>AVERAGE(property_rates[[#This Row],[buy_rate_lower]:[buy_rate_higher]])</f>
        <v>10731</v>
      </c>
      <c r="G442" s="1" t="s">
        <v>340</v>
      </c>
      <c r="H442" s="1" t="s">
        <v>2141</v>
      </c>
      <c r="I442" s="1" t="str">
        <f>MID(property_rates[[#This Row],[Rent_1B]],FIND("Rs.",property_rates[[#This Row],[Rent_1B]])+3,LEN(property_rates[[#This Row],[Rent_1B]]))</f>
        <v>15,708 - 18,326</v>
      </c>
      <c r="J442" s="1">
        <f>_xlfn.NUMBERVALUE(LEFT(property_rates[[#This Row],[Rent_1B_trim]],FIND("-",property_rates[[#This Row],[Rent_1B_trim]])-1))</f>
        <v>15708</v>
      </c>
      <c r="K442" s="1">
        <f>_xlfn.NUMBERVALUE(RIGHT(property_rates[[#This Row],[Rent_1B]],LEN(property_rates[[#This Row],[Rent_1B]])-FIND("-",property_rates[[#This Row],[Rent_1B]])))</f>
        <v>18326</v>
      </c>
      <c r="L442" s="1">
        <f>AVERAGE(property_rates[[#This Row],[Rent_1B_Lower]:[Rent_1B_Upper]])</f>
        <v>17017</v>
      </c>
      <c r="M442" s="2">
        <f>property_rates[[#This Row],[Rent_1B_avg]]/property_rates[[#This Row],[buy_rate_avg]]</f>
        <v>1.5857795172863667</v>
      </c>
      <c r="N442" s="1" t="s">
        <v>2142</v>
      </c>
      <c r="O442" s="1" t="str">
        <f>MID(property_rates[[#This Row],[Rent_2B]],FIND("Rs.",property_rates[[#This Row],[Rent_2B]])+3,LEN(property_rates[[#This Row],[Rent_2B]]))</f>
        <v>19,550 - 23,800</v>
      </c>
      <c r="P442" s="1">
        <f>_xlfn.NUMBERVALUE(LEFT(property_rates[[#This Row],[Rent_2B_trim]],FIND("-",property_rates[[#This Row],[Rent_2B_trim]])-1))</f>
        <v>19550</v>
      </c>
      <c r="Q442" s="1">
        <f>_xlfn.NUMBERVALUE(RIGHT(property_rates[[#This Row],[Rent_2B]],LEN(property_rates[[#This Row],[Rent_2B]])-FIND("-",property_rates[[#This Row],[Rent_2B]])))</f>
        <v>23800</v>
      </c>
      <c r="R442" s="1">
        <f>AVERAGE(property_rates[[#This Row],[Rent_2B_Lower]:[Rent_2B_Upper]])</f>
        <v>21675</v>
      </c>
      <c r="S442" s="3">
        <f>property_rates[[#This Row],[Rent_2B_avg]]/property_rates[[#This Row],[buy_rate_avg]]</f>
        <v>2.0198490355046128</v>
      </c>
      <c r="T442" s="1" t="s">
        <v>2143</v>
      </c>
      <c r="U442" s="1" t="str">
        <f>MID(property_rates[[#This Row],[Rent_3B]],FIND("Rs.",property_rates[[#This Row],[Rent_3B]])+3,LEN(property_rates[[#This Row],[Rent_3B]]))</f>
        <v>29,804 - 34,772</v>
      </c>
      <c r="V442" s="1">
        <f>_xlfn.NUMBERVALUE(LEFT(property_rates[[#This Row],[Rent_3B_trim]],FIND("-",property_rates[[#This Row],[Rent_3B_trim]])-1))</f>
        <v>29804</v>
      </c>
      <c r="W442" s="1">
        <f>_xlfn.NUMBERVALUE(RIGHT(property_rates[[#This Row],[Rent_3B]],LEN(property_rates[[#This Row],[Rent_3B]])-FIND("-",property_rates[[#This Row],[Rent_3B]])))</f>
        <v>34772</v>
      </c>
      <c r="X442" s="1">
        <f>AVERAGE(property_rates[[#This Row],[Rent_3B_Lower]:[Rent_3B_Upper]])</f>
        <v>32288</v>
      </c>
      <c r="Y442" s="3">
        <f>property_rates[[#This Row],[Rent_3B_avg]]/property_rates[[#This Row],[buy_rate_avg]]</f>
        <v>3.0088528562109778</v>
      </c>
    </row>
    <row r="443" spans="1:25" x14ac:dyDescent="0.25">
      <c r="A443" s="1" t="s">
        <v>2144</v>
      </c>
      <c r="B443" s="1" t="s">
        <v>2145</v>
      </c>
      <c r="C443" s="1" t="str">
        <f>MID(property_rates[[#This Row],[buy_rate]],FIND("Rs.",property_rates[[#This Row],[buy_rate]])+3,FIND("/sq",property_rates[[#This Row],[buy_rate]])-4)</f>
        <v>14,110 - 16,235</v>
      </c>
      <c r="D443" s="1">
        <f>_xlfn.NUMBERVALUE(LEFT(property_rates[[#This Row],[buy_rate_trim]],FIND("-",property_rates[[#This Row],[buy_rate_trim]])-1))</f>
        <v>14110</v>
      </c>
      <c r="E443" s="1">
        <f>_xlfn.NUMBERVALUE(RIGHT(property_rates[[#This Row],[buy_rate_trim]],LEN(property_rates[[#This Row],[buy_rate_trim]])-FIND("-",property_rates[[#This Row],[buy_rate_trim]])))</f>
        <v>16235</v>
      </c>
      <c r="F443" s="1">
        <f>AVERAGE(property_rates[[#This Row],[buy_rate_lower]:[buy_rate_higher]])</f>
        <v>15172.5</v>
      </c>
      <c r="G443" s="1" t="s">
        <v>2146</v>
      </c>
      <c r="H443" s="1" t="s">
        <v>36</v>
      </c>
      <c r="I443" s="1" t="e">
        <f>MID(property_rates[[#This Row],[Rent_1B]],FIND("Rs.",property_rates[[#This Row],[Rent_1B]])+3,LEN(property_rates[[#This Row],[Rent_1B]]))</f>
        <v>#VALUE!</v>
      </c>
      <c r="J443" s="1" t="e">
        <f>_xlfn.NUMBERVALUE(LEFT(property_rates[[#This Row],[Rent_1B_trim]],FIND("-",property_rates[[#This Row],[Rent_1B_trim]])-1))</f>
        <v>#VALUE!</v>
      </c>
      <c r="K443" s="1">
        <f>_xlfn.NUMBERVALUE(RIGHT(property_rates[[#This Row],[Rent_1B]],LEN(property_rates[[#This Row],[Rent_1B]])-FIND("-",property_rates[[#This Row],[Rent_1B]])))</f>
        <v>0</v>
      </c>
      <c r="L443" s="1" t="e">
        <f>AVERAGE(property_rates[[#This Row],[Rent_1B_Lower]:[Rent_1B_Upper]])</f>
        <v>#VALUE!</v>
      </c>
      <c r="M443" s="2" t="e">
        <f>property_rates[[#This Row],[Rent_1B_avg]]/property_rates[[#This Row],[buy_rate_avg]]</f>
        <v>#VALUE!</v>
      </c>
      <c r="N443" s="1" t="s">
        <v>2147</v>
      </c>
      <c r="O443" s="1" t="str">
        <f>MID(property_rates[[#This Row],[Rent_2B]],FIND("Rs.",property_rates[[#This Row],[Rent_2B]])+3,LEN(property_rates[[#This Row],[Rent_2B]]))</f>
        <v>23,837 - 27,946</v>
      </c>
      <c r="P443" s="1">
        <f>_xlfn.NUMBERVALUE(LEFT(property_rates[[#This Row],[Rent_2B_trim]],FIND("-",property_rates[[#This Row],[Rent_2B_trim]])-1))</f>
        <v>23837</v>
      </c>
      <c r="Q443" s="1">
        <f>_xlfn.NUMBERVALUE(RIGHT(property_rates[[#This Row],[Rent_2B]],LEN(property_rates[[#This Row],[Rent_2B]])-FIND("-",property_rates[[#This Row],[Rent_2B]])))</f>
        <v>27946</v>
      </c>
      <c r="R443" s="1">
        <f>AVERAGE(property_rates[[#This Row],[Rent_2B_Lower]:[Rent_2B_Upper]])</f>
        <v>25891.5</v>
      </c>
      <c r="S443" s="3">
        <f>property_rates[[#This Row],[Rent_2B_avg]]/property_rates[[#This Row],[buy_rate_avg]]</f>
        <v>1.7064755313890263</v>
      </c>
      <c r="T443" s="1" t="s">
        <v>36</v>
      </c>
      <c r="U443" s="1" t="e">
        <f>MID(property_rates[[#This Row],[Rent_3B]],FIND("Rs.",property_rates[[#This Row],[Rent_3B]])+3,LEN(property_rates[[#This Row],[Rent_3B]]))</f>
        <v>#VALUE!</v>
      </c>
      <c r="V443" s="1" t="e">
        <f>_xlfn.NUMBERVALUE(LEFT(property_rates[[#This Row],[Rent_3B_trim]],FIND("-",property_rates[[#This Row],[Rent_3B_trim]])-1))</f>
        <v>#VALUE!</v>
      </c>
      <c r="W443" s="1">
        <f>_xlfn.NUMBERVALUE(RIGHT(property_rates[[#This Row],[Rent_3B]],LEN(property_rates[[#This Row],[Rent_3B]])-FIND("-",property_rates[[#This Row],[Rent_3B]])))</f>
        <v>0</v>
      </c>
      <c r="X443" s="1" t="e">
        <f>AVERAGE(property_rates[[#This Row],[Rent_3B_Lower]:[Rent_3B_Upper]])</f>
        <v>#VALUE!</v>
      </c>
      <c r="Y443" s="3" t="e">
        <f>property_rates[[#This Row],[Rent_3B_avg]]/property_rates[[#This Row],[buy_rate_avg]]</f>
        <v>#VALUE!</v>
      </c>
    </row>
    <row r="444" spans="1:25" x14ac:dyDescent="0.25">
      <c r="A444" s="1" t="s">
        <v>1028</v>
      </c>
      <c r="B444" s="1" t="s">
        <v>36</v>
      </c>
      <c r="C444" s="1" t="e">
        <f>MID(property_rates[[#This Row],[buy_rate]],FIND("Rs.",property_rates[[#This Row],[buy_rate]])+3,FIND("/sq",property_rates[[#This Row],[buy_rate]])-4)</f>
        <v>#VALUE!</v>
      </c>
      <c r="D444" s="1" t="e">
        <f>_xlfn.NUMBERVALUE(LEFT(property_rates[[#This Row],[buy_rate_trim]],FIND("-",property_rates[[#This Row],[buy_rate_trim]])-1))</f>
        <v>#VALUE!</v>
      </c>
      <c r="E444" s="1" t="e">
        <f>_xlfn.NUMBERVALUE(RIGHT(property_rates[[#This Row],[buy_rate_trim]],LEN(property_rates[[#This Row],[buy_rate_trim]])-FIND("-",property_rates[[#This Row],[buy_rate_trim]])))</f>
        <v>#VALUE!</v>
      </c>
      <c r="F444" s="1" t="e">
        <f>AVERAGE(property_rates[[#This Row],[buy_rate_lower]:[buy_rate_higher]])</f>
        <v>#VALUE!</v>
      </c>
      <c r="G444" s="1" t="s">
        <v>36</v>
      </c>
      <c r="H444" s="1" t="s">
        <v>1029</v>
      </c>
      <c r="I444" s="1" t="str">
        <f>MID(property_rates[[#This Row],[Rent_1B]],FIND("Rs.",property_rates[[#This Row],[Rent_1B]])+3,LEN(property_rates[[#This Row],[Rent_1B]]))</f>
        <v>16,571 - 18,465</v>
      </c>
      <c r="J444" s="1">
        <f>_xlfn.NUMBERVALUE(LEFT(property_rates[[#This Row],[Rent_1B_trim]],FIND("-",property_rates[[#This Row],[Rent_1B_trim]])-1))</f>
        <v>16571</v>
      </c>
      <c r="K444" s="1">
        <f>_xlfn.NUMBERVALUE(RIGHT(property_rates[[#This Row],[Rent_1B]],LEN(property_rates[[#This Row],[Rent_1B]])-FIND("-",property_rates[[#This Row],[Rent_1B]])))</f>
        <v>18465</v>
      </c>
      <c r="L444" s="1">
        <f>AVERAGE(property_rates[[#This Row],[Rent_1B_Lower]:[Rent_1B_Upper]])</f>
        <v>17518</v>
      </c>
      <c r="M444" s="2" t="e">
        <f>property_rates[[#This Row],[Rent_1B_avg]]/property_rates[[#This Row],[buy_rate_avg]]</f>
        <v>#VALUE!</v>
      </c>
      <c r="N444" s="1" t="s">
        <v>36</v>
      </c>
      <c r="O444" s="1" t="e">
        <f>MID(property_rates[[#This Row],[Rent_2B]],FIND("Rs.",property_rates[[#This Row],[Rent_2B]])+3,LEN(property_rates[[#This Row],[Rent_2B]]))</f>
        <v>#VALUE!</v>
      </c>
      <c r="P444" s="1" t="e">
        <f>_xlfn.NUMBERVALUE(LEFT(property_rates[[#This Row],[Rent_2B_trim]],FIND("-",property_rates[[#This Row],[Rent_2B_trim]])-1))</f>
        <v>#VALUE!</v>
      </c>
      <c r="Q444" s="1">
        <f>_xlfn.NUMBERVALUE(RIGHT(property_rates[[#This Row],[Rent_2B]],LEN(property_rates[[#This Row],[Rent_2B]])-FIND("-",property_rates[[#This Row],[Rent_2B]])))</f>
        <v>0</v>
      </c>
      <c r="R444" s="1" t="e">
        <f>AVERAGE(property_rates[[#This Row],[Rent_2B_Lower]:[Rent_2B_Upper]])</f>
        <v>#VALUE!</v>
      </c>
      <c r="S444" s="3" t="e">
        <f>property_rates[[#This Row],[Rent_2B_avg]]/property_rates[[#This Row],[buy_rate_avg]]</f>
        <v>#VALUE!</v>
      </c>
      <c r="T444" s="1" t="s">
        <v>36</v>
      </c>
      <c r="U444" s="1" t="e">
        <f>MID(property_rates[[#This Row],[Rent_3B]],FIND("Rs.",property_rates[[#This Row],[Rent_3B]])+3,LEN(property_rates[[#This Row],[Rent_3B]]))</f>
        <v>#VALUE!</v>
      </c>
      <c r="V444" s="1" t="e">
        <f>_xlfn.NUMBERVALUE(LEFT(property_rates[[#This Row],[Rent_3B_trim]],FIND("-",property_rates[[#This Row],[Rent_3B_trim]])-1))</f>
        <v>#VALUE!</v>
      </c>
      <c r="W444" s="1">
        <f>_xlfn.NUMBERVALUE(RIGHT(property_rates[[#This Row],[Rent_3B]],LEN(property_rates[[#This Row],[Rent_3B]])-FIND("-",property_rates[[#This Row],[Rent_3B]])))</f>
        <v>0</v>
      </c>
      <c r="X444" s="1" t="e">
        <f>AVERAGE(property_rates[[#This Row],[Rent_3B_Lower]:[Rent_3B_Upper]])</f>
        <v>#VALUE!</v>
      </c>
      <c r="Y444" s="3" t="e">
        <f>property_rates[[#This Row],[Rent_3B_avg]]/property_rates[[#This Row],[buy_rate_avg]]</f>
        <v>#VALUE!</v>
      </c>
    </row>
    <row r="445" spans="1:25" x14ac:dyDescent="0.25">
      <c r="A445" s="1" t="s">
        <v>1915</v>
      </c>
      <c r="B445" s="1" t="s">
        <v>36</v>
      </c>
      <c r="C445" s="1" t="e">
        <f>MID(property_rates[[#This Row],[buy_rate]],FIND("Rs.",property_rates[[#This Row],[buy_rate]])+3,FIND("/sq",property_rates[[#This Row],[buy_rate]])-4)</f>
        <v>#VALUE!</v>
      </c>
      <c r="D445" s="1" t="e">
        <f>_xlfn.NUMBERVALUE(LEFT(property_rates[[#This Row],[buy_rate_trim]],FIND("-",property_rates[[#This Row],[buy_rate_trim]])-1))</f>
        <v>#VALUE!</v>
      </c>
      <c r="E445" s="1" t="e">
        <f>_xlfn.NUMBERVALUE(RIGHT(property_rates[[#This Row],[buy_rate_trim]],LEN(property_rates[[#This Row],[buy_rate_trim]])-FIND("-",property_rates[[#This Row],[buy_rate_trim]])))</f>
        <v>#VALUE!</v>
      </c>
      <c r="F445" s="1" t="e">
        <f>AVERAGE(property_rates[[#This Row],[buy_rate_lower]:[buy_rate_higher]])</f>
        <v>#VALUE!</v>
      </c>
      <c r="G445" s="1" t="s">
        <v>36</v>
      </c>
      <c r="H445" s="1" t="s">
        <v>1916</v>
      </c>
      <c r="I445" s="1" t="str">
        <f>MID(property_rates[[#This Row],[Rent_1B]],FIND("Rs.",property_rates[[#This Row],[Rent_1B]])+3,LEN(property_rates[[#This Row],[Rent_1B]]))</f>
        <v>10,710 - 11,730</v>
      </c>
      <c r="J445" s="1">
        <f>_xlfn.NUMBERVALUE(LEFT(property_rates[[#This Row],[Rent_1B_trim]],FIND("-",property_rates[[#This Row],[Rent_1B_trim]])-1))</f>
        <v>10710</v>
      </c>
      <c r="K445" s="1">
        <f>_xlfn.NUMBERVALUE(RIGHT(property_rates[[#This Row],[Rent_1B]],LEN(property_rates[[#This Row],[Rent_1B]])-FIND("-",property_rates[[#This Row],[Rent_1B]])))</f>
        <v>11730</v>
      </c>
      <c r="L445" s="1">
        <f>AVERAGE(property_rates[[#This Row],[Rent_1B_Lower]:[Rent_1B_Upper]])</f>
        <v>11220</v>
      </c>
      <c r="M445" s="2" t="e">
        <f>property_rates[[#This Row],[Rent_1B_avg]]/property_rates[[#This Row],[buy_rate_avg]]</f>
        <v>#VALUE!</v>
      </c>
      <c r="N445" s="1" t="s">
        <v>1917</v>
      </c>
      <c r="O445" s="1" t="str">
        <f>MID(property_rates[[#This Row],[Rent_2B]],FIND("Rs.",property_rates[[#This Row],[Rent_2B]])+3,LEN(property_rates[[#This Row],[Rent_2B]]))</f>
        <v>14,450 - 17,000</v>
      </c>
      <c r="P445" s="1">
        <f>_xlfn.NUMBERVALUE(LEFT(property_rates[[#This Row],[Rent_2B_trim]],FIND("-",property_rates[[#This Row],[Rent_2B_trim]])-1))</f>
        <v>14450</v>
      </c>
      <c r="Q445" s="1">
        <f>_xlfn.NUMBERVALUE(RIGHT(property_rates[[#This Row],[Rent_2B]],LEN(property_rates[[#This Row],[Rent_2B]])-FIND("-",property_rates[[#This Row],[Rent_2B]])))</f>
        <v>17000</v>
      </c>
      <c r="R445" s="1">
        <f>AVERAGE(property_rates[[#This Row],[Rent_2B_Lower]:[Rent_2B_Upper]])</f>
        <v>15725</v>
      </c>
      <c r="S445" s="3" t="e">
        <f>property_rates[[#This Row],[Rent_2B_avg]]/property_rates[[#This Row],[buy_rate_avg]]</f>
        <v>#VALUE!</v>
      </c>
      <c r="T445" s="1" t="s">
        <v>36</v>
      </c>
      <c r="U445" s="1" t="e">
        <f>MID(property_rates[[#This Row],[Rent_3B]],FIND("Rs.",property_rates[[#This Row],[Rent_3B]])+3,LEN(property_rates[[#This Row],[Rent_3B]]))</f>
        <v>#VALUE!</v>
      </c>
      <c r="V445" s="1" t="e">
        <f>_xlfn.NUMBERVALUE(LEFT(property_rates[[#This Row],[Rent_3B_trim]],FIND("-",property_rates[[#This Row],[Rent_3B_trim]])-1))</f>
        <v>#VALUE!</v>
      </c>
      <c r="W445" s="1">
        <f>_xlfn.NUMBERVALUE(RIGHT(property_rates[[#This Row],[Rent_3B]],LEN(property_rates[[#This Row],[Rent_3B]])-FIND("-",property_rates[[#This Row],[Rent_3B]])))</f>
        <v>0</v>
      </c>
      <c r="X445" s="1" t="e">
        <f>AVERAGE(property_rates[[#This Row],[Rent_3B_Lower]:[Rent_3B_Upper]])</f>
        <v>#VALUE!</v>
      </c>
      <c r="Y445" s="3" t="e">
        <f>property_rates[[#This Row],[Rent_3B_avg]]/property_rates[[#This Row],[buy_rate_avg]]</f>
        <v>#VALUE!</v>
      </c>
    </row>
    <row r="446" spans="1:25" x14ac:dyDescent="0.25">
      <c r="A446" s="1" t="s">
        <v>2148</v>
      </c>
      <c r="B446" s="1" t="s">
        <v>2149</v>
      </c>
      <c r="C446" s="1" t="str">
        <f>MID(property_rates[[#This Row],[buy_rate]],FIND("Rs.",property_rates[[#This Row],[buy_rate]])+3,FIND("/sq",property_rates[[#This Row],[buy_rate]])-4)</f>
        <v>5,780 - 6,715</v>
      </c>
      <c r="D446" s="1">
        <f>_xlfn.NUMBERVALUE(LEFT(property_rates[[#This Row],[buy_rate_trim]],FIND("-",property_rates[[#This Row],[buy_rate_trim]])-1))</f>
        <v>5780</v>
      </c>
      <c r="E446" s="1">
        <f>_xlfn.NUMBERVALUE(RIGHT(property_rates[[#This Row],[buy_rate_trim]],LEN(property_rates[[#This Row],[buy_rate_trim]])-FIND("-",property_rates[[#This Row],[buy_rate_trim]])))</f>
        <v>6715</v>
      </c>
      <c r="F446" s="1">
        <f>AVERAGE(property_rates[[#This Row],[buy_rate_lower]:[buy_rate_higher]])</f>
        <v>6247.5</v>
      </c>
      <c r="G446" s="1" t="s">
        <v>93</v>
      </c>
      <c r="H446" s="1" t="s">
        <v>36</v>
      </c>
      <c r="I446" s="1" t="e">
        <f>MID(property_rates[[#This Row],[Rent_1B]],FIND("Rs.",property_rates[[#This Row],[Rent_1B]])+3,LEN(property_rates[[#This Row],[Rent_1B]]))</f>
        <v>#VALUE!</v>
      </c>
      <c r="J446" s="1" t="e">
        <f>_xlfn.NUMBERVALUE(LEFT(property_rates[[#This Row],[Rent_1B_trim]],FIND("-",property_rates[[#This Row],[Rent_1B_trim]])-1))</f>
        <v>#VALUE!</v>
      </c>
      <c r="K446" s="1">
        <f>_xlfn.NUMBERVALUE(RIGHT(property_rates[[#This Row],[Rent_1B]],LEN(property_rates[[#This Row],[Rent_1B]])-FIND("-",property_rates[[#This Row],[Rent_1B]])))</f>
        <v>0</v>
      </c>
      <c r="L446" s="1" t="e">
        <f>AVERAGE(property_rates[[#This Row],[Rent_1B_Lower]:[Rent_1B_Upper]])</f>
        <v>#VALUE!</v>
      </c>
      <c r="M446" s="2" t="e">
        <f>property_rates[[#This Row],[Rent_1B_avg]]/property_rates[[#This Row],[buy_rate_avg]]</f>
        <v>#VALUE!</v>
      </c>
      <c r="N446" s="1" t="s">
        <v>36</v>
      </c>
      <c r="O446" s="1" t="e">
        <f>MID(property_rates[[#This Row],[Rent_2B]],FIND("Rs.",property_rates[[#This Row],[Rent_2B]])+3,LEN(property_rates[[#This Row],[Rent_2B]]))</f>
        <v>#VALUE!</v>
      </c>
      <c r="P446" s="1" t="e">
        <f>_xlfn.NUMBERVALUE(LEFT(property_rates[[#This Row],[Rent_2B_trim]],FIND("-",property_rates[[#This Row],[Rent_2B_trim]])-1))</f>
        <v>#VALUE!</v>
      </c>
      <c r="Q446" s="1">
        <f>_xlfn.NUMBERVALUE(RIGHT(property_rates[[#This Row],[Rent_2B]],LEN(property_rates[[#This Row],[Rent_2B]])-FIND("-",property_rates[[#This Row],[Rent_2B]])))</f>
        <v>0</v>
      </c>
      <c r="R446" s="1" t="e">
        <f>AVERAGE(property_rates[[#This Row],[Rent_2B_Lower]:[Rent_2B_Upper]])</f>
        <v>#VALUE!</v>
      </c>
      <c r="S446" s="3" t="e">
        <f>property_rates[[#This Row],[Rent_2B_avg]]/property_rates[[#This Row],[buy_rate_avg]]</f>
        <v>#VALUE!</v>
      </c>
      <c r="T446" s="1" t="s">
        <v>36</v>
      </c>
      <c r="U446" s="1" t="e">
        <f>MID(property_rates[[#This Row],[Rent_3B]],FIND("Rs.",property_rates[[#This Row],[Rent_3B]])+3,LEN(property_rates[[#This Row],[Rent_3B]]))</f>
        <v>#VALUE!</v>
      </c>
      <c r="V446" s="1" t="e">
        <f>_xlfn.NUMBERVALUE(LEFT(property_rates[[#This Row],[Rent_3B_trim]],FIND("-",property_rates[[#This Row],[Rent_3B_trim]])-1))</f>
        <v>#VALUE!</v>
      </c>
      <c r="W446" s="1">
        <f>_xlfn.NUMBERVALUE(RIGHT(property_rates[[#This Row],[Rent_3B]],LEN(property_rates[[#This Row],[Rent_3B]])-FIND("-",property_rates[[#This Row],[Rent_3B]])))</f>
        <v>0</v>
      </c>
      <c r="X446" s="1" t="e">
        <f>AVERAGE(property_rates[[#This Row],[Rent_3B_Lower]:[Rent_3B_Upper]])</f>
        <v>#VALUE!</v>
      </c>
      <c r="Y446" s="3" t="e">
        <f>property_rates[[#This Row],[Rent_3B_avg]]/property_rates[[#This Row],[buy_rate_avg]]</f>
        <v>#VALUE!</v>
      </c>
    </row>
    <row r="447" spans="1:25" x14ac:dyDescent="0.25">
      <c r="A447" s="1" t="s">
        <v>2150</v>
      </c>
      <c r="B447" s="1" t="s">
        <v>1687</v>
      </c>
      <c r="C447" s="1" t="str">
        <f>MID(property_rates[[#This Row],[buy_rate]],FIND("Rs.",property_rates[[#This Row],[buy_rate]])+3,FIND("/sq",property_rates[[#This Row],[buy_rate]])-4)</f>
        <v>6,502 - 7,225</v>
      </c>
      <c r="D447" s="1">
        <f>_xlfn.NUMBERVALUE(LEFT(property_rates[[#This Row],[buy_rate_trim]],FIND("-",property_rates[[#This Row],[buy_rate_trim]])-1))</f>
        <v>6502</v>
      </c>
      <c r="E447" s="1">
        <f>_xlfn.NUMBERVALUE(RIGHT(property_rates[[#This Row],[buy_rate_trim]],LEN(property_rates[[#This Row],[buy_rate_trim]])-FIND("-",property_rates[[#This Row],[buy_rate_trim]])))</f>
        <v>7225</v>
      </c>
      <c r="F447" s="1">
        <f>AVERAGE(property_rates[[#This Row],[buy_rate_lower]:[buy_rate_higher]])</f>
        <v>6863.5</v>
      </c>
      <c r="G447" s="1" t="s">
        <v>558</v>
      </c>
      <c r="H447" s="1" t="s">
        <v>2151</v>
      </c>
      <c r="I447" s="1" t="str">
        <f>MID(property_rates[[#This Row],[Rent_1B]],FIND("Rs.",property_rates[[#This Row],[Rent_1B]])+3,LEN(property_rates[[#This Row],[Rent_1B]]))</f>
        <v>7,535 - 8,540</v>
      </c>
      <c r="J447" s="1">
        <f>_xlfn.NUMBERVALUE(LEFT(property_rates[[#This Row],[Rent_1B_trim]],FIND("-",property_rates[[#This Row],[Rent_1B_trim]])-1))</f>
        <v>7535</v>
      </c>
      <c r="K447" s="1">
        <f>_xlfn.NUMBERVALUE(RIGHT(property_rates[[#This Row],[Rent_1B]],LEN(property_rates[[#This Row],[Rent_1B]])-FIND("-",property_rates[[#This Row],[Rent_1B]])))</f>
        <v>8540</v>
      </c>
      <c r="L447" s="1">
        <f>AVERAGE(property_rates[[#This Row],[Rent_1B_Lower]:[Rent_1B_Upper]])</f>
        <v>8037.5</v>
      </c>
      <c r="M447" s="2">
        <f>property_rates[[#This Row],[Rent_1B_avg]]/property_rates[[#This Row],[buy_rate_avg]]</f>
        <v>1.1710497559554163</v>
      </c>
      <c r="N447" s="1" t="s">
        <v>2152</v>
      </c>
      <c r="O447" s="1" t="str">
        <f>MID(property_rates[[#This Row],[Rent_2B]],FIND("Rs.",property_rates[[#This Row],[Rent_2B]])+3,LEN(property_rates[[#This Row],[Rent_2B]]))</f>
        <v>12,928 - 16,376</v>
      </c>
      <c r="P447" s="1">
        <f>_xlfn.NUMBERVALUE(LEFT(property_rates[[#This Row],[Rent_2B_trim]],FIND("-",property_rates[[#This Row],[Rent_2B_trim]])-1))</f>
        <v>12928</v>
      </c>
      <c r="Q447" s="1">
        <f>_xlfn.NUMBERVALUE(RIGHT(property_rates[[#This Row],[Rent_2B]],LEN(property_rates[[#This Row],[Rent_2B]])-FIND("-",property_rates[[#This Row],[Rent_2B]])))</f>
        <v>16376</v>
      </c>
      <c r="R447" s="1">
        <f>AVERAGE(property_rates[[#This Row],[Rent_2B_Lower]:[Rent_2B_Upper]])</f>
        <v>14652</v>
      </c>
      <c r="S447" s="3">
        <f>property_rates[[#This Row],[Rent_2B_avg]]/property_rates[[#This Row],[buy_rate_avg]]</f>
        <v>2.1347708894878705</v>
      </c>
      <c r="T447" s="1" t="s">
        <v>36</v>
      </c>
      <c r="U447" s="1" t="e">
        <f>MID(property_rates[[#This Row],[Rent_3B]],FIND("Rs.",property_rates[[#This Row],[Rent_3B]])+3,LEN(property_rates[[#This Row],[Rent_3B]]))</f>
        <v>#VALUE!</v>
      </c>
      <c r="V447" s="1" t="e">
        <f>_xlfn.NUMBERVALUE(LEFT(property_rates[[#This Row],[Rent_3B_trim]],FIND("-",property_rates[[#This Row],[Rent_3B_trim]])-1))</f>
        <v>#VALUE!</v>
      </c>
      <c r="W447" s="1">
        <f>_xlfn.NUMBERVALUE(RIGHT(property_rates[[#This Row],[Rent_3B]],LEN(property_rates[[#This Row],[Rent_3B]])-FIND("-",property_rates[[#This Row],[Rent_3B]])))</f>
        <v>0</v>
      </c>
      <c r="X447" s="1" t="e">
        <f>AVERAGE(property_rates[[#This Row],[Rent_3B_Lower]:[Rent_3B_Upper]])</f>
        <v>#VALUE!</v>
      </c>
      <c r="Y447" s="3" t="e">
        <f>property_rates[[#This Row],[Rent_3B_avg]]/property_rates[[#This Row],[buy_rate_avg]]</f>
        <v>#VALUE!</v>
      </c>
    </row>
    <row r="448" spans="1:25" x14ac:dyDescent="0.25">
      <c r="A448" s="1" t="s">
        <v>2153</v>
      </c>
      <c r="B448" s="1" t="s">
        <v>2154</v>
      </c>
      <c r="C448" s="1" t="str">
        <f>MID(property_rates[[#This Row],[buy_rate]],FIND("Rs.",property_rates[[#This Row],[buy_rate]])+3,FIND("/sq",property_rates[[#This Row],[buy_rate]])-4)</f>
        <v>6,800 - 7,990</v>
      </c>
      <c r="D448" s="1">
        <f>_xlfn.NUMBERVALUE(LEFT(property_rates[[#This Row],[buy_rate_trim]],FIND("-",property_rates[[#This Row],[buy_rate_trim]])-1))</f>
        <v>6800</v>
      </c>
      <c r="E448" s="1">
        <f>_xlfn.NUMBERVALUE(RIGHT(property_rates[[#This Row],[buy_rate_trim]],LEN(property_rates[[#This Row],[buy_rate_trim]])-FIND("-",property_rates[[#This Row],[buy_rate_trim]])))</f>
        <v>7990</v>
      </c>
      <c r="F448" s="1">
        <f>AVERAGE(property_rates[[#This Row],[buy_rate_lower]:[buy_rate_higher]])</f>
        <v>7395</v>
      </c>
      <c r="G448" s="1" t="s">
        <v>2155</v>
      </c>
      <c r="H448" s="1" t="s">
        <v>36</v>
      </c>
      <c r="I448" s="1" t="e">
        <f>MID(property_rates[[#This Row],[Rent_1B]],FIND("Rs.",property_rates[[#This Row],[Rent_1B]])+3,LEN(property_rates[[#This Row],[Rent_1B]]))</f>
        <v>#VALUE!</v>
      </c>
      <c r="J448" s="1" t="e">
        <f>_xlfn.NUMBERVALUE(LEFT(property_rates[[#This Row],[Rent_1B_trim]],FIND("-",property_rates[[#This Row],[Rent_1B_trim]])-1))</f>
        <v>#VALUE!</v>
      </c>
      <c r="K448" s="1">
        <f>_xlfn.NUMBERVALUE(RIGHT(property_rates[[#This Row],[Rent_1B]],LEN(property_rates[[#This Row],[Rent_1B]])-FIND("-",property_rates[[#This Row],[Rent_1B]])))</f>
        <v>0</v>
      </c>
      <c r="L448" s="1" t="e">
        <f>AVERAGE(property_rates[[#This Row],[Rent_1B_Lower]:[Rent_1B_Upper]])</f>
        <v>#VALUE!</v>
      </c>
      <c r="M448" s="2" t="e">
        <f>property_rates[[#This Row],[Rent_1B_avg]]/property_rates[[#This Row],[buy_rate_avg]]</f>
        <v>#VALUE!</v>
      </c>
      <c r="N448" s="1" t="s">
        <v>2156</v>
      </c>
      <c r="O448" s="1" t="str">
        <f>MID(property_rates[[#This Row],[Rent_2B]],FIND("Rs.",property_rates[[#This Row],[Rent_2B]])+3,LEN(property_rates[[#This Row],[Rent_2B]]))</f>
        <v>13,090 - 15,895</v>
      </c>
      <c r="P448" s="1">
        <f>_xlfn.NUMBERVALUE(LEFT(property_rates[[#This Row],[Rent_2B_trim]],FIND("-",property_rates[[#This Row],[Rent_2B_trim]])-1))</f>
        <v>13090</v>
      </c>
      <c r="Q448" s="1">
        <f>_xlfn.NUMBERVALUE(RIGHT(property_rates[[#This Row],[Rent_2B]],LEN(property_rates[[#This Row],[Rent_2B]])-FIND("-",property_rates[[#This Row],[Rent_2B]])))</f>
        <v>15895</v>
      </c>
      <c r="R448" s="1">
        <f>AVERAGE(property_rates[[#This Row],[Rent_2B_Lower]:[Rent_2B_Upper]])</f>
        <v>14492.5</v>
      </c>
      <c r="S448" s="3">
        <f>property_rates[[#This Row],[Rent_2B_avg]]/property_rates[[#This Row],[buy_rate_avg]]</f>
        <v>1.9597701149425288</v>
      </c>
      <c r="T448" s="1" t="s">
        <v>36</v>
      </c>
      <c r="U448" s="1" t="e">
        <f>MID(property_rates[[#This Row],[Rent_3B]],FIND("Rs.",property_rates[[#This Row],[Rent_3B]])+3,LEN(property_rates[[#This Row],[Rent_3B]]))</f>
        <v>#VALUE!</v>
      </c>
      <c r="V448" s="1" t="e">
        <f>_xlfn.NUMBERVALUE(LEFT(property_rates[[#This Row],[Rent_3B_trim]],FIND("-",property_rates[[#This Row],[Rent_3B_trim]])-1))</f>
        <v>#VALUE!</v>
      </c>
      <c r="W448" s="1">
        <f>_xlfn.NUMBERVALUE(RIGHT(property_rates[[#This Row],[Rent_3B]],LEN(property_rates[[#This Row],[Rent_3B]])-FIND("-",property_rates[[#This Row],[Rent_3B]])))</f>
        <v>0</v>
      </c>
      <c r="X448" s="1" t="e">
        <f>AVERAGE(property_rates[[#This Row],[Rent_3B_Lower]:[Rent_3B_Upper]])</f>
        <v>#VALUE!</v>
      </c>
      <c r="Y448" s="3" t="e">
        <f>property_rates[[#This Row],[Rent_3B_avg]]/property_rates[[#This Row],[buy_rate_avg]]</f>
        <v>#VALUE!</v>
      </c>
    </row>
    <row r="449" spans="1:25" x14ac:dyDescent="0.25">
      <c r="A449" s="1" t="s">
        <v>2157</v>
      </c>
      <c r="B449" s="1" t="s">
        <v>2158</v>
      </c>
      <c r="C449" s="1" t="str">
        <f>MID(property_rates[[#This Row],[buy_rate]],FIND("Rs.",property_rates[[#This Row],[buy_rate]])+3,FIND("/sq",property_rates[[#This Row],[buy_rate]])-4)</f>
        <v>7,055 - 7,948</v>
      </c>
      <c r="D449" s="1">
        <f>_xlfn.NUMBERVALUE(LEFT(property_rates[[#This Row],[buy_rate_trim]],FIND("-",property_rates[[#This Row],[buy_rate_trim]])-1))</f>
        <v>7055</v>
      </c>
      <c r="E449" s="1">
        <f>_xlfn.NUMBERVALUE(RIGHT(property_rates[[#This Row],[buy_rate_trim]],LEN(property_rates[[#This Row],[buy_rate_trim]])-FIND("-",property_rates[[#This Row],[buy_rate_trim]])))</f>
        <v>7948</v>
      </c>
      <c r="F449" s="1">
        <f>AVERAGE(property_rates[[#This Row],[buy_rate_lower]:[buy_rate_higher]])</f>
        <v>7501.5</v>
      </c>
      <c r="G449" s="1" t="s">
        <v>1097</v>
      </c>
      <c r="H449" s="1" t="s">
        <v>2159</v>
      </c>
      <c r="I449" s="1" t="str">
        <f>MID(property_rates[[#This Row],[Rent_1B]],FIND("Rs.",property_rates[[#This Row],[Rent_1B]])+3,LEN(property_rates[[#This Row],[Rent_1B]]))</f>
        <v>9,486 - 10,540</v>
      </c>
      <c r="J449" s="1">
        <f>_xlfn.NUMBERVALUE(LEFT(property_rates[[#This Row],[Rent_1B_trim]],FIND("-",property_rates[[#This Row],[Rent_1B_trim]])-1))</f>
        <v>9486</v>
      </c>
      <c r="K449" s="1">
        <f>_xlfn.NUMBERVALUE(RIGHT(property_rates[[#This Row],[Rent_1B]],LEN(property_rates[[#This Row],[Rent_1B]])-FIND("-",property_rates[[#This Row],[Rent_1B]])))</f>
        <v>10540</v>
      </c>
      <c r="L449" s="1">
        <f>AVERAGE(property_rates[[#This Row],[Rent_1B_Lower]:[Rent_1B_Upper]])</f>
        <v>10013</v>
      </c>
      <c r="M449" s="2">
        <f>property_rates[[#This Row],[Rent_1B_avg]]/property_rates[[#This Row],[buy_rate_avg]]</f>
        <v>1.3347997067253217</v>
      </c>
      <c r="N449" s="1" t="s">
        <v>2160</v>
      </c>
      <c r="O449" s="1" t="str">
        <f>MID(property_rates[[#This Row],[Rent_2B]],FIND("Rs.",property_rates[[#This Row],[Rent_2B]])+3,LEN(property_rates[[#This Row],[Rent_2B]]))</f>
        <v>12,750 - 15,300</v>
      </c>
      <c r="P449" s="1">
        <f>_xlfn.NUMBERVALUE(LEFT(property_rates[[#This Row],[Rent_2B_trim]],FIND("-",property_rates[[#This Row],[Rent_2B_trim]])-1))</f>
        <v>12750</v>
      </c>
      <c r="Q449" s="1">
        <f>_xlfn.NUMBERVALUE(RIGHT(property_rates[[#This Row],[Rent_2B]],LEN(property_rates[[#This Row],[Rent_2B]])-FIND("-",property_rates[[#This Row],[Rent_2B]])))</f>
        <v>15300</v>
      </c>
      <c r="R449" s="1">
        <f>AVERAGE(property_rates[[#This Row],[Rent_2B_Lower]:[Rent_2B_Upper]])</f>
        <v>14025</v>
      </c>
      <c r="S449" s="3">
        <f>property_rates[[#This Row],[Rent_2B_avg]]/property_rates[[#This Row],[buy_rate_avg]]</f>
        <v>1.8696260747850431</v>
      </c>
      <c r="T449" s="1" t="s">
        <v>2161</v>
      </c>
      <c r="U449" s="1" t="str">
        <f>MID(property_rates[[#This Row],[Rent_3B]],FIND("Rs.",property_rates[[#This Row],[Rent_3B]])+3,LEN(property_rates[[#This Row],[Rent_3B]]))</f>
        <v>16,934 - 20,562</v>
      </c>
      <c r="V449" s="1">
        <f>_xlfn.NUMBERVALUE(LEFT(property_rates[[#This Row],[Rent_3B_trim]],FIND("-",property_rates[[#This Row],[Rent_3B_trim]])-1))</f>
        <v>16934</v>
      </c>
      <c r="W449" s="1">
        <f>_xlfn.NUMBERVALUE(RIGHT(property_rates[[#This Row],[Rent_3B]],LEN(property_rates[[#This Row],[Rent_3B]])-FIND("-",property_rates[[#This Row],[Rent_3B]])))</f>
        <v>20562</v>
      </c>
      <c r="X449" s="1">
        <f>AVERAGE(property_rates[[#This Row],[Rent_3B_Lower]:[Rent_3B_Upper]])</f>
        <v>18748</v>
      </c>
      <c r="Y449" s="3">
        <f>property_rates[[#This Row],[Rent_3B_avg]]/property_rates[[#This Row],[buy_rate_avg]]</f>
        <v>2.499233486636006</v>
      </c>
    </row>
    <row r="450" spans="1:25" x14ac:dyDescent="0.25">
      <c r="A450" s="1" t="s">
        <v>2162</v>
      </c>
      <c r="B450" s="1" t="s">
        <v>2163</v>
      </c>
      <c r="C450" s="1" t="str">
        <f>MID(property_rates[[#This Row],[buy_rate]],FIND("Rs.",property_rates[[#This Row],[buy_rate]])+3,FIND("/sq",property_rates[[#This Row],[buy_rate]])-4)</f>
        <v>6,672 - 7,395</v>
      </c>
      <c r="D450" s="1">
        <f>_xlfn.NUMBERVALUE(LEFT(property_rates[[#This Row],[buy_rate_trim]],FIND("-",property_rates[[#This Row],[buy_rate_trim]])-1))</f>
        <v>6672</v>
      </c>
      <c r="E450" s="1">
        <f>_xlfn.NUMBERVALUE(RIGHT(property_rates[[#This Row],[buy_rate_trim]],LEN(property_rates[[#This Row],[buy_rate_trim]])-FIND("-",property_rates[[#This Row],[buy_rate_trim]])))</f>
        <v>7395</v>
      </c>
      <c r="F450" s="1">
        <f>AVERAGE(property_rates[[#This Row],[buy_rate_lower]:[buy_rate_higher]])</f>
        <v>7033.5</v>
      </c>
      <c r="G450" s="1" t="s">
        <v>2164</v>
      </c>
      <c r="H450" s="1" t="s">
        <v>2151</v>
      </c>
      <c r="I450" s="1" t="str">
        <f>MID(property_rates[[#This Row],[Rent_1B]],FIND("Rs.",property_rates[[#This Row],[Rent_1B]])+3,LEN(property_rates[[#This Row],[Rent_1B]]))</f>
        <v>7,535 - 8,540</v>
      </c>
      <c r="J450" s="1">
        <f>_xlfn.NUMBERVALUE(LEFT(property_rates[[#This Row],[Rent_1B_trim]],FIND("-",property_rates[[#This Row],[Rent_1B_trim]])-1))</f>
        <v>7535</v>
      </c>
      <c r="K450" s="1">
        <f>_xlfn.NUMBERVALUE(RIGHT(property_rates[[#This Row],[Rent_1B]],LEN(property_rates[[#This Row],[Rent_1B]])-FIND("-",property_rates[[#This Row],[Rent_1B]])))</f>
        <v>8540</v>
      </c>
      <c r="L450" s="1">
        <f>AVERAGE(property_rates[[#This Row],[Rent_1B_Lower]:[Rent_1B_Upper]])</f>
        <v>8037.5</v>
      </c>
      <c r="M450" s="2">
        <f>property_rates[[#This Row],[Rent_1B_avg]]/property_rates[[#This Row],[buy_rate_avg]]</f>
        <v>1.1427454325726878</v>
      </c>
      <c r="N450" s="1" t="s">
        <v>2165</v>
      </c>
      <c r="O450" s="1" t="str">
        <f>MID(property_rates[[#This Row],[Rent_2B]],FIND("Rs.",property_rates[[#This Row],[Rent_2B]])+3,LEN(property_rates[[#This Row],[Rent_2B]]))</f>
        <v>10,608 - 12,240</v>
      </c>
      <c r="P450" s="1">
        <f>_xlfn.NUMBERVALUE(LEFT(property_rates[[#This Row],[Rent_2B_trim]],FIND("-",property_rates[[#This Row],[Rent_2B_trim]])-1))</f>
        <v>10608</v>
      </c>
      <c r="Q450" s="1">
        <f>_xlfn.NUMBERVALUE(RIGHT(property_rates[[#This Row],[Rent_2B]],LEN(property_rates[[#This Row],[Rent_2B]])-FIND("-",property_rates[[#This Row],[Rent_2B]])))</f>
        <v>12240</v>
      </c>
      <c r="R450" s="1">
        <f>AVERAGE(property_rates[[#This Row],[Rent_2B_Lower]:[Rent_2B_Upper]])</f>
        <v>11424</v>
      </c>
      <c r="S450" s="3">
        <f>property_rates[[#This Row],[Rent_2B_avg]]/property_rates[[#This Row],[buy_rate_avg]]</f>
        <v>1.6242269140541694</v>
      </c>
      <c r="T450" s="1" t="s">
        <v>36</v>
      </c>
      <c r="U450" s="1" t="e">
        <f>MID(property_rates[[#This Row],[Rent_3B]],FIND("Rs.",property_rates[[#This Row],[Rent_3B]])+3,LEN(property_rates[[#This Row],[Rent_3B]]))</f>
        <v>#VALUE!</v>
      </c>
      <c r="V450" s="1" t="e">
        <f>_xlfn.NUMBERVALUE(LEFT(property_rates[[#This Row],[Rent_3B_trim]],FIND("-",property_rates[[#This Row],[Rent_3B_trim]])-1))</f>
        <v>#VALUE!</v>
      </c>
      <c r="W450" s="1">
        <f>_xlfn.NUMBERVALUE(RIGHT(property_rates[[#This Row],[Rent_3B]],LEN(property_rates[[#This Row],[Rent_3B]])-FIND("-",property_rates[[#This Row],[Rent_3B]])))</f>
        <v>0</v>
      </c>
      <c r="X450" s="1" t="e">
        <f>AVERAGE(property_rates[[#This Row],[Rent_3B_Lower]:[Rent_3B_Upper]])</f>
        <v>#VALUE!</v>
      </c>
      <c r="Y450" s="3" t="e">
        <f>property_rates[[#This Row],[Rent_3B_avg]]/property_rates[[#This Row],[buy_rate_avg]]</f>
        <v>#VALUE!</v>
      </c>
    </row>
    <row r="451" spans="1:25" x14ac:dyDescent="0.25">
      <c r="A451" s="1" t="s">
        <v>2166</v>
      </c>
      <c r="B451" s="1" t="s">
        <v>2167</v>
      </c>
      <c r="C451" s="1" t="str">
        <f>MID(property_rates[[#This Row],[buy_rate]],FIND("Rs.",property_rates[[#This Row],[buy_rate]])+3,FIND("/sq",property_rates[[#This Row],[buy_rate]])-4)</f>
        <v>6,630 - 7,352</v>
      </c>
      <c r="D451" s="1">
        <f>_xlfn.NUMBERVALUE(LEFT(property_rates[[#This Row],[buy_rate_trim]],FIND("-",property_rates[[#This Row],[buy_rate_trim]])-1))</f>
        <v>6630</v>
      </c>
      <c r="E451" s="1">
        <f>_xlfn.NUMBERVALUE(RIGHT(property_rates[[#This Row],[buy_rate_trim]],LEN(property_rates[[#This Row],[buy_rate_trim]])-FIND("-",property_rates[[#This Row],[buy_rate_trim]])))</f>
        <v>7352</v>
      </c>
      <c r="F451" s="1">
        <f>AVERAGE(property_rates[[#This Row],[buy_rate_lower]:[buy_rate_higher]])</f>
        <v>6991</v>
      </c>
      <c r="G451" s="1" t="s">
        <v>2168</v>
      </c>
      <c r="H451" s="1" t="s">
        <v>2169</v>
      </c>
      <c r="I451" s="1" t="str">
        <f>MID(property_rates[[#This Row],[Rent_1B]],FIND("Rs.",property_rates[[#This Row],[Rent_1B]])+3,LEN(property_rates[[#This Row],[Rent_1B]]))</f>
        <v>6,450 - 6,910</v>
      </c>
      <c r="J451" s="1">
        <f>_xlfn.NUMBERVALUE(LEFT(property_rates[[#This Row],[Rent_1B_trim]],FIND("-",property_rates[[#This Row],[Rent_1B_trim]])-1))</f>
        <v>6450</v>
      </c>
      <c r="K451" s="1">
        <f>_xlfn.NUMBERVALUE(RIGHT(property_rates[[#This Row],[Rent_1B]],LEN(property_rates[[#This Row],[Rent_1B]])-FIND("-",property_rates[[#This Row],[Rent_1B]])))</f>
        <v>6910</v>
      </c>
      <c r="L451" s="1">
        <f>AVERAGE(property_rates[[#This Row],[Rent_1B_Lower]:[Rent_1B_Upper]])</f>
        <v>6680</v>
      </c>
      <c r="M451" s="2">
        <f>property_rates[[#This Row],[Rent_1B_avg]]/property_rates[[#This Row],[buy_rate_avg]]</f>
        <v>0.95551423258475188</v>
      </c>
      <c r="N451" s="1" t="s">
        <v>2170</v>
      </c>
      <c r="O451" s="1" t="str">
        <f>MID(property_rates[[#This Row],[Rent_2B]],FIND("Rs.",property_rates[[#This Row],[Rent_2B]])+3,LEN(property_rates[[#This Row],[Rent_2B]]))</f>
        <v>13,426 - 15,216</v>
      </c>
      <c r="P451" s="1">
        <f>_xlfn.NUMBERVALUE(LEFT(property_rates[[#This Row],[Rent_2B_trim]],FIND("-",property_rates[[#This Row],[Rent_2B_trim]])-1))</f>
        <v>13426</v>
      </c>
      <c r="Q451" s="1">
        <f>_xlfn.NUMBERVALUE(RIGHT(property_rates[[#This Row],[Rent_2B]],LEN(property_rates[[#This Row],[Rent_2B]])-FIND("-",property_rates[[#This Row],[Rent_2B]])))</f>
        <v>15216</v>
      </c>
      <c r="R451" s="1">
        <f>AVERAGE(property_rates[[#This Row],[Rent_2B_Lower]:[Rent_2B_Upper]])</f>
        <v>14321</v>
      </c>
      <c r="S451" s="3">
        <f>property_rates[[#This Row],[Rent_2B_avg]]/property_rates[[#This Row],[buy_rate_avg]]</f>
        <v>2.0484909168931482</v>
      </c>
      <c r="T451" s="1" t="s">
        <v>2171</v>
      </c>
      <c r="U451" s="1" t="str">
        <f>MID(property_rates[[#This Row],[Rent_3B]],FIND("Rs.",property_rates[[#This Row],[Rent_3B]])+3,LEN(property_rates[[#This Row],[Rent_3B]]))</f>
        <v>17,802 - 21,617</v>
      </c>
      <c r="V451" s="1">
        <f>_xlfn.NUMBERVALUE(LEFT(property_rates[[#This Row],[Rent_3B_trim]],FIND("-",property_rates[[#This Row],[Rent_3B_trim]])-1))</f>
        <v>17802</v>
      </c>
      <c r="W451" s="1">
        <f>_xlfn.NUMBERVALUE(RIGHT(property_rates[[#This Row],[Rent_3B]],LEN(property_rates[[#This Row],[Rent_3B]])-FIND("-",property_rates[[#This Row],[Rent_3B]])))</f>
        <v>21617</v>
      </c>
      <c r="X451" s="1">
        <f>AVERAGE(property_rates[[#This Row],[Rent_3B_Lower]:[Rent_3B_Upper]])</f>
        <v>19709.5</v>
      </c>
      <c r="Y451" s="3">
        <f>property_rates[[#This Row],[Rent_3B_avg]]/property_rates[[#This Row],[buy_rate_avg]]</f>
        <v>2.8192676298097554</v>
      </c>
    </row>
    <row r="452" spans="1:25" x14ac:dyDescent="0.25">
      <c r="A452" s="1" t="s">
        <v>2172</v>
      </c>
      <c r="B452" s="1" t="s">
        <v>2173</v>
      </c>
      <c r="C452" s="1" t="str">
        <f>MID(property_rates[[#This Row],[buy_rate]],FIND("Rs.",property_rates[[#This Row],[buy_rate]])+3,FIND("/sq",property_rates[[#This Row],[buy_rate]])-4)</f>
        <v>9,690 - 11,475</v>
      </c>
      <c r="D452" s="1">
        <f>_xlfn.NUMBERVALUE(LEFT(property_rates[[#This Row],[buy_rate_trim]],FIND("-",property_rates[[#This Row],[buy_rate_trim]])-1))</f>
        <v>9690</v>
      </c>
      <c r="E452" s="1">
        <f>_xlfn.NUMBERVALUE(RIGHT(property_rates[[#This Row],[buy_rate_trim]],LEN(property_rates[[#This Row],[buy_rate_trim]])-FIND("-",property_rates[[#This Row],[buy_rate_trim]])))</f>
        <v>11475</v>
      </c>
      <c r="F452" s="1">
        <f>AVERAGE(property_rates[[#This Row],[buy_rate_lower]:[buy_rate_higher]])</f>
        <v>10582.5</v>
      </c>
      <c r="G452" s="1" t="s">
        <v>2174</v>
      </c>
      <c r="H452" s="1" t="s">
        <v>36</v>
      </c>
      <c r="I452" s="1" t="e">
        <f>MID(property_rates[[#This Row],[Rent_1B]],FIND("Rs.",property_rates[[#This Row],[Rent_1B]])+3,LEN(property_rates[[#This Row],[Rent_1B]]))</f>
        <v>#VALUE!</v>
      </c>
      <c r="J452" s="1" t="e">
        <f>_xlfn.NUMBERVALUE(LEFT(property_rates[[#This Row],[Rent_1B_trim]],FIND("-",property_rates[[#This Row],[Rent_1B_trim]])-1))</f>
        <v>#VALUE!</v>
      </c>
      <c r="K452" s="1">
        <f>_xlfn.NUMBERVALUE(RIGHT(property_rates[[#This Row],[Rent_1B]],LEN(property_rates[[#This Row],[Rent_1B]])-FIND("-",property_rates[[#This Row],[Rent_1B]])))</f>
        <v>0</v>
      </c>
      <c r="L452" s="1" t="e">
        <f>AVERAGE(property_rates[[#This Row],[Rent_1B_Lower]:[Rent_1B_Upper]])</f>
        <v>#VALUE!</v>
      </c>
      <c r="M452" s="2" t="e">
        <f>property_rates[[#This Row],[Rent_1B_avg]]/property_rates[[#This Row],[buy_rate_avg]]</f>
        <v>#VALUE!</v>
      </c>
      <c r="N452" s="1" t="s">
        <v>36</v>
      </c>
      <c r="O452" s="1" t="e">
        <f>MID(property_rates[[#This Row],[Rent_2B]],FIND("Rs.",property_rates[[#This Row],[Rent_2B]])+3,LEN(property_rates[[#This Row],[Rent_2B]]))</f>
        <v>#VALUE!</v>
      </c>
      <c r="P452" s="1" t="e">
        <f>_xlfn.NUMBERVALUE(LEFT(property_rates[[#This Row],[Rent_2B_trim]],FIND("-",property_rates[[#This Row],[Rent_2B_trim]])-1))</f>
        <v>#VALUE!</v>
      </c>
      <c r="Q452" s="1">
        <f>_xlfn.NUMBERVALUE(RIGHT(property_rates[[#This Row],[Rent_2B]],LEN(property_rates[[#This Row],[Rent_2B]])-FIND("-",property_rates[[#This Row],[Rent_2B]])))</f>
        <v>0</v>
      </c>
      <c r="R452" s="1" t="e">
        <f>AVERAGE(property_rates[[#This Row],[Rent_2B_Lower]:[Rent_2B_Upper]])</f>
        <v>#VALUE!</v>
      </c>
      <c r="S452" s="3" t="e">
        <f>property_rates[[#This Row],[Rent_2B_avg]]/property_rates[[#This Row],[buy_rate_avg]]</f>
        <v>#VALUE!</v>
      </c>
      <c r="T452" s="1" t="s">
        <v>36</v>
      </c>
      <c r="U452" s="1" t="e">
        <f>MID(property_rates[[#This Row],[Rent_3B]],FIND("Rs.",property_rates[[#This Row],[Rent_3B]])+3,LEN(property_rates[[#This Row],[Rent_3B]]))</f>
        <v>#VALUE!</v>
      </c>
      <c r="V452" s="1" t="e">
        <f>_xlfn.NUMBERVALUE(LEFT(property_rates[[#This Row],[Rent_3B_trim]],FIND("-",property_rates[[#This Row],[Rent_3B_trim]])-1))</f>
        <v>#VALUE!</v>
      </c>
      <c r="W452" s="1">
        <f>_xlfn.NUMBERVALUE(RIGHT(property_rates[[#This Row],[Rent_3B]],LEN(property_rates[[#This Row],[Rent_3B]])-FIND("-",property_rates[[#This Row],[Rent_3B]])))</f>
        <v>0</v>
      </c>
      <c r="X452" s="1" t="e">
        <f>AVERAGE(property_rates[[#This Row],[Rent_3B_Lower]:[Rent_3B_Upper]])</f>
        <v>#VALUE!</v>
      </c>
      <c r="Y452" s="3" t="e">
        <f>property_rates[[#This Row],[Rent_3B_avg]]/property_rates[[#This Row],[buy_rate_avg]]</f>
        <v>#VALUE!</v>
      </c>
    </row>
    <row r="453" spans="1:25" x14ac:dyDescent="0.25">
      <c r="A453" s="1" t="s">
        <v>1918</v>
      </c>
      <c r="B453" s="1" t="s">
        <v>1919</v>
      </c>
      <c r="C453" s="1" t="str">
        <f>MID(property_rates[[#This Row],[buy_rate]],FIND("Rs.",property_rates[[#This Row],[buy_rate]])+3,FIND("/sq",property_rates[[#This Row],[buy_rate]])-4)</f>
        <v>8,415 - 9,392</v>
      </c>
      <c r="D453" s="1">
        <f>_xlfn.NUMBERVALUE(LEFT(property_rates[[#This Row],[buy_rate_trim]],FIND("-",property_rates[[#This Row],[buy_rate_trim]])-1))</f>
        <v>8415</v>
      </c>
      <c r="E453" s="1">
        <f>_xlfn.NUMBERVALUE(RIGHT(property_rates[[#This Row],[buy_rate_trim]],LEN(property_rates[[#This Row],[buy_rate_trim]])-FIND("-",property_rates[[#This Row],[buy_rate_trim]])))</f>
        <v>9392</v>
      </c>
      <c r="F453" s="1">
        <f>AVERAGE(property_rates[[#This Row],[buy_rate_lower]:[buy_rate_higher]])</f>
        <v>8903.5</v>
      </c>
      <c r="G453" s="1" t="s">
        <v>1920</v>
      </c>
      <c r="H453" s="1" t="s">
        <v>1921</v>
      </c>
      <c r="I453" s="1" t="str">
        <f>MID(property_rates[[#This Row],[Rent_1B]],FIND("Rs.",property_rates[[#This Row],[Rent_1B]])+3,LEN(property_rates[[#This Row],[Rent_1B]]))</f>
        <v>11,602 - 12,995</v>
      </c>
      <c r="J453" s="1">
        <f>_xlfn.NUMBERVALUE(LEFT(property_rates[[#This Row],[Rent_1B_trim]],FIND("-",property_rates[[#This Row],[Rent_1B_trim]])-1))</f>
        <v>11602</v>
      </c>
      <c r="K453" s="1">
        <f>_xlfn.NUMBERVALUE(RIGHT(property_rates[[#This Row],[Rent_1B]],LEN(property_rates[[#This Row],[Rent_1B]])-FIND("-",property_rates[[#This Row],[Rent_1B]])))</f>
        <v>12995</v>
      </c>
      <c r="L453" s="1">
        <f>AVERAGE(property_rates[[#This Row],[Rent_1B_Lower]:[Rent_1B_Upper]])</f>
        <v>12298.5</v>
      </c>
      <c r="M453" s="2">
        <f>property_rates[[#This Row],[Rent_1B_avg]]/property_rates[[#This Row],[buy_rate_avg]]</f>
        <v>1.3813107205031729</v>
      </c>
      <c r="N453" s="1" t="s">
        <v>1922</v>
      </c>
      <c r="O453" s="1" t="str">
        <f>MID(property_rates[[#This Row],[Rent_2B]],FIND("Rs.",property_rates[[#This Row],[Rent_2B]])+3,LEN(property_rates[[#This Row],[Rent_2B]]))</f>
        <v>15,342 - 18,572</v>
      </c>
      <c r="P453" s="1">
        <f>_xlfn.NUMBERVALUE(LEFT(property_rates[[#This Row],[Rent_2B_trim]],FIND("-",property_rates[[#This Row],[Rent_2B_trim]])-1))</f>
        <v>15342</v>
      </c>
      <c r="Q453" s="1">
        <f>_xlfn.NUMBERVALUE(RIGHT(property_rates[[#This Row],[Rent_2B]],LEN(property_rates[[#This Row],[Rent_2B]])-FIND("-",property_rates[[#This Row],[Rent_2B]])))</f>
        <v>18572</v>
      </c>
      <c r="R453" s="1">
        <f>AVERAGE(property_rates[[#This Row],[Rent_2B_Lower]:[Rent_2B_Upper]])</f>
        <v>16957</v>
      </c>
      <c r="S453" s="3">
        <f>property_rates[[#This Row],[Rent_2B_avg]]/property_rates[[#This Row],[buy_rate_avg]]</f>
        <v>1.9045319256472173</v>
      </c>
      <c r="T453" s="1" t="s">
        <v>1923</v>
      </c>
      <c r="U453" s="1" t="str">
        <f>MID(property_rates[[#This Row],[Rent_3B]],FIND("Rs.",property_rates[[#This Row],[Rent_3B]])+3,LEN(property_rates[[#This Row],[Rent_3B]]))</f>
        <v>24,047 - 27,844</v>
      </c>
      <c r="V453" s="1">
        <f>_xlfn.NUMBERVALUE(LEFT(property_rates[[#This Row],[Rent_3B_trim]],FIND("-",property_rates[[#This Row],[Rent_3B_trim]])-1))</f>
        <v>24047</v>
      </c>
      <c r="W453" s="1">
        <f>_xlfn.NUMBERVALUE(RIGHT(property_rates[[#This Row],[Rent_3B]],LEN(property_rates[[#This Row],[Rent_3B]])-FIND("-",property_rates[[#This Row],[Rent_3B]])))</f>
        <v>27844</v>
      </c>
      <c r="X453" s="1">
        <f>AVERAGE(property_rates[[#This Row],[Rent_3B_Lower]:[Rent_3B_Upper]])</f>
        <v>25945.5</v>
      </c>
      <c r="Y453" s="3">
        <f>property_rates[[#This Row],[Rent_3B_avg]]/property_rates[[#This Row],[buy_rate_avg]]</f>
        <v>2.9140787330824955</v>
      </c>
    </row>
    <row r="454" spans="1:25" x14ac:dyDescent="0.25">
      <c r="A454" s="1" t="s">
        <v>2175</v>
      </c>
      <c r="B454" s="1" t="s">
        <v>36</v>
      </c>
      <c r="C454" s="1" t="e">
        <f>MID(property_rates[[#This Row],[buy_rate]],FIND("Rs.",property_rates[[#This Row],[buy_rate]])+3,FIND("/sq",property_rates[[#This Row],[buy_rate]])-4)</f>
        <v>#VALUE!</v>
      </c>
      <c r="D454" s="1" t="e">
        <f>_xlfn.NUMBERVALUE(LEFT(property_rates[[#This Row],[buy_rate_trim]],FIND("-",property_rates[[#This Row],[buy_rate_trim]])-1))</f>
        <v>#VALUE!</v>
      </c>
      <c r="E454" s="1" t="e">
        <f>_xlfn.NUMBERVALUE(RIGHT(property_rates[[#This Row],[buy_rate_trim]],LEN(property_rates[[#This Row],[buy_rate_trim]])-FIND("-",property_rates[[#This Row],[buy_rate_trim]])))</f>
        <v>#VALUE!</v>
      </c>
      <c r="F454" s="1" t="e">
        <f>AVERAGE(property_rates[[#This Row],[buy_rate_lower]:[buy_rate_higher]])</f>
        <v>#VALUE!</v>
      </c>
      <c r="G454" s="1" t="s">
        <v>36</v>
      </c>
      <c r="H454" s="1" t="s">
        <v>2176</v>
      </c>
      <c r="I454" s="1" t="str">
        <f>MID(property_rates[[#This Row],[Rent_1B]],FIND("Rs.",property_rates[[#This Row],[Rent_1B]])+3,LEN(property_rates[[#This Row],[Rent_1B]]))</f>
        <v>13,449 - 14,943</v>
      </c>
      <c r="J454" s="1">
        <f>_xlfn.NUMBERVALUE(LEFT(property_rates[[#This Row],[Rent_1B_trim]],FIND("-",property_rates[[#This Row],[Rent_1B_trim]])-1))</f>
        <v>13449</v>
      </c>
      <c r="K454" s="1">
        <f>_xlfn.NUMBERVALUE(RIGHT(property_rates[[#This Row],[Rent_1B]],LEN(property_rates[[#This Row],[Rent_1B]])-FIND("-",property_rates[[#This Row],[Rent_1B]])))</f>
        <v>14943</v>
      </c>
      <c r="L454" s="1">
        <f>AVERAGE(property_rates[[#This Row],[Rent_1B_Lower]:[Rent_1B_Upper]])</f>
        <v>14196</v>
      </c>
      <c r="M454" s="2" t="e">
        <f>property_rates[[#This Row],[Rent_1B_avg]]/property_rates[[#This Row],[buy_rate_avg]]</f>
        <v>#VALUE!</v>
      </c>
      <c r="N454" s="1" t="s">
        <v>2177</v>
      </c>
      <c r="O454" s="1" t="str">
        <f>MID(property_rates[[#This Row],[Rent_2B]],FIND("Rs.",property_rates[[#This Row],[Rent_2B]])+3,LEN(property_rates[[#This Row],[Rent_2B]]))</f>
        <v>20,804 - 24,132</v>
      </c>
      <c r="P454" s="1">
        <f>_xlfn.NUMBERVALUE(LEFT(property_rates[[#This Row],[Rent_2B_trim]],FIND("-",property_rates[[#This Row],[Rent_2B_trim]])-1))</f>
        <v>20804</v>
      </c>
      <c r="Q454" s="1">
        <f>_xlfn.NUMBERVALUE(RIGHT(property_rates[[#This Row],[Rent_2B]],LEN(property_rates[[#This Row],[Rent_2B]])-FIND("-",property_rates[[#This Row],[Rent_2B]])))</f>
        <v>24132</v>
      </c>
      <c r="R454" s="1">
        <f>AVERAGE(property_rates[[#This Row],[Rent_2B_Lower]:[Rent_2B_Upper]])</f>
        <v>22468</v>
      </c>
      <c r="S454" s="3" t="e">
        <f>property_rates[[#This Row],[Rent_2B_avg]]/property_rates[[#This Row],[buy_rate_avg]]</f>
        <v>#VALUE!</v>
      </c>
      <c r="T454" s="1" t="s">
        <v>36</v>
      </c>
      <c r="U454" s="1" t="e">
        <f>MID(property_rates[[#This Row],[Rent_3B]],FIND("Rs.",property_rates[[#This Row],[Rent_3B]])+3,LEN(property_rates[[#This Row],[Rent_3B]]))</f>
        <v>#VALUE!</v>
      </c>
      <c r="V454" s="1" t="e">
        <f>_xlfn.NUMBERVALUE(LEFT(property_rates[[#This Row],[Rent_3B_trim]],FIND("-",property_rates[[#This Row],[Rent_3B_trim]])-1))</f>
        <v>#VALUE!</v>
      </c>
      <c r="W454" s="1">
        <f>_xlfn.NUMBERVALUE(RIGHT(property_rates[[#This Row],[Rent_3B]],LEN(property_rates[[#This Row],[Rent_3B]])-FIND("-",property_rates[[#This Row],[Rent_3B]])))</f>
        <v>0</v>
      </c>
      <c r="X454" s="1" t="e">
        <f>AVERAGE(property_rates[[#This Row],[Rent_3B_Lower]:[Rent_3B_Upper]])</f>
        <v>#VALUE!</v>
      </c>
      <c r="Y454" s="3" t="e">
        <f>property_rates[[#This Row],[Rent_3B_avg]]/property_rates[[#This Row],[buy_rate_avg]]</f>
        <v>#VALUE!</v>
      </c>
    </row>
    <row r="455" spans="1:25" x14ac:dyDescent="0.25">
      <c r="A455" s="1" t="s">
        <v>2178</v>
      </c>
      <c r="B455" s="1" t="s">
        <v>2179</v>
      </c>
      <c r="C455" s="1" t="str">
        <f>MID(property_rates[[#This Row],[buy_rate]],FIND("Rs.",property_rates[[#This Row],[buy_rate]])+3,FIND("/sq",property_rates[[#This Row],[buy_rate]])-4)</f>
        <v>11,348 - 13,302</v>
      </c>
      <c r="D455" s="1">
        <f>_xlfn.NUMBERVALUE(LEFT(property_rates[[#This Row],[buy_rate_trim]],FIND("-",property_rates[[#This Row],[buy_rate_trim]])-1))</f>
        <v>11348</v>
      </c>
      <c r="E455" s="1">
        <f>_xlfn.NUMBERVALUE(RIGHT(property_rates[[#This Row],[buy_rate_trim]],LEN(property_rates[[#This Row],[buy_rate_trim]])-FIND("-",property_rates[[#This Row],[buy_rate_trim]])))</f>
        <v>13302</v>
      </c>
      <c r="F455" s="1">
        <f>AVERAGE(property_rates[[#This Row],[buy_rate_lower]:[buy_rate_higher]])</f>
        <v>12325</v>
      </c>
      <c r="G455" s="1" t="s">
        <v>36</v>
      </c>
      <c r="H455" s="1" t="s">
        <v>2180</v>
      </c>
      <c r="I455" s="1" t="str">
        <f>MID(property_rates[[#This Row],[Rent_1B]],FIND("Rs.",property_rates[[#This Row],[Rent_1B]])+3,LEN(property_rates[[#This Row],[Rent_1B]]))</f>
        <v>14,586 - 15,558</v>
      </c>
      <c r="J455" s="1">
        <f>_xlfn.NUMBERVALUE(LEFT(property_rates[[#This Row],[Rent_1B_trim]],FIND("-",property_rates[[#This Row],[Rent_1B_trim]])-1))</f>
        <v>14586</v>
      </c>
      <c r="K455" s="1">
        <f>_xlfn.NUMBERVALUE(RIGHT(property_rates[[#This Row],[Rent_1B]],LEN(property_rates[[#This Row],[Rent_1B]])-FIND("-",property_rates[[#This Row],[Rent_1B]])))</f>
        <v>15558</v>
      </c>
      <c r="L455" s="1">
        <f>AVERAGE(property_rates[[#This Row],[Rent_1B_Lower]:[Rent_1B_Upper]])</f>
        <v>15072</v>
      </c>
      <c r="M455" s="2">
        <f>property_rates[[#This Row],[Rent_1B_avg]]/property_rates[[#This Row],[buy_rate_avg]]</f>
        <v>1.2228803245436106</v>
      </c>
      <c r="N455" s="1" t="s">
        <v>1450</v>
      </c>
      <c r="O455" s="1" t="str">
        <f>MID(property_rates[[#This Row],[Rent_2B]],FIND("Rs.",property_rates[[#This Row],[Rent_2B]])+3,LEN(property_rates[[#This Row],[Rent_2B]]))</f>
        <v>22,100 - 25,500</v>
      </c>
      <c r="P455" s="1">
        <f>_xlfn.NUMBERVALUE(LEFT(property_rates[[#This Row],[Rent_2B_trim]],FIND("-",property_rates[[#This Row],[Rent_2B_trim]])-1))</f>
        <v>22100</v>
      </c>
      <c r="Q455" s="1">
        <f>_xlfn.NUMBERVALUE(RIGHT(property_rates[[#This Row],[Rent_2B]],LEN(property_rates[[#This Row],[Rent_2B]])-FIND("-",property_rates[[#This Row],[Rent_2B]])))</f>
        <v>25500</v>
      </c>
      <c r="R455" s="1">
        <f>AVERAGE(property_rates[[#This Row],[Rent_2B_Lower]:[Rent_2B_Upper]])</f>
        <v>23800</v>
      </c>
      <c r="S455" s="3">
        <f>property_rates[[#This Row],[Rent_2B_avg]]/property_rates[[#This Row],[buy_rate_avg]]</f>
        <v>1.9310344827586208</v>
      </c>
      <c r="T455" s="1" t="s">
        <v>36</v>
      </c>
      <c r="U455" s="1" t="e">
        <f>MID(property_rates[[#This Row],[Rent_3B]],FIND("Rs.",property_rates[[#This Row],[Rent_3B]])+3,LEN(property_rates[[#This Row],[Rent_3B]]))</f>
        <v>#VALUE!</v>
      </c>
      <c r="V455" s="1" t="e">
        <f>_xlfn.NUMBERVALUE(LEFT(property_rates[[#This Row],[Rent_3B_trim]],FIND("-",property_rates[[#This Row],[Rent_3B_trim]])-1))</f>
        <v>#VALUE!</v>
      </c>
      <c r="W455" s="1">
        <f>_xlfn.NUMBERVALUE(RIGHT(property_rates[[#This Row],[Rent_3B]],LEN(property_rates[[#This Row],[Rent_3B]])-FIND("-",property_rates[[#This Row],[Rent_3B]])))</f>
        <v>0</v>
      </c>
      <c r="X455" s="1" t="e">
        <f>AVERAGE(property_rates[[#This Row],[Rent_3B_Lower]:[Rent_3B_Upper]])</f>
        <v>#VALUE!</v>
      </c>
      <c r="Y455" s="3" t="e">
        <f>property_rates[[#This Row],[Rent_3B_avg]]/property_rates[[#This Row],[buy_rate_avg]]</f>
        <v>#VALUE!</v>
      </c>
    </row>
    <row r="456" spans="1:25" x14ac:dyDescent="0.25">
      <c r="A456" s="1" t="s">
        <v>2181</v>
      </c>
      <c r="B456" s="1" t="s">
        <v>36</v>
      </c>
      <c r="C456" s="1" t="e">
        <f>MID(property_rates[[#This Row],[buy_rate]],FIND("Rs.",property_rates[[#This Row],[buy_rate]])+3,FIND("/sq",property_rates[[#This Row],[buy_rate]])-4)</f>
        <v>#VALUE!</v>
      </c>
      <c r="D456" s="1" t="e">
        <f>_xlfn.NUMBERVALUE(LEFT(property_rates[[#This Row],[buy_rate_trim]],FIND("-",property_rates[[#This Row],[buy_rate_trim]])-1))</f>
        <v>#VALUE!</v>
      </c>
      <c r="E456" s="1" t="e">
        <f>_xlfn.NUMBERVALUE(RIGHT(property_rates[[#This Row],[buy_rate_trim]],LEN(property_rates[[#This Row],[buy_rate_trim]])-FIND("-",property_rates[[#This Row],[buy_rate_trim]])))</f>
        <v>#VALUE!</v>
      </c>
      <c r="F456" s="1" t="e">
        <f>AVERAGE(property_rates[[#This Row],[buy_rate_lower]:[buy_rate_higher]])</f>
        <v>#VALUE!</v>
      </c>
      <c r="G456" s="1" t="s">
        <v>36</v>
      </c>
      <c r="H456" s="1" t="s">
        <v>2182</v>
      </c>
      <c r="I456" s="1" t="str">
        <f>MID(property_rates[[#This Row],[Rent_1B]],FIND("Rs.",property_rates[[#This Row],[Rent_1B]])+3,LEN(property_rates[[#This Row],[Rent_1B]]))</f>
        <v>12,266 - 15,096</v>
      </c>
      <c r="J456" s="1">
        <f>_xlfn.NUMBERVALUE(LEFT(property_rates[[#This Row],[Rent_1B_trim]],FIND("-",property_rates[[#This Row],[Rent_1B_trim]])-1))</f>
        <v>12266</v>
      </c>
      <c r="K456" s="1">
        <f>_xlfn.NUMBERVALUE(RIGHT(property_rates[[#This Row],[Rent_1B]],LEN(property_rates[[#This Row],[Rent_1B]])-FIND("-",property_rates[[#This Row],[Rent_1B]])))</f>
        <v>15096</v>
      </c>
      <c r="L456" s="1">
        <f>AVERAGE(property_rates[[#This Row],[Rent_1B_Lower]:[Rent_1B_Upper]])</f>
        <v>13681</v>
      </c>
      <c r="M456" s="2" t="e">
        <f>property_rates[[#This Row],[Rent_1B_avg]]/property_rates[[#This Row],[buy_rate_avg]]</f>
        <v>#VALUE!</v>
      </c>
      <c r="N456" s="1" t="s">
        <v>2183</v>
      </c>
      <c r="O456" s="1" t="str">
        <f>MID(property_rates[[#This Row],[Rent_2B]],FIND("Rs.",property_rates[[#This Row],[Rent_2B]])+3,LEN(property_rates[[#This Row],[Rent_2B]]))</f>
        <v>18,221 - 21,389</v>
      </c>
      <c r="P456" s="1">
        <f>_xlfn.NUMBERVALUE(LEFT(property_rates[[#This Row],[Rent_2B_trim]],FIND("-",property_rates[[#This Row],[Rent_2B_trim]])-1))</f>
        <v>18221</v>
      </c>
      <c r="Q456" s="1">
        <f>_xlfn.NUMBERVALUE(RIGHT(property_rates[[#This Row],[Rent_2B]],LEN(property_rates[[#This Row],[Rent_2B]])-FIND("-",property_rates[[#This Row],[Rent_2B]])))</f>
        <v>21389</v>
      </c>
      <c r="R456" s="1">
        <f>AVERAGE(property_rates[[#This Row],[Rent_2B_Lower]:[Rent_2B_Upper]])</f>
        <v>19805</v>
      </c>
      <c r="S456" s="3" t="e">
        <f>property_rates[[#This Row],[Rent_2B_avg]]/property_rates[[#This Row],[buy_rate_avg]]</f>
        <v>#VALUE!</v>
      </c>
      <c r="T456" s="1" t="s">
        <v>2184</v>
      </c>
      <c r="U456" s="1" t="str">
        <f>MID(property_rates[[#This Row],[Rent_3B]],FIND("Rs.",property_rates[[#This Row],[Rent_3B]])+3,LEN(property_rates[[#This Row],[Rent_3B]]))</f>
        <v>34,904 - 40,922</v>
      </c>
      <c r="V456" s="1">
        <f>_xlfn.NUMBERVALUE(LEFT(property_rates[[#This Row],[Rent_3B_trim]],FIND("-",property_rates[[#This Row],[Rent_3B_trim]])-1))</f>
        <v>34904</v>
      </c>
      <c r="W456" s="1">
        <f>_xlfn.NUMBERVALUE(RIGHT(property_rates[[#This Row],[Rent_3B]],LEN(property_rates[[#This Row],[Rent_3B]])-FIND("-",property_rates[[#This Row],[Rent_3B]])))</f>
        <v>40922</v>
      </c>
      <c r="X456" s="1">
        <f>AVERAGE(property_rates[[#This Row],[Rent_3B_Lower]:[Rent_3B_Upper]])</f>
        <v>37913</v>
      </c>
      <c r="Y456" s="3" t="e">
        <f>property_rates[[#This Row],[Rent_3B_avg]]/property_rates[[#This Row],[buy_rate_avg]]</f>
        <v>#VALUE!</v>
      </c>
    </row>
    <row r="457" spans="1:25" x14ac:dyDescent="0.25">
      <c r="A457" s="1" t="s">
        <v>1924</v>
      </c>
      <c r="B457" s="1" t="s">
        <v>65</v>
      </c>
      <c r="C457" s="1" t="str">
        <f>MID(property_rates[[#This Row],[buy_rate]],FIND("Rs.",property_rates[[#This Row],[buy_rate]])+3,FIND("/sq",property_rates[[#This Row],[buy_rate]])-4)</f>
        <v>9,052 - 10,328</v>
      </c>
      <c r="D457" s="1">
        <f>_xlfn.NUMBERVALUE(LEFT(property_rates[[#This Row],[buy_rate_trim]],FIND("-",property_rates[[#This Row],[buy_rate_trim]])-1))</f>
        <v>9052</v>
      </c>
      <c r="E457" s="1">
        <f>_xlfn.NUMBERVALUE(RIGHT(property_rates[[#This Row],[buy_rate_trim]],LEN(property_rates[[#This Row],[buy_rate_trim]])-FIND("-",property_rates[[#This Row],[buy_rate_trim]])))</f>
        <v>10328</v>
      </c>
      <c r="F457" s="1">
        <f>AVERAGE(property_rates[[#This Row],[buy_rate_lower]:[buy_rate_higher]])</f>
        <v>9690</v>
      </c>
      <c r="G457" s="1" t="s">
        <v>1925</v>
      </c>
      <c r="H457" s="1" t="s">
        <v>1519</v>
      </c>
      <c r="I457" s="1" t="str">
        <f>MID(property_rates[[#This Row],[Rent_1B]],FIND("Rs.",property_rates[[#This Row],[Rent_1B]])+3,LEN(property_rates[[#This Row],[Rent_1B]]))</f>
        <v>11,688 - 14,025</v>
      </c>
      <c r="J457" s="1">
        <f>_xlfn.NUMBERVALUE(LEFT(property_rates[[#This Row],[Rent_1B_trim]],FIND("-",property_rates[[#This Row],[Rent_1B_trim]])-1))</f>
        <v>11688</v>
      </c>
      <c r="K457" s="1">
        <f>_xlfn.NUMBERVALUE(RIGHT(property_rates[[#This Row],[Rent_1B]],LEN(property_rates[[#This Row],[Rent_1B]])-FIND("-",property_rates[[#This Row],[Rent_1B]])))</f>
        <v>14025</v>
      </c>
      <c r="L457" s="1">
        <f>AVERAGE(property_rates[[#This Row],[Rent_1B_Lower]:[Rent_1B_Upper]])</f>
        <v>12856.5</v>
      </c>
      <c r="M457" s="2">
        <f>property_rates[[#This Row],[Rent_1B_avg]]/property_rates[[#This Row],[buy_rate_avg]]</f>
        <v>1.326780185758514</v>
      </c>
      <c r="N457" s="1" t="s">
        <v>36</v>
      </c>
      <c r="O457" s="1" t="e">
        <f>MID(property_rates[[#This Row],[Rent_2B]],FIND("Rs.",property_rates[[#This Row],[Rent_2B]])+3,LEN(property_rates[[#This Row],[Rent_2B]]))</f>
        <v>#VALUE!</v>
      </c>
      <c r="P457" s="1" t="e">
        <f>_xlfn.NUMBERVALUE(LEFT(property_rates[[#This Row],[Rent_2B_trim]],FIND("-",property_rates[[#This Row],[Rent_2B_trim]])-1))</f>
        <v>#VALUE!</v>
      </c>
      <c r="Q457" s="1">
        <f>_xlfn.NUMBERVALUE(RIGHT(property_rates[[#This Row],[Rent_2B]],LEN(property_rates[[#This Row],[Rent_2B]])-FIND("-",property_rates[[#This Row],[Rent_2B]])))</f>
        <v>0</v>
      </c>
      <c r="R457" s="1" t="e">
        <f>AVERAGE(property_rates[[#This Row],[Rent_2B_Lower]:[Rent_2B_Upper]])</f>
        <v>#VALUE!</v>
      </c>
      <c r="S457" s="3" t="e">
        <f>property_rates[[#This Row],[Rent_2B_avg]]/property_rates[[#This Row],[buy_rate_avg]]</f>
        <v>#VALUE!</v>
      </c>
      <c r="T457" s="1" t="s">
        <v>36</v>
      </c>
      <c r="U457" s="1" t="e">
        <f>MID(property_rates[[#This Row],[Rent_3B]],FIND("Rs.",property_rates[[#This Row],[Rent_3B]])+3,LEN(property_rates[[#This Row],[Rent_3B]]))</f>
        <v>#VALUE!</v>
      </c>
      <c r="V457" s="1" t="e">
        <f>_xlfn.NUMBERVALUE(LEFT(property_rates[[#This Row],[Rent_3B_trim]],FIND("-",property_rates[[#This Row],[Rent_3B_trim]])-1))</f>
        <v>#VALUE!</v>
      </c>
      <c r="W457" s="1">
        <f>_xlfn.NUMBERVALUE(RIGHT(property_rates[[#This Row],[Rent_3B]],LEN(property_rates[[#This Row],[Rent_3B]])-FIND("-",property_rates[[#This Row],[Rent_3B]])))</f>
        <v>0</v>
      </c>
      <c r="X457" s="1" t="e">
        <f>AVERAGE(property_rates[[#This Row],[Rent_3B_Lower]:[Rent_3B_Upper]])</f>
        <v>#VALUE!</v>
      </c>
      <c r="Y457" s="3" t="e">
        <f>property_rates[[#This Row],[Rent_3B_avg]]/property_rates[[#This Row],[buy_rate_avg]]</f>
        <v>#VALUE!</v>
      </c>
    </row>
    <row r="458" spans="1:25" x14ac:dyDescent="0.25">
      <c r="A458" s="1" t="s">
        <v>1926</v>
      </c>
      <c r="B458" s="1" t="s">
        <v>1927</v>
      </c>
      <c r="C458" s="1" t="str">
        <f>MID(property_rates[[#This Row],[buy_rate]],FIND("Rs.",property_rates[[#This Row],[buy_rate]])+3,FIND("/sq",property_rates[[#This Row],[buy_rate]])-4)</f>
        <v>6,672 - 7,608</v>
      </c>
      <c r="D458" s="1">
        <f>_xlfn.NUMBERVALUE(LEFT(property_rates[[#This Row],[buy_rate_trim]],FIND("-",property_rates[[#This Row],[buy_rate_trim]])-1))</f>
        <v>6672</v>
      </c>
      <c r="E458" s="1">
        <f>_xlfn.NUMBERVALUE(RIGHT(property_rates[[#This Row],[buy_rate_trim]],LEN(property_rates[[#This Row],[buy_rate_trim]])-FIND("-",property_rates[[#This Row],[buy_rate_trim]])))</f>
        <v>7608</v>
      </c>
      <c r="F458" s="1">
        <f>AVERAGE(property_rates[[#This Row],[buy_rate_lower]:[buy_rate_higher]])</f>
        <v>7140</v>
      </c>
      <c r="G458" s="1" t="s">
        <v>1928</v>
      </c>
      <c r="H458" s="1" t="s">
        <v>36</v>
      </c>
      <c r="I458" s="1" t="e">
        <f>MID(property_rates[[#This Row],[Rent_1B]],FIND("Rs.",property_rates[[#This Row],[Rent_1B]])+3,LEN(property_rates[[#This Row],[Rent_1B]]))</f>
        <v>#VALUE!</v>
      </c>
      <c r="J458" s="1" t="e">
        <f>_xlfn.NUMBERVALUE(LEFT(property_rates[[#This Row],[Rent_1B_trim]],FIND("-",property_rates[[#This Row],[Rent_1B_trim]])-1))</f>
        <v>#VALUE!</v>
      </c>
      <c r="K458" s="1">
        <f>_xlfn.NUMBERVALUE(RIGHT(property_rates[[#This Row],[Rent_1B]],LEN(property_rates[[#This Row],[Rent_1B]])-FIND("-",property_rates[[#This Row],[Rent_1B]])))</f>
        <v>0</v>
      </c>
      <c r="L458" s="1" t="e">
        <f>AVERAGE(property_rates[[#This Row],[Rent_1B_Lower]:[Rent_1B_Upper]])</f>
        <v>#VALUE!</v>
      </c>
      <c r="M458" s="2" t="e">
        <f>property_rates[[#This Row],[Rent_1B_avg]]/property_rates[[#This Row],[buy_rate_avg]]</f>
        <v>#VALUE!</v>
      </c>
      <c r="N458" s="1" t="s">
        <v>36</v>
      </c>
      <c r="O458" s="1" t="e">
        <f>MID(property_rates[[#This Row],[Rent_2B]],FIND("Rs.",property_rates[[#This Row],[Rent_2B]])+3,LEN(property_rates[[#This Row],[Rent_2B]]))</f>
        <v>#VALUE!</v>
      </c>
      <c r="P458" s="1" t="e">
        <f>_xlfn.NUMBERVALUE(LEFT(property_rates[[#This Row],[Rent_2B_trim]],FIND("-",property_rates[[#This Row],[Rent_2B_trim]])-1))</f>
        <v>#VALUE!</v>
      </c>
      <c r="Q458" s="1">
        <f>_xlfn.NUMBERVALUE(RIGHT(property_rates[[#This Row],[Rent_2B]],LEN(property_rates[[#This Row],[Rent_2B]])-FIND("-",property_rates[[#This Row],[Rent_2B]])))</f>
        <v>0</v>
      </c>
      <c r="R458" s="1" t="e">
        <f>AVERAGE(property_rates[[#This Row],[Rent_2B_Lower]:[Rent_2B_Upper]])</f>
        <v>#VALUE!</v>
      </c>
      <c r="S458" s="3" t="e">
        <f>property_rates[[#This Row],[Rent_2B_avg]]/property_rates[[#This Row],[buy_rate_avg]]</f>
        <v>#VALUE!</v>
      </c>
      <c r="T458" s="1" t="s">
        <v>36</v>
      </c>
      <c r="U458" s="1" t="e">
        <f>MID(property_rates[[#This Row],[Rent_3B]],FIND("Rs.",property_rates[[#This Row],[Rent_3B]])+3,LEN(property_rates[[#This Row],[Rent_3B]]))</f>
        <v>#VALUE!</v>
      </c>
      <c r="V458" s="1" t="e">
        <f>_xlfn.NUMBERVALUE(LEFT(property_rates[[#This Row],[Rent_3B_trim]],FIND("-",property_rates[[#This Row],[Rent_3B_trim]])-1))</f>
        <v>#VALUE!</v>
      </c>
      <c r="W458" s="1">
        <f>_xlfn.NUMBERVALUE(RIGHT(property_rates[[#This Row],[Rent_3B]],LEN(property_rates[[#This Row],[Rent_3B]])-FIND("-",property_rates[[#This Row],[Rent_3B]])))</f>
        <v>0</v>
      </c>
      <c r="X458" s="1" t="e">
        <f>AVERAGE(property_rates[[#This Row],[Rent_3B_Lower]:[Rent_3B_Upper]])</f>
        <v>#VALUE!</v>
      </c>
      <c r="Y458" s="3" t="e">
        <f>property_rates[[#This Row],[Rent_3B_avg]]/property_rates[[#This Row],[buy_rate_avg]]</f>
        <v>#VALUE!</v>
      </c>
    </row>
    <row r="459" spans="1:25" x14ac:dyDescent="0.25">
      <c r="A459" s="1" t="s">
        <v>1929</v>
      </c>
      <c r="B459" s="1" t="s">
        <v>1930</v>
      </c>
      <c r="C459" s="1" t="str">
        <f>MID(property_rates[[#This Row],[buy_rate]],FIND("Rs.",property_rates[[#This Row],[buy_rate]])+3,FIND("/sq",property_rates[[#This Row],[buy_rate]])-4)</f>
        <v>6,248 - 7,055</v>
      </c>
      <c r="D459" s="1">
        <f>_xlfn.NUMBERVALUE(LEFT(property_rates[[#This Row],[buy_rate_trim]],FIND("-",property_rates[[#This Row],[buy_rate_trim]])-1))</f>
        <v>6248</v>
      </c>
      <c r="E459" s="1">
        <f>_xlfn.NUMBERVALUE(RIGHT(property_rates[[#This Row],[buy_rate_trim]],LEN(property_rates[[#This Row],[buy_rate_trim]])-FIND("-",property_rates[[#This Row],[buy_rate_trim]])))</f>
        <v>7055</v>
      </c>
      <c r="F459" s="1">
        <f>AVERAGE(property_rates[[#This Row],[buy_rate_lower]:[buy_rate_higher]])</f>
        <v>6651.5</v>
      </c>
      <c r="G459" s="1" t="s">
        <v>1931</v>
      </c>
      <c r="H459" s="1" t="s">
        <v>36</v>
      </c>
      <c r="I459" s="1" t="e">
        <f>MID(property_rates[[#This Row],[Rent_1B]],FIND("Rs.",property_rates[[#This Row],[Rent_1B]])+3,LEN(property_rates[[#This Row],[Rent_1B]]))</f>
        <v>#VALUE!</v>
      </c>
      <c r="J459" s="1" t="e">
        <f>_xlfn.NUMBERVALUE(LEFT(property_rates[[#This Row],[Rent_1B_trim]],FIND("-",property_rates[[#This Row],[Rent_1B_trim]])-1))</f>
        <v>#VALUE!</v>
      </c>
      <c r="K459" s="1">
        <f>_xlfn.NUMBERVALUE(RIGHT(property_rates[[#This Row],[Rent_1B]],LEN(property_rates[[#This Row],[Rent_1B]])-FIND("-",property_rates[[#This Row],[Rent_1B]])))</f>
        <v>0</v>
      </c>
      <c r="L459" s="1" t="e">
        <f>AVERAGE(property_rates[[#This Row],[Rent_1B_Lower]:[Rent_1B_Upper]])</f>
        <v>#VALUE!</v>
      </c>
      <c r="M459" s="2" t="e">
        <f>property_rates[[#This Row],[Rent_1B_avg]]/property_rates[[#This Row],[buy_rate_avg]]</f>
        <v>#VALUE!</v>
      </c>
      <c r="N459" s="1" t="s">
        <v>36</v>
      </c>
      <c r="O459" s="1" t="e">
        <f>MID(property_rates[[#This Row],[Rent_2B]],FIND("Rs.",property_rates[[#This Row],[Rent_2B]])+3,LEN(property_rates[[#This Row],[Rent_2B]]))</f>
        <v>#VALUE!</v>
      </c>
      <c r="P459" s="1" t="e">
        <f>_xlfn.NUMBERVALUE(LEFT(property_rates[[#This Row],[Rent_2B_trim]],FIND("-",property_rates[[#This Row],[Rent_2B_trim]])-1))</f>
        <v>#VALUE!</v>
      </c>
      <c r="Q459" s="1">
        <f>_xlfn.NUMBERVALUE(RIGHT(property_rates[[#This Row],[Rent_2B]],LEN(property_rates[[#This Row],[Rent_2B]])-FIND("-",property_rates[[#This Row],[Rent_2B]])))</f>
        <v>0</v>
      </c>
      <c r="R459" s="1" t="e">
        <f>AVERAGE(property_rates[[#This Row],[Rent_2B_Lower]:[Rent_2B_Upper]])</f>
        <v>#VALUE!</v>
      </c>
      <c r="S459" s="3" t="e">
        <f>property_rates[[#This Row],[Rent_2B_avg]]/property_rates[[#This Row],[buy_rate_avg]]</f>
        <v>#VALUE!</v>
      </c>
      <c r="T459" s="1" t="s">
        <v>36</v>
      </c>
      <c r="U459" s="1" t="e">
        <f>MID(property_rates[[#This Row],[Rent_3B]],FIND("Rs.",property_rates[[#This Row],[Rent_3B]])+3,LEN(property_rates[[#This Row],[Rent_3B]]))</f>
        <v>#VALUE!</v>
      </c>
      <c r="V459" s="1" t="e">
        <f>_xlfn.NUMBERVALUE(LEFT(property_rates[[#This Row],[Rent_3B_trim]],FIND("-",property_rates[[#This Row],[Rent_3B_trim]])-1))</f>
        <v>#VALUE!</v>
      </c>
      <c r="W459" s="1">
        <f>_xlfn.NUMBERVALUE(RIGHT(property_rates[[#This Row],[Rent_3B]],LEN(property_rates[[#This Row],[Rent_3B]])-FIND("-",property_rates[[#This Row],[Rent_3B]])))</f>
        <v>0</v>
      </c>
      <c r="X459" s="1" t="e">
        <f>AVERAGE(property_rates[[#This Row],[Rent_3B_Lower]:[Rent_3B_Upper]])</f>
        <v>#VALUE!</v>
      </c>
      <c r="Y459" s="3" t="e">
        <f>property_rates[[#This Row],[Rent_3B_avg]]/property_rates[[#This Row],[buy_rate_avg]]</f>
        <v>#VALUE!</v>
      </c>
    </row>
    <row r="460" spans="1:25" x14ac:dyDescent="0.25">
      <c r="A460" s="1" t="s">
        <v>1932</v>
      </c>
      <c r="B460" s="1" t="s">
        <v>36</v>
      </c>
      <c r="C460" s="1" t="e">
        <f>MID(property_rates[[#This Row],[buy_rate]],FIND("Rs.",property_rates[[#This Row],[buy_rate]])+3,FIND("/sq",property_rates[[#This Row],[buy_rate]])-4)</f>
        <v>#VALUE!</v>
      </c>
      <c r="D460" s="1" t="e">
        <f>_xlfn.NUMBERVALUE(LEFT(property_rates[[#This Row],[buy_rate_trim]],FIND("-",property_rates[[#This Row],[buy_rate_trim]])-1))</f>
        <v>#VALUE!</v>
      </c>
      <c r="E460" s="1" t="e">
        <f>_xlfn.NUMBERVALUE(RIGHT(property_rates[[#This Row],[buy_rate_trim]],LEN(property_rates[[#This Row],[buy_rate_trim]])-FIND("-",property_rates[[#This Row],[buy_rate_trim]])))</f>
        <v>#VALUE!</v>
      </c>
      <c r="F460" s="1" t="e">
        <f>AVERAGE(property_rates[[#This Row],[buy_rate_lower]:[buy_rate_higher]])</f>
        <v>#VALUE!</v>
      </c>
      <c r="G460" s="1" t="s">
        <v>36</v>
      </c>
      <c r="H460" s="1" t="s">
        <v>1933</v>
      </c>
      <c r="I460" s="1" t="str">
        <f>MID(property_rates[[#This Row],[Rent_1B]],FIND("Rs.",property_rates[[#This Row],[Rent_1B]])+3,LEN(property_rates[[#This Row],[Rent_1B]]))</f>
        <v>15,776 - 17,748</v>
      </c>
      <c r="J460" s="1">
        <f>_xlfn.NUMBERVALUE(LEFT(property_rates[[#This Row],[Rent_1B_trim]],FIND("-",property_rates[[#This Row],[Rent_1B_trim]])-1))</f>
        <v>15776</v>
      </c>
      <c r="K460" s="1">
        <f>_xlfn.NUMBERVALUE(RIGHT(property_rates[[#This Row],[Rent_1B]],LEN(property_rates[[#This Row],[Rent_1B]])-FIND("-",property_rates[[#This Row],[Rent_1B]])))</f>
        <v>17748</v>
      </c>
      <c r="L460" s="1">
        <f>AVERAGE(property_rates[[#This Row],[Rent_1B_Lower]:[Rent_1B_Upper]])</f>
        <v>16762</v>
      </c>
      <c r="M460" s="2" t="e">
        <f>property_rates[[#This Row],[Rent_1B_avg]]/property_rates[[#This Row],[buy_rate_avg]]</f>
        <v>#VALUE!</v>
      </c>
      <c r="N460" s="1" t="s">
        <v>1934</v>
      </c>
      <c r="O460" s="1" t="str">
        <f>MID(property_rates[[#This Row],[Rent_2B]],FIND("Rs.",property_rates[[#This Row],[Rent_2B]])+3,LEN(property_rates[[#This Row],[Rent_2B]]))</f>
        <v>22,610 - 25,840</v>
      </c>
      <c r="P460" s="1">
        <f>_xlfn.NUMBERVALUE(LEFT(property_rates[[#This Row],[Rent_2B_trim]],FIND("-",property_rates[[#This Row],[Rent_2B_trim]])-1))</f>
        <v>22610</v>
      </c>
      <c r="Q460" s="1">
        <f>_xlfn.NUMBERVALUE(RIGHT(property_rates[[#This Row],[Rent_2B]],LEN(property_rates[[#This Row],[Rent_2B]])-FIND("-",property_rates[[#This Row],[Rent_2B]])))</f>
        <v>25840</v>
      </c>
      <c r="R460" s="1">
        <f>AVERAGE(property_rates[[#This Row],[Rent_2B_Lower]:[Rent_2B_Upper]])</f>
        <v>24225</v>
      </c>
      <c r="S460" s="3" t="e">
        <f>property_rates[[#This Row],[Rent_2B_avg]]/property_rates[[#This Row],[buy_rate_avg]]</f>
        <v>#VALUE!</v>
      </c>
      <c r="T460" s="1" t="s">
        <v>1935</v>
      </c>
      <c r="U460" s="1" t="str">
        <f>MID(property_rates[[#This Row],[Rent_3B]],FIND("Rs.",property_rates[[#This Row],[Rent_3B]])+3,LEN(property_rates[[#This Row],[Rent_3B]]))</f>
        <v>30,409 - 33,788</v>
      </c>
      <c r="V460" s="1">
        <f>_xlfn.NUMBERVALUE(LEFT(property_rates[[#This Row],[Rent_3B_trim]],FIND("-",property_rates[[#This Row],[Rent_3B_trim]])-1))</f>
        <v>30409</v>
      </c>
      <c r="W460" s="1">
        <f>_xlfn.NUMBERVALUE(RIGHT(property_rates[[#This Row],[Rent_3B]],LEN(property_rates[[#This Row],[Rent_3B]])-FIND("-",property_rates[[#This Row],[Rent_3B]])))</f>
        <v>33788</v>
      </c>
      <c r="X460" s="1">
        <f>AVERAGE(property_rates[[#This Row],[Rent_3B_Lower]:[Rent_3B_Upper]])</f>
        <v>32098.5</v>
      </c>
      <c r="Y460" s="3" t="e">
        <f>property_rates[[#This Row],[Rent_3B_avg]]/property_rates[[#This Row],[buy_rate_avg]]</f>
        <v>#VALUE!</v>
      </c>
    </row>
    <row r="461" spans="1:25" x14ac:dyDescent="0.25">
      <c r="A461" s="1" t="s">
        <v>1936</v>
      </c>
      <c r="B461" s="1" t="s">
        <v>1937</v>
      </c>
      <c r="C461" s="1" t="str">
        <f>MID(property_rates[[#This Row],[buy_rate]],FIND("Rs.",property_rates[[#This Row],[buy_rate]])+3,FIND("/sq",property_rates[[#This Row],[buy_rate]])-4)</f>
        <v>9,648 - 10,625</v>
      </c>
      <c r="D461" s="1">
        <f>_xlfn.NUMBERVALUE(LEFT(property_rates[[#This Row],[buy_rate_trim]],FIND("-",property_rates[[#This Row],[buy_rate_trim]])-1))</f>
        <v>9648</v>
      </c>
      <c r="E461" s="1">
        <f>_xlfn.NUMBERVALUE(RIGHT(property_rates[[#This Row],[buy_rate_trim]],LEN(property_rates[[#This Row],[buy_rate_trim]])-FIND("-",property_rates[[#This Row],[buy_rate_trim]])))</f>
        <v>10625</v>
      </c>
      <c r="F461" s="1">
        <f>AVERAGE(property_rates[[#This Row],[buy_rate_lower]:[buy_rate_higher]])</f>
        <v>10136.5</v>
      </c>
      <c r="G461" s="1" t="s">
        <v>1938</v>
      </c>
      <c r="H461" s="1" t="s">
        <v>36</v>
      </c>
      <c r="I461" s="1" t="e">
        <f>MID(property_rates[[#This Row],[Rent_1B]],FIND("Rs.",property_rates[[#This Row],[Rent_1B]])+3,LEN(property_rates[[#This Row],[Rent_1B]]))</f>
        <v>#VALUE!</v>
      </c>
      <c r="J461" s="1" t="e">
        <f>_xlfn.NUMBERVALUE(LEFT(property_rates[[#This Row],[Rent_1B_trim]],FIND("-",property_rates[[#This Row],[Rent_1B_trim]])-1))</f>
        <v>#VALUE!</v>
      </c>
      <c r="K461" s="1">
        <f>_xlfn.NUMBERVALUE(RIGHT(property_rates[[#This Row],[Rent_1B]],LEN(property_rates[[#This Row],[Rent_1B]])-FIND("-",property_rates[[#This Row],[Rent_1B]])))</f>
        <v>0</v>
      </c>
      <c r="L461" s="1" t="e">
        <f>AVERAGE(property_rates[[#This Row],[Rent_1B_Lower]:[Rent_1B_Upper]])</f>
        <v>#VALUE!</v>
      </c>
      <c r="M461" s="2" t="e">
        <f>property_rates[[#This Row],[Rent_1B_avg]]/property_rates[[#This Row],[buy_rate_avg]]</f>
        <v>#VALUE!</v>
      </c>
      <c r="N461" s="1" t="s">
        <v>1939</v>
      </c>
      <c r="O461" s="1" t="str">
        <f>MID(property_rates[[#This Row],[Rent_2B]],FIND("Rs.",property_rates[[#This Row],[Rent_2B]])+3,LEN(property_rates[[#This Row],[Rent_2B]]))</f>
        <v>21,134 - 23,890</v>
      </c>
      <c r="P461" s="1">
        <f>_xlfn.NUMBERVALUE(LEFT(property_rates[[#This Row],[Rent_2B_trim]],FIND("-",property_rates[[#This Row],[Rent_2B_trim]])-1))</f>
        <v>21134</v>
      </c>
      <c r="Q461" s="1">
        <f>_xlfn.NUMBERVALUE(RIGHT(property_rates[[#This Row],[Rent_2B]],LEN(property_rates[[#This Row],[Rent_2B]])-FIND("-",property_rates[[#This Row],[Rent_2B]])))</f>
        <v>23890</v>
      </c>
      <c r="R461" s="1">
        <f>AVERAGE(property_rates[[#This Row],[Rent_2B_Lower]:[Rent_2B_Upper]])</f>
        <v>22512</v>
      </c>
      <c r="S461" s="3">
        <f>property_rates[[#This Row],[Rent_2B_avg]]/property_rates[[#This Row],[buy_rate_avg]]</f>
        <v>2.2208849208306614</v>
      </c>
      <c r="T461" s="1" t="s">
        <v>1940</v>
      </c>
      <c r="U461" s="1" t="str">
        <f>MID(property_rates[[#This Row],[Rent_3B]],FIND("Rs.",property_rates[[#This Row],[Rent_3B]])+3,LEN(property_rates[[#This Row],[Rent_3B]]))</f>
        <v>24,140 - 28,968</v>
      </c>
      <c r="V461" s="1">
        <f>_xlfn.NUMBERVALUE(LEFT(property_rates[[#This Row],[Rent_3B_trim]],FIND("-",property_rates[[#This Row],[Rent_3B_trim]])-1))</f>
        <v>24140</v>
      </c>
      <c r="W461" s="1">
        <f>_xlfn.NUMBERVALUE(RIGHT(property_rates[[#This Row],[Rent_3B]],LEN(property_rates[[#This Row],[Rent_3B]])-FIND("-",property_rates[[#This Row],[Rent_3B]])))</f>
        <v>28968</v>
      </c>
      <c r="X461" s="1">
        <f>AVERAGE(property_rates[[#This Row],[Rent_3B_Lower]:[Rent_3B_Upper]])</f>
        <v>26554</v>
      </c>
      <c r="Y461" s="3">
        <f>property_rates[[#This Row],[Rent_3B_avg]]/property_rates[[#This Row],[buy_rate_avg]]</f>
        <v>2.6196418882257189</v>
      </c>
    </row>
    <row r="462" spans="1:25" x14ac:dyDescent="0.25">
      <c r="A462" s="1" t="s">
        <v>1941</v>
      </c>
      <c r="B462" s="1" t="s">
        <v>1942</v>
      </c>
      <c r="C462" s="1" t="str">
        <f>MID(property_rates[[#This Row],[buy_rate]],FIND("Rs.",property_rates[[#This Row],[buy_rate]])+3,FIND("/sq",property_rates[[#This Row],[buy_rate]])-4)</f>
        <v>10,795 - 12,070</v>
      </c>
      <c r="D462" s="1">
        <f>_xlfn.NUMBERVALUE(LEFT(property_rates[[#This Row],[buy_rate_trim]],FIND("-",property_rates[[#This Row],[buy_rate_trim]])-1))</f>
        <v>10795</v>
      </c>
      <c r="E462" s="1">
        <f>_xlfn.NUMBERVALUE(RIGHT(property_rates[[#This Row],[buy_rate_trim]],LEN(property_rates[[#This Row],[buy_rate_trim]])-FIND("-",property_rates[[#This Row],[buy_rate_trim]])))</f>
        <v>12070</v>
      </c>
      <c r="F462" s="1">
        <f>AVERAGE(property_rates[[#This Row],[buy_rate_lower]:[buy_rate_higher]])</f>
        <v>11432.5</v>
      </c>
      <c r="G462" s="1" t="s">
        <v>1943</v>
      </c>
      <c r="H462" s="1" t="s">
        <v>1944</v>
      </c>
      <c r="I462" s="1" t="str">
        <f>MID(property_rates[[#This Row],[Rent_1B]],FIND("Rs.",property_rates[[#This Row],[Rent_1B]])+3,LEN(property_rates[[#This Row],[Rent_1B]]))</f>
        <v>14,280 - 17,612</v>
      </c>
      <c r="J462" s="1">
        <f>_xlfn.NUMBERVALUE(LEFT(property_rates[[#This Row],[Rent_1B_trim]],FIND("-",property_rates[[#This Row],[Rent_1B_trim]])-1))</f>
        <v>14280</v>
      </c>
      <c r="K462" s="1">
        <f>_xlfn.NUMBERVALUE(RIGHT(property_rates[[#This Row],[Rent_1B]],LEN(property_rates[[#This Row],[Rent_1B]])-FIND("-",property_rates[[#This Row],[Rent_1B]])))</f>
        <v>17612</v>
      </c>
      <c r="L462" s="1">
        <f>AVERAGE(property_rates[[#This Row],[Rent_1B_Lower]:[Rent_1B_Upper]])</f>
        <v>15946</v>
      </c>
      <c r="M462" s="2">
        <f>property_rates[[#This Row],[Rent_1B_avg]]/property_rates[[#This Row],[buy_rate_avg]]</f>
        <v>1.3947955390334572</v>
      </c>
      <c r="N462" s="1" t="s">
        <v>1945</v>
      </c>
      <c r="O462" s="1" t="str">
        <f>MID(property_rates[[#This Row],[Rent_2B]],FIND("Rs.",property_rates[[#This Row],[Rent_2B]])+3,LEN(property_rates[[#This Row],[Rent_2B]]))</f>
        <v>19,426 - 24,656</v>
      </c>
      <c r="P462" s="1">
        <f>_xlfn.NUMBERVALUE(LEFT(property_rates[[#This Row],[Rent_2B_trim]],FIND("-",property_rates[[#This Row],[Rent_2B_trim]])-1))</f>
        <v>19426</v>
      </c>
      <c r="Q462" s="1">
        <f>_xlfn.NUMBERVALUE(RIGHT(property_rates[[#This Row],[Rent_2B]],LEN(property_rates[[#This Row],[Rent_2B]])-FIND("-",property_rates[[#This Row],[Rent_2B]])))</f>
        <v>24656</v>
      </c>
      <c r="R462" s="1">
        <f>AVERAGE(property_rates[[#This Row],[Rent_2B_Lower]:[Rent_2B_Upper]])</f>
        <v>22041</v>
      </c>
      <c r="S462" s="3">
        <f>property_rates[[#This Row],[Rent_2B_avg]]/property_rates[[#This Row],[buy_rate_avg]]</f>
        <v>1.9279247758582987</v>
      </c>
      <c r="T462" s="1" t="s">
        <v>36</v>
      </c>
      <c r="U462" s="1" t="e">
        <f>MID(property_rates[[#This Row],[Rent_3B]],FIND("Rs.",property_rates[[#This Row],[Rent_3B]])+3,LEN(property_rates[[#This Row],[Rent_3B]]))</f>
        <v>#VALUE!</v>
      </c>
      <c r="V462" s="1" t="e">
        <f>_xlfn.NUMBERVALUE(LEFT(property_rates[[#This Row],[Rent_3B_trim]],FIND("-",property_rates[[#This Row],[Rent_3B_trim]])-1))</f>
        <v>#VALUE!</v>
      </c>
      <c r="W462" s="1">
        <f>_xlfn.NUMBERVALUE(RIGHT(property_rates[[#This Row],[Rent_3B]],LEN(property_rates[[#This Row],[Rent_3B]])-FIND("-",property_rates[[#This Row],[Rent_3B]])))</f>
        <v>0</v>
      </c>
      <c r="X462" s="1" t="e">
        <f>AVERAGE(property_rates[[#This Row],[Rent_3B_Lower]:[Rent_3B_Upper]])</f>
        <v>#VALUE!</v>
      </c>
      <c r="Y462" s="3" t="e">
        <f>property_rates[[#This Row],[Rent_3B_avg]]/property_rates[[#This Row],[buy_rate_avg]]</f>
        <v>#VALUE!</v>
      </c>
    </row>
    <row r="463" spans="1:25" x14ac:dyDescent="0.25">
      <c r="A463" s="1" t="s">
        <v>1946</v>
      </c>
      <c r="B463" s="1" t="s">
        <v>1947</v>
      </c>
      <c r="C463" s="1" t="str">
        <f>MID(property_rates[[#This Row],[buy_rate]],FIND("Rs.",property_rates[[#This Row],[buy_rate]])+3,FIND("/sq",property_rates[[#This Row],[buy_rate]])-4)</f>
        <v>8,670 - 9,902</v>
      </c>
      <c r="D463" s="1">
        <f>_xlfn.NUMBERVALUE(LEFT(property_rates[[#This Row],[buy_rate_trim]],FIND("-",property_rates[[#This Row],[buy_rate_trim]])-1))</f>
        <v>8670</v>
      </c>
      <c r="E463" s="1">
        <f>_xlfn.NUMBERVALUE(RIGHT(property_rates[[#This Row],[buy_rate_trim]],LEN(property_rates[[#This Row],[buy_rate_trim]])-FIND("-",property_rates[[#This Row],[buy_rate_trim]])))</f>
        <v>9902</v>
      </c>
      <c r="F463" s="1">
        <f>AVERAGE(property_rates[[#This Row],[buy_rate_lower]:[buy_rate_higher]])</f>
        <v>9286</v>
      </c>
      <c r="G463" s="1" t="s">
        <v>1948</v>
      </c>
      <c r="H463" s="1" t="s">
        <v>1949</v>
      </c>
      <c r="I463" s="1" t="str">
        <f>MID(property_rates[[#This Row],[Rent_1B]],FIND("Rs.",property_rates[[#This Row],[Rent_1B]])+3,LEN(property_rates[[#This Row],[Rent_1B]]))</f>
        <v>10,625 - 12,750</v>
      </c>
      <c r="J463" s="1">
        <f>_xlfn.NUMBERVALUE(LEFT(property_rates[[#This Row],[Rent_1B_trim]],FIND("-",property_rates[[#This Row],[Rent_1B_trim]])-1))</f>
        <v>10625</v>
      </c>
      <c r="K463" s="1">
        <f>_xlfn.NUMBERVALUE(RIGHT(property_rates[[#This Row],[Rent_1B]],LEN(property_rates[[#This Row],[Rent_1B]])-FIND("-",property_rates[[#This Row],[Rent_1B]])))</f>
        <v>12750</v>
      </c>
      <c r="L463" s="1">
        <f>AVERAGE(property_rates[[#This Row],[Rent_1B_Lower]:[Rent_1B_Upper]])</f>
        <v>11687.5</v>
      </c>
      <c r="M463" s="2">
        <f>property_rates[[#This Row],[Rent_1B_avg]]/property_rates[[#This Row],[buy_rate_avg]]</f>
        <v>1.2586151195347834</v>
      </c>
      <c r="N463" s="1" t="s">
        <v>1950</v>
      </c>
      <c r="O463" s="1" t="str">
        <f>MID(property_rates[[#This Row],[Rent_2B]],FIND("Rs.",property_rates[[#This Row],[Rent_2B]])+3,LEN(property_rates[[#This Row],[Rent_2B]]))</f>
        <v>16,618 - 20,230</v>
      </c>
      <c r="P463" s="1">
        <f>_xlfn.NUMBERVALUE(LEFT(property_rates[[#This Row],[Rent_2B_trim]],FIND("-",property_rates[[#This Row],[Rent_2B_trim]])-1))</f>
        <v>16618</v>
      </c>
      <c r="Q463" s="1">
        <f>_xlfn.NUMBERVALUE(RIGHT(property_rates[[#This Row],[Rent_2B]],LEN(property_rates[[#This Row],[Rent_2B]])-FIND("-",property_rates[[#This Row],[Rent_2B]])))</f>
        <v>20230</v>
      </c>
      <c r="R463" s="1">
        <f>AVERAGE(property_rates[[#This Row],[Rent_2B_Lower]:[Rent_2B_Upper]])</f>
        <v>18424</v>
      </c>
      <c r="S463" s="3">
        <f>property_rates[[#This Row],[Rent_2B_avg]]/property_rates[[#This Row],[buy_rate_avg]]</f>
        <v>1.9840620288606505</v>
      </c>
      <c r="T463" s="1" t="s">
        <v>36</v>
      </c>
      <c r="U463" s="1" t="e">
        <f>MID(property_rates[[#This Row],[Rent_3B]],FIND("Rs.",property_rates[[#This Row],[Rent_3B]])+3,LEN(property_rates[[#This Row],[Rent_3B]]))</f>
        <v>#VALUE!</v>
      </c>
      <c r="V463" s="1" t="e">
        <f>_xlfn.NUMBERVALUE(LEFT(property_rates[[#This Row],[Rent_3B_trim]],FIND("-",property_rates[[#This Row],[Rent_3B_trim]])-1))</f>
        <v>#VALUE!</v>
      </c>
      <c r="W463" s="1">
        <f>_xlfn.NUMBERVALUE(RIGHT(property_rates[[#This Row],[Rent_3B]],LEN(property_rates[[#This Row],[Rent_3B]])-FIND("-",property_rates[[#This Row],[Rent_3B]])))</f>
        <v>0</v>
      </c>
      <c r="X463" s="1" t="e">
        <f>AVERAGE(property_rates[[#This Row],[Rent_3B_Lower]:[Rent_3B_Upper]])</f>
        <v>#VALUE!</v>
      </c>
      <c r="Y463" s="3" t="e">
        <f>property_rates[[#This Row],[Rent_3B_avg]]/property_rates[[#This Row],[buy_rate_avg]]</f>
        <v>#VALUE!</v>
      </c>
    </row>
    <row r="464" spans="1:25" x14ac:dyDescent="0.25">
      <c r="A464" s="1" t="s">
        <v>1951</v>
      </c>
      <c r="B464" s="1" t="s">
        <v>1952</v>
      </c>
      <c r="C464" s="1" t="str">
        <f>MID(property_rates[[#This Row],[buy_rate]],FIND("Rs.",property_rates[[#This Row],[buy_rate]])+3,FIND("/sq",property_rates[[#This Row],[buy_rate]])-4)</f>
        <v>9,945 - 12,452</v>
      </c>
      <c r="D464" s="1">
        <f>_xlfn.NUMBERVALUE(LEFT(property_rates[[#This Row],[buy_rate_trim]],FIND("-",property_rates[[#This Row],[buy_rate_trim]])-1))</f>
        <v>9945</v>
      </c>
      <c r="E464" s="1">
        <f>_xlfn.NUMBERVALUE(RIGHT(property_rates[[#This Row],[buy_rate_trim]],LEN(property_rates[[#This Row],[buy_rate_trim]])-FIND("-",property_rates[[#This Row],[buy_rate_trim]])))</f>
        <v>12452</v>
      </c>
      <c r="F464" s="1">
        <f>AVERAGE(property_rates[[#This Row],[buy_rate_lower]:[buy_rate_higher]])</f>
        <v>11198.5</v>
      </c>
      <c r="G464" s="1" t="s">
        <v>1953</v>
      </c>
      <c r="H464" s="1" t="s">
        <v>36</v>
      </c>
      <c r="I464" s="1" t="e">
        <f>MID(property_rates[[#This Row],[Rent_1B]],FIND("Rs.",property_rates[[#This Row],[Rent_1B]])+3,LEN(property_rates[[#This Row],[Rent_1B]]))</f>
        <v>#VALUE!</v>
      </c>
      <c r="J464" s="1" t="e">
        <f>_xlfn.NUMBERVALUE(LEFT(property_rates[[#This Row],[Rent_1B_trim]],FIND("-",property_rates[[#This Row],[Rent_1B_trim]])-1))</f>
        <v>#VALUE!</v>
      </c>
      <c r="K464" s="1">
        <f>_xlfn.NUMBERVALUE(RIGHT(property_rates[[#This Row],[Rent_1B]],LEN(property_rates[[#This Row],[Rent_1B]])-FIND("-",property_rates[[#This Row],[Rent_1B]])))</f>
        <v>0</v>
      </c>
      <c r="L464" s="1" t="e">
        <f>AVERAGE(property_rates[[#This Row],[Rent_1B_Lower]:[Rent_1B_Upper]])</f>
        <v>#VALUE!</v>
      </c>
      <c r="M464" s="2" t="e">
        <f>property_rates[[#This Row],[Rent_1B_avg]]/property_rates[[#This Row],[buy_rate_avg]]</f>
        <v>#VALUE!</v>
      </c>
      <c r="N464" s="1" t="s">
        <v>36</v>
      </c>
      <c r="O464" s="1" t="e">
        <f>MID(property_rates[[#This Row],[Rent_2B]],FIND("Rs.",property_rates[[#This Row],[Rent_2B]])+3,LEN(property_rates[[#This Row],[Rent_2B]]))</f>
        <v>#VALUE!</v>
      </c>
      <c r="P464" s="1" t="e">
        <f>_xlfn.NUMBERVALUE(LEFT(property_rates[[#This Row],[Rent_2B_trim]],FIND("-",property_rates[[#This Row],[Rent_2B_trim]])-1))</f>
        <v>#VALUE!</v>
      </c>
      <c r="Q464" s="1">
        <f>_xlfn.NUMBERVALUE(RIGHT(property_rates[[#This Row],[Rent_2B]],LEN(property_rates[[#This Row],[Rent_2B]])-FIND("-",property_rates[[#This Row],[Rent_2B]])))</f>
        <v>0</v>
      </c>
      <c r="R464" s="1" t="e">
        <f>AVERAGE(property_rates[[#This Row],[Rent_2B_Lower]:[Rent_2B_Upper]])</f>
        <v>#VALUE!</v>
      </c>
      <c r="S464" s="3" t="e">
        <f>property_rates[[#This Row],[Rent_2B_avg]]/property_rates[[#This Row],[buy_rate_avg]]</f>
        <v>#VALUE!</v>
      </c>
      <c r="T464" s="1" t="s">
        <v>36</v>
      </c>
      <c r="U464" s="1" t="e">
        <f>MID(property_rates[[#This Row],[Rent_3B]],FIND("Rs.",property_rates[[#This Row],[Rent_3B]])+3,LEN(property_rates[[#This Row],[Rent_3B]]))</f>
        <v>#VALUE!</v>
      </c>
      <c r="V464" s="1" t="e">
        <f>_xlfn.NUMBERVALUE(LEFT(property_rates[[#This Row],[Rent_3B_trim]],FIND("-",property_rates[[#This Row],[Rent_3B_trim]])-1))</f>
        <v>#VALUE!</v>
      </c>
      <c r="W464" s="1">
        <f>_xlfn.NUMBERVALUE(RIGHT(property_rates[[#This Row],[Rent_3B]],LEN(property_rates[[#This Row],[Rent_3B]])-FIND("-",property_rates[[#This Row],[Rent_3B]])))</f>
        <v>0</v>
      </c>
      <c r="X464" s="1" t="e">
        <f>AVERAGE(property_rates[[#This Row],[Rent_3B_Lower]:[Rent_3B_Upper]])</f>
        <v>#VALUE!</v>
      </c>
      <c r="Y464" s="3" t="e">
        <f>property_rates[[#This Row],[Rent_3B_avg]]/property_rates[[#This Row],[buy_rate_avg]]</f>
        <v>#VALUE!</v>
      </c>
    </row>
    <row r="465" spans="1:25" x14ac:dyDescent="0.25">
      <c r="A465" s="1" t="s">
        <v>1582</v>
      </c>
      <c r="B465" s="1" t="s">
        <v>36</v>
      </c>
      <c r="C465" s="1" t="e">
        <f>MID(property_rates[[#This Row],[buy_rate]],FIND("Rs.",property_rates[[#This Row],[buy_rate]])+3,FIND("/sq",property_rates[[#This Row],[buy_rate]])-4)</f>
        <v>#VALUE!</v>
      </c>
      <c r="D465" s="1" t="e">
        <f>_xlfn.NUMBERVALUE(LEFT(property_rates[[#This Row],[buy_rate_trim]],FIND("-",property_rates[[#This Row],[buy_rate_trim]])-1))</f>
        <v>#VALUE!</v>
      </c>
      <c r="E465" s="1" t="e">
        <f>_xlfn.NUMBERVALUE(RIGHT(property_rates[[#This Row],[buy_rate_trim]],LEN(property_rates[[#This Row],[buy_rate_trim]])-FIND("-",property_rates[[#This Row],[buy_rate_trim]])))</f>
        <v>#VALUE!</v>
      </c>
      <c r="F465" s="1" t="e">
        <f>AVERAGE(property_rates[[#This Row],[buy_rate_lower]:[buy_rate_higher]])</f>
        <v>#VALUE!</v>
      </c>
      <c r="G465" s="1" t="s">
        <v>36</v>
      </c>
      <c r="H465" s="1" t="s">
        <v>1583</v>
      </c>
      <c r="I465" s="1" t="str">
        <f>MID(property_rates[[#This Row],[Rent_1B]],FIND("Rs.",property_rates[[#This Row],[Rent_1B]])+3,LEN(property_rates[[#This Row],[Rent_1B]]))</f>
        <v>8,840 - 11,050</v>
      </c>
      <c r="J465" s="1">
        <f>_xlfn.NUMBERVALUE(LEFT(property_rates[[#This Row],[Rent_1B_trim]],FIND("-",property_rates[[#This Row],[Rent_1B_trim]])-1))</f>
        <v>8840</v>
      </c>
      <c r="K465" s="1">
        <f>_xlfn.NUMBERVALUE(RIGHT(property_rates[[#This Row],[Rent_1B]],LEN(property_rates[[#This Row],[Rent_1B]])-FIND("-",property_rates[[#This Row],[Rent_1B]])))</f>
        <v>11050</v>
      </c>
      <c r="L465" s="1">
        <f>AVERAGE(property_rates[[#This Row],[Rent_1B_Lower]:[Rent_1B_Upper]])</f>
        <v>9945</v>
      </c>
      <c r="M465" s="2" t="e">
        <f>property_rates[[#This Row],[Rent_1B_avg]]/property_rates[[#This Row],[buy_rate_avg]]</f>
        <v>#VALUE!</v>
      </c>
      <c r="N465" s="1" t="s">
        <v>1584</v>
      </c>
      <c r="O465" s="1" t="str">
        <f>MID(property_rates[[#This Row],[Rent_2B]],FIND("Rs.",property_rates[[#This Row],[Rent_2B]])+3,LEN(property_rates[[#This Row],[Rent_2B]]))</f>
        <v>15,581 - 20,324</v>
      </c>
      <c r="P465" s="1">
        <f>_xlfn.NUMBERVALUE(LEFT(property_rates[[#This Row],[Rent_2B_trim]],FIND("-",property_rates[[#This Row],[Rent_2B_trim]])-1))</f>
        <v>15581</v>
      </c>
      <c r="Q465" s="1">
        <f>_xlfn.NUMBERVALUE(RIGHT(property_rates[[#This Row],[Rent_2B]],LEN(property_rates[[#This Row],[Rent_2B]])-FIND("-",property_rates[[#This Row],[Rent_2B]])))</f>
        <v>20324</v>
      </c>
      <c r="R465" s="1">
        <f>AVERAGE(property_rates[[#This Row],[Rent_2B_Lower]:[Rent_2B_Upper]])</f>
        <v>17952.5</v>
      </c>
      <c r="S465" s="3" t="e">
        <f>property_rates[[#This Row],[Rent_2B_avg]]/property_rates[[#This Row],[buy_rate_avg]]</f>
        <v>#VALUE!</v>
      </c>
      <c r="T465" s="1" t="s">
        <v>36</v>
      </c>
      <c r="U465" s="1" t="e">
        <f>MID(property_rates[[#This Row],[Rent_3B]],FIND("Rs.",property_rates[[#This Row],[Rent_3B]])+3,LEN(property_rates[[#This Row],[Rent_3B]]))</f>
        <v>#VALUE!</v>
      </c>
      <c r="V465" s="1" t="e">
        <f>_xlfn.NUMBERVALUE(LEFT(property_rates[[#This Row],[Rent_3B_trim]],FIND("-",property_rates[[#This Row],[Rent_3B_trim]])-1))</f>
        <v>#VALUE!</v>
      </c>
      <c r="W465" s="1">
        <f>_xlfn.NUMBERVALUE(RIGHT(property_rates[[#This Row],[Rent_3B]],LEN(property_rates[[#This Row],[Rent_3B]])-FIND("-",property_rates[[#This Row],[Rent_3B]])))</f>
        <v>0</v>
      </c>
      <c r="X465" s="1" t="e">
        <f>AVERAGE(property_rates[[#This Row],[Rent_3B_Lower]:[Rent_3B_Upper]])</f>
        <v>#VALUE!</v>
      </c>
      <c r="Y465" s="3" t="e">
        <f>property_rates[[#This Row],[Rent_3B_avg]]/property_rates[[#This Row],[buy_rate_avg]]</f>
        <v>#VALUE!</v>
      </c>
    </row>
    <row r="466" spans="1:25" x14ac:dyDescent="0.25">
      <c r="A466" s="1" t="s">
        <v>1684</v>
      </c>
      <c r="B466" s="1" t="s">
        <v>36</v>
      </c>
      <c r="C466" s="1" t="e">
        <f>MID(property_rates[[#This Row],[buy_rate]],FIND("Rs.",property_rates[[#This Row],[buy_rate]])+3,FIND("/sq",property_rates[[#This Row],[buy_rate]])-4)</f>
        <v>#VALUE!</v>
      </c>
      <c r="D466" s="1" t="e">
        <f>_xlfn.NUMBERVALUE(LEFT(property_rates[[#This Row],[buy_rate_trim]],FIND("-",property_rates[[#This Row],[buy_rate_trim]])-1))</f>
        <v>#VALUE!</v>
      </c>
      <c r="E466" s="1" t="e">
        <f>_xlfn.NUMBERVALUE(RIGHT(property_rates[[#This Row],[buy_rate_trim]],LEN(property_rates[[#This Row],[buy_rate_trim]])-FIND("-",property_rates[[#This Row],[buy_rate_trim]])))</f>
        <v>#VALUE!</v>
      </c>
      <c r="F466" s="1" t="e">
        <f>AVERAGE(property_rates[[#This Row],[buy_rate_lower]:[buy_rate_higher]])</f>
        <v>#VALUE!</v>
      </c>
      <c r="G466" s="1" t="s">
        <v>36</v>
      </c>
      <c r="H466" s="1" t="s">
        <v>1685</v>
      </c>
      <c r="I466" s="1" t="str">
        <f>MID(property_rates[[#This Row],[Rent_1B]],FIND("Rs.",property_rates[[#This Row],[Rent_1B]])+3,LEN(property_rates[[#This Row],[Rent_1B]]))</f>
        <v>6,630 - 7,514</v>
      </c>
      <c r="J466" s="1">
        <f>_xlfn.NUMBERVALUE(LEFT(property_rates[[#This Row],[Rent_1B_trim]],FIND("-",property_rates[[#This Row],[Rent_1B_trim]])-1))</f>
        <v>6630</v>
      </c>
      <c r="K466" s="1">
        <f>_xlfn.NUMBERVALUE(RIGHT(property_rates[[#This Row],[Rent_1B]],LEN(property_rates[[#This Row],[Rent_1B]])-FIND("-",property_rates[[#This Row],[Rent_1B]])))</f>
        <v>7514</v>
      </c>
      <c r="L466" s="1">
        <f>AVERAGE(property_rates[[#This Row],[Rent_1B_Lower]:[Rent_1B_Upper]])</f>
        <v>7072</v>
      </c>
      <c r="M466" s="2" t="e">
        <f>property_rates[[#This Row],[Rent_1B_avg]]/property_rates[[#This Row],[buy_rate_avg]]</f>
        <v>#VALUE!</v>
      </c>
      <c r="N466" s="1" t="s">
        <v>36</v>
      </c>
      <c r="O466" s="1" t="e">
        <f>MID(property_rates[[#This Row],[Rent_2B]],FIND("Rs.",property_rates[[#This Row],[Rent_2B]])+3,LEN(property_rates[[#This Row],[Rent_2B]]))</f>
        <v>#VALUE!</v>
      </c>
      <c r="P466" s="1" t="e">
        <f>_xlfn.NUMBERVALUE(LEFT(property_rates[[#This Row],[Rent_2B_trim]],FIND("-",property_rates[[#This Row],[Rent_2B_trim]])-1))</f>
        <v>#VALUE!</v>
      </c>
      <c r="Q466" s="1">
        <f>_xlfn.NUMBERVALUE(RIGHT(property_rates[[#This Row],[Rent_2B]],LEN(property_rates[[#This Row],[Rent_2B]])-FIND("-",property_rates[[#This Row],[Rent_2B]])))</f>
        <v>0</v>
      </c>
      <c r="R466" s="1" t="e">
        <f>AVERAGE(property_rates[[#This Row],[Rent_2B_Lower]:[Rent_2B_Upper]])</f>
        <v>#VALUE!</v>
      </c>
      <c r="S466" s="3" t="e">
        <f>property_rates[[#This Row],[Rent_2B_avg]]/property_rates[[#This Row],[buy_rate_avg]]</f>
        <v>#VALUE!</v>
      </c>
      <c r="T466" s="1" t="s">
        <v>36</v>
      </c>
      <c r="U466" s="1" t="e">
        <f>MID(property_rates[[#This Row],[Rent_3B]],FIND("Rs.",property_rates[[#This Row],[Rent_3B]])+3,LEN(property_rates[[#This Row],[Rent_3B]]))</f>
        <v>#VALUE!</v>
      </c>
      <c r="V466" s="1" t="e">
        <f>_xlfn.NUMBERVALUE(LEFT(property_rates[[#This Row],[Rent_3B_trim]],FIND("-",property_rates[[#This Row],[Rent_3B_trim]])-1))</f>
        <v>#VALUE!</v>
      </c>
      <c r="W466" s="1">
        <f>_xlfn.NUMBERVALUE(RIGHT(property_rates[[#This Row],[Rent_3B]],LEN(property_rates[[#This Row],[Rent_3B]])-FIND("-",property_rates[[#This Row],[Rent_3B]])))</f>
        <v>0</v>
      </c>
      <c r="X466" s="1" t="e">
        <f>AVERAGE(property_rates[[#This Row],[Rent_3B_Lower]:[Rent_3B_Upper]])</f>
        <v>#VALUE!</v>
      </c>
      <c r="Y466" s="3" t="e">
        <f>property_rates[[#This Row],[Rent_3B_avg]]/property_rates[[#This Row],[buy_rate_avg]]</f>
        <v>#VALUE!</v>
      </c>
    </row>
    <row r="467" spans="1:25" x14ac:dyDescent="0.25">
      <c r="A467" s="1" t="s">
        <v>1686</v>
      </c>
      <c r="B467" s="1" t="s">
        <v>1687</v>
      </c>
      <c r="C467" s="1" t="str">
        <f>MID(property_rates[[#This Row],[buy_rate]],FIND("Rs.",property_rates[[#This Row],[buy_rate]])+3,FIND("/sq",property_rates[[#This Row],[buy_rate]])-4)</f>
        <v>6,502 - 7,225</v>
      </c>
      <c r="D467" s="1">
        <f>_xlfn.NUMBERVALUE(LEFT(property_rates[[#This Row],[buy_rate_trim]],FIND("-",property_rates[[#This Row],[buy_rate_trim]])-1))</f>
        <v>6502</v>
      </c>
      <c r="E467" s="1">
        <f>_xlfn.NUMBERVALUE(RIGHT(property_rates[[#This Row],[buy_rate_trim]],LEN(property_rates[[#This Row],[buy_rate_trim]])-FIND("-",property_rates[[#This Row],[buy_rate_trim]])))</f>
        <v>7225</v>
      </c>
      <c r="F467" s="1">
        <f>AVERAGE(property_rates[[#This Row],[buy_rate_lower]:[buy_rate_higher]])</f>
        <v>6863.5</v>
      </c>
      <c r="G467" s="1" t="s">
        <v>1688</v>
      </c>
      <c r="H467" s="1" t="s">
        <v>36</v>
      </c>
      <c r="I467" s="1" t="e">
        <f>MID(property_rates[[#This Row],[Rent_1B]],FIND("Rs.",property_rates[[#This Row],[Rent_1B]])+3,LEN(property_rates[[#This Row],[Rent_1B]]))</f>
        <v>#VALUE!</v>
      </c>
      <c r="J467" s="1" t="e">
        <f>_xlfn.NUMBERVALUE(LEFT(property_rates[[#This Row],[Rent_1B_trim]],FIND("-",property_rates[[#This Row],[Rent_1B_trim]])-1))</f>
        <v>#VALUE!</v>
      </c>
      <c r="K467" s="1">
        <f>_xlfn.NUMBERVALUE(RIGHT(property_rates[[#This Row],[Rent_1B]],LEN(property_rates[[#This Row],[Rent_1B]])-FIND("-",property_rates[[#This Row],[Rent_1B]])))</f>
        <v>0</v>
      </c>
      <c r="L467" s="1" t="e">
        <f>AVERAGE(property_rates[[#This Row],[Rent_1B_Lower]:[Rent_1B_Upper]])</f>
        <v>#VALUE!</v>
      </c>
      <c r="M467" s="2" t="e">
        <f>property_rates[[#This Row],[Rent_1B_avg]]/property_rates[[#This Row],[buy_rate_avg]]</f>
        <v>#VALUE!</v>
      </c>
      <c r="N467" s="1" t="s">
        <v>36</v>
      </c>
      <c r="O467" s="1" t="e">
        <f>MID(property_rates[[#This Row],[Rent_2B]],FIND("Rs.",property_rates[[#This Row],[Rent_2B]])+3,LEN(property_rates[[#This Row],[Rent_2B]]))</f>
        <v>#VALUE!</v>
      </c>
      <c r="P467" s="1" t="e">
        <f>_xlfn.NUMBERVALUE(LEFT(property_rates[[#This Row],[Rent_2B_trim]],FIND("-",property_rates[[#This Row],[Rent_2B_trim]])-1))</f>
        <v>#VALUE!</v>
      </c>
      <c r="Q467" s="1">
        <f>_xlfn.NUMBERVALUE(RIGHT(property_rates[[#This Row],[Rent_2B]],LEN(property_rates[[#This Row],[Rent_2B]])-FIND("-",property_rates[[#This Row],[Rent_2B]])))</f>
        <v>0</v>
      </c>
      <c r="R467" s="1" t="e">
        <f>AVERAGE(property_rates[[#This Row],[Rent_2B_Lower]:[Rent_2B_Upper]])</f>
        <v>#VALUE!</v>
      </c>
      <c r="S467" s="3" t="e">
        <f>property_rates[[#This Row],[Rent_2B_avg]]/property_rates[[#This Row],[buy_rate_avg]]</f>
        <v>#VALUE!</v>
      </c>
      <c r="T467" s="1" t="s">
        <v>36</v>
      </c>
      <c r="U467" s="1" t="e">
        <f>MID(property_rates[[#This Row],[Rent_3B]],FIND("Rs.",property_rates[[#This Row],[Rent_3B]])+3,LEN(property_rates[[#This Row],[Rent_3B]]))</f>
        <v>#VALUE!</v>
      </c>
      <c r="V467" s="1" t="e">
        <f>_xlfn.NUMBERVALUE(LEFT(property_rates[[#This Row],[Rent_3B_trim]],FIND("-",property_rates[[#This Row],[Rent_3B_trim]])-1))</f>
        <v>#VALUE!</v>
      </c>
      <c r="W467" s="1">
        <f>_xlfn.NUMBERVALUE(RIGHT(property_rates[[#This Row],[Rent_3B]],LEN(property_rates[[#This Row],[Rent_3B]])-FIND("-",property_rates[[#This Row],[Rent_3B]])))</f>
        <v>0</v>
      </c>
      <c r="X467" s="1" t="e">
        <f>AVERAGE(property_rates[[#This Row],[Rent_3B_Lower]:[Rent_3B_Upper]])</f>
        <v>#VALUE!</v>
      </c>
      <c r="Y467" s="3" t="e">
        <f>property_rates[[#This Row],[Rent_3B_avg]]/property_rates[[#This Row],[buy_rate_avg]]</f>
        <v>#VALUE!</v>
      </c>
    </row>
    <row r="468" spans="1:25" x14ac:dyDescent="0.25">
      <c r="A468" s="1" t="s">
        <v>1689</v>
      </c>
      <c r="B468" s="1" t="s">
        <v>1690</v>
      </c>
      <c r="C468" s="1" t="str">
        <f>MID(property_rates[[#This Row],[buy_rate]],FIND("Rs.",property_rates[[#This Row],[buy_rate]])+3,FIND("/sq",property_rates[[#This Row],[buy_rate]])-4)</f>
        <v>14,195 - 14,535</v>
      </c>
      <c r="D468" s="1">
        <f>_xlfn.NUMBERVALUE(LEFT(property_rates[[#This Row],[buy_rate_trim]],FIND("-",property_rates[[#This Row],[buy_rate_trim]])-1))</f>
        <v>14195</v>
      </c>
      <c r="E468" s="1">
        <f>_xlfn.NUMBERVALUE(RIGHT(property_rates[[#This Row],[buy_rate_trim]],LEN(property_rates[[#This Row],[buy_rate_trim]])-FIND("-",property_rates[[#This Row],[buy_rate_trim]])))</f>
        <v>14535</v>
      </c>
      <c r="F468" s="1">
        <f>AVERAGE(property_rates[[#This Row],[buy_rate_lower]:[buy_rate_higher]])</f>
        <v>14365</v>
      </c>
      <c r="G468" s="1" t="s">
        <v>93</v>
      </c>
      <c r="H468" s="1" t="s">
        <v>36</v>
      </c>
      <c r="I468" s="1" t="e">
        <f>MID(property_rates[[#This Row],[Rent_1B]],FIND("Rs.",property_rates[[#This Row],[Rent_1B]])+3,LEN(property_rates[[#This Row],[Rent_1B]]))</f>
        <v>#VALUE!</v>
      </c>
      <c r="J468" s="1" t="e">
        <f>_xlfn.NUMBERVALUE(LEFT(property_rates[[#This Row],[Rent_1B_trim]],FIND("-",property_rates[[#This Row],[Rent_1B_trim]])-1))</f>
        <v>#VALUE!</v>
      </c>
      <c r="K468" s="1">
        <f>_xlfn.NUMBERVALUE(RIGHT(property_rates[[#This Row],[Rent_1B]],LEN(property_rates[[#This Row],[Rent_1B]])-FIND("-",property_rates[[#This Row],[Rent_1B]])))</f>
        <v>0</v>
      </c>
      <c r="L468" s="1" t="e">
        <f>AVERAGE(property_rates[[#This Row],[Rent_1B_Lower]:[Rent_1B_Upper]])</f>
        <v>#VALUE!</v>
      </c>
      <c r="M468" s="2" t="e">
        <f>property_rates[[#This Row],[Rent_1B_avg]]/property_rates[[#This Row],[buy_rate_avg]]</f>
        <v>#VALUE!</v>
      </c>
      <c r="N468" s="1" t="s">
        <v>36</v>
      </c>
      <c r="O468" s="1" t="e">
        <f>MID(property_rates[[#This Row],[Rent_2B]],FIND("Rs.",property_rates[[#This Row],[Rent_2B]])+3,LEN(property_rates[[#This Row],[Rent_2B]]))</f>
        <v>#VALUE!</v>
      </c>
      <c r="P468" s="1" t="e">
        <f>_xlfn.NUMBERVALUE(LEFT(property_rates[[#This Row],[Rent_2B_trim]],FIND("-",property_rates[[#This Row],[Rent_2B_trim]])-1))</f>
        <v>#VALUE!</v>
      </c>
      <c r="Q468" s="1">
        <f>_xlfn.NUMBERVALUE(RIGHT(property_rates[[#This Row],[Rent_2B]],LEN(property_rates[[#This Row],[Rent_2B]])-FIND("-",property_rates[[#This Row],[Rent_2B]])))</f>
        <v>0</v>
      </c>
      <c r="R468" s="1" t="e">
        <f>AVERAGE(property_rates[[#This Row],[Rent_2B_Lower]:[Rent_2B_Upper]])</f>
        <v>#VALUE!</v>
      </c>
      <c r="S468" s="3" t="e">
        <f>property_rates[[#This Row],[Rent_2B_avg]]/property_rates[[#This Row],[buy_rate_avg]]</f>
        <v>#VALUE!</v>
      </c>
      <c r="T468" s="1" t="s">
        <v>36</v>
      </c>
      <c r="U468" s="1" t="e">
        <f>MID(property_rates[[#This Row],[Rent_3B]],FIND("Rs.",property_rates[[#This Row],[Rent_3B]])+3,LEN(property_rates[[#This Row],[Rent_3B]]))</f>
        <v>#VALUE!</v>
      </c>
      <c r="V468" s="1" t="e">
        <f>_xlfn.NUMBERVALUE(LEFT(property_rates[[#This Row],[Rent_3B_trim]],FIND("-",property_rates[[#This Row],[Rent_3B_trim]])-1))</f>
        <v>#VALUE!</v>
      </c>
      <c r="W468" s="1">
        <f>_xlfn.NUMBERVALUE(RIGHT(property_rates[[#This Row],[Rent_3B]],LEN(property_rates[[#This Row],[Rent_3B]])-FIND("-",property_rates[[#This Row],[Rent_3B]])))</f>
        <v>0</v>
      </c>
      <c r="X468" s="1" t="e">
        <f>AVERAGE(property_rates[[#This Row],[Rent_3B_Lower]:[Rent_3B_Upper]])</f>
        <v>#VALUE!</v>
      </c>
      <c r="Y468" s="3" t="e">
        <f>property_rates[[#This Row],[Rent_3B_avg]]/property_rates[[#This Row],[buy_rate_avg]]</f>
        <v>#VALUE!</v>
      </c>
    </row>
    <row r="469" spans="1:25" x14ac:dyDescent="0.25">
      <c r="A469" s="1" t="s">
        <v>1691</v>
      </c>
      <c r="B469" s="1" t="s">
        <v>1692</v>
      </c>
      <c r="C469" s="1" t="str">
        <f>MID(property_rates[[#This Row],[buy_rate]],FIND("Rs.",property_rates[[#This Row],[buy_rate]])+3,FIND("/sq",property_rates[[#This Row],[buy_rate]])-4)</f>
        <v>4,675 - 5,142</v>
      </c>
      <c r="D469" s="1">
        <f>_xlfn.NUMBERVALUE(LEFT(property_rates[[#This Row],[buy_rate_trim]],FIND("-",property_rates[[#This Row],[buy_rate_trim]])-1))</f>
        <v>4675</v>
      </c>
      <c r="E469" s="1">
        <f>_xlfn.NUMBERVALUE(RIGHT(property_rates[[#This Row],[buy_rate_trim]],LEN(property_rates[[#This Row],[buy_rate_trim]])-FIND("-",property_rates[[#This Row],[buy_rate_trim]])))</f>
        <v>5142</v>
      </c>
      <c r="F469" s="1">
        <f>AVERAGE(property_rates[[#This Row],[buy_rate_lower]:[buy_rate_higher]])</f>
        <v>4908.5</v>
      </c>
      <c r="G469" s="1" t="s">
        <v>36</v>
      </c>
      <c r="H469" s="1" t="s">
        <v>36</v>
      </c>
      <c r="I469" s="1" t="e">
        <f>MID(property_rates[[#This Row],[Rent_1B]],FIND("Rs.",property_rates[[#This Row],[Rent_1B]])+3,LEN(property_rates[[#This Row],[Rent_1B]]))</f>
        <v>#VALUE!</v>
      </c>
      <c r="J469" s="1" t="e">
        <f>_xlfn.NUMBERVALUE(LEFT(property_rates[[#This Row],[Rent_1B_trim]],FIND("-",property_rates[[#This Row],[Rent_1B_trim]])-1))</f>
        <v>#VALUE!</v>
      </c>
      <c r="K469" s="1">
        <f>_xlfn.NUMBERVALUE(RIGHT(property_rates[[#This Row],[Rent_1B]],LEN(property_rates[[#This Row],[Rent_1B]])-FIND("-",property_rates[[#This Row],[Rent_1B]])))</f>
        <v>0</v>
      </c>
      <c r="L469" s="1" t="e">
        <f>AVERAGE(property_rates[[#This Row],[Rent_1B_Lower]:[Rent_1B_Upper]])</f>
        <v>#VALUE!</v>
      </c>
      <c r="M469" s="2" t="e">
        <f>property_rates[[#This Row],[Rent_1B_avg]]/property_rates[[#This Row],[buy_rate_avg]]</f>
        <v>#VALUE!</v>
      </c>
      <c r="N469" s="1" t="s">
        <v>36</v>
      </c>
      <c r="O469" s="1" t="e">
        <f>MID(property_rates[[#This Row],[Rent_2B]],FIND("Rs.",property_rates[[#This Row],[Rent_2B]])+3,LEN(property_rates[[#This Row],[Rent_2B]]))</f>
        <v>#VALUE!</v>
      </c>
      <c r="P469" s="1" t="e">
        <f>_xlfn.NUMBERVALUE(LEFT(property_rates[[#This Row],[Rent_2B_trim]],FIND("-",property_rates[[#This Row],[Rent_2B_trim]])-1))</f>
        <v>#VALUE!</v>
      </c>
      <c r="Q469" s="1">
        <f>_xlfn.NUMBERVALUE(RIGHT(property_rates[[#This Row],[Rent_2B]],LEN(property_rates[[#This Row],[Rent_2B]])-FIND("-",property_rates[[#This Row],[Rent_2B]])))</f>
        <v>0</v>
      </c>
      <c r="R469" s="1" t="e">
        <f>AVERAGE(property_rates[[#This Row],[Rent_2B_Lower]:[Rent_2B_Upper]])</f>
        <v>#VALUE!</v>
      </c>
      <c r="S469" s="3" t="e">
        <f>property_rates[[#This Row],[Rent_2B_avg]]/property_rates[[#This Row],[buy_rate_avg]]</f>
        <v>#VALUE!</v>
      </c>
      <c r="T469" s="1" t="s">
        <v>36</v>
      </c>
      <c r="U469" s="1" t="e">
        <f>MID(property_rates[[#This Row],[Rent_3B]],FIND("Rs.",property_rates[[#This Row],[Rent_3B]])+3,LEN(property_rates[[#This Row],[Rent_3B]]))</f>
        <v>#VALUE!</v>
      </c>
      <c r="V469" s="1" t="e">
        <f>_xlfn.NUMBERVALUE(LEFT(property_rates[[#This Row],[Rent_3B_trim]],FIND("-",property_rates[[#This Row],[Rent_3B_trim]])-1))</f>
        <v>#VALUE!</v>
      </c>
      <c r="W469" s="1">
        <f>_xlfn.NUMBERVALUE(RIGHT(property_rates[[#This Row],[Rent_3B]],LEN(property_rates[[#This Row],[Rent_3B]])-FIND("-",property_rates[[#This Row],[Rent_3B]])))</f>
        <v>0</v>
      </c>
      <c r="X469" s="1" t="e">
        <f>AVERAGE(property_rates[[#This Row],[Rent_3B_Lower]:[Rent_3B_Upper]])</f>
        <v>#VALUE!</v>
      </c>
      <c r="Y469" s="3" t="e">
        <f>property_rates[[#This Row],[Rent_3B_avg]]/property_rates[[#This Row],[buy_rate_avg]]</f>
        <v>#VALUE!</v>
      </c>
    </row>
    <row r="470" spans="1:25" x14ac:dyDescent="0.25">
      <c r="A470" s="1" t="s">
        <v>1693</v>
      </c>
      <c r="B470" s="1" t="s">
        <v>1694</v>
      </c>
      <c r="C470" s="1" t="str">
        <f>MID(property_rates[[#This Row],[buy_rate]],FIND("Rs.",property_rates[[#This Row],[buy_rate]])+3,FIND("/sq",property_rates[[#This Row],[buy_rate]])-4)</f>
        <v>5,695 - 6,672</v>
      </c>
      <c r="D470" s="1">
        <f>_xlfn.NUMBERVALUE(LEFT(property_rates[[#This Row],[buy_rate_trim]],FIND("-",property_rates[[#This Row],[buy_rate_trim]])-1))</f>
        <v>5695</v>
      </c>
      <c r="E470" s="1">
        <f>_xlfn.NUMBERVALUE(RIGHT(property_rates[[#This Row],[buy_rate_trim]],LEN(property_rates[[#This Row],[buy_rate_trim]])-FIND("-",property_rates[[#This Row],[buy_rate_trim]])))</f>
        <v>6672</v>
      </c>
      <c r="F470" s="1">
        <f>AVERAGE(property_rates[[#This Row],[buy_rate_lower]:[buy_rate_higher]])</f>
        <v>6183.5</v>
      </c>
      <c r="G470" s="1" t="s">
        <v>181</v>
      </c>
      <c r="H470" s="1" t="s">
        <v>36</v>
      </c>
      <c r="I470" s="1" t="e">
        <f>MID(property_rates[[#This Row],[Rent_1B]],FIND("Rs.",property_rates[[#This Row],[Rent_1B]])+3,LEN(property_rates[[#This Row],[Rent_1B]]))</f>
        <v>#VALUE!</v>
      </c>
      <c r="J470" s="1" t="e">
        <f>_xlfn.NUMBERVALUE(LEFT(property_rates[[#This Row],[Rent_1B_trim]],FIND("-",property_rates[[#This Row],[Rent_1B_trim]])-1))</f>
        <v>#VALUE!</v>
      </c>
      <c r="K470" s="1">
        <f>_xlfn.NUMBERVALUE(RIGHT(property_rates[[#This Row],[Rent_1B]],LEN(property_rates[[#This Row],[Rent_1B]])-FIND("-",property_rates[[#This Row],[Rent_1B]])))</f>
        <v>0</v>
      </c>
      <c r="L470" s="1" t="e">
        <f>AVERAGE(property_rates[[#This Row],[Rent_1B_Lower]:[Rent_1B_Upper]])</f>
        <v>#VALUE!</v>
      </c>
      <c r="M470" s="2" t="e">
        <f>property_rates[[#This Row],[Rent_1B_avg]]/property_rates[[#This Row],[buy_rate_avg]]</f>
        <v>#VALUE!</v>
      </c>
      <c r="N470" s="1" t="s">
        <v>36</v>
      </c>
      <c r="O470" s="1" t="e">
        <f>MID(property_rates[[#This Row],[Rent_2B]],FIND("Rs.",property_rates[[#This Row],[Rent_2B]])+3,LEN(property_rates[[#This Row],[Rent_2B]]))</f>
        <v>#VALUE!</v>
      </c>
      <c r="P470" s="1" t="e">
        <f>_xlfn.NUMBERVALUE(LEFT(property_rates[[#This Row],[Rent_2B_trim]],FIND("-",property_rates[[#This Row],[Rent_2B_trim]])-1))</f>
        <v>#VALUE!</v>
      </c>
      <c r="Q470" s="1">
        <f>_xlfn.NUMBERVALUE(RIGHT(property_rates[[#This Row],[Rent_2B]],LEN(property_rates[[#This Row],[Rent_2B]])-FIND("-",property_rates[[#This Row],[Rent_2B]])))</f>
        <v>0</v>
      </c>
      <c r="R470" s="1" t="e">
        <f>AVERAGE(property_rates[[#This Row],[Rent_2B_Lower]:[Rent_2B_Upper]])</f>
        <v>#VALUE!</v>
      </c>
      <c r="S470" s="3" t="e">
        <f>property_rates[[#This Row],[Rent_2B_avg]]/property_rates[[#This Row],[buy_rate_avg]]</f>
        <v>#VALUE!</v>
      </c>
      <c r="T470" s="1" t="s">
        <v>36</v>
      </c>
      <c r="U470" s="1" t="e">
        <f>MID(property_rates[[#This Row],[Rent_3B]],FIND("Rs.",property_rates[[#This Row],[Rent_3B]])+3,LEN(property_rates[[#This Row],[Rent_3B]]))</f>
        <v>#VALUE!</v>
      </c>
      <c r="V470" s="1" t="e">
        <f>_xlfn.NUMBERVALUE(LEFT(property_rates[[#This Row],[Rent_3B_trim]],FIND("-",property_rates[[#This Row],[Rent_3B_trim]])-1))</f>
        <v>#VALUE!</v>
      </c>
      <c r="W470" s="1">
        <f>_xlfn.NUMBERVALUE(RIGHT(property_rates[[#This Row],[Rent_3B]],LEN(property_rates[[#This Row],[Rent_3B]])-FIND("-",property_rates[[#This Row],[Rent_3B]])))</f>
        <v>0</v>
      </c>
      <c r="X470" s="1" t="e">
        <f>AVERAGE(property_rates[[#This Row],[Rent_3B_Lower]:[Rent_3B_Upper]])</f>
        <v>#VALUE!</v>
      </c>
      <c r="Y470" s="3" t="e">
        <f>property_rates[[#This Row],[Rent_3B_avg]]/property_rates[[#This Row],[buy_rate_avg]]</f>
        <v>#VALUE!</v>
      </c>
    </row>
    <row r="471" spans="1:25" x14ac:dyDescent="0.25">
      <c r="A471" s="1" t="s">
        <v>1695</v>
      </c>
      <c r="B471" s="1" t="s">
        <v>1696</v>
      </c>
      <c r="C471" s="1" t="str">
        <f>MID(property_rates[[#This Row],[buy_rate]],FIND("Rs.",property_rates[[#This Row],[buy_rate]])+3,FIND("/sq",property_rates[[#This Row],[buy_rate]])-4)</f>
        <v>8,628 - 10,625</v>
      </c>
      <c r="D471" s="1">
        <f>_xlfn.NUMBERVALUE(LEFT(property_rates[[#This Row],[buy_rate_trim]],FIND("-",property_rates[[#This Row],[buy_rate_trim]])-1))</f>
        <v>8628</v>
      </c>
      <c r="E471" s="1">
        <f>_xlfn.NUMBERVALUE(RIGHT(property_rates[[#This Row],[buy_rate_trim]],LEN(property_rates[[#This Row],[buy_rate_trim]])-FIND("-",property_rates[[#This Row],[buy_rate_trim]])))</f>
        <v>10625</v>
      </c>
      <c r="F471" s="1">
        <f>AVERAGE(property_rates[[#This Row],[buy_rate_lower]:[buy_rate_higher]])</f>
        <v>9626.5</v>
      </c>
      <c r="G471" s="1" t="s">
        <v>1697</v>
      </c>
      <c r="H471" s="1" t="s">
        <v>1698</v>
      </c>
      <c r="I471" s="1" t="str">
        <f>MID(property_rates[[#This Row],[Rent_1B]],FIND("Rs.",property_rates[[#This Row],[Rent_1B]])+3,LEN(property_rates[[#This Row],[Rent_1B]]))</f>
        <v>11,539 - 13,846</v>
      </c>
      <c r="J471" s="1">
        <f>_xlfn.NUMBERVALUE(LEFT(property_rates[[#This Row],[Rent_1B_trim]],FIND("-",property_rates[[#This Row],[Rent_1B_trim]])-1))</f>
        <v>11539</v>
      </c>
      <c r="K471" s="1">
        <f>_xlfn.NUMBERVALUE(RIGHT(property_rates[[#This Row],[Rent_1B]],LEN(property_rates[[#This Row],[Rent_1B]])-FIND("-",property_rates[[#This Row],[Rent_1B]])))</f>
        <v>13846</v>
      </c>
      <c r="L471" s="1">
        <f>AVERAGE(property_rates[[#This Row],[Rent_1B_Lower]:[Rent_1B_Upper]])</f>
        <v>12692.5</v>
      </c>
      <c r="M471" s="2">
        <f>property_rates[[#This Row],[Rent_1B_avg]]/property_rates[[#This Row],[buy_rate_avg]]</f>
        <v>1.3184958188334286</v>
      </c>
      <c r="N471" s="1" t="s">
        <v>1699</v>
      </c>
      <c r="O471" s="1" t="str">
        <f>MID(property_rates[[#This Row],[Rent_2B]],FIND("Rs.",property_rates[[#This Row],[Rent_2B]])+3,LEN(property_rates[[#This Row],[Rent_2B]]))</f>
        <v>19,125 - 21,420</v>
      </c>
      <c r="P471" s="1">
        <f>_xlfn.NUMBERVALUE(LEFT(property_rates[[#This Row],[Rent_2B_trim]],FIND("-",property_rates[[#This Row],[Rent_2B_trim]])-1))</f>
        <v>19125</v>
      </c>
      <c r="Q471" s="1">
        <f>_xlfn.NUMBERVALUE(RIGHT(property_rates[[#This Row],[Rent_2B]],LEN(property_rates[[#This Row],[Rent_2B]])-FIND("-",property_rates[[#This Row],[Rent_2B]])))</f>
        <v>21420</v>
      </c>
      <c r="R471" s="1">
        <f>AVERAGE(property_rates[[#This Row],[Rent_2B_Lower]:[Rent_2B_Upper]])</f>
        <v>20272.5</v>
      </c>
      <c r="S471" s="3">
        <f>property_rates[[#This Row],[Rent_2B_avg]]/property_rates[[#This Row],[buy_rate_avg]]</f>
        <v>2.1059055731574299</v>
      </c>
      <c r="T471" s="1" t="s">
        <v>36</v>
      </c>
      <c r="U471" s="1" t="e">
        <f>MID(property_rates[[#This Row],[Rent_3B]],FIND("Rs.",property_rates[[#This Row],[Rent_3B]])+3,LEN(property_rates[[#This Row],[Rent_3B]]))</f>
        <v>#VALUE!</v>
      </c>
      <c r="V471" s="1" t="e">
        <f>_xlfn.NUMBERVALUE(LEFT(property_rates[[#This Row],[Rent_3B_trim]],FIND("-",property_rates[[#This Row],[Rent_3B_trim]])-1))</f>
        <v>#VALUE!</v>
      </c>
      <c r="W471" s="1">
        <f>_xlfn.NUMBERVALUE(RIGHT(property_rates[[#This Row],[Rent_3B]],LEN(property_rates[[#This Row],[Rent_3B]])-FIND("-",property_rates[[#This Row],[Rent_3B]])))</f>
        <v>0</v>
      </c>
      <c r="X471" s="1" t="e">
        <f>AVERAGE(property_rates[[#This Row],[Rent_3B_Lower]:[Rent_3B_Upper]])</f>
        <v>#VALUE!</v>
      </c>
      <c r="Y471" s="3" t="e">
        <f>property_rates[[#This Row],[Rent_3B_avg]]/property_rates[[#This Row],[buy_rate_avg]]</f>
        <v>#VALUE!</v>
      </c>
    </row>
    <row r="472" spans="1:25" x14ac:dyDescent="0.25">
      <c r="A472" s="1" t="s">
        <v>1700</v>
      </c>
      <c r="B472" s="1" t="s">
        <v>1701</v>
      </c>
      <c r="C472" s="1" t="str">
        <f>MID(property_rates[[#This Row],[buy_rate]],FIND("Rs.",property_rates[[#This Row],[buy_rate]])+3,FIND("/sq",property_rates[[#This Row],[buy_rate]])-4)</f>
        <v>7,098 - 8,245</v>
      </c>
      <c r="D472" s="1">
        <f>_xlfn.NUMBERVALUE(LEFT(property_rates[[#This Row],[buy_rate_trim]],FIND("-",property_rates[[#This Row],[buy_rate_trim]])-1))</f>
        <v>7098</v>
      </c>
      <c r="E472" s="1">
        <f>_xlfn.NUMBERVALUE(RIGHT(property_rates[[#This Row],[buy_rate_trim]],LEN(property_rates[[#This Row],[buy_rate_trim]])-FIND("-",property_rates[[#This Row],[buy_rate_trim]])))</f>
        <v>8245</v>
      </c>
      <c r="F472" s="1">
        <f>AVERAGE(property_rates[[#This Row],[buy_rate_lower]:[buy_rate_higher]])</f>
        <v>7671.5</v>
      </c>
      <c r="G472" s="1" t="s">
        <v>1702</v>
      </c>
      <c r="H472" s="1" t="s">
        <v>1703</v>
      </c>
      <c r="I472" s="1" t="str">
        <f>MID(property_rates[[#This Row],[Rent_1B]],FIND("Rs.",property_rates[[#This Row],[Rent_1B]])+3,LEN(property_rates[[#This Row],[Rent_1B]]))</f>
        <v>8,583 - 10,014</v>
      </c>
      <c r="J472" s="1">
        <f>_xlfn.NUMBERVALUE(LEFT(property_rates[[#This Row],[Rent_1B_trim]],FIND("-",property_rates[[#This Row],[Rent_1B_trim]])-1))</f>
        <v>8583</v>
      </c>
      <c r="K472" s="1">
        <f>_xlfn.NUMBERVALUE(RIGHT(property_rates[[#This Row],[Rent_1B]],LEN(property_rates[[#This Row],[Rent_1B]])-FIND("-",property_rates[[#This Row],[Rent_1B]])))</f>
        <v>10014</v>
      </c>
      <c r="L472" s="1">
        <f>AVERAGE(property_rates[[#This Row],[Rent_1B_Lower]:[Rent_1B_Upper]])</f>
        <v>9298.5</v>
      </c>
      <c r="M472" s="2">
        <f>property_rates[[#This Row],[Rent_1B_avg]]/property_rates[[#This Row],[buy_rate_avg]]</f>
        <v>1.2120836863716353</v>
      </c>
      <c r="N472" s="1" t="s">
        <v>1704</v>
      </c>
      <c r="O472" s="1" t="str">
        <f>MID(property_rates[[#This Row],[Rent_2B]],FIND("Rs.",property_rates[[#This Row],[Rent_2B]])+3,LEN(property_rates[[#This Row],[Rent_2B]]))</f>
        <v>14,226 - 16,893</v>
      </c>
      <c r="P472" s="1">
        <f>_xlfn.NUMBERVALUE(LEFT(property_rates[[#This Row],[Rent_2B_trim]],FIND("-",property_rates[[#This Row],[Rent_2B_trim]])-1))</f>
        <v>14226</v>
      </c>
      <c r="Q472" s="1">
        <f>_xlfn.NUMBERVALUE(RIGHT(property_rates[[#This Row],[Rent_2B]],LEN(property_rates[[#This Row],[Rent_2B]])-FIND("-",property_rates[[#This Row],[Rent_2B]])))</f>
        <v>16893</v>
      </c>
      <c r="R472" s="1">
        <f>AVERAGE(property_rates[[#This Row],[Rent_2B_Lower]:[Rent_2B_Upper]])</f>
        <v>15559.5</v>
      </c>
      <c r="S472" s="3">
        <f>property_rates[[#This Row],[Rent_2B_avg]]/property_rates[[#This Row],[buy_rate_avg]]</f>
        <v>2.0282213387212411</v>
      </c>
      <c r="T472" s="1" t="s">
        <v>1705</v>
      </c>
      <c r="U472" s="1" t="str">
        <f>MID(property_rates[[#This Row],[Rent_3B]],FIND("Rs.",property_rates[[#This Row],[Rent_3B]])+3,LEN(property_rates[[#This Row],[Rent_3B]]))</f>
        <v>21,556 - 25,598</v>
      </c>
      <c r="V472" s="1">
        <f>_xlfn.NUMBERVALUE(LEFT(property_rates[[#This Row],[Rent_3B_trim]],FIND("-",property_rates[[#This Row],[Rent_3B_trim]])-1))</f>
        <v>21556</v>
      </c>
      <c r="W472" s="1">
        <f>_xlfn.NUMBERVALUE(RIGHT(property_rates[[#This Row],[Rent_3B]],LEN(property_rates[[#This Row],[Rent_3B]])-FIND("-",property_rates[[#This Row],[Rent_3B]])))</f>
        <v>25598</v>
      </c>
      <c r="X472" s="1">
        <f>AVERAGE(property_rates[[#This Row],[Rent_3B_Lower]:[Rent_3B_Upper]])</f>
        <v>23577</v>
      </c>
      <c r="Y472" s="3">
        <f>property_rates[[#This Row],[Rent_3B_avg]]/property_rates[[#This Row],[buy_rate_avg]]</f>
        <v>3.073323339633709</v>
      </c>
    </row>
    <row r="473" spans="1:25" x14ac:dyDescent="0.25">
      <c r="A473" s="1" t="s">
        <v>1706</v>
      </c>
      <c r="B473" s="1" t="s">
        <v>1707</v>
      </c>
      <c r="C473" s="1" t="str">
        <f>MID(property_rates[[#This Row],[buy_rate]],FIND("Rs.",property_rates[[#This Row],[buy_rate]])+3,FIND("/sq",property_rates[[#This Row],[buy_rate]])-4)</f>
        <v>10,115 - 12,282</v>
      </c>
      <c r="D473" s="1">
        <f>_xlfn.NUMBERVALUE(LEFT(property_rates[[#This Row],[buy_rate_trim]],FIND("-",property_rates[[#This Row],[buy_rate_trim]])-1))</f>
        <v>10115</v>
      </c>
      <c r="E473" s="1">
        <f>_xlfn.NUMBERVALUE(RIGHT(property_rates[[#This Row],[buy_rate_trim]],LEN(property_rates[[#This Row],[buy_rate_trim]])-FIND("-",property_rates[[#This Row],[buy_rate_trim]])))</f>
        <v>12282</v>
      </c>
      <c r="F473" s="1">
        <f>AVERAGE(property_rates[[#This Row],[buy_rate_lower]:[buy_rate_higher]])</f>
        <v>11198.5</v>
      </c>
      <c r="G473" s="1" t="s">
        <v>774</v>
      </c>
      <c r="H473" s="1" t="s">
        <v>1708</v>
      </c>
      <c r="I473" s="1" t="str">
        <f>MID(property_rates[[#This Row],[Rent_1B]],FIND("Rs.",property_rates[[#This Row],[Rent_1B]])+3,LEN(property_rates[[#This Row],[Rent_1B]]))</f>
        <v>13,829 - 16,213</v>
      </c>
      <c r="J473" s="1">
        <f>_xlfn.NUMBERVALUE(LEFT(property_rates[[#This Row],[Rent_1B_trim]],FIND("-",property_rates[[#This Row],[Rent_1B_trim]])-1))</f>
        <v>13829</v>
      </c>
      <c r="K473" s="1">
        <f>_xlfn.NUMBERVALUE(RIGHT(property_rates[[#This Row],[Rent_1B]],LEN(property_rates[[#This Row],[Rent_1B]])-FIND("-",property_rates[[#This Row],[Rent_1B]])))</f>
        <v>16213</v>
      </c>
      <c r="L473" s="1">
        <f>AVERAGE(property_rates[[#This Row],[Rent_1B_Lower]:[Rent_1B_Upper]])</f>
        <v>15021</v>
      </c>
      <c r="M473" s="2">
        <f>property_rates[[#This Row],[Rent_1B_avg]]/property_rates[[#This Row],[buy_rate_avg]]</f>
        <v>1.341340358083672</v>
      </c>
      <c r="N473" s="1" t="s">
        <v>1709</v>
      </c>
      <c r="O473" s="1" t="str">
        <f>MID(property_rates[[#This Row],[Rent_2B]],FIND("Rs.",property_rates[[#This Row],[Rent_2B]])+3,LEN(property_rates[[#This Row],[Rent_2B]]))</f>
        <v>21,420 - 23,715</v>
      </c>
      <c r="P473" s="1">
        <f>_xlfn.NUMBERVALUE(LEFT(property_rates[[#This Row],[Rent_2B_trim]],FIND("-",property_rates[[#This Row],[Rent_2B_trim]])-1))</f>
        <v>21420</v>
      </c>
      <c r="Q473" s="1">
        <f>_xlfn.NUMBERVALUE(RIGHT(property_rates[[#This Row],[Rent_2B]],LEN(property_rates[[#This Row],[Rent_2B]])-FIND("-",property_rates[[#This Row],[Rent_2B]])))</f>
        <v>23715</v>
      </c>
      <c r="R473" s="1">
        <f>AVERAGE(property_rates[[#This Row],[Rent_2B_Lower]:[Rent_2B_Upper]])</f>
        <v>22567.5</v>
      </c>
      <c r="S473" s="3">
        <f>property_rates[[#This Row],[Rent_2B_avg]]/property_rates[[#This Row],[buy_rate_avg]]</f>
        <v>2.0152252533821495</v>
      </c>
      <c r="T473" s="1" t="s">
        <v>36</v>
      </c>
      <c r="U473" s="1" t="e">
        <f>MID(property_rates[[#This Row],[Rent_3B]],FIND("Rs.",property_rates[[#This Row],[Rent_3B]])+3,LEN(property_rates[[#This Row],[Rent_3B]]))</f>
        <v>#VALUE!</v>
      </c>
      <c r="V473" s="1" t="e">
        <f>_xlfn.NUMBERVALUE(LEFT(property_rates[[#This Row],[Rent_3B_trim]],FIND("-",property_rates[[#This Row],[Rent_3B_trim]])-1))</f>
        <v>#VALUE!</v>
      </c>
      <c r="W473" s="1">
        <f>_xlfn.NUMBERVALUE(RIGHT(property_rates[[#This Row],[Rent_3B]],LEN(property_rates[[#This Row],[Rent_3B]])-FIND("-",property_rates[[#This Row],[Rent_3B]])))</f>
        <v>0</v>
      </c>
      <c r="X473" s="1" t="e">
        <f>AVERAGE(property_rates[[#This Row],[Rent_3B_Lower]:[Rent_3B_Upper]])</f>
        <v>#VALUE!</v>
      </c>
      <c r="Y473" s="3" t="e">
        <f>property_rates[[#This Row],[Rent_3B_avg]]/property_rates[[#This Row],[buy_rate_avg]]</f>
        <v>#VALUE!</v>
      </c>
    </row>
    <row r="474" spans="1:25" x14ac:dyDescent="0.25">
      <c r="A474" s="1" t="s">
        <v>1710</v>
      </c>
      <c r="B474" s="1" t="s">
        <v>1711</v>
      </c>
      <c r="C474" s="1" t="str">
        <f>MID(property_rates[[#This Row],[buy_rate]],FIND("Rs.",property_rates[[#This Row],[buy_rate]])+3,FIND("/sq",property_rates[[#This Row],[buy_rate]])-4)</f>
        <v>12,708 - 13,218</v>
      </c>
      <c r="D474" s="1">
        <f>_xlfn.NUMBERVALUE(LEFT(property_rates[[#This Row],[buy_rate_trim]],FIND("-",property_rates[[#This Row],[buy_rate_trim]])-1))</f>
        <v>12708</v>
      </c>
      <c r="E474" s="1">
        <f>_xlfn.NUMBERVALUE(RIGHT(property_rates[[#This Row],[buy_rate_trim]],LEN(property_rates[[#This Row],[buy_rate_trim]])-FIND("-",property_rates[[#This Row],[buy_rate_trim]])))</f>
        <v>13218</v>
      </c>
      <c r="F474" s="1">
        <f>AVERAGE(property_rates[[#This Row],[buy_rate_lower]:[buy_rate_higher]])</f>
        <v>12963</v>
      </c>
      <c r="G474" s="1" t="s">
        <v>1712</v>
      </c>
      <c r="H474" s="1" t="s">
        <v>1713</v>
      </c>
      <c r="I474" s="1" t="str">
        <f>MID(property_rates[[#This Row],[Rent_1B]],FIND("Rs.",property_rates[[#This Row],[Rent_1B]])+3,LEN(property_rates[[#This Row],[Rent_1B]]))</f>
        <v>16,958 - 19,380</v>
      </c>
      <c r="J474" s="1">
        <f>_xlfn.NUMBERVALUE(LEFT(property_rates[[#This Row],[Rent_1B_trim]],FIND("-",property_rates[[#This Row],[Rent_1B_trim]])-1))</f>
        <v>16958</v>
      </c>
      <c r="K474" s="1">
        <f>_xlfn.NUMBERVALUE(RIGHT(property_rates[[#This Row],[Rent_1B]],LEN(property_rates[[#This Row],[Rent_1B]])-FIND("-",property_rates[[#This Row],[Rent_1B]])))</f>
        <v>19380</v>
      </c>
      <c r="L474" s="1">
        <f>AVERAGE(property_rates[[#This Row],[Rent_1B_Lower]:[Rent_1B_Upper]])</f>
        <v>18169</v>
      </c>
      <c r="M474" s="2">
        <f>property_rates[[#This Row],[Rent_1B_avg]]/property_rates[[#This Row],[buy_rate_avg]]</f>
        <v>1.4016045668440946</v>
      </c>
      <c r="N474" s="1" t="s">
        <v>1714</v>
      </c>
      <c r="O474" s="1" t="str">
        <f>MID(property_rates[[#This Row],[Rent_2B]],FIND("Rs.",property_rates[[#This Row],[Rent_2B]])+3,LEN(property_rates[[#This Row],[Rent_2B]]))</f>
        <v>23,715 - 30,600</v>
      </c>
      <c r="P474" s="1">
        <f>_xlfn.NUMBERVALUE(LEFT(property_rates[[#This Row],[Rent_2B_trim]],FIND("-",property_rates[[#This Row],[Rent_2B_trim]])-1))</f>
        <v>23715</v>
      </c>
      <c r="Q474" s="1">
        <f>_xlfn.NUMBERVALUE(RIGHT(property_rates[[#This Row],[Rent_2B]],LEN(property_rates[[#This Row],[Rent_2B]])-FIND("-",property_rates[[#This Row],[Rent_2B]])))</f>
        <v>30600</v>
      </c>
      <c r="R474" s="1">
        <f>AVERAGE(property_rates[[#This Row],[Rent_2B_Lower]:[Rent_2B_Upper]])</f>
        <v>27157.5</v>
      </c>
      <c r="S474" s="3">
        <f>property_rates[[#This Row],[Rent_2B_avg]]/property_rates[[#This Row],[buy_rate_avg]]</f>
        <v>2.095001157139551</v>
      </c>
      <c r="T474" s="1" t="s">
        <v>1715</v>
      </c>
      <c r="U474" s="1" t="str">
        <f>MID(property_rates[[#This Row],[Rent_3B]],FIND("Rs.",property_rates[[#This Row],[Rent_3B]])+3,LEN(property_rates[[#This Row],[Rent_3B]]))</f>
        <v>33,278 - 39,015</v>
      </c>
      <c r="V474" s="1">
        <f>_xlfn.NUMBERVALUE(LEFT(property_rates[[#This Row],[Rent_3B_trim]],FIND("-",property_rates[[#This Row],[Rent_3B_trim]])-1))</f>
        <v>33278</v>
      </c>
      <c r="W474" s="1">
        <f>_xlfn.NUMBERVALUE(RIGHT(property_rates[[#This Row],[Rent_3B]],LEN(property_rates[[#This Row],[Rent_3B]])-FIND("-",property_rates[[#This Row],[Rent_3B]])))</f>
        <v>39015</v>
      </c>
      <c r="X474" s="1">
        <f>AVERAGE(property_rates[[#This Row],[Rent_3B_Lower]:[Rent_3B_Upper]])</f>
        <v>36146.5</v>
      </c>
      <c r="Y474" s="3">
        <f>property_rates[[#This Row],[Rent_3B_avg]]/property_rates[[#This Row],[buy_rate_avg]]</f>
        <v>2.7884363187533752</v>
      </c>
    </row>
    <row r="475" spans="1:25" x14ac:dyDescent="0.25">
      <c r="A475" s="1" t="s">
        <v>1716</v>
      </c>
      <c r="B475" s="1" t="s">
        <v>1717</v>
      </c>
      <c r="C475" s="1" t="str">
        <f>MID(property_rates[[#This Row],[buy_rate]],FIND("Rs.",property_rates[[#This Row],[buy_rate]])+3,FIND("/sq",property_rates[[#This Row],[buy_rate]])-4)</f>
        <v>5,185 - 6,035</v>
      </c>
      <c r="D475" s="1">
        <f>_xlfn.NUMBERVALUE(LEFT(property_rates[[#This Row],[buy_rate_trim]],FIND("-",property_rates[[#This Row],[buy_rate_trim]])-1))</f>
        <v>5185</v>
      </c>
      <c r="E475" s="1">
        <f>_xlfn.NUMBERVALUE(RIGHT(property_rates[[#This Row],[buy_rate_trim]],LEN(property_rates[[#This Row],[buy_rate_trim]])-FIND("-",property_rates[[#This Row],[buy_rate_trim]])))</f>
        <v>6035</v>
      </c>
      <c r="F475" s="1">
        <f>AVERAGE(property_rates[[#This Row],[buy_rate_lower]:[buy_rate_higher]])</f>
        <v>5610</v>
      </c>
      <c r="G475" s="1" t="s">
        <v>93</v>
      </c>
      <c r="H475" s="1" t="s">
        <v>36</v>
      </c>
      <c r="I475" s="1" t="e">
        <f>MID(property_rates[[#This Row],[Rent_1B]],FIND("Rs.",property_rates[[#This Row],[Rent_1B]])+3,LEN(property_rates[[#This Row],[Rent_1B]]))</f>
        <v>#VALUE!</v>
      </c>
      <c r="J475" s="1" t="e">
        <f>_xlfn.NUMBERVALUE(LEFT(property_rates[[#This Row],[Rent_1B_trim]],FIND("-",property_rates[[#This Row],[Rent_1B_trim]])-1))</f>
        <v>#VALUE!</v>
      </c>
      <c r="K475" s="1">
        <f>_xlfn.NUMBERVALUE(RIGHT(property_rates[[#This Row],[Rent_1B]],LEN(property_rates[[#This Row],[Rent_1B]])-FIND("-",property_rates[[#This Row],[Rent_1B]])))</f>
        <v>0</v>
      </c>
      <c r="L475" s="1" t="e">
        <f>AVERAGE(property_rates[[#This Row],[Rent_1B_Lower]:[Rent_1B_Upper]])</f>
        <v>#VALUE!</v>
      </c>
      <c r="M475" s="2" t="e">
        <f>property_rates[[#This Row],[Rent_1B_avg]]/property_rates[[#This Row],[buy_rate_avg]]</f>
        <v>#VALUE!</v>
      </c>
      <c r="N475" s="1" t="s">
        <v>36</v>
      </c>
      <c r="O475" s="1" t="e">
        <f>MID(property_rates[[#This Row],[Rent_2B]],FIND("Rs.",property_rates[[#This Row],[Rent_2B]])+3,LEN(property_rates[[#This Row],[Rent_2B]]))</f>
        <v>#VALUE!</v>
      </c>
      <c r="P475" s="1" t="e">
        <f>_xlfn.NUMBERVALUE(LEFT(property_rates[[#This Row],[Rent_2B_trim]],FIND("-",property_rates[[#This Row],[Rent_2B_trim]])-1))</f>
        <v>#VALUE!</v>
      </c>
      <c r="Q475" s="1">
        <f>_xlfn.NUMBERVALUE(RIGHT(property_rates[[#This Row],[Rent_2B]],LEN(property_rates[[#This Row],[Rent_2B]])-FIND("-",property_rates[[#This Row],[Rent_2B]])))</f>
        <v>0</v>
      </c>
      <c r="R475" s="1" t="e">
        <f>AVERAGE(property_rates[[#This Row],[Rent_2B_Lower]:[Rent_2B_Upper]])</f>
        <v>#VALUE!</v>
      </c>
      <c r="S475" s="3" t="e">
        <f>property_rates[[#This Row],[Rent_2B_avg]]/property_rates[[#This Row],[buy_rate_avg]]</f>
        <v>#VALUE!</v>
      </c>
      <c r="T475" s="1" t="s">
        <v>36</v>
      </c>
      <c r="U475" s="1" t="e">
        <f>MID(property_rates[[#This Row],[Rent_3B]],FIND("Rs.",property_rates[[#This Row],[Rent_3B]])+3,LEN(property_rates[[#This Row],[Rent_3B]]))</f>
        <v>#VALUE!</v>
      </c>
      <c r="V475" s="1" t="e">
        <f>_xlfn.NUMBERVALUE(LEFT(property_rates[[#This Row],[Rent_3B_trim]],FIND("-",property_rates[[#This Row],[Rent_3B_trim]])-1))</f>
        <v>#VALUE!</v>
      </c>
      <c r="W475" s="1">
        <f>_xlfn.NUMBERVALUE(RIGHT(property_rates[[#This Row],[Rent_3B]],LEN(property_rates[[#This Row],[Rent_3B]])-FIND("-",property_rates[[#This Row],[Rent_3B]])))</f>
        <v>0</v>
      </c>
      <c r="X475" s="1" t="e">
        <f>AVERAGE(property_rates[[#This Row],[Rent_3B_Lower]:[Rent_3B_Upper]])</f>
        <v>#VALUE!</v>
      </c>
      <c r="Y475" s="3" t="e">
        <f>property_rates[[#This Row],[Rent_3B_avg]]/property_rates[[#This Row],[buy_rate_avg]]</f>
        <v>#VALUE!</v>
      </c>
    </row>
    <row r="476" spans="1:25" x14ac:dyDescent="0.25">
      <c r="A476" s="1" t="s">
        <v>1718</v>
      </c>
      <c r="B476" s="1" t="s">
        <v>36</v>
      </c>
      <c r="C476" s="1" t="e">
        <f>MID(property_rates[[#This Row],[buy_rate]],FIND("Rs.",property_rates[[#This Row],[buy_rate]])+3,FIND("/sq",property_rates[[#This Row],[buy_rate]])-4)</f>
        <v>#VALUE!</v>
      </c>
      <c r="D476" s="1" t="e">
        <f>_xlfn.NUMBERVALUE(LEFT(property_rates[[#This Row],[buy_rate_trim]],FIND("-",property_rates[[#This Row],[buy_rate_trim]])-1))</f>
        <v>#VALUE!</v>
      </c>
      <c r="E476" s="1" t="e">
        <f>_xlfn.NUMBERVALUE(RIGHT(property_rates[[#This Row],[buy_rate_trim]],LEN(property_rates[[#This Row],[buy_rate_trim]])-FIND("-",property_rates[[#This Row],[buy_rate_trim]])))</f>
        <v>#VALUE!</v>
      </c>
      <c r="F476" s="1" t="e">
        <f>AVERAGE(property_rates[[#This Row],[buy_rate_lower]:[buy_rate_higher]])</f>
        <v>#VALUE!</v>
      </c>
      <c r="G476" s="1" t="s">
        <v>36</v>
      </c>
      <c r="H476" s="1" t="s">
        <v>36</v>
      </c>
      <c r="I476" s="1" t="e">
        <f>MID(property_rates[[#This Row],[Rent_1B]],FIND("Rs.",property_rates[[#This Row],[Rent_1B]])+3,LEN(property_rates[[#This Row],[Rent_1B]]))</f>
        <v>#VALUE!</v>
      </c>
      <c r="J476" s="1" t="e">
        <f>_xlfn.NUMBERVALUE(LEFT(property_rates[[#This Row],[Rent_1B_trim]],FIND("-",property_rates[[#This Row],[Rent_1B_trim]])-1))</f>
        <v>#VALUE!</v>
      </c>
      <c r="K476" s="1">
        <f>_xlfn.NUMBERVALUE(RIGHT(property_rates[[#This Row],[Rent_1B]],LEN(property_rates[[#This Row],[Rent_1B]])-FIND("-",property_rates[[#This Row],[Rent_1B]])))</f>
        <v>0</v>
      </c>
      <c r="L476" s="1" t="e">
        <f>AVERAGE(property_rates[[#This Row],[Rent_1B_Lower]:[Rent_1B_Upper]])</f>
        <v>#VALUE!</v>
      </c>
      <c r="M476" s="2" t="e">
        <f>property_rates[[#This Row],[Rent_1B_avg]]/property_rates[[#This Row],[buy_rate_avg]]</f>
        <v>#VALUE!</v>
      </c>
      <c r="N476" s="1" t="s">
        <v>1719</v>
      </c>
      <c r="O476" s="1" t="str">
        <f>MID(property_rates[[#This Row],[Rent_2B]],FIND("Rs.",property_rates[[#This Row],[Rent_2B]])+3,LEN(property_rates[[#This Row],[Rent_2B]]))</f>
        <v>13,894 - 18,946</v>
      </c>
      <c r="P476" s="1">
        <f>_xlfn.NUMBERVALUE(LEFT(property_rates[[#This Row],[Rent_2B_trim]],FIND("-",property_rates[[#This Row],[Rent_2B_trim]])-1))</f>
        <v>13894</v>
      </c>
      <c r="Q476" s="1">
        <f>_xlfn.NUMBERVALUE(RIGHT(property_rates[[#This Row],[Rent_2B]],LEN(property_rates[[#This Row],[Rent_2B]])-FIND("-",property_rates[[#This Row],[Rent_2B]])))</f>
        <v>18946</v>
      </c>
      <c r="R476" s="1">
        <f>AVERAGE(property_rates[[#This Row],[Rent_2B_Lower]:[Rent_2B_Upper]])</f>
        <v>16420</v>
      </c>
      <c r="S476" s="3" t="e">
        <f>property_rates[[#This Row],[Rent_2B_avg]]/property_rates[[#This Row],[buy_rate_avg]]</f>
        <v>#VALUE!</v>
      </c>
      <c r="T476" s="1" t="s">
        <v>36</v>
      </c>
      <c r="U476" s="1" t="e">
        <f>MID(property_rates[[#This Row],[Rent_3B]],FIND("Rs.",property_rates[[#This Row],[Rent_3B]])+3,LEN(property_rates[[#This Row],[Rent_3B]]))</f>
        <v>#VALUE!</v>
      </c>
      <c r="V476" s="1" t="e">
        <f>_xlfn.NUMBERVALUE(LEFT(property_rates[[#This Row],[Rent_3B_trim]],FIND("-",property_rates[[#This Row],[Rent_3B_trim]])-1))</f>
        <v>#VALUE!</v>
      </c>
      <c r="W476" s="1">
        <f>_xlfn.NUMBERVALUE(RIGHT(property_rates[[#This Row],[Rent_3B]],LEN(property_rates[[#This Row],[Rent_3B]])-FIND("-",property_rates[[#This Row],[Rent_3B]])))</f>
        <v>0</v>
      </c>
      <c r="X476" s="1" t="e">
        <f>AVERAGE(property_rates[[#This Row],[Rent_3B_Lower]:[Rent_3B_Upper]])</f>
        <v>#VALUE!</v>
      </c>
      <c r="Y476" s="3" t="e">
        <f>property_rates[[#This Row],[Rent_3B_avg]]/property_rates[[#This Row],[buy_rate_avg]]</f>
        <v>#VALUE!</v>
      </c>
    </row>
    <row r="477" spans="1:25" x14ac:dyDescent="0.25">
      <c r="A477" s="1" t="s">
        <v>1720</v>
      </c>
      <c r="B477" s="1" t="s">
        <v>1721</v>
      </c>
      <c r="C477" s="1" t="str">
        <f>MID(property_rates[[#This Row],[buy_rate]],FIND("Rs.",property_rates[[#This Row],[buy_rate]])+3,FIND("/sq",property_rates[[#This Row],[buy_rate]])-4)</f>
        <v>9,775 - 11,050</v>
      </c>
      <c r="D477" s="1">
        <f>_xlfn.NUMBERVALUE(LEFT(property_rates[[#This Row],[buy_rate_trim]],FIND("-",property_rates[[#This Row],[buy_rate_trim]])-1))</f>
        <v>9775</v>
      </c>
      <c r="E477" s="1">
        <f>_xlfn.NUMBERVALUE(RIGHT(property_rates[[#This Row],[buy_rate_trim]],LEN(property_rates[[#This Row],[buy_rate_trim]])-FIND("-",property_rates[[#This Row],[buy_rate_trim]])))</f>
        <v>11050</v>
      </c>
      <c r="F477" s="1">
        <f>AVERAGE(property_rates[[#This Row],[buy_rate_lower]:[buy_rate_higher]])</f>
        <v>10412.5</v>
      </c>
      <c r="G477" s="1" t="s">
        <v>1722</v>
      </c>
      <c r="H477" s="1" t="s">
        <v>1723</v>
      </c>
      <c r="I477" s="1" t="str">
        <f>MID(property_rates[[#This Row],[Rent_1B]],FIND("Rs.",property_rates[[#This Row],[Rent_1B]])+3,LEN(property_rates[[#This Row],[Rent_1B]]))</f>
        <v>12,689 - 14,275</v>
      </c>
      <c r="J477" s="1">
        <f>_xlfn.NUMBERVALUE(LEFT(property_rates[[#This Row],[Rent_1B_trim]],FIND("-",property_rates[[#This Row],[Rent_1B_trim]])-1))</f>
        <v>12689</v>
      </c>
      <c r="K477" s="1">
        <f>_xlfn.NUMBERVALUE(RIGHT(property_rates[[#This Row],[Rent_1B]],LEN(property_rates[[#This Row],[Rent_1B]])-FIND("-",property_rates[[#This Row],[Rent_1B]])))</f>
        <v>14275</v>
      </c>
      <c r="L477" s="1">
        <f>AVERAGE(property_rates[[#This Row],[Rent_1B_Lower]:[Rent_1B_Upper]])</f>
        <v>13482</v>
      </c>
      <c r="M477" s="2">
        <f>property_rates[[#This Row],[Rent_1B_avg]]/property_rates[[#This Row],[buy_rate_avg]]</f>
        <v>1.2947899159663865</v>
      </c>
      <c r="N477" s="1" t="s">
        <v>1724</v>
      </c>
      <c r="O477" s="1" t="str">
        <f>MID(property_rates[[#This Row],[Rent_2B]],FIND("Rs.",property_rates[[#This Row],[Rent_2B]])+3,LEN(property_rates[[#This Row],[Rent_2B]]))</f>
        <v>20,747 - 22,476</v>
      </c>
      <c r="P477" s="1">
        <f>_xlfn.NUMBERVALUE(LEFT(property_rates[[#This Row],[Rent_2B_trim]],FIND("-",property_rates[[#This Row],[Rent_2B_trim]])-1))</f>
        <v>20747</v>
      </c>
      <c r="Q477" s="1">
        <f>_xlfn.NUMBERVALUE(RIGHT(property_rates[[#This Row],[Rent_2B]],LEN(property_rates[[#This Row],[Rent_2B]])-FIND("-",property_rates[[#This Row],[Rent_2B]])))</f>
        <v>22476</v>
      </c>
      <c r="R477" s="1">
        <f>AVERAGE(property_rates[[#This Row],[Rent_2B_Lower]:[Rent_2B_Upper]])</f>
        <v>21611.5</v>
      </c>
      <c r="S477" s="3">
        <f>property_rates[[#This Row],[Rent_2B_avg]]/property_rates[[#This Row],[buy_rate_avg]]</f>
        <v>2.075534213685474</v>
      </c>
      <c r="T477" s="1" t="s">
        <v>36</v>
      </c>
      <c r="U477" s="1" t="e">
        <f>MID(property_rates[[#This Row],[Rent_3B]],FIND("Rs.",property_rates[[#This Row],[Rent_3B]])+3,LEN(property_rates[[#This Row],[Rent_3B]]))</f>
        <v>#VALUE!</v>
      </c>
      <c r="V477" s="1" t="e">
        <f>_xlfn.NUMBERVALUE(LEFT(property_rates[[#This Row],[Rent_3B_trim]],FIND("-",property_rates[[#This Row],[Rent_3B_trim]])-1))</f>
        <v>#VALUE!</v>
      </c>
      <c r="W477" s="1">
        <f>_xlfn.NUMBERVALUE(RIGHT(property_rates[[#This Row],[Rent_3B]],LEN(property_rates[[#This Row],[Rent_3B]])-FIND("-",property_rates[[#This Row],[Rent_3B]])))</f>
        <v>0</v>
      </c>
      <c r="X477" s="1" t="e">
        <f>AVERAGE(property_rates[[#This Row],[Rent_3B_Lower]:[Rent_3B_Upper]])</f>
        <v>#VALUE!</v>
      </c>
      <c r="Y477" s="3" t="e">
        <f>property_rates[[#This Row],[Rent_3B_avg]]/property_rates[[#This Row],[buy_rate_avg]]</f>
        <v>#VALUE!</v>
      </c>
    </row>
    <row r="478" spans="1:25" x14ac:dyDescent="0.25">
      <c r="A478" s="1" t="s">
        <v>1725</v>
      </c>
      <c r="B478" s="1" t="s">
        <v>1726</v>
      </c>
      <c r="C478" s="1" t="str">
        <f>MID(property_rates[[#This Row],[buy_rate]],FIND("Rs.",property_rates[[#This Row],[buy_rate]])+3,FIND("/sq",property_rates[[#This Row],[buy_rate]])-4)</f>
        <v>12,282 - 13,685</v>
      </c>
      <c r="D478" s="1">
        <f>_xlfn.NUMBERVALUE(LEFT(property_rates[[#This Row],[buy_rate_trim]],FIND("-",property_rates[[#This Row],[buy_rate_trim]])-1))</f>
        <v>12282</v>
      </c>
      <c r="E478" s="1">
        <f>_xlfn.NUMBERVALUE(RIGHT(property_rates[[#This Row],[buy_rate_trim]],LEN(property_rates[[#This Row],[buy_rate_trim]])-FIND("-",property_rates[[#This Row],[buy_rate_trim]])))</f>
        <v>13685</v>
      </c>
      <c r="F478" s="1">
        <f>AVERAGE(property_rates[[#This Row],[buy_rate_lower]:[buy_rate_higher]])</f>
        <v>12983.5</v>
      </c>
      <c r="G478" s="1" t="s">
        <v>1727</v>
      </c>
      <c r="H478" s="1" t="s">
        <v>1728</v>
      </c>
      <c r="I478" s="1" t="str">
        <f>MID(property_rates[[#This Row],[Rent_1B]],FIND("Rs.",property_rates[[#This Row],[Rent_1B]])+3,LEN(property_rates[[#This Row],[Rent_1B]]))</f>
        <v>15,722 - 20,143</v>
      </c>
      <c r="J478" s="1">
        <f>_xlfn.NUMBERVALUE(LEFT(property_rates[[#This Row],[Rent_1B_trim]],FIND("-",property_rates[[#This Row],[Rent_1B_trim]])-1))</f>
        <v>15722</v>
      </c>
      <c r="K478" s="1">
        <f>_xlfn.NUMBERVALUE(RIGHT(property_rates[[#This Row],[Rent_1B]],LEN(property_rates[[#This Row],[Rent_1B]])-FIND("-",property_rates[[#This Row],[Rent_1B]])))</f>
        <v>20143</v>
      </c>
      <c r="L478" s="1">
        <f>AVERAGE(property_rates[[#This Row],[Rent_1B_Lower]:[Rent_1B_Upper]])</f>
        <v>17932.5</v>
      </c>
      <c r="M478" s="2">
        <f>property_rates[[#This Row],[Rent_1B_avg]]/property_rates[[#This Row],[buy_rate_avg]]</f>
        <v>1.3811761081372511</v>
      </c>
      <c r="N478" s="1" t="s">
        <v>1729</v>
      </c>
      <c r="O478" s="1" t="str">
        <f>MID(property_rates[[#This Row],[Rent_2B]],FIND("Rs.",property_rates[[#This Row],[Rent_2B]])+3,LEN(property_rates[[#This Row],[Rent_2B]]))</f>
        <v>27,251 - 30,365</v>
      </c>
      <c r="P478" s="1">
        <f>_xlfn.NUMBERVALUE(LEFT(property_rates[[#This Row],[Rent_2B_trim]],FIND("-",property_rates[[#This Row],[Rent_2B_trim]])-1))</f>
        <v>27251</v>
      </c>
      <c r="Q478" s="1">
        <f>_xlfn.NUMBERVALUE(RIGHT(property_rates[[#This Row],[Rent_2B]],LEN(property_rates[[#This Row],[Rent_2B]])-FIND("-",property_rates[[#This Row],[Rent_2B]])))</f>
        <v>30365</v>
      </c>
      <c r="R478" s="1">
        <f>AVERAGE(property_rates[[#This Row],[Rent_2B_Lower]:[Rent_2B_Upper]])</f>
        <v>28808</v>
      </c>
      <c r="S478" s="3">
        <f>property_rates[[#This Row],[Rent_2B_avg]]/property_rates[[#This Row],[buy_rate_avg]]</f>
        <v>2.2188161897793353</v>
      </c>
      <c r="T478" s="1" t="s">
        <v>36</v>
      </c>
      <c r="U478" s="1" t="e">
        <f>MID(property_rates[[#This Row],[Rent_3B]],FIND("Rs.",property_rates[[#This Row],[Rent_3B]])+3,LEN(property_rates[[#This Row],[Rent_3B]]))</f>
        <v>#VALUE!</v>
      </c>
      <c r="V478" s="1" t="e">
        <f>_xlfn.NUMBERVALUE(LEFT(property_rates[[#This Row],[Rent_3B_trim]],FIND("-",property_rates[[#This Row],[Rent_3B_trim]])-1))</f>
        <v>#VALUE!</v>
      </c>
      <c r="W478" s="1">
        <f>_xlfn.NUMBERVALUE(RIGHT(property_rates[[#This Row],[Rent_3B]],LEN(property_rates[[#This Row],[Rent_3B]])-FIND("-",property_rates[[#This Row],[Rent_3B]])))</f>
        <v>0</v>
      </c>
      <c r="X478" s="1" t="e">
        <f>AVERAGE(property_rates[[#This Row],[Rent_3B_Lower]:[Rent_3B_Upper]])</f>
        <v>#VALUE!</v>
      </c>
      <c r="Y478" s="3" t="e">
        <f>property_rates[[#This Row],[Rent_3B_avg]]/property_rates[[#This Row],[buy_rate_avg]]</f>
        <v>#VALUE!</v>
      </c>
    </row>
    <row r="479" spans="1:25" x14ac:dyDescent="0.25">
      <c r="A479" s="1" t="s">
        <v>1730</v>
      </c>
      <c r="B479" s="1" t="s">
        <v>1731</v>
      </c>
      <c r="C479" s="1" t="str">
        <f>MID(property_rates[[#This Row],[buy_rate]],FIND("Rs.",property_rates[[#This Row],[buy_rate]])+3,FIND("/sq",property_rates[[#This Row],[buy_rate]])-4)</f>
        <v>6,970 - 7,650</v>
      </c>
      <c r="D479" s="1">
        <f>_xlfn.NUMBERVALUE(LEFT(property_rates[[#This Row],[buy_rate_trim]],FIND("-",property_rates[[#This Row],[buy_rate_trim]])-1))</f>
        <v>6970</v>
      </c>
      <c r="E479" s="1">
        <f>_xlfn.NUMBERVALUE(RIGHT(property_rates[[#This Row],[buy_rate_trim]],LEN(property_rates[[#This Row],[buy_rate_trim]])-FIND("-",property_rates[[#This Row],[buy_rate_trim]])))</f>
        <v>7650</v>
      </c>
      <c r="F479" s="1">
        <f>AVERAGE(property_rates[[#This Row],[buy_rate_lower]:[buy_rate_higher]])</f>
        <v>7310</v>
      </c>
      <c r="G479" s="1" t="s">
        <v>36</v>
      </c>
      <c r="H479" s="1" t="s">
        <v>1732</v>
      </c>
      <c r="I479" s="1" t="str">
        <f>MID(property_rates[[#This Row],[Rent_1B]],FIND("Rs.",property_rates[[#This Row],[Rent_1B]])+3,LEN(property_rates[[#This Row],[Rent_1B]]))</f>
        <v>7,752 - 8,721</v>
      </c>
      <c r="J479" s="1">
        <f>_xlfn.NUMBERVALUE(LEFT(property_rates[[#This Row],[Rent_1B_trim]],FIND("-",property_rates[[#This Row],[Rent_1B_trim]])-1))</f>
        <v>7752</v>
      </c>
      <c r="K479" s="1">
        <f>_xlfn.NUMBERVALUE(RIGHT(property_rates[[#This Row],[Rent_1B]],LEN(property_rates[[#This Row],[Rent_1B]])-FIND("-",property_rates[[#This Row],[Rent_1B]])))</f>
        <v>8721</v>
      </c>
      <c r="L479" s="1">
        <f>AVERAGE(property_rates[[#This Row],[Rent_1B_Lower]:[Rent_1B_Upper]])</f>
        <v>8236.5</v>
      </c>
      <c r="M479" s="2">
        <f>property_rates[[#This Row],[Rent_1B_avg]]/property_rates[[#This Row],[buy_rate_avg]]</f>
        <v>1.1267441860465117</v>
      </c>
      <c r="N479" s="1" t="s">
        <v>36</v>
      </c>
      <c r="O479" s="1" t="e">
        <f>MID(property_rates[[#This Row],[Rent_2B]],FIND("Rs.",property_rates[[#This Row],[Rent_2B]])+3,LEN(property_rates[[#This Row],[Rent_2B]]))</f>
        <v>#VALUE!</v>
      </c>
      <c r="P479" s="1" t="e">
        <f>_xlfn.NUMBERVALUE(LEFT(property_rates[[#This Row],[Rent_2B_trim]],FIND("-",property_rates[[#This Row],[Rent_2B_trim]])-1))</f>
        <v>#VALUE!</v>
      </c>
      <c r="Q479" s="1">
        <f>_xlfn.NUMBERVALUE(RIGHT(property_rates[[#This Row],[Rent_2B]],LEN(property_rates[[#This Row],[Rent_2B]])-FIND("-",property_rates[[#This Row],[Rent_2B]])))</f>
        <v>0</v>
      </c>
      <c r="R479" s="1" t="e">
        <f>AVERAGE(property_rates[[#This Row],[Rent_2B_Lower]:[Rent_2B_Upper]])</f>
        <v>#VALUE!</v>
      </c>
      <c r="S479" s="3" t="e">
        <f>property_rates[[#This Row],[Rent_2B_avg]]/property_rates[[#This Row],[buy_rate_avg]]</f>
        <v>#VALUE!</v>
      </c>
      <c r="T479" s="1" t="s">
        <v>36</v>
      </c>
      <c r="U479" s="1" t="e">
        <f>MID(property_rates[[#This Row],[Rent_3B]],FIND("Rs.",property_rates[[#This Row],[Rent_3B]])+3,LEN(property_rates[[#This Row],[Rent_3B]]))</f>
        <v>#VALUE!</v>
      </c>
      <c r="V479" s="1" t="e">
        <f>_xlfn.NUMBERVALUE(LEFT(property_rates[[#This Row],[Rent_3B_trim]],FIND("-",property_rates[[#This Row],[Rent_3B_trim]])-1))</f>
        <v>#VALUE!</v>
      </c>
      <c r="W479" s="1">
        <f>_xlfn.NUMBERVALUE(RIGHT(property_rates[[#This Row],[Rent_3B]],LEN(property_rates[[#This Row],[Rent_3B]])-FIND("-",property_rates[[#This Row],[Rent_3B]])))</f>
        <v>0</v>
      </c>
      <c r="X479" s="1" t="e">
        <f>AVERAGE(property_rates[[#This Row],[Rent_3B_Lower]:[Rent_3B_Upper]])</f>
        <v>#VALUE!</v>
      </c>
      <c r="Y479" s="3" t="e">
        <f>property_rates[[#This Row],[Rent_3B_avg]]/property_rates[[#This Row],[buy_rate_avg]]</f>
        <v>#VALUE!</v>
      </c>
    </row>
    <row r="480" spans="1:25" x14ac:dyDescent="0.25">
      <c r="A480" s="1" t="s">
        <v>1733</v>
      </c>
      <c r="B480" s="1" t="s">
        <v>1734</v>
      </c>
      <c r="C480" s="1" t="str">
        <f>MID(property_rates[[#This Row],[buy_rate]],FIND("Rs.",property_rates[[#This Row],[buy_rate]])+3,FIND("/sq",property_rates[[#This Row],[buy_rate]])-4)</f>
        <v>9,308 - 10,200</v>
      </c>
      <c r="D480" s="1">
        <f>_xlfn.NUMBERVALUE(LEFT(property_rates[[#This Row],[buy_rate_trim]],FIND("-",property_rates[[#This Row],[buy_rate_trim]])-1))</f>
        <v>9308</v>
      </c>
      <c r="E480" s="1">
        <f>_xlfn.NUMBERVALUE(RIGHT(property_rates[[#This Row],[buy_rate_trim]],LEN(property_rates[[#This Row],[buy_rate_trim]])-FIND("-",property_rates[[#This Row],[buy_rate_trim]])))</f>
        <v>10200</v>
      </c>
      <c r="F480" s="1">
        <f>AVERAGE(property_rates[[#This Row],[buy_rate_lower]:[buy_rate_higher]])</f>
        <v>9754</v>
      </c>
      <c r="G480" s="1" t="s">
        <v>36</v>
      </c>
      <c r="H480" s="1" t="s">
        <v>36</v>
      </c>
      <c r="I480" s="1" t="e">
        <f>MID(property_rates[[#This Row],[Rent_1B]],FIND("Rs.",property_rates[[#This Row],[Rent_1B]])+3,LEN(property_rates[[#This Row],[Rent_1B]]))</f>
        <v>#VALUE!</v>
      </c>
      <c r="J480" s="1" t="e">
        <f>_xlfn.NUMBERVALUE(LEFT(property_rates[[#This Row],[Rent_1B_trim]],FIND("-",property_rates[[#This Row],[Rent_1B_trim]])-1))</f>
        <v>#VALUE!</v>
      </c>
      <c r="K480" s="1">
        <f>_xlfn.NUMBERVALUE(RIGHT(property_rates[[#This Row],[Rent_1B]],LEN(property_rates[[#This Row],[Rent_1B]])-FIND("-",property_rates[[#This Row],[Rent_1B]])))</f>
        <v>0</v>
      </c>
      <c r="L480" s="1" t="e">
        <f>AVERAGE(property_rates[[#This Row],[Rent_1B_Lower]:[Rent_1B_Upper]])</f>
        <v>#VALUE!</v>
      </c>
      <c r="M480" s="2" t="e">
        <f>property_rates[[#This Row],[Rent_1B_avg]]/property_rates[[#This Row],[buy_rate_avg]]</f>
        <v>#VALUE!</v>
      </c>
      <c r="N480" s="1" t="s">
        <v>1735</v>
      </c>
      <c r="O480" s="1" t="str">
        <f>MID(property_rates[[#This Row],[Rent_2B]],FIND("Rs.",property_rates[[#This Row],[Rent_2B]])+3,LEN(property_rates[[#This Row],[Rent_2B]]))</f>
        <v>17,707 - 21,396</v>
      </c>
      <c r="P480" s="1">
        <f>_xlfn.NUMBERVALUE(LEFT(property_rates[[#This Row],[Rent_2B_trim]],FIND("-",property_rates[[#This Row],[Rent_2B_trim]])-1))</f>
        <v>17707</v>
      </c>
      <c r="Q480" s="1">
        <f>_xlfn.NUMBERVALUE(RIGHT(property_rates[[#This Row],[Rent_2B]],LEN(property_rates[[#This Row],[Rent_2B]])-FIND("-",property_rates[[#This Row],[Rent_2B]])))</f>
        <v>21396</v>
      </c>
      <c r="R480" s="1">
        <f>AVERAGE(property_rates[[#This Row],[Rent_2B_Lower]:[Rent_2B_Upper]])</f>
        <v>19551.5</v>
      </c>
      <c r="S480" s="3">
        <f>property_rates[[#This Row],[Rent_2B_avg]]/property_rates[[#This Row],[buy_rate_avg]]</f>
        <v>2.0044597088374001</v>
      </c>
      <c r="T480" s="1" t="s">
        <v>36</v>
      </c>
      <c r="U480" s="1" t="e">
        <f>MID(property_rates[[#This Row],[Rent_3B]],FIND("Rs.",property_rates[[#This Row],[Rent_3B]])+3,LEN(property_rates[[#This Row],[Rent_3B]]))</f>
        <v>#VALUE!</v>
      </c>
      <c r="V480" s="1" t="e">
        <f>_xlfn.NUMBERVALUE(LEFT(property_rates[[#This Row],[Rent_3B_trim]],FIND("-",property_rates[[#This Row],[Rent_3B_trim]])-1))</f>
        <v>#VALUE!</v>
      </c>
      <c r="W480" s="1">
        <f>_xlfn.NUMBERVALUE(RIGHT(property_rates[[#This Row],[Rent_3B]],LEN(property_rates[[#This Row],[Rent_3B]])-FIND("-",property_rates[[#This Row],[Rent_3B]])))</f>
        <v>0</v>
      </c>
      <c r="X480" s="1" t="e">
        <f>AVERAGE(property_rates[[#This Row],[Rent_3B_Lower]:[Rent_3B_Upper]])</f>
        <v>#VALUE!</v>
      </c>
      <c r="Y480" s="3" t="e">
        <f>property_rates[[#This Row],[Rent_3B_avg]]/property_rates[[#This Row],[buy_rate_avg]]</f>
        <v>#VALUE!</v>
      </c>
    </row>
    <row r="481" spans="1:25" x14ac:dyDescent="0.25">
      <c r="A481" s="1" t="s">
        <v>1736</v>
      </c>
      <c r="B481" s="1" t="s">
        <v>1737</v>
      </c>
      <c r="C481" s="1" t="str">
        <f>MID(property_rates[[#This Row],[buy_rate]],FIND("Rs.",property_rates[[#This Row],[buy_rate]])+3,FIND("/sq",property_rates[[#This Row],[buy_rate]])-4)</f>
        <v>13,515 - 14,960</v>
      </c>
      <c r="D481" s="1">
        <f>_xlfn.NUMBERVALUE(LEFT(property_rates[[#This Row],[buy_rate_trim]],FIND("-",property_rates[[#This Row],[buy_rate_trim]])-1))</f>
        <v>13515</v>
      </c>
      <c r="E481" s="1">
        <f>_xlfn.NUMBERVALUE(RIGHT(property_rates[[#This Row],[buy_rate_trim]],LEN(property_rates[[#This Row],[buy_rate_trim]])-FIND("-",property_rates[[#This Row],[buy_rate_trim]])))</f>
        <v>14960</v>
      </c>
      <c r="F481" s="1">
        <f>AVERAGE(property_rates[[#This Row],[buy_rate_lower]:[buy_rate_higher]])</f>
        <v>14237.5</v>
      </c>
      <c r="G481" s="1" t="s">
        <v>1738</v>
      </c>
      <c r="H481" s="1" t="s">
        <v>1739</v>
      </c>
      <c r="I481" s="1" t="str">
        <f>MID(property_rates[[#This Row],[Rent_1B]],FIND("Rs.",property_rates[[#This Row],[Rent_1B]])+3,LEN(property_rates[[#This Row],[Rent_1B]]))</f>
        <v>16,524 - 19,003</v>
      </c>
      <c r="J481" s="1">
        <f>_xlfn.NUMBERVALUE(LEFT(property_rates[[#This Row],[Rent_1B_trim]],FIND("-",property_rates[[#This Row],[Rent_1B_trim]])-1))</f>
        <v>16524</v>
      </c>
      <c r="K481" s="1">
        <f>_xlfn.NUMBERVALUE(RIGHT(property_rates[[#This Row],[Rent_1B]],LEN(property_rates[[#This Row],[Rent_1B]])-FIND("-",property_rates[[#This Row],[Rent_1B]])))</f>
        <v>19003</v>
      </c>
      <c r="L481" s="1">
        <f>AVERAGE(property_rates[[#This Row],[Rent_1B_Lower]:[Rent_1B_Upper]])</f>
        <v>17763.5</v>
      </c>
      <c r="M481" s="2">
        <f>property_rates[[#This Row],[Rent_1B_avg]]/property_rates[[#This Row],[buy_rate_avg]]</f>
        <v>1.2476558384547849</v>
      </c>
      <c r="N481" s="1" t="s">
        <v>1740</v>
      </c>
      <c r="O481" s="1" t="str">
        <f>MID(property_rates[[#This Row],[Rent_2B]],FIND("Rs.",property_rates[[#This Row],[Rent_2B]])+3,LEN(property_rates[[#This Row],[Rent_2B]]))</f>
        <v>24,544 - 26,031</v>
      </c>
      <c r="P481" s="1">
        <f>_xlfn.NUMBERVALUE(LEFT(property_rates[[#This Row],[Rent_2B_trim]],FIND("-",property_rates[[#This Row],[Rent_2B_trim]])-1))</f>
        <v>24544</v>
      </c>
      <c r="Q481" s="1">
        <f>_xlfn.NUMBERVALUE(RIGHT(property_rates[[#This Row],[Rent_2B]],LEN(property_rates[[#This Row],[Rent_2B]])-FIND("-",property_rates[[#This Row],[Rent_2B]])))</f>
        <v>26031</v>
      </c>
      <c r="R481" s="1">
        <f>AVERAGE(property_rates[[#This Row],[Rent_2B_Lower]:[Rent_2B_Upper]])</f>
        <v>25287.5</v>
      </c>
      <c r="S481" s="3">
        <f>property_rates[[#This Row],[Rent_2B_avg]]/property_rates[[#This Row],[buy_rate_avg]]</f>
        <v>1.7761194029850746</v>
      </c>
      <c r="T481" s="1" t="s">
        <v>36</v>
      </c>
      <c r="U481" s="1" t="e">
        <f>MID(property_rates[[#This Row],[Rent_3B]],FIND("Rs.",property_rates[[#This Row],[Rent_3B]])+3,LEN(property_rates[[#This Row],[Rent_3B]]))</f>
        <v>#VALUE!</v>
      </c>
      <c r="V481" s="1" t="e">
        <f>_xlfn.NUMBERVALUE(LEFT(property_rates[[#This Row],[Rent_3B_trim]],FIND("-",property_rates[[#This Row],[Rent_3B_trim]])-1))</f>
        <v>#VALUE!</v>
      </c>
      <c r="W481" s="1">
        <f>_xlfn.NUMBERVALUE(RIGHT(property_rates[[#This Row],[Rent_3B]],LEN(property_rates[[#This Row],[Rent_3B]])-FIND("-",property_rates[[#This Row],[Rent_3B]])))</f>
        <v>0</v>
      </c>
      <c r="X481" s="1" t="e">
        <f>AVERAGE(property_rates[[#This Row],[Rent_3B_Lower]:[Rent_3B_Upper]])</f>
        <v>#VALUE!</v>
      </c>
      <c r="Y481" s="3" t="e">
        <f>property_rates[[#This Row],[Rent_3B_avg]]/property_rates[[#This Row],[buy_rate_avg]]</f>
        <v>#VALUE!</v>
      </c>
    </row>
    <row r="482" spans="1:25" x14ac:dyDescent="0.25">
      <c r="A482" s="1" t="s">
        <v>1741</v>
      </c>
      <c r="B482" s="1" t="s">
        <v>1742</v>
      </c>
      <c r="C482" s="1" t="str">
        <f>MID(property_rates[[#This Row],[buy_rate]],FIND("Rs.",property_rates[[#This Row],[buy_rate]])+3,FIND("/sq",property_rates[[#This Row],[buy_rate]])-4)</f>
        <v>4,462 - 5,058</v>
      </c>
      <c r="D482" s="1">
        <f>_xlfn.NUMBERVALUE(LEFT(property_rates[[#This Row],[buy_rate_trim]],FIND("-",property_rates[[#This Row],[buy_rate_trim]])-1))</f>
        <v>4462</v>
      </c>
      <c r="E482" s="1">
        <f>_xlfn.NUMBERVALUE(RIGHT(property_rates[[#This Row],[buy_rate_trim]],LEN(property_rates[[#This Row],[buy_rate_trim]])-FIND("-",property_rates[[#This Row],[buy_rate_trim]])))</f>
        <v>5058</v>
      </c>
      <c r="F482" s="1">
        <f>AVERAGE(property_rates[[#This Row],[buy_rate_lower]:[buy_rate_higher]])</f>
        <v>4760</v>
      </c>
      <c r="G482" s="1" t="s">
        <v>1743</v>
      </c>
      <c r="H482" s="1" t="s">
        <v>36</v>
      </c>
      <c r="I482" s="1" t="e">
        <f>MID(property_rates[[#This Row],[Rent_1B]],FIND("Rs.",property_rates[[#This Row],[Rent_1B]])+3,LEN(property_rates[[#This Row],[Rent_1B]]))</f>
        <v>#VALUE!</v>
      </c>
      <c r="J482" s="1" t="e">
        <f>_xlfn.NUMBERVALUE(LEFT(property_rates[[#This Row],[Rent_1B_trim]],FIND("-",property_rates[[#This Row],[Rent_1B_trim]])-1))</f>
        <v>#VALUE!</v>
      </c>
      <c r="K482" s="1">
        <f>_xlfn.NUMBERVALUE(RIGHT(property_rates[[#This Row],[Rent_1B]],LEN(property_rates[[#This Row],[Rent_1B]])-FIND("-",property_rates[[#This Row],[Rent_1B]])))</f>
        <v>0</v>
      </c>
      <c r="L482" s="1" t="e">
        <f>AVERAGE(property_rates[[#This Row],[Rent_1B_Lower]:[Rent_1B_Upper]])</f>
        <v>#VALUE!</v>
      </c>
      <c r="M482" s="2" t="e">
        <f>property_rates[[#This Row],[Rent_1B_avg]]/property_rates[[#This Row],[buy_rate_avg]]</f>
        <v>#VALUE!</v>
      </c>
      <c r="N482" s="1" t="s">
        <v>36</v>
      </c>
      <c r="O482" s="1" t="e">
        <f>MID(property_rates[[#This Row],[Rent_2B]],FIND("Rs.",property_rates[[#This Row],[Rent_2B]])+3,LEN(property_rates[[#This Row],[Rent_2B]]))</f>
        <v>#VALUE!</v>
      </c>
      <c r="P482" s="1" t="e">
        <f>_xlfn.NUMBERVALUE(LEFT(property_rates[[#This Row],[Rent_2B_trim]],FIND("-",property_rates[[#This Row],[Rent_2B_trim]])-1))</f>
        <v>#VALUE!</v>
      </c>
      <c r="Q482" s="1">
        <f>_xlfn.NUMBERVALUE(RIGHT(property_rates[[#This Row],[Rent_2B]],LEN(property_rates[[#This Row],[Rent_2B]])-FIND("-",property_rates[[#This Row],[Rent_2B]])))</f>
        <v>0</v>
      </c>
      <c r="R482" s="1" t="e">
        <f>AVERAGE(property_rates[[#This Row],[Rent_2B_Lower]:[Rent_2B_Upper]])</f>
        <v>#VALUE!</v>
      </c>
      <c r="S482" s="3" t="e">
        <f>property_rates[[#This Row],[Rent_2B_avg]]/property_rates[[#This Row],[buy_rate_avg]]</f>
        <v>#VALUE!</v>
      </c>
      <c r="T482" s="1" t="s">
        <v>36</v>
      </c>
      <c r="U482" s="1" t="e">
        <f>MID(property_rates[[#This Row],[Rent_3B]],FIND("Rs.",property_rates[[#This Row],[Rent_3B]])+3,LEN(property_rates[[#This Row],[Rent_3B]]))</f>
        <v>#VALUE!</v>
      </c>
      <c r="V482" s="1" t="e">
        <f>_xlfn.NUMBERVALUE(LEFT(property_rates[[#This Row],[Rent_3B_trim]],FIND("-",property_rates[[#This Row],[Rent_3B_trim]])-1))</f>
        <v>#VALUE!</v>
      </c>
      <c r="W482" s="1">
        <f>_xlfn.NUMBERVALUE(RIGHT(property_rates[[#This Row],[Rent_3B]],LEN(property_rates[[#This Row],[Rent_3B]])-FIND("-",property_rates[[#This Row],[Rent_3B]])))</f>
        <v>0</v>
      </c>
      <c r="X482" s="1" t="e">
        <f>AVERAGE(property_rates[[#This Row],[Rent_3B_Lower]:[Rent_3B_Upper]])</f>
        <v>#VALUE!</v>
      </c>
      <c r="Y482" s="3" t="e">
        <f>property_rates[[#This Row],[Rent_3B_avg]]/property_rates[[#This Row],[buy_rate_avg]]</f>
        <v>#VALUE!</v>
      </c>
    </row>
    <row r="483" spans="1:25" x14ac:dyDescent="0.25">
      <c r="A483" s="1" t="s">
        <v>1744</v>
      </c>
      <c r="B483" s="1" t="s">
        <v>1745</v>
      </c>
      <c r="C483" s="1" t="str">
        <f>MID(property_rates[[#This Row],[buy_rate]],FIND("Rs.",property_rates[[#This Row],[buy_rate]])+3,FIND("/sq",property_rates[[#This Row],[buy_rate]])-4)</f>
        <v>6,715 - 7,692</v>
      </c>
      <c r="D483" s="1">
        <f>_xlfn.NUMBERVALUE(LEFT(property_rates[[#This Row],[buy_rate_trim]],FIND("-",property_rates[[#This Row],[buy_rate_trim]])-1))</f>
        <v>6715</v>
      </c>
      <c r="E483" s="1">
        <f>_xlfn.NUMBERVALUE(RIGHT(property_rates[[#This Row],[buy_rate_trim]],LEN(property_rates[[#This Row],[buy_rate_trim]])-FIND("-",property_rates[[#This Row],[buy_rate_trim]])))</f>
        <v>7692</v>
      </c>
      <c r="F483" s="1">
        <f>AVERAGE(property_rates[[#This Row],[buy_rate_lower]:[buy_rate_higher]])</f>
        <v>7203.5</v>
      </c>
      <c r="G483" s="1" t="s">
        <v>815</v>
      </c>
      <c r="H483" s="1" t="s">
        <v>36</v>
      </c>
      <c r="I483" s="1" t="e">
        <f>MID(property_rates[[#This Row],[Rent_1B]],FIND("Rs.",property_rates[[#This Row],[Rent_1B]])+3,LEN(property_rates[[#This Row],[Rent_1B]]))</f>
        <v>#VALUE!</v>
      </c>
      <c r="J483" s="1" t="e">
        <f>_xlfn.NUMBERVALUE(LEFT(property_rates[[#This Row],[Rent_1B_trim]],FIND("-",property_rates[[#This Row],[Rent_1B_trim]])-1))</f>
        <v>#VALUE!</v>
      </c>
      <c r="K483" s="1">
        <f>_xlfn.NUMBERVALUE(RIGHT(property_rates[[#This Row],[Rent_1B]],LEN(property_rates[[#This Row],[Rent_1B]])-FIND("-",property_rates[[#This Row],[Rent_1B]])))</f>
        <v>0</v>
      </c>
      <c r="L483" s="1" t="e">
        <f>AVERAGE(property_rates[[#This Row],[Rent_1B_Lower]:[Rent_1B_Upper]])</f>
        <v>#VALUE!</v>
      </c>
      <c r="M483" s="2" t="e">
        <f>property_rates[[#This Row],[Rent_1B_avg]]/property_rates[[#This Row],[buy_rate_avg]]</f>
        <v>#VALUE!</v>
      </c>
      <c r="N483" s="1" t="s">
        <v>36</v>
      </c>
      <c r="O483" s="1" t="e">
        <f>MID(property_rates[[#This Row],[Rent_2B]],FIND("Rs.",property_rates[[#This Row],[Rent_2B]])+3,LEN(property_rates[[#This Row],[Rent_2B]]))</f>
        <v>#VALUE!</v>
      </c>
      <c r="P483" s="1" t="e">
        <f>_xlfn.NUMBERVALUE(LEFT(property_rates[[#This Row],[Rent_2B_trim]],FIND("-",property_rates[[#This Row],[Rent_2B_trim]])-1))</f>
        <v>#VALUE!</v>
      </c>
      <c r="Q483" s="1">
        <f>_xlfn.NUMBERVALUE(RIGHT(property_rates[[#This Row],[Rent_2B]],LEN(property_rates[[#This Row],[Rent_2B]])-FIND("-",property_rates[[#This Row],[Rent_2B]])))</f>
        <v>0</v>
      </c>
      <c r="R483" s="1" t="e">
        <f>AVERAGE(property_rates[[#This Row],[Rent_2B_Lower]:[Rent_2B_Upper]])</f>
        <v>#VALUE!</v>
      </c>
      <c r="S483" s="3" t="e">
        <f>property_rates[[#This Row],[Rent_2B_avg]]/property_rates[[#This Row],[buy_rate_avg]]</f>
        <v>#VALUE!</v>
      </c>
      <c r="T483" s="1" t="s">
        <v>36</v>
      </c>
      <c r="U483" s="1" t="e">
        <f>MID(property_rates[[#This Row],[Rent_3B]],FIND("Rs.",property_rates[[#This Row],[Rent_3B]])+3,LEN(property_rates[[#This Row],[Rent_3B]]))</f>
        <v>#VALUE!</v>
      </c>
      <c r="V483" s="1" t="e">
        <f>_xlfn.NUMBERVALUE(LEFT(property_rates[[#This Row],[Rent_3B_trim]],FIND("-",property_rates[[#This Row],[Rent_3B_trim]])-1))</f>
        <v>#VALUE!</v>
      </c>
      <c r="W483" s="1">
        <f>_xlfn.NUMBERVALUE(RIGHT(property_rates[[#This Row],[Rent_3B]],LEN(property_rates[[#This Row],[Rent_3B]])-FIND("-",property_rates[[#This Row],[Rent_3B]])))</f>
        <v>0</v>
      </c>
      <c r="X483" s="1" t="e">
        <f>AVERAGE(property_rates[[#This Row],[Rent_3B_Lower]:[Rent_3B_Upper]])</f>
        <v>#VALUE!</v>
      </c>
      <c r="Y483" s="3" t="e">
        <f>property_rates[[#This Row],[Rent_3B_avg]]/property_rates[[#This Row],[buy_rate_avg]]</f>
        <v>#VALUE!</v>
      </c>
    </row>
    <row r="484" spans="1:25" x14ac:dyDescent="0.25">
      <c r="A484" s="1" t="s">
        <v>1746</v>
      </c>
      <c r="B484" s="1" t="s">
        <v>1747</v>
      </c>
      <c r="C484" s="1" t="str">
        <f>MID(property_rates[[#This Row],[buy_rate]],FIND("Rs.",property_rates[[#This Row],[buy_rate]])+3,FIND("/sq",property_rates[[#This Row],[buy_rate]])-4)</f>
        <v>6,290 - 7,225</v>
      </c>
      <c r="D484" s="1">
        <f>_xlfn.NUMBERVALUE(LEFT(property_rates[[#This Row],[buy_rate_trim]],FIND("-",property_rates[[#This Row],[buy_rate_trim]])-1))</f>
        <v>6290</v>
      </c>
      <c r="E484" s="1">
        <f>_xlfn.NUMBERVALUE(RIGHT(property_rates[[#This Row],[buy_rate_trim]],LEN(property_rates[[#This Row],[buy_rate_trim]])-FIND("-",property_rates[[#This Row],[buy_rate_trim]])))</f>
        <v>7225</v>
      </c>
      <c r="F484" s="1">
        <f>AVERAGE(property_rates[[#This Row],[buy_rate_lower]:[buy_rate_higher]])</f>
        <v>6757.5</v>
      </c>
      <c r="G484" s="1" t="s">
        <v>1748</v>
      </c>
      <c r="H484" s="1" t="s">
        <v>1749</v>
      </c>
      <c r="I484" s="1" t="str">
        <f>MID(property_rates[[#This Row],[Rent_1B]],FIND("Rs.",property_rates[[#This Row],[Rent_1B]])+3,LEN(property_rates[[#This Row],[Rent_1B]]))</f>
        <v>7,357 - 8,338</v>
      </c>
      <c r="J484" s="1">
        <f>_xlfn.NUMBERVALUE(LEFT(property_rates[[#This Row],[Rent_1B_trim]],FIND("-",property_rates[[#This Row],[Rent_1B_trim]])-1))</f>
        <v>7357</v>
      </c>
      <c r="K484" s="1">
        <f>_xlfn.NUMBERVALUE(RIGHT(property_rates[[#This Row],[Rent_1B]],LEN(property_rates[[#This Row],[Rent_1B]])-FIND("-",property_rates[[#This Row],[Rent_1B]])))</f>
        <v>8338</v>
      </c>
      <c r="L484" s="1">
        <f>AVERAGE(property_rates[[#This Row],[Rent_1B_Lower]:[Rent_1B_Upper]])</f>
        <v>7847.5</v>
      </c>
      <c r="M484" s="2">
        <f>property_rates[[#This Row],[Rent_1B_avg]]/property_rates[[#This Row],[buy_rate_avg]]</f>
        <v>1.1613022567517572</v>
      </c>
      <c r="N484" s="1" t="s">
        <v>1750</v>
      </c>
      <c r="O484" s="1" t="str">
        <f>MID(property_rates[[#This Row],[Rent_2B]],FIND("Rs.",property_rates[[#This Row],[Rent_2B]])+3,LEN(property_rates[[#This Row],[Rent_2B]]))</f>
        <v>11,050 - 12,750</v>
      </c>
      <c r="P484" s="1">
        <f>_xlfn.NUMBERVALUE(LEFT(property_rates[[#This Row],[Rent_2B_trim]],FIND("-",property_rates[[#This Row],[Rent_2B_trim]])-1))</f>
        <v>11050</v>
      </c>
      <c r="Q484" s="1">
        <f>_xlfn.NUMBERVALUE(RIGHT(property_rates[[#This Row],[Rent_2B]],LEN(property_rates[[#This Row],[Rent_2B]])-FIND("-",property_rates[[#This Row],[Rent_2B]])))</f>
        <v>12750</v>
      </c>
      <c r="R484" s="1">
        <f>AVERAGE(property_rates[[#This Row],[Rent_2B_Lower]:[Rent_2B_Upper]])</f>
        <v>11900</v>
      </c>
      <c r="S484" s="3">
        <f>property_rates[[#This Row],[Rent_2B_avg]]/property_rates[[#This Row],[buy_rate_avg]]</f>
        <v>1.7610062893081762</v>
      </c>
      <c r="T484" s="1" t="s">
        <v>36</v>
      </c>
      <c r="U484" s="1" t="e">
        <f>MID(property_rates[[#This Row],[Rent_3B]],FIND("Rs.",property_rates[[#This Row],[Rent_3B]])+3,LEN(property_rates[[#This Row],[Rent_3B]]))</f>
        <v>#VALUE!</v>
      </c>
      <c r="V484" s="1" t="e">
        <f>_xlfn.NUMBERVALUE(LEFT(property_rates[[#This Row],[Rent_3B_trim]],FIND("-",property_rates[[#This Row],[Rent_3B_trim]])-1))</f>
        <v>#VALUE!</v>
      </c>
      <c r="W484" s="1">
        <f>_xlfn.NUMBERVALUE(RIGHT(property_rates[[#This Row],[Rent_3B]],LEN(property_rates[[#This Row],[Rent_3B]])-FIND("-",property_rates[[#This Row],[Rent_3B]])))</f>
        <v>0</v>
      </c>
      <c r="X484" s="1" t="e">
        <f>AVERAGE(property_rates[[#This Row],[Rent_3B_Lower]:[Rent_3B_Upper]])</f>
        <v>#VALUE!</v>
      </c>
      <c r="Y484" s="3" t="e">
        <f>property_rates[[#This Row],[Rent_3B_avg]]/property_rates[[#This Row],[buy_rate_avg]]</f>
        <v>#VALUE!</v>
      </c>
    </row>
    <row r="485" spans="1:25" x14ac:dyDescent="0.25">
      <c r="A485" s="1" t="s">
        <v>1751</v>
      </c>
      <c r="B485" s="1" t="s">
        <v>1752</v>
      </c>
      <c r="C485" s="1" t="str">
        <f>MID(property_rates[[#This Row],[buy_rate]],FIND("Rs.",property_rates[[#This Row],[buy_rate]])+3,FIND("/sq",property_rates[[#This Row],[buy_rate]])-4)</f>
        <v>8,628 - 9,392</v>
      </c>
      <c r="D485" s="1">
        <f>_xlfn.NUMBERVALUE(LEFT(property_rates[[#This Row],[buy_rate_trim]],FIND("-",property_rates[[#This Row],[buy_rate_trim]])-1))</f>
        <v>8628</v>
      </c>
      <c r="E485" s="1">
        <f>_xlfn.NUMBERVALUE(RIGHT(property_rates[[#This Row],[buy_rate_trim]],LEN(property_rates[[#This Row],[buy_rate_trim]])-FIND("-",property_rates[[#This Row],[buy_rate_trim]])))</f>
        <v>9392</v>
      </c>
      <c r="F485" s="1">
        <f>AVERAGE(property_rates[[#This Row],[buy_rate_lower]:[buy_rate_higher]])</f>
        <v>9010</v>
      </c>
      <c r="G485" s="1" t="s">
        <v>1753</v>
      </c>
      <c r="H485" s="1" t="s">
        <v>36</v>
      </c>
      <c r="I485" s="1" t="e">
        <f>MID(property_rates[[#This Row],[Rent_1B]],FIND("Rs.",property_rates[[#This Row],[Rent_1B]])+3,LEN(property_rates[[#This Row],[Rent_1B]]))</f>
        <v>#VALUE!</v>
      </c>
      <c r="J485" s="1" t="e">
        <f>_xlfn.NUMBERVALUE(LEFT(property_rates[[#This Row],[Rent_1B_trim]],FIND("-",property_rates[[#This Row],[Rent_1B_trim]])-1))</f>
        <v>#VALUE!</v>
      </c>
      <c r="K485" s="1">
        <f>_xlfn.NUMBERVALUE(RIGHT(property_rates[[#This Row],[Rent_1B]],LEN(property_rates[[#This Row],[Rent_1B]])-FIND("-",property_rates[[#This Row],[Rent_1B]])))</f>
        <v>0</v>
      </c>
      <c r="L485" s="1" t="e">
        <f>AVERAGE(property_rates[[#This Row],[Rent_1B_Lower]:[Rent_1B_Upper]])</f>
        <v>#VALUE!</v>
      </c>
      <c r="M485" s="2" t="e">
        <f>property_rates[[#This Row],[Rent_1B_avg]]/property_rates[[#This Row],[buy_rate_avg]]</f>
        <v>#VALUE!</v>
      </c>
      <c r="N485" s="1" t="s">
        <v>1754</v>
      </c>
      <c r="O485" s="1" t="str">
        <f>MID(property_rates[[#This Row],[Rent_2B]],FIND("Rs.",property_rates[[#This Row],[Rent_2B]])+3,LEN(property_rates[[#This Row],[Rent_2B]]))</f>
        <v>19,727 - 21,371</v>
      </c>
      <c r="P485" s="1">
        <f>_xlfn.NUMBERVALUE(LEFT(property_rates[[#This Row],[Rent_2B_trim]],FIND("-",property_rates[[#This Row],[Rent_2B_trim]])-1))</f>
        <v>19727</v>
      </c>
      <c r="Q485" s="1">
        <f>_xlfn.NUMBERVALUE(RIGHT(property_rates[[#This Row],[Rent_2B]],LEN(property_rates[[#This Row],[Rent_2B]])-FIND("-",property_rates[[#This Row],[Rent_2B]])))</f>
        <v>21371</v>
      </c>
      <c r="R485" s="1">
        <f>AVERAGE(property_rates[[#This Row],[Rent_2B_Lower]:[Rent_2B_Upper]])</f>
        <v>20549</v>
      </c>
      <c r="S485" s="3">
        <f>property_rates[[#This Row],[Rent_2B_avg]]/property_rates[[#This Row],[buy_rate_avg]]</f>
        <v>2.2806881243063262</v>
      </c>
      <c r="T485" s="1" t="s">
        <v>36</v>
      </c>
      <c r="U485" s="1" t="e">
        <f>MID(property_rates[[#This Row],[Rent_3B]],FIND("Rs.",property_rates[[#This Row],[Rent_3B]])+3,LEN(property_rates[[#This Row],[Rent_3B]]))</f>
        <v>#VALUE!</v>
      </c>
      <c r="V485" s="1" t="e">
        <f>_xlfn.NUMBERVALUE(LEFT(property_rates[[#This Row],[Rent_3B_trim]],FIND("-",property_rates[[#This Row],[Rent_3B_trim]])-1))</f>
        <v>#VALUE!</v>
      </c>
      <c r="W485" s="1">
        <f>_xlfn.NUMBERVALUE(RIGHT(property_rates[[#This Row],[Rent_3B]],LEN(property_rates[[#This Row],[Rent_3B]])-FIND("-",property_rates[[#This Row],[Rent_3B]])))</f>
        <v>0</v>
      </c>
      <c r="X485" s="1" t="e">
        <f>AVERAGE(property_rates[[#This Row],[Rent_3B_Lower]:[Rent_3B_Upper]])</f>
        <v>#VALUE!</v>
      </c>
      <c r="Y485" s="3" t="e">
        <f>property_rates[[#This Row],[Rent_3B_avg]]/property_rates[[#This Row],[buy_rate_avg]]</f>
        <v>#VALUE!</v>
      </c>
    </row>
    <row r="486" spans="1:25" x14ac:dyDescent="0.25">
      <c r="A486" s="1" t="s">
        <v>1755</v>
      </c>
      <c r="B486" s="1" t="s">
        <v>1756</v>
      </c>
      <c r="C486" s="1" t="str">
        <f>MID(property_rates[[#This Row],[buy_rate]],FIND("Rs.",property_rates[[#This Row],[buy_rate]])+3,FIND("/sq",property_rates[[#This Row],[buy_rate]])-4)</f>
        <v>16,618 - 19,040</v>
      </c>
      <c r="D486" s="1">
        <f>_xlfn.NUMBERVALUE(LEFT(property_rates[[#This Row],[buy_rate_trim]],FIND("-",property_rates[[#This Row],[buy_rate_trim]])-1))</f>
        <v>16618</v>
      </c>
      <c r="E486" s="1">
        <f>_xlfn.NUMBERVALUE(RIGHT(property_rates[[#This Row],[buy_rate_trim]],LEN(property_rates[[#This Row],[buy_rate_trim]])-FIND("-",property_rates[[#This Row],[buy_rate_trim]])))</f>
        <v>19040</v>
      </c>
      <c r="F486" s="1">
        <f>AVERAGE(property_rates[[#This Row],[buy_rate_lower]:[buy_rate_higher]])</f>
        <v>17829</v>
      </c>
      <c r="G486" s="1" t="s">
        <v>36</v>
      </c>
      <c r="H486" s="1" t="s">
        <v>36</v>
      </c>
      <c r="I486" s="1" t="e">
        <f>MID(property_rates[[#This Row],[Rent_1B]],FIND("Rs.",property_rates[[#This Row],[Rent_1B]])+3,LEN(property_rates[[#This Row],[Rent_1B]]))</f>
        <v>#VALUE!</v>
      </c>
      <c r="J486" s="1" t="e">
        <f>_xlfn.NUMBERVALUE(LEFT(property_rates[[#This Row],[Rent_1B_trim]],FIND("-",property_rates[[#This Row],[Rent_1B_trim]])-1))</f>
        <v>#VALUE!</v>
      </c>
      <c r="K486" s="1">
        <f>_xlfn.NUMBERVALUE(RIGHT(property_rates[[#This Row],[Rent_1B]],LEN(property_rates[[#This Row],[Rent_1B]])-FIND("-",property_rates[[#This Row],[Rent_1B]])))</f>
        <v>0</v>
      </c>
      <c r="L486" s="1" t="e">
        <f>AVERAGE(property_rates[[#This Row],[Rent_1B_Lower]:[Rent_1B_Upper]])</f>
        <v>#VALUE!</v>
      </c>
      <c r="M486" s="2" t="e">
        <f>property_rates[[#This Row],[Rent_1B_avg]]/property_rates[[#This Row],[buy_rate_avg]]</f>
        <v>#VALUE!</v>
      </c>
      <c r="N486" s="1" t="s">
        <v>1757</v>
      </c>
      <c r="O486" s="1" t="str">
        <f>MID(property_rates[[#This Row],[Rent_2B]],FIND("Rs.",property_rates[[#This Row],[Rent_2B]])+3,LEN(property_rates[[#This Row],[Rent_2B]]))</f>
        <v>35,530 - 39,270</v>
      </c>
      <c r="P486" s="1">
        <f>_xlfn.NUMBERVALUE(LEFT(property_rates[[#This Row],[Rent_2B_trim]],FIND("-",property_rates[[#This Row],[Rent_2B_trim]])-1))</f>
        <v>35530</v>
      </c>
      <c r="Q486" s="1">
        <f>_xlfn.NUMBERVALUE(RIGHT(property_rates[[#This Row],[Rent_2B]],LEN(property_rates[[#This Row],[Rent_2B]])-FIND("-",property_rates[[#This Row],[Rent_2B]])))</f>
        <v>39270</v>
      </c>
      <c r="R486" s="1">
        <f>AVERAGE(property_rates[[#This Row],[Rent_2B_Lower]:[Rent_2B_Upper]])</f>
        <v>37400</v>
      </c>
      <c r="S486" s="3">
        <f>property_rates[[#This Row],[Rent_2B_avg]]/property_rates[[#This Row],[buy_rate_avg]]</f>
        <v>2.0977059846317796</v>
      </c>
      <c r="T486" s="1" t="s">
        <v>1758</v>
      </c>
      <c r="U486" s="1" t="str">
        <f>MID(property_rates[[#This Row],[Rent_3B]],FIND("Rs.",property_rates[[#This Row],[Rent_3B]])+3,LEN(property_rates[[#This Row],[Rent_3B]]))</f>
        <v>51,404 - 56,419</v>
      </c>
      <c r="V486" s="1">
        <f>_xlfn.NUMBERVALUE(LEFT(property_rates[[#This Row],[Rent_3B_trim]],FIND("-",property_rates[[#This Row],[Rent_3B_trim]])-1))</f>
        <v>51404</v>
      </c>
      <c r="W486" s="1">
        <f>_xlfn.NUMBERVALUE(RIGHT(property_rates[[#This Row],[Rent_3B]],LEN(property_rates[[#This Row],[Rent_3B]])-FIND("-",property_rates[[#This Row],[Rent_3B]])))</f>
        <v>56419</v>
      </c>
      <c r="X486" s="1">
        <f>AVERAGE(property_rates[[#This Row],[Rent_3B_Lower]:[Rent_3B_Upper]])</f>
        <v>53911.5</v>
      </c>
      <c r="Y486" s="3">
        <f>property_rates[[#This Row],[Rent_3B_avg]]/property_rates[[#This Row],[buy_rate_avg]]</f>
        <v>3.0238095238095237</v>
      </c>
    </row>
    <row r="487" spans="1:25" x14ac:dyDescent="0.25">
      <c r="A487" s="1" t="s">
        <v>1759</v>
      </c>
      <c r="B487" s="1" t="s">
        <v>1760</v>
      </c>
      <c r="C487" s="1" t="str">
        <f>MID(property_rates[[#This Row],[buy_rate]],FIND("Rs.",property_rates[[#This Row],[buy_rate]])+3,FIND("/sq",property_rates[[#This Row],[buy_rate]])-4)</f>
        <v>6,800 - 7,395</v>
      </c>
      <c r="D487" s="1">
        <f>_xlfn.NUMBERVALUE(LEFT(property_rates[[#This Row],[buy_rate_trim]],FIND("-",property_rates[[#This Row],[buy_rate_trim]])-1))</f>
        <v>6800</v>
      </c>
      <c r="E487" s="1">
        <f>_xlfn.NUMBERVALUE(RIGHT(property_rates[[#This Row],[buy_rate_trim]],LEN(property_rates[[#This Row],[buy_rate_trim]])-FIND("-",property_rates[[#This Row],[buy_rate_trim]])))</f>
        <v>7395</v>
      </c>
      <c r="F487" s="1">
        <f>AVERAGE(property_rates[[#This Row],[buy_rate_lower]:[buy_rate_higher]])</f>
        <v>7097.5</v>
      </c>
      <c r="G487" s="1" t="s">
        <v>139</v>
      </c>
      <c r="H487" s="1" t="s">
        <v>36</v>
      </c>
      <c r="I487" s="1" t="e">
        <f>MID(property_rates[[#This Row],[Rent_1B]],FIND("Rs.",property_rates[[#This Row],[Rent_1B]])+3,LEN(property_rates[[#This Row],[Rent_1B]]))</f>
        <v>#VALUE!</v>
      </c>
      <c r="J487" s="1" t="e">
        <f>_xlfn.NUMBERVALUE(LEFT(property_rates[[#This Row],[Rent_1B_trim]],FIND("-",property_rates[[#This Row],[Rent_1B_trim]])-1))</f>
        <v>#VALUE!</v>
      </c>
      <c r="K487" s="1">
        <f>_xlfn.NUMBERVALUE(RIGHT(property_rates[[#This Row],[Rent_1B]],LEN(property_rates[[#This Row],[Rent_1B]])-FIND("-",property_rates[[#This Row],[Rent_1B]])))</f>
        <v>0</v>
      </c>
      <c r="L487" s="1" t="e">
        <f>AVERAGE(property_rates[[#This Row],[Rent_1B_Lower]:[Rent_1B_Upper]])</f>
        <v>#VALUE!</v>
      </c>
      <c r="M487" s="2" t="e">
        <f>property_rates[[#This Row],[Rent_1B_avg]]/property_rates[[#This Row],[buy_rate_avg]]</f>
        <v>#VALUE!</v>
      </c>
      <c r="N487" s="1" t="s">
        <v>1761</v>
      </c>
      <c r="O487" s="1" t="str">
        <f>MID(property_rates[[#This Row],[Rent_2B]],FIND("Rs.",property_rates[[#This Row],[Rent_2B]])+3,LEN(property_rates[[#This Row],[Rent_2B]]))</f>
        <v>7,826 - 8,696</v>
      </c>
      <c r="P487" s="1">
        <f>_xlfn.NUMBERVALUE(LEFT(property_rates[[#This Row],[Rent_2B_trim]],FIND("-",property_rates[[#This Row],[Rent_2B_trim]])-1))</f>
        <v>7826</v>
      </c>
      <c r="Q487" s="1">
        <f>_xlfn.NUMBERVALUE(RIGHT(property_rates[[#This Row],[Rent_2B]],LEN(property_rates[[#This Row],[Rent_2B]])-FIND("-",property_rates[[#This Row],[Rent_2B]])))</f>
        <v>8696</v>
      </c>
      <c r="R487" s="1">
        <f>AVERAGE(property_rates[[#This Row],[Rent_2B_Lower]:[Rent_2B_Upper]])</f>
        <v>8261</v>
      </c>
      <c r="S487" s="3">
        <f>property_rates[[#This Row],[Rent_2B_avg]]/property_rates[[#This Row],[buy_rate_avg]]</f>
        <v>1.1639309616061995</v>
      </c>
      <c r="T487" s="1" t="s">
        <v>36</v>
      </c>
      <c r="U487" s="1" t="e">
        <f>MID(property_rates[[#This Row],[Rent_3B]],FIND("Rs.",property_rates[[#This Row],[Rent_3B]])+3,LEN(property_rates[[#This Row],[Rent_3B]]))</f>
        <v>#VALUE!</v>
      </c>
      <c r="V487" s="1" t="e">
        <f>_xlfn.NUMBERVALUE(LEFT(property_rates[[#This Row],[Rent_3B_trim]],FIND("-",property_rates[[#This Row],[Rent_3B_trim]])-1))</f>
        <v>#VALUE!</v>
      </c>
      <c r="W487" s="1">
        <f>_xlfn.NUMBERVALUE(RIGHT(property_rates[[#This Row],[Rent_3B]],LEN(property_rates[[#This Row],[Rent_3B]])-FIND("-",property_rates[[#This Row],[Rent_3B]])))</f>
        <v>0</v>
      </c>
      <c r="X487" s="1" t="e">
        <f>AVERAGE(property_rates[[#This Row],[Rent_3B_Lower]:[Rent_3B_Upper]])</f>
        <v>#VALUE!</v>
      </c>
      <c r="Y487" s="3" t="e">
        <f>property_rates[[#This Row],[Rent_3B_avg]]/property_rates[[#This Row],[buy_rate_avg]]</f>
        <v>#VALUE!</v>
      </c>
    </row>
    <row r="488" spans="1:25" x14ac:dyDescent="0.25">
      <c r="A488" s="1" t="s">
        <v>1762</v>
      </c>
      <c r="B488" s="1" t="s">
        <v>1763</v>
      </c>
      <c r="C488" s="1" t="str">
        <f>MID(property_rates[[#This Row],[buy_rate]],FIND("Rs.",property_rates[[#This Row],[buy_rate]])+3,FIND("/sq",property_rates[[#This Row],[buy_rate]])-4)</f>
        <v>10,668 - 12,452</v>
      </c>
      <c r="D488" s="1">
        <f>_xlfn.NUMBERVALUE(LEFT(property_rates[[#This Row],[buy_rate_trim]],FIND("-",property_rates[[#This Row],[buy_rate_trim]])-1))</f>
        <v>10668</v>
      </c>
      <c r="E488" s="1">
        <f>_xlfn.NUMBERVALUE(RIGHT(property_rates[[#This Row],[buy_rate_trim]],LEN(property_rates[[#This Row],[buy_rate_trim]])-FIND("-",property_rates[[#This Row],[buy_rate_trim]])))</f>
        <v>12452</v>
      </c>
      <c r="F488" s="1">
        <f>AVERAGE(property_rates[[#This Row],[buy_rate_lower]:[buy_rate_higher]])</f>
        <v>11560</v>
      </c>
      <c r="G488" s="1" t="s">
        <v>1764</v>
      </c>
      <c r="H488" s="1" t="s">
        <v>1765</v>
      </c>
      <c r="I488" s="1" t="str">
        <f>MID(property_rates[[#This Row],[Rent_1B]],FIND("Rs.",property_rates[[#This Row],[Rent_1B]])+3,LEN(property_rates[[#This Row],[Rent_1B]]))</f>
        <v>13,558 - 15,895</v>
      </c>
      <c r="J488" s="1">
        <f>_xlfn.NUMBERVALUE(LEFT(property_rates[[#This Row],[Rent_1B_trim]],FIND("-",property_rates[[#This Row],[Rent_1B_trim]])-1))</f>
        <v>13558</v>
      </c>
      <c r="K488" s="1">
        <f>_xlfn.NUMBERVALUE(RIGHT(property_rates[[#This Row],[Rent_1B]],LEN(property_rates[[#This Row],[Rent_1B]])-FIND("-",property_rates[[#This Row],[Rent_1B]])))</f>
        <v>15895</v>
      </c>
      <c r="L488" s="1">
        <f>AVERAGE(property_rates[[#This Row],[Rent_1B_Lower]:[Rent_1B_Upper]])</f>
        <v>14726.5</v>
      </c>
      <c r="M488" s="2">
        <f>property_rates[[#This Row],[Rent_1B_avg]]/property_rates[[#This Row],[buy_rate_avg]]</f>
        <v>1.2739186851211073</v>
      </c>
      <c r="N488" s="1" t="s">
        <v>1766</v>
      </c>
      <c r="O488" s="1" t="str">
        <f>MID(property_rates[[#This Row],[Rent_2B]],FIND("Rs.",property_rates[[#This Row],[Rent_2B]])+3,LEN(property_rates[[#This Row],[Rent_2B]]))</f>
        <v>24,225 - 26,648</v>
      </c>
      <c r="P488" s="1">
        <f>_xlfn.NUMBERVALUE(LEFT(property_rates[[#This Row],[Rent_2B_trim]],FIND("-",property_rates[[#This Row],[Rent_2B_trim]])-1))</f>
        <v>24225</v>
      </c>
      <c r="Q488" s="1">
        <f>_xlfn.NUMBERVALUE(RIGHT(property_rates[[#This Row],[Rent_2B]],LEN(property_rates[[#This Row],[Rent_2B]])-FIND("-",property_rates[[#This Row],[Rent_2B]])))</f>
        <v>26648</v>
      </c>
      <c r="R488" s="1">
        <f>AVERAGE(property_rates[[#This Row],[Rent_2B_Lower]:[Rent_2B_Upper]])</f>
        <v>25436.5</v>
      </c>
      <c r="S488" s="3">
        <f>property_rates[[#This Row],[Rent_2B_avg]]/property_rates[[#This Row],[buy_rate_avg]]</f>
        <v>2.2003892733564014</v>
      </c>
      <c r="T488" s="1" t="s">
        <v>36</v>
      </c>
      <c r="U488" s="1" t="e">
        <f>MID(property_rates[[#This Row],[Rent_3B]],FIND("Rs.",property_rates[[#This Row],[Rent_3B]])+3,LEN(property_rates[[#This Row],[Rent_3B]]))</f>
        <v>#VALUE!</v>
      </c>
      <c r="V488" s="1" t="e">
        <f>_xlfn.NUMBERVALUE(LEFT(property_rates[[#This Row],[Rent_3B_trim]],FIND("-",property_rates[[#This Row],[Rent_3B_trim]])-1))</f>
        <v>#VALUE!</v>
      </c>
      <c r="W488" s="1">
        <f>_xlfn.NUMBERVALUE(RIGHT(property_rates[[#This Row],[Rent_3B]],LEN(property_rates[[#This Row],[Rent_3B]])-FIND("-",property_rates[[#This Row],[Rent_3B]])))</f>
        <v>0</v>
      </c>
      <c r="X488" s="1" t="e">
        <f>AVERAGE(property_rates[[#This Row],[Rent_3B_Lower]:[Rent_3B_Upper]])</f>
        <v>#VALUE!</v>
      </c>
      <c r="Y488" s="3" t="e">
        <f>property_rates[[#This Row],[Rent_3B_avg]]/property_rates[[#This Row],[buy_rate_avg]]</f>
        <v>#VALUE!</v>
      </c>
    </row>
    <row r="489" spans="1:25" x14ac:dyDescent="0.25">
      <c r="A489" s="1" t="s">
        <v>1767</v>
      </c>
      <c r="B489" s="1" t="s">
        <v>1768</v>
      </c>
      <c r="C489" s="1" t="str">
        <f>MID(property_rates[[#This Row],[buy_rate]],FIND("Rs.",property_rates[[#This Row],[buy_rate]])+3,FIND("/sq",property_rates[[#This Row],[buy_rate]])-4)</f>
        <v>7,055 - 8,202</v>
      </c>
      <c r="D489" s="1">
        <f>_xlfn.NUMBERVALUE(LEFT(property_rates[[#This Row],[buy_rate_trim]],FIND("-",property_rates[[#This Row],[buy_rate_trim]])-1))</f>
        <v>7055</v>
      </c>
      <c r="E489" s="1">
        <f>_xlfn.NUMBERVALUE(RIGHT(property_rates[[#This Row],[buy_rate_trim]],LEN(property_rates[[#This Row],[buy_rate_trim]])-FIND("-",property_rates[[#This Row],[buy_rate_trim]])))</f>
        <v>8202</v>
      </c>
      <c r="F489" s="1">
        <f>AVERAGE(property_rates[[#This Row],[buy_rate_lower]:[buy_rate_higher]])</f>
        <v>7628.5</v>
      </c>
      <c r="G489" s="1" t="s">
        <v>36</v>
      </c>
      <c r="H489" s="1" t="s">
        <v>1769</v>
      </c>
      <c r="I489" s="1" t="str">
        <f>MID(property_rates[[#This Row],[Rent_1B]],FIND("Rs.",property_rates[[#This Row],[Rent_1B]])+3,LEN(property_rates[[#This Row],[Rent_1B]]))</f>
        <v>8,483 - 10,180</v>
      </c>
      <c r="J489" s="1">
        <f>_xlfn.NUMBERVALUE(LEFT(property_rates[[#This Row],[Rent_1B_trim]],FIND("-",property_rates[[#This Row],[Rent_1B_trim]])-1))</f>
        <v>8483</v>
      </c>
      <c r="K489" s="1">
        <f>_xlfn.NUMBERVALUE(RIGHT(property_rates[[#This Row],[Rent_1B]],LEN(property_rates[[#This Row],[Rent_1B]])-FIND("-",property_rates[[#This Row],[Rent_1B]])))</f>
        <v>10180</v>
      </c>
      <c r="L489" s="1">
        <f>AVERAGE(property_rates[[#This Row],[Rent_1B_Lower]:[Rent_1B_Upper]])</f>
        <v>9331.5</v>
      </c>
      <c r="M489" s="2">
        <f>property_rates[[#This Row],[Rent_1B_avg]]/property_rates[[#This Row],[buy_rate_avg]]</f>
        <v>1.2232417906534705</v>
      </c>
      <c r="N489" s="1" t="s">
        <v>1770</v>
      </c>
      <c r="O489" s="1" t="str">
        <f>MID(property_rates[[#This Row],[Rent_2B]],FIND("Rs.",property_rates[[#This Row],[Rent_2B]])+3,LEN(property_rates[[#This Row],[Rent_2B]]))</f>
        <v>14,025 - 15,938</v>
      </c>
      <c r="P489" s="1">
        <f>_xlfn.NUMBERVALUE(LEFT(property_rates[[#This Row],[Rent_2B_trim]],FIND("-",property_rates[[#This Row],[Rent_2B_trim]])-1))</f>
        <v>14025</v>
      </c>
      <c r="Q489" s="1">
        <f>_xlfn.NUMBERVALUE(RIGHT(property_rates[[#This Row],[Rent_2B]],LEN(property_rates[[#This Row],[Rent_2B]])-FIND("-",property_rates[[#This Row],[Rent_2B]])))</f>
        <v>15938</v>
      </c>
      <c r="R489" s="1">
        <f>AVERAGE(property_rates[[#This Row],[Rent_2B_Lower]:[Rent_2B_Upper]])</f>
        <v>14981.5</v>
      </c>
      <c r="S489" s="3">
        <f>property_rates[[#This Row],[Rent_2B_avg]]/property_rates[[#This Row],[buy_rate_avg]]</f>
        <v>1.9638854296388544</v>
      </c>
      <c r="T489" s="1" t="s">
        <v>36</v>
      </c>
      <c r="U489" s="1" t="e">
        <f>MID(property_rates[[#This Row],[Rent_3B]],FIND("Rs.",property_rates[[#This Row],[Rent_3B]])+3,LEN(property_rates[[#This Row],[Rent_3B]]))</f>
        <v>#VALUE!</v>
      </c>
      <c r="V489" s="1" t="e">
        <f>_xlfn.NUMBERVALUE(LEFT(property_rates[[#This Row],[Rent_3B_trim]],FIND("-",property_rates[[#This Row],[Rent_3B_trim]])-1))</f>
        <v>#VALUE!</v>
      </c>
      <c r="W489" s="1">
        <f>_xlfn.NUMBERVALUE(RIGHT(property_rates[[#This Row],[Rent_3B]],LEN(property_rates[[#This Row],[Rent_3B]])-FIND("-",property_rates[[#This Row],[Rent_3B]])))</f>
        <v>0</v>
      </c>
      <c r="X489" s="1" t="e">
        <f>AVERAGE(property_rates[[#This Row],[Rent_3B_Lower]:[Rent_3B_Upper]])</f>
        <v>#VALUE!</v>
      </c>
      <c r="Y489" s="3" t="e">
        <f>property_rates[[#This Row],[Rent_3B_avg]]/property_rates[[#This Row],[buy_rate_avg]]</f>
        <v>#VALUE!</v>
      </c>
    </row>
    <row r="490" spans="1:25" x14ac:dyDescent="0.25">
      <c r="A490" s="1" t="s">
        <v>1771</v>
      </c>
      <c r="B490" s="1" t="s">
        <v>1772</v>
      </c>
      <c r="C490" s="1" t="str">
        <f>MID(property_rates[[#This Row],[buy_rate]],FIND("Rs.",property_rates[[#This Row],[buy_rate]])+3,FIND("/sq",property_rates[[#This Row],[buy_rate]])-4)</f>
        <v>4,888 - 5,312</v>
      </c>
      <c r="D490" s="1">
        <f>_xlfn.NUMBERVALUE(LEFT(property_rates[[#This Row],[buy_rate_trim]],FIND("-",property_rates[[#This Row],[buy_rate_trim]])-1))</f>
        <v>4888</v>
      </c>
      <c r="E490" s="1">
        <f>_xlfn.NUMBERVALUE(RIGHT(property_rates[[#This Row],[buy_rate_trim]],LEN(property_rates[[#This Row],[buy_rate_trim]])-FIND("-",property_rates[[#This Row],[buy_rate_trim]])))</f>
        <v>5312</v>
      </c>
      <c r="F490" s="1">
        <f>AVERAGE(property_rates[[#This Row],[buy_rate_lower]:[buy_rate_higher]])</f>
        <v>5100</v>
      </c>
      <c r="G490" s="1" t="s">
        <v>1773</v>
      </c>
      <c r="H490" s="1" t="s">
        <v>36</v>
      </c>
      <c r="I490" s="1" t="e">
        <f>MID(property_rates[[#This Row],[Rent_1B]],FIND("Rs.",property_rates[[#This Row],[Rent_1B]])+3,LEN(property_rates[[#This Row],[Rent_1B]]))</f>
        <v>#VALUE!</v>
      </c>
      <c r="J490" s="1" t="e">
        <f>_xlfn.NUMBERVALUE(LEFT(property_rates[[#This Row],[Rent_1B_trim]],FIND("-",property_rates[[#This Row],[Rent_1B_trim]])-1))</f>
        <v>#VALUE!</v>
      </c>
      <c r="K490" s="1">
        <f>_xlfn.NUMBERVALUE(RIGHT(property_rates[[#This Row],[Rent_1B]],LEN(property_rates[[#This Row],[Rent_1B]])-FIND("-",property_rates[[#This Row],[Rent_1B]])))</f>
        <v>0</v>
      </c>
      <c r="L490" s="1" t="e">
        <f>AVERAGE(property_rates[[#This Row],[Rent_1B_Lower]:[Rent_1B_Upper]])</f>
        <v>#VALUE!</v>
      </c>
      <c r="M490" s="2" t="e">
        <f>property_rates[[#This Row],[Rent_1B_avg]]/property_rates[[#This Row],[buy_rate_avg]]</f>
        <v>#VALUE!</v>
      </c>
      <c r="N490" s="1" t="s">
        <v>36</v>
      </c>
      <c r="O490" s="1" t="e">
        <f>MID(property_rates[[#This Row],[Rent_2B]],FIND("Rs.",property_rates[[#This Row],[Rent_2B]])+3,LEN(property_rates[[#This Row],[Rent_2B]]))</f>
        <v>#VALUE!</v>
      </c>
      <c r="P490" s="1" t="e">
        <f>_xlfn.NUMBERVALUE(LEFT(property_rates[[#This Row],[Rent_2B_trim]],FIND("-",property_rates[[#This Row],[Rent_2B_trim]])-1))</f>
        <v>#VALUE!</v>
      </c>
      <c r="Q490" s="1">
        <f>_xlfn.NUMBERVALUE(RIGHT(property_rates[[#This Row],[Rent_2B]],LEN(property_rates[[#This Row],[Rent_2B]])-FIND("-",property_rates[[#This Row],[Rent_2B]])))</f>
        <v>0</v>
      </c>
      <c r="R490" s="1" t="e">
        <f>AVERAGE(property_rates[[#This Row],[Rent_2B_Lower]:[Rent_2B_Upper]])</f>
        <v>#VALUE!</v>
      </c>
      <c r="S490" s="3" t="e">
        <f>property_rates[[#This Row],[Rent_2B_avg]]/property_rates[[#This Row],[buy_rate_avg]]</f>
        <v>#VALUE!</v>
      </c>
      <c r="T490" s="1" t="s">
        <v>36</v>
      </c>
      <c r="U490" s="1" t="e">
        <f>MID(property_rates[[#This Row],[Rent_3B]],FIND("Rs.",property_rates[[#This Row],[Rent_3B]])+3,LEN(property_rates[[#This Row],[Rent_3B]]))</f>
        <v>#VALUE!</v>
      </c>
      <c r="V490" s="1" t="e">
        <f>_xlfn.NUMBERVALUE(LEFT(property_rates[[#This Row],[Rent_3B_trim]],FIND("-",property_rates[[#This Row],[Rent_3B_trim]])-1))</f>
        <v>#VALUE!</v>
      </c>
      <c r="W490" s="1">
        <f>_xlfn.NUMBERVALUE(RIGHT(property_rates[[#This Row],[Rent_3B]],LEN(property_rates[[#This Row],[Rent_3B]])-FIND("-",property_rates[[#This Row],[Rent_3B]])))</f>
        <v>0</v>
      </c>
      <c r="X490" s="1" t="e">
        <f>AVERAGE(property_rates[[#This Row],[Rent_3B_Lower]:[Rent_3B_Upper]])</f>
        <v>#VALUE!</v>
      </c>
      <c r="Y490" s="3" t="e">
        <f>property_rates[[#This Row],[Rent_3B_avg]]/property_rates[[#This Row],[buy_rate_avg]]</f>
        <v>#VALUE!</v>
      </c>
    </row>
    <row r="491" spans="1:25" x14ac:dyDescent="0.25">
      <c r="A491" s="1" t="s">
        <v>1774</v>
      </c>
      <c r="B491" s="1" t="s">
        <v>1775</v>
      </c>
      <c r="C491" s="1" t="str">
        <f>MID(property_rates[[#This Row],[buy_rate]],FIND("Rs.",property_rates[[#This Row],[buy_rate]])+3,FIND("/sq",property_rates[[#This Row],[buy_rate]])-4)</f>
        <v>7,140 - 8,330</v>
      </c>
      <c r="D491" s="1">
        <f>_xlfn.NUMBERVALUE(LEFT(property_rates[[#This Row],[buy_rate_trim]],FIND("-",property_rates[[#This Row],[buy_rate_trim]])-1))</f>
        <v>7140</v>
      </c>
      <c r="E491" s="1">
        <f>_xlfn.NUMBERVALUE(RIGHT(property_rates[[#This Row],[buy_rate_trim]],LEN(property_rates[[#This Row],[buy_rate_trim]])-FIND("-",property_rates[[#This Row],[buy_rate_trim]])))</f>
        <v>8330</v>
      </c>
      <c r="F491" s="1">
        <f>AVERAGE(property_rates[[#This Row],[buy_rate_lower]:[buy_rate_higher]])</f>
        <v>7735</v>
      </c>
      <c r="G491" s="1" t="s">
        <v>36</v>
      </c>
      <c r="H491" s="1" t="s">
        <v>36</v>
      </c>
      <c r="I491" s="1" t="e">
        <f>MID(property_rates[[#This Row],[Rent_1B]],FIND("Rs.",property_rates[[#This Row],[Rent_1B]])+3,LEN(property_rates[[#This Row],[Rent_1B]]))</f>
        <v>#VALUE!</v>
      </c>
      <c r="J491" s="1" t="e">
        <f>_xlfn.NUMBERVALUE(LEFT(property_rates[[#This Row],[Rent_1B_trim]],FIND("-",property_rates[[#This Row],[Rent_1B_trim]])-1))</f>
        <v>#VALUE!</v>
      </c>
      <c r="K491" s="1">
        <f>_xlfn.NUMBERVALUE(RIGHT(property_rates[[#This Row],[Rent_1B]],LEN(property_rates[[#This Row],[Rent_1B]])-FIND("-",property_rates[[#This Row],[Rent_1B]])))</f>
        <v>0</v>
      </c>
      <c r="L491" s="1" t="e">
        <f>AVERAGE(property_rates[[#This Row],[Rent_1B_Lower]:[Rent_1B_Upper]])</f>
        <v>#VALUE!</v>
      </c>
      <c r="M491" s="2" t="e">
        <f>property_rates[[#This Row],[Rent_1B_avg]]/property_rates[[#This Row],[buy_rate_avg]]</f>
        <v>#VALUE!</v>
      </c>
      <c r="N491" s="1" t="s">
        <v>36</v>
      </c>
      <c r="O491" s="1" t="e">
        <f>MID(property_rates[[#This Row],[Rent_2B]],FIND("Rs.",property_rates[[#This Row],[Rent_2B]])+3,LEN(property_rates[[#This Row],[Rent_2B]]))</f>
        <v>#VALUE!</v>
      </c>
      <c r="P491" s="1" t="e">
        <f>_xlfn.NUMBERVALUE(LEFT(property_rates[[#This Row],[Rent_2B_trim]],FIND("-",property_rates[[#This Row],[Rent_2B_trim]])-1))</f>
        <v>#VALUE!</v>
      </c>
      <c r="Q491" s="1">
        <f>_xlfn.NUMBERVALUE(RIGHT(property_rates[[#This Row],[Rent_2B]],LEN(property_rates[[#This Row],[Rent_2B]])-FIND("-",property_rates[[#This Row],[Rent_2B]])))</f>
        <v>0</v>
      </c>
      <c r="R491" s="1" t="e">
        <f>AVERAGE(property_rates[[#This Row],[Rent_2B_Lower]:[Rent_2B_Upper]])</f>
        <v>#VALUE!</v>
      </c>
      <c r="S491" s="3" t="e">
        <f>property_rates[[#This Row],[Rent_2B_avg]]/property_rates[[#This Row],[buy_rate_avg]]</f>
        <v>#VALUE!</v>
      </c>
      <c r="T491" s="1" t="s">
        <v>36</v>
      </c>
      <c r="U491" s="1" t="e">
        <f>MID(property_rates[[#This Row],[Rent_3B]],FIND("Rs.",property_rates[[#This Row],[Rent_3B]])+3,LEN(property_rates[[#This Row],[Rent_3B]]))</f>
        <v>#VALUE!</v>
      </c>
      <c r="V491" s="1" t="e">
        <f>_xlfn.NUMBERVALUE(LEFT(property_rates[[#This Row],[Rent_3B_trim]],FIND("-",property_rates[[#This Row],[Rent_3B_trim]])-1))</f>
        <v>#VALUE!</v>
      </c>
      <c r="W491" s="1">
        <f>_xlfn.NUMBERVALUE(RIGHT(property_rates[[#This Row],[Rent_3B]],LEN(property_rates[[#This Row],[Rent_3B]])-FIND("-",property_rates[[#This Row],[Rent_3B]])))</f>
        <v>0</v>
      </c>
      <c r="X491" s="1" t="e">
        <f>AVERAGE(property_rates[[#This Row],[Rent_3B_Lower]:[Rent_3B_Upper]])</f>
        <v>#VALUE!</v>
      </c>
      <c r="Y491" s="3" t="e">
        <f>property_rates[[#This Row],[Rent_3B_avg]]/property_rates[[#This Row],[buy_rate_avg]]</f>
        <v>#VALUE!</v>
      </c>
    </row>
    <row r="492" spans="1:25" x14ac:dyDescent="0.25">
      <c r="A492" s="1" t="s">
        <v>1585</v>
      </c>
      <c r="B492" s="1" t="s">
        <v>36</v>
      </c>
      <c r="C492" s="1" t="e">
        <f>MID(property_rates[[#This Row],[buy_rate]],FIND("Rs.",property_rates[[#This Row],[buy_rate]])+3,FIND("/sq",property_rates[[#This Row],[buy_rate]])-4)</f>
        <v>#VALUE!</v>
      </c>
      <c r="D492" s="1" t="e">
        <f>_xlfn.NUMBERVALUE(LEFT(property_rates[[#This Row],[buy_rate_trim]],FIND("-",property_rates[[#This Row],[buy_rate_trim]])-1))</f>
        <v>#VALUE!</v>
      </c>
      <c r="E492" s="1" t="e">
        <f>_xlfn.NUMBERVALUE(RIGHT(property_rates[[#This Row],[buy_rate_trim]],LEN(property_rates[[#This Row],[buy_rate_trim]])-FIND("-",property_rates[[#This Row],[buy_rate_trim]])))</f>
        <v>#VALUE!</v>
      </c>
      <c r="F492" s="1" t="e">
        <f>AVERAGE(property_rates[[#This Row],[buy_rate_lower]:[buy_rate_higher]])</f>
        <v>#VALUE!</v>
      </c>
      <c r="G492" s="1" t="s">
        <v>36</v>
      </c>
      <c r="H492" s="1" t="s">
        <v>1586</v>
      </c>
      <c r="I492" s="1" t="str">
        <f>MID(property_rates[[#This Row],[Rent_1B]],FIND("Rs.",property_rates[[#This Row],[Rent_1B]])+3,LEN(property_rates[[#This Row],[Rent_1B]]))</f>
        <v>14,790 - 18,360</v>
      </c>
      <c r="J492" s="1">
        <f>_xlfn.NUMBERVALUE(LEFT(property_rates[[#This Row],[Rent_1B_trim]],FIND("-",property_rates[[#This Row],[Rent_1B_trim]])-1))</f>
        <v>14790</v>
      </c>
      <c r="K492" s="1">
        <f>_xlfn.NUMBERVALUE(RIGHT(property_rates[[#This Row],[Rent_1B]],LEN(property_rates[[#This Row],[Rent_1B]])-FIND("-",property_rates[[#This Row],[Rent_1B]])))</f>
        <v>18360</v>
      </c>
      <c r="L492" s="1">
        <f>AVERAGE(property_rates[[#This Row],[Rent_1B_Lower]:[Rent_1B_Upper]])</f>
        <v>16575</v>
      </c>
      <c r="M492" s="2" t="e">
        <f>property_rates[[#This Row],[Rent_1B_avg]]/property_rates[[#This Row],[buy_rate_avg]]</f>
        <v>#VALUE!</v>
      </c>
      <c r="N492" s="1" t="s">
        <v>36</v>
      </c>
      <c r="O492" s="1" t="e">
        <f>MID(property_rates[[#This Row],[Rent_2B]],FIND("Rs.",property_rates[[#This Row],[Rent_2B]])+3,LEN(property_rates[[#This Row],[Rent_2B]]))</f>
        <v>#VALUE!</v>
      </c>
      <c r="P492" s="1" t="e">
        <f>_xlfn.NUMBERVALUE(LEFT(property_rates[[#This Row],[Rent_2B_trim]],FIND("-",property_rates[[#This Row],[Rent_2B_trim]])-1))</f>
        <v>#VALUE!</v>
      </c>
      <c r="Q492" s="1">
        <f>_xlfn.NUMBERVALUE(RIGHT(property_rates[[#This Row],[Rent_2B]],LEN(property_rates[[#This Row],[Rent_2B]])-FIND("-",property_rates[[#This Row],[Rent_2B]])))</f>
        <v>0</v>
      </c>
      <c r="R492" s="1" t="e">
        <f>AVERAGE(property_rates[[#This Row],[Rent_2B_Lower]:[Rent_2B_Upper]])</f>
        <v>#VALUE!</v>
      </c>
      <c r="S492" s="3" t="e">
        <f>property_rates[[#This Row],[Rent_2B_avg]]/property_rates[[#This Row],[buy_rate_avg]]</f>
        <v>#VALUE!</v>
      </c>
      <c r="T492" s="1" t="s">
        <v>36</v>
      </c>
      <c r="U492" s="1" t="e">
        <f>MID(property_rates[[#This Row],[Rent_3B]],FIND("Rs.",property_rates[[#This Row],[Rent_3B]])+3,LEN(property_rates[[#This Row],[Rent_3B]]))</f>
        <v>#VALUE!</v>
      </c>
      <c r="V492" s="1" t="e">
        <f>_xlfn.NUMBERVALUE(LEFT(property_rates[[#This Row],[Rent_3B_trim]],FIND("-",property_rates[[#This Row],[Rent_3B_trim]])-1))</f>
        <v>#VALUE!</v>
      </c>
      <c r="W492" s="1">
        <f>_xlfn.NUMBERVALUE(RIGHT(property_rates[[#This Row],[Rent_3B]],LEN(property_rates[[#This Row],[Rent_3B]])-FIND("-",property_rates[[#This Row],[Rent_3B]])))</f>
        <v>0</v>
      </c>
      <c r="X492" s="1" t="e">
        <f>AVERAGE(property_rates[[#This Row],[Rent_3B_Lower]:[Rent_3B_Upper]])</f>
        <v>#VALUE!</v>
      </c>
      <c r="Y492" s="3" t="e">
        <f>property_rates[[#This Row],[Rent_3B_avg]]/property_rates[[#This Row],[buy_rate_avg]]</f>
        <v>#VALUE!</v>
      </c>
    </row>
    <row r="493" spans="1:25" x14ac:dyDescent="0.25">
      <c r="A493" s="1" t="s">
        <v>1776</v>
      </c>
      <c r="B493" s="1" t="s">
        <v>1777</v>
      </c>
      <c r="C493" s="1" t="str">
        <f>MID(property_rates[[#This Row],[buy_rate]],FIND("Rs.",property_rates[[#This Row],[buy_rate]])+3,FIND("/sq",property_rates[[#This Row],[buy_rate]])-4)</f>
        <v>9,775 - 11,305</v>
      </c>
      <c r="D493" s="1">
        <f>_xlfn.NUMBERVALUE(LEFT(property_rates[[#This Row],[buy_rate_trim]],FIND("-",property_rates[[#This Row],[buy_rate_trim]])-1))</f>
        <v>9775</v>
      </c>
      <c r="E493" s="1">
        <f>_xlfn.NUMBERVALUE(RIGHT(property_rates[[#This Row],[buy_rate_trim]],LEN(property_rates[[#This Row],[buy_rate_trim]])-FIND("-",property_rates[[#This Row],[buy_rate_trim]])))</f>
        <v>11305</v>
      </c>
      <c r="F493" s="1">
        <f>AVERAGE(property_rates[[#This Row],[buy_rate_lower]:[buy_rate_higher]])</f>
        <v>10540</v>
      </c>
      <c r="G493" s="1" t="s">
        <v>1778</v>
      </c>
      <c r="H493" s="1" t="s">
        <v>1779</v>
      </c>
      <c r="I493" s="1" t="str">
        <f>MID(property_rates[[#This Row],[Rent_1B]],FIND("Rs.",property_rates[[#This Row],[Rent_1B]])+3,LEN(property_rates[[#This Row],[Rent_1B]]))</f>
        <v>13,260 - 16,320</v>
      </c>
      <c r="J493" s="1">
        <f>_xlfn.NUMBERVALUE(LEFT(property_rates[[#This Row],[Rent_1B_trim]],FIND("-",property_rates[[#This Row],[Rent_1B_trim]])-1))</f>
        <v>13260</v>
      </c>
      <c r="K493" s="1">
        <f>_xlfn.NUMBERVALUE(RIGHT(property_rates[[#This Row],[Rent_1B]],LEN(property_rates[[#This Row],[Rent_1B]])-FIND("-",property_rates[[#This Row],[Rent_1B]])))</f>
        <v>16320</v>
      </c>
      <c r="L493" s="1">
        <f>AVERAGE(property_rates[[#This Row],[Rent_1B_Lower]:[Rent_1B_Upper]])</f>
        <v>14790</v>
      </c>
      <c r="M493" s="2">
        <f>property_rates[[#This Row],[Rent_1B_avg]]/property_rates[[#This Row],[buy_rate_avg]]</f>
        <v>1.403225806451613</v>
      </c>
      <c r="N493" s="1" t="s">
        <v>1780</v>
      </c>
      <c r="O493" s="1" t="str">
        <f>MID(property_rates[[#This Row],[Rent_2B]],FIND("Rs.",property_rates[[#This Row],[Rent_2B]])+3,LEN(property_rates[[#This Row],[Rent_2B]]))</f>
        <v>22,950 - 26,350</v>
      </c>
      <c r="P493" s="1">
        <f>_xlfn.NUMBERVALUE(LEFT(property_rates[[#This Row],[Rent_2B_trim]],FIND("-",property_rates[[#This Row],[Rent_2B_trim]])-1))</f>
        <v>22950</v>
      </c>
      <c r="Q493" s="1">
        <f>_xlfn.NUMBERVALUE(RIGHT(property_rates[[#This Row],[Rent_2B]],LEN(property_rates[[#This Row],[Rent_2B]])-FIND("-",property_rates[[#This Row],[Rent_2B]])))</f>
        <v>26350</v>
      </c>
      <c r="R493" s="1">
        <f>AVERAGE(property_rates[[#This Row],[Rent_2B_Lower]:[Rent_2B_Upper]])</f>
        <v>24650</v>
      </c>
      <c r="S493" s="3">
        <f>property_rates[[#This Row],[Rent_2B_avg]]/property_rates[[#This Row],[buy_rate_avg]]</f>
        <v>2.338709677419355</v>
      </c>
      <c r="T493" s="1" t="s">
        <v>36</v>
      </c>
      <c r="U493" s="1" t="e">
        <f>MID(property_rates[[#This Row],[Rent_3B]],FIND("Rs.",property_rates[[#This Row],[Rent_3B]])+3,LEN(property_rates[[#This Row],[Rent_3B]]))</f>
        <v>#VALUE!</v>
      </c>
      <c r="V493" s="1" t="e">
        <f>_xlfn.NUMBERVALUE(LEFT(property_rates[[#This Row],[Rent_3B_trim]],FIND("-",property_rates[[#This Row],[Rent_3B_trim]])-1))</f>
        <v>#VALUE!</v>
      </c>
      <c r="W493" s="1">
        <f>_xlfn.NUMBERVALUE(RIGHT(property_rates[[#This Row],[Rent_3B]],LEN(property_rates[[#This Row],[Rent_3B]])-FIND("-",property_rates[[#This Row],[Rent_3B]])))</f>
        <v>0</v>
      </c>
      <c r="X493" s="1" t="e">
        <f>AVERAGE(property_rates[[#This Row],[Rent_3B_Lower]:[Rent_3B_Upper]])</f>
        <v>#VALUE!</v>
      </c>
      <c r="Y493" s="3" t="e">
        <f>property_rates[[#This Row],[Rent_3B_avg]]/property_rates[[#This Row],[buy_rate_avg]]</f>
        <v>#VALUE!</v>
      </c>
    </row>
    <row r="494" spans="1:25" x14ac:dyDescent="0.25">
      <c r="A494" s="1" t="s">
        <v>1781</v>
      </c>
      <c r="B494" s="1" t="s">
        <v>1782</v>
      </c>
      <c r="C494" s="1" t="str">
        <f>MID(property_rates[[#This Row],[buy_rate]],FIND("Rs.",property_rates[[#This Row],[buy_rate]])+3,FIND("/sq",property_rates[[#This Row],[buy_rate]])-4)</f>
        <v>8,882 - 9,988</v>
      </c>
      <c r="D494" s="1">
        <f>_xlfn.NUMBERVALUE(LEFT(property_rates[[#This Row],[buy_rate_trim]],FIND("-",property_rates[[#This Row],[buy_rate_trim]])-1))</f>
        <v>8882</v>
      </c>
      <c r="E494" s="1">
        <f>_xlfn.NUMBERVALUE(RIGHT(property_rates[[#This Row],[buy_rate_trim]],LEN(property_rates[[#This Row],[buy_rate_trim]])-FIND("-",property_rates[[#This Row],[buy_rate_trim]])))</f>
        <v>9988</v>
      </c>
      <c r="F494" s="1">
        <f>AVERAGE(property_rates[[#This Row],[buy_rate_lower]:[buy_rate_higher]])</f>
        <v>9435</v>
      </c>
      <c r="G494" s="1" t="s">
        <v>1783</v>
      </c>
      <c r="H494" s="1" t="s">
        <v>1784</v>
      </c>
      <c r="I494" s="1" t="str">
        <f>MID(property_rates[[#This Row],[Rent_1B]],FIND("Rs.",property_rates[[#This Row],[Rent_1B]])+3,LEN(property_rates[[#This Row],[Rent_1B]]))</f>
        <v>9,443 - 12,590</v>
      </c>
      <c r="J494" s="1">
        <f>_xlfn.NUMBERVALUE(LEFT(property_rates[[#This Row],[Rent_1B_trim]],FIND("-",property_rates[[#This Row],[Rent_1B_trim]])-1))</f>
        <v>9443</v>
      </c>
      <c r="K494" s="1">
        <f>_xlfn.NUMBERVALUE(RIGHT(property_rates[[#This Row],[Rent_1B]],LEN(property_rates[[#This Row],[Rent_1B]])-FIND("-",property_rates[[#This Row],[Rent_1B]])))</f>
        <v>12590</v>
      </c>
      <c r="L494" s="1">
        <f>AVERAGE(property_rates[[#This Row],[Rent_1B_Lower]:[Rent_1B_Upper]])</f>
        <v>11016.5</v>
      </c>
      <c r="M494" s="2">
        <f>property_rates[[#This Row],[Rent_1B_avg]]/property_rates[[#This Row],[buy_rate_avg]]</f>
        <v>1.1676205617382087</v>
      </c>
      <c r="N494" s="1" t="s">
        <v>1785</v>
      </c>
      <c r="O494" s="1" t="str">
        <f>MID(property_rates[[#This Row],[Rent_2B]],FIND("Rs.",property_rates[[#This Row],[Rent_2B]])+3,LEN(property_rates[[#This Row],[Rent_2B]]))</f>
        <v>16,830 - 19,890</v>
      </c>
      <c r="P494" s="1">
        <f>_xlfn.NUMBERVALUE(LEFT(property_rates[[#This Row],[Rent_2B_trim]],FIND("-",property_rates[[#This Row],[Rent_2B_trim]])-1))</f>
        <v>16830</v>
      </c>
      <c r="Q494" s="1">
        <f>_xlfn.NUMBERVALUE(RIGHT(property_rates[[#This Row],[Rent_2B]],LEN(property_rates[[#This Row],[Rent_2B]])-FIND("-",property_rates[[#This Row],[Rent_2B]])))</f>
        <v>19890</v>
      </c>
      <c r="R494" s="1">
        <f>AVERAGE(property_rates[[#This Row],[Rent_2B_Lower]:[Rent_2B_Upper]])</f>
        <v>18360</v>
      </c>
      <c r="S494" s="3">
        <f>property_rates[[#This Row],[Rent_2B_avg]]/property_rates[[#This Row],[buy_rate_avg]]</f>
        <v>1.9459459459459461</v>
      </c>
      <c r="T494" s="1" t="s">
        <v>36</v>
      </c>
      <c r="U494" s="1" t="e">
        <f>MID(property_rates[[#This Row],[Rent_3B]],FIND("Rs.",property_rates[[#This Row],[Rent_3B]])+3,LEN(property_rates[[#This Row],[Rent_3B]]))</f>
        <v>#VALUE!</v>
      </c>
      <c r="V494" s="1" t="e">
        <f>_xlfn.NUMBERVALUE(LEFT(property_rates[[#This Row],[Rent_3B_trim]],FIND("-",property_rates[[#This Row],[Rent_3B_trim]])-1))</f>
        <v>#VALUE!</v>
      </c>
      <c r="W494" s="1">
        <f>_xlfn.NUMBERVALUE(RIGHT(property_rates[[#This Row],[Rent_3B]],LEN(property_rates[[#This Row],[Rent_3B]])-FIND("-",property_rates[[#This Row],[Rent_3B]])))</f>
        <v>0</v>
      </c>
      <c r="X494" s="1" t="e">
        <f>AVERAGE(property_rates[[#This Row],[Rent_3B_Lower]:[Rent_3B_Upper]])</f>
        <v>#VALUE!</v>
      </c>
      <c r="Y494" s="3" t="e">
        <f>property_rates[[#This Row],[Rent_3B_avg]]/property_rates[[#This Row],[buy_rate_avg]]</f>
        <v>#VALUE!</v>
      </c>
    </row>
    <row r="495" spans="1:25" x14ac:dyDescent="0.25">
      <c r="A495" s="1" t="s">
        <v>1786</v>
      </c>
      <c r="B495" s="1" t="s">
        <v>1787</v>
      </c>
      <c r="C495" s="1" t="str">
        <f>MID(property_rates[[#This Row],[buy_rate]],FIND("Rs.",property_rates[[#This Row],[buy_rate]])+3,FIND("/sq",property_rates[[#This Row],[buy_rate]])-4)</f>
        <v>6,205 - 6,715</v>
      </c>
      <c r="D495" s="1">
        <f>_xlfn.NUMBERVALUE(LEFT(property_rates[[#This Row],[buy_rate_trim]],FIND("-",property_rates[[#This Row],[buy_rate_trim]])-1))</f>
        <v>6205</v>
      </c>
      <c r="E495" s="1">
        <f>_xlfn.NUMBERVALUE(RIGHT(property_rates[[#This Row],[buy_rate_trim]],LEN(property_rates[[#This Row],[buy_rate_trim]])-FIND("-",property_rates[[#This Row],[buy_rate_trim]])))</f>
        <v>6715</v>
      </c>
      <c r="F495" s="1">
        <f>AVERAGE(property_rates[[#This Row],[buy_rate_lower]:[buy_rate_higher]])</f>
        <v>6460</v>
      </c>
      <c r="G495" s="1" t="s">
        <v>1788</v>
      </c>
      <c r="H495" s="1" t="s">
        <v>1789</v>
      </c>
      <c r="I495" s="1" t="str">
        <f>MID(property_rates[[#This Row],[Rent_1B]],FIND("Rs.",property_rates[[#This Row],[Rent_1B]])+3,LEN(property_rates[[#This Row],[Rent_1B]]))</f>
        <v>6,405 - 8,152</v>
      </c>
      <c r="J495" s="1">
        <f>_xlfn.NUMBERVALUE(LEFT(property_rates[[#This Row],[Rent_1B_trim]],FIND("-",property_rates[[#This Row],[Rent_1B_trim]])-1))</f>
        <v>6405</v>
      </c>
      <c r="K495" s="1">
        <f>_xlfn.NUMBERVALUE(RIGHT(property_rates[[#This Row],[Rent_1B]],LEN(property_rates[[#This Row],[Rent_1B]])-FIND("-",property_rates[[#This Row],[Rent_1B]])))</f>
        <v>8152</v>
      </c>
      <c r="L495" s="1">
        <f>AVERAGE(property_rates[[#This Row],[Rent_1B_Lower]:[Rent_1B_Upper]])</f>
        <v>7278.5</v>
      </c>
      <c r="M495" s="2">
        <f>property_rates[[#This Row],[Rent_1B_avg]]/property_rates[[#This Row],[buy_rate_avg]]</f>
        <v>1.126702786377709</v>
      </c>
      <c r="N495" s="1" t="s">
        <v>1790</v>
      </c>
      <c r="O495" s="1" t="str">
        <f>MID(property_rates[[#This Row],[Rent_2B]],FIND("Rs.",property_rates[[#This Row],[Rent_2B]])+3,LEN(property_rates[[#This Row],[Rent_2B]]))</f>
        <v>10,248 - 13,042</v>
      </c>
      <c r="P495" s="1">
        <f>_xlfn.NUMBERVALUE(LEFT(property_rates[[#This Row],[Rent_2B_trim]],FIND("-",property_rates[[#This Row],[Rent_2B_trim]])-1))</f>
        <v>10248</v>
      </c>
      <c r="Q495" s="1">
        <f>_xlfn.NUMBERVALUE(RIGHT(property_rates[[#This Row],[Rent_2B]],LEN(property_rates[[#This Row],[Rent_2B]])-FIND("-",property_rates[[#This Row],[Rent_2B]])))</f>
        <v>13042</v>
      </c>
      <c r="R495" s="1">
        <f>AVERAGE(property_rates[[#This Row],[Rent_2B_Lower]:[Rent_2B_Upper]])</f>
        <v>11645</v>
      </c>
      <c r="S495" s="3">
        <f>property_rates[[#This Row],[Rent_2B_avg]]/property_rates[[#This Row],[buy_rate_avg]]</f>
        <v>1.8026315789473684</v>
      </c>
      <c r="T495" s="1" t="s">
        <v>36</v>
      </c>
      <c r="U495" s="1" t="e">
        <f>MID(property_rates[[#This Row],[Rent_3B]],FIND("Rs.",property_rates[[#This Row],[Rent_3B]])+3,LEN(property_rates[[#This Row],[Rent_3B]]))</f>
        <v>#VALUE!</v>
      </c>
      <c r="V495" s="1" t="e">
        <f>_xlfn.NUMBERVALUE(LEFT(property_rates[[#This Row],[Rent_3B_trim]],FIND("-",property_rates[[#This Row],[Rent_3B_trim]])-1))</f>
        <v>#VALUE!</v>
      </c>
      <c r="W495" s="1">
        <f>_xlfn.NUMBERVALUE(RIGHT(property_rates[[#This Row],[Rent_3B]],LEN(property_rates[[#This Row],[Rent_3B]])-FIND("-",property_rates[[#This Row],[Rent_3B]])))</f>
        <v>0</v>
      </c>
      <c r="X495" s="1" t="e">
        <f>AVERAGE(property_rates[[#This Row],[Rent_3B_Lower]:[Rent_3B_Upper]])</f>
        <v>#VALUE!</v>
      </c>
      <c r="Y495" s="3" t="e">
        <f>property_rates[[#This Row],[Rent_3B_avg]]/property_rates[[#This Row],[buy_rate_avg]]</f>
        <v>#VALUE!</v>
      </c>
    </row>
    <row r="496" spans="1:25" x14ac:dyDescent="0.25">
      <c r="A496" s="1" t="s">
        <v>1791</v>
      </c>
      <c r="B496" s="1" t="s">
        <v>1792</v>
      </c>
      <c r="C496" s="1" t="str">
        <f>MID(property_rates[[#This Row],[buy_rate]],FIND("Rs.",property_rates[[#This Row],[buy_rate]])+3,FIND("/sq",property_rates[[#This Row],[buy_rate]])-4)</f>
        <v>4,292 - 4,675</v>
      </c>
      <c r="D496" s="1">
        <f>_xlfn.NUMBERVALUE(LEFT(property_rates[[#This Row],[buy_rate_trim]],FIND("-",property_rates[[#This Row],[buy_rate_trim]])-1))</f>
        <v>4292</v>
      </c>
      <c r="E496" s="1">
        <f>_xlfn.NUMBERVALUE(RIGHT(property_rates[[#This Row],[buy_rate_trim]],LEN(property_rates[[#This Row],[buy_rate_trim]])-FIND("-",property_rates[[#This Row],[buy_rate_trim]])))</f>
        <v>4675</v>
      </c>
      <c r="F496" s="1">
        <f>AVERAGE(property_rates[[#This Row],[buy_rate_lower]:[buy_rate_higher]])</f>
        <v>4483.5</v>
      </c>
      <c r="G496" s="1" t="s">
        <v>1793</v>
      </c>
      <c r="H496" s="1" t="s">
        <v>36</v>
      </c>
      <c r="I496" s="1" t="e">
        <f>MID(property_rates[[#This Row],[Rent_1B]],FIND("Rs.",property_rates[[#This Row],[Rent_1B]])+3,LEN(property_rates[[#This Row],[Rent_1B]]))</f>
        <v>#VALUE!</v>
      </c>
      <c r="J496" s="1" t="e">
        <f>_xlfn.NUMBERVALUE(LEFT(property_rates[[#This Row],[Rent_1B_trim]],FIND("-",property_rates[[#This Row],[Rent_1B_trim]])-1))</f>
        <v>#VALUE!</v>
      </c>
      <c r="K496" s="1">
        <f>_xlfn.NUMBERVALUE(RIGHT(property_rates[[#This Row],[Rent_1B]],LEN(property_rates[[#This Row],[Rent_1B]])-FIND("-",property_rates[[#This Row],[Rent_1B]])))</f>
        <v>0</v>
      </c>
      <c r="L496" s="1" t="e">
        <f>AVERAGE(property_rates[[#This Row],[Rent_1B_Lower]:[Rent_1B_Upper]])</f>
        <v>#VALUE!</v>
      </c>
      <c r="M496" s="2" t="e">
        <f>property_rates[[#This Row],[Rent_1B_avg]]/property_rates[[#This Row],[buy_rate_avg]]</f>
        <v>#VALUE!</v>
      </c>
      <c r="N496" s="1" t="s">
        <v>36</v>
      </c>
      <c r="O496" s="1" t="e">
        <f>MID(property_rates[[#This Row],[Rent_2B]],FIND("Rs.",property_rates[[#This Row],[Rent_2B]])+3,LEN(property_rates[[#This Row],[Rent_2B]]))</f>
        <v>#VALUE!</v>
      </c>
      <c r="P496" s="1" t="e">
        <f>_xlfn.NUMBERVALUE(LEFT(property_rates[[#This Row],[Rent_2B_trim]],FIND("-",property_rates[[#This Row],[Rent_2B_trim]])-1))</f>
        <v>#VALUE!</v>
      </c>
      <c r="Q496" s="1">
        <f>_xlfn.NUMBERVALUE(RIGHT(property_rates[[#This Row],[Rent_2B]],LEN(property_rates[[#This Row],[Rent_2B]])-FIND("-",property_rates[[#This Row],[Rent_2B]])))</f>
        <v>0</v>
      </c>
      <c r="R496" s="1" t="e">
        <f>AVERAGE(property_rates[[#This Row],[Rent_2B_Lower]:[Rent_2B_Upper]])</f>
        <v>#VALUE!</v>
      </c>
      <c r="S496" s="3" t="e">
        <f>property_rates[[#This Row],[Rent_2B_avg]]/property_rates[[#This Row],[buy_rate_avg]]</f>
        <v>#VALUE!</v>
      </c>
      <c r="T496" s="1" t="s">
        <v>36</v>
      </c>
      <c r="U496" s="1" t="e">
        <f>MID(property_rates[[#This Row],[Rent_3B]],FIND("Rs.",property_rates[[#This Row],[Rent_3B]])+3,LEN(property_rates[[#This Row],[Rent_3B]]))</f>
        <v>#VALUE!</v>
      </c>
      <c r="V496" s="1" t="e">
        <f>_xlfn.NUMBERVALUE(LEFT(property_rates[[#This Row],[Rent_3B_trim]],FIND("-",property_rates[[#This Row],[Rent_3B_trim]])-1))</f>
        <v>#VALUE!</v>
      </c>
      <c r="W496" s="1">
        <f>_xlfn.NUMBERVALUE(RIGHT(property_rates[[#This Row],[Rent_3B]],LEN(property_rates[[#This Row],[Rent_3B]])-FIND("-",property_rates[[#This Row],[Rent_3B]])))</f>
        <v>0</v>
      </c>
      <c r="X496" s="1" t="e">
        <f>AVERAGE(property_rates[[#This Row],[Rent_3B_Lower]:[Rent_3B_Upper]])</f>
        <v>#VALUE!</v>
      </c>
      <c r="Y496" s="3" t="e">
        <f>property_rates[[#This Row],[Rent_3B_avg]]/property_rates[[#This Row],[buy_rate_avg]]</f>
        <v>#VALUE!</v>
      </c>
    </row>
    <row r="497" spans="1:25" x14ac:dyDescent="0.25">
      <c r="A497" s="1" t="s">
        <v>1794</v>
      </c>
      <c r="B497" s="1" t="s">
        <v>1795</v>
      </c>
      <c r="C497" s="1" t="str">
        <f>MID(property_rates[[#This Row],[buy_rate]],FIND("Rs.",property_rates[[#This Row],[buy_rate]])+3,FIND("/sq",property_rates[[#This Row],[buy_rate]])-4)</f>
        <v>9,562 - 10,880</v>
      </c>
      <c r="D497" s="1">
        <f>_xlfn.NUMBERVALUE(LEFT(property_rates[[#This Row],[buy_rate_trim]],FIND("-",property_rates[[#This Row],[buy_rate_trim]])-1))</f>
        <v>9562</v>
      </c>
      <c r="E497" s="1">
        <f>_xlfn.NUMBERVALUE(RIGHT(property_rates[[#This Row],[buy_rate_trim]],LEN(property_rates[[#This Row],[buy_rate_trim]])-FIND("-",property_rates[[#This Row],[buy_rate_trim]])))</f>
        <v>10880</v>
      </c>
      <c r="F497" s="1">
        <f>AVERAGE(property_rates[[#This Row],[buy_rate_lower]:[buy_rate_higher]])</f>
        <v>10221</v>
      </c>
      <c r="G497" s="1" t="s">
        <v>1796</v>
      </c>
      <c r="H497" s="1" t="s">
        <v>1797</v>
      </c>
      <c r="I497" s="1" t="str">
        <f>MID(property_rates[[#This Row],[Rent_1B]],FIND("Rs.",property_rates[[#This Row],[Rent_1B]])+3,LEN(property_rates[[#This Row],[Rent_1B]]))</f>
        <v>14,025 - 16,830</v>
      </c>
      <c r="J497" s="1">
        <f>_xlfn.NUMBERVALUE(LEFT(property_rates[[#This Row],[Rent_1B_trim]],FIND("-",property_rates[[#This Row],[Rent_1B_trim]])-1))</f>
        <v>14025</v>
      </c>
      <c r="K497" s="1">
        <f>_xlfn.NUMBERVALUE(RIGHT(property_rates[[#This Row],[Rent_1B]],LEN(property_rates[[#This Row],[Rent_1B]])-FIND("-",property_rates[[#This Row],[Rent_1B]])))</f>
        <v>16830</v>
      </c>
      <c r="L497" s="1">
        <f>AVERAGE(property_rates[[#This Row],[Rent_1B_Lower]:[Rent_1B_Upper]])</f>
        <v>15427.5</v>
      </c>
      <c r="M497" s="2">
        <f>property_rates[[#This Row],[Rent_1B_avg]]/property_rates[[#This Row],[buy_rate_avg]]</f>
        <v>1.5093924273554447</v>
      </c>
      <c r="N497" s="1" t="s">
        <v>1798</v>
      </c>
      <c r="O497" s="1" t="str">
        <f>MID(property_rates[[#This Row],[Rent_2B]],FIND("Rs.",property_rates[[#This Row],[Rent_2B]])+3,LEN(property_rates[[#This Row],[Rent_2B]]))</f>
        <v>22,950 - 26,010</v>
      </c>
      <c r="P497" s="1">
        <f>_xlfn.NUMBERVALUE(LEFT(property_rates[[#This Row],[Rent_2B_trim]],FIND("-",property_rates[[#This Row],[Rent_2B_trim]])-1))</f>
        <v>22950</v>
      </c>
      <c r="Q497" s="1">
        <f>_xlfn.NUMBERVALUE(RIGHT(property_rates[[#This Row],[Rent_2B]],LEN(property_rates[[#This Row],[Rent_2B]])-FIND("-",property_rates[[#This Row],[Rent_2B]])))</f>
        <v>26010</v>
      </c>
      <c r="R497" s="1">
        <f>AVERAGE(property_rates[[#This Row],[Rent_2B_Lower]:[Rent_2B_Upper]])</f>
        <v>24480</v>
      </c>
      <c r="S497" s="3">
        <f>property_rates[[#This Row],[Rent_2B_avg]]/property_rates[[#This Row],[buy_rate_avg]]</f>
        <v>2.3950689756383916</v>
      </c>
      <c r="T497" s="1" t="s">
        <v>36</v>
      </c>
      <c r="U497" s="1" t="e">
        <f>MID(property_rates[[#This Row],[Rent_3B]],FIND("Rs.",property_rates[[#This Row],[Rent_3B]])+3,LEN(property_rates[[#This Row],[Rent_3B]]))</f>
        <v>#VALUE!</v>
      </c>
      <c r="V497" s="1" t="e">
        <f>_xlfn.NUMBERVALUE(LEFT(property_rates[[#This Row],[Rent_3B_trim]],FIND("-",property_rates[[#This Row],[Rent_3B_trim]])-1))</f>
        <v>#VALUE!</v>
      </c>
      <c r="W497" s="1">
        <f>_xlfn.NUMBERVALUE(RIGHT(property_rates[[#This Row],[Rent_3B]],LEN(property_rates[[#This Row],[Rent_3B]])-FIND("-",property_rates[[#This Row],[Rent_3B]])))</f>
        <v>0</v>
      </c>
      <c r="X497" s="1" t="e">
        <f>AVERAGE(property_rates[[#This Row],[Rent_3B_Lower]:[Rent_3B_Upper]])</f>
        <v>#VALUE!</v>
      </c>
      <c r="Y497" s="3" t="e">
        <f>property_rates[[#This Row],[Rent_3B_avg]]/property_rates[[#This Row],[buy_rate_avg]]</f>
        <v>#VALUE!</v>
      </c>
    </row>
    <row r="498" spans="1:25" x14ac:dyDescent="0.25">
      <c r="A498" s="1" t="s">
        <v>1799</v>
      </c>
      <c r="B498" s="1" t="s">
        <v>36</v>
      </c>
      <c r="C498" s="1" t="e">
        <f>MID(property_rates[[#This Row],[buy_rate]],FIND("Rs.",property_rates[[#This Row],[buy_rate]])+3,FIND("/sq",property_rates[[#This Row],[buy_rate]])-4)</f>
        <v>#VALUE!</v>
      </c>
      <c r="D498" s="1" t="e">
        <f>_xlfn.NUMBERVALUE(LEFT(property_rates[[#This Row],[buy_rate_trim]],FIND("-",property_rates[[#This Row],[buy_rate_trim]])-1))</f>
        <v>#VALUE!</v>
      </c>
      <c r="E498" s="1" t="e">
        <f>_xlfn.NUMBERVALUE(RIGHT(property_rates[[#This Row],[buy_rate_trim]],LEN(property_rates[[#This Row],[buy_rate_trim]])-FIND("-",property_rates[[#This Row],[buy_rate_trim]])))</f>
        <v>#VALUE!</v>
      </c>
      <c r="F498" s="1" t="e">
        <f>AVERAGE(property_rates[[#This Row],[buy_rate_lower]:[buy_rate_higher]])</f>
        <v>#VALUE!</v>
      </c>
      <c r="G498" s="1" t="s">
        <v>36</v>
      </c>
      <c r="H498" s="1" t="s">
        <v>1800</v>
      </c>
      <c r="I498" s="1" t="str">
        <f>MID(property_rates[[#This Row],[Rent_1B]],FIND("Rs.",property_rates[[#This Row],[Rent_1B]])+3,LEN(property_rates[[#This Row],[Rent_1B]]))</f>
        <v>11,688 - 13,558</v>
      </c>
      <c r="J498" s="1">
        <f>_xlfn.NUMBERVALUE(LEFT(property_rates[[#This Row],[Rent_1B_trim]],FIND("-",property_rates[[#This Row],[Rent_1B_trim]])-1))</f>
        <v>11688</v>
      </c>
      <c r="K498" s="1">
        <f>_xlfn.NUMBERVALUE(RIGHT(property_rates[[#This Row],[Rent_1B]],LEN(property_rates[[#This Row],[Rent_1B]])-FIND("-",property_rates[[#This Row],[Rent_1B]])))</f>
        <v>13558</v>
      </c>
      <c r="L498" s="1">
        <f>AVERAGE(property_rates[[#This Row],[Rent_1B_Lower]:[Rent_1B_Upper]])</f>
        <v>12623</v>
      </c>
      <c r="M498" s="2" t="e">
        <f>property_rates[[#This Row],[Rent_1B_avg]]/property_rates[[#This Row],[buy_rate_avg]]</f>
        <v>#VALUE!</v>
      </c>
      <c r="N498" s="1" t="s">
        <v>36</v>
      </c>
      <c r="O498" s="1" t="e">
        <f>MID(property_rates[[#This Row],[Rent_2B]],FIND("Rs.",property_rates[[#This Row],[Rent_2B]])+3,LEN(property_rates[[#This Row],[Rent_2B]]))</f>
        <v>#VALUE!</v>
      </c>
      <c r="P498" s="1" t="e">
        <f>_xlfn.NUMBERVALUE(LEFT(property_rates[[#This Row],[Rent_2B_trim]],FIND("-",property_rates[[#This Row],[Rent_2B_trim]])-1))</f>
        <v>#VALUE!</v>
      </c>
      <c r="Q498" s="1">
        <f>_xlfn.NUMBERVALUE(RIGHT(property_rates[[#This Row],[Rent_2B]],LEN(property_rates[[#This Row],[Rent_2B]])-FIND("-",property_rates[[#This Row],[Rent_2B]])))</f>
        <v>0</v>
      </c>
      <c r="R498" s="1" t="e">
        <f>AVERAGE(property_rates[[#This Row],[Rent_2B_Lower]:[Rent_2B_Upper]])</f>
        <v>#VALUE!</v>
      </c>
      <c r="S498" s="3" t="e">
        <f>property_rates[[#This Row],[Rent_2B_avg]]/property_rates[[#This Row],[buy_rate_avg]]</f>
        <v>#VALUE!</v>
      </c>
      <c r="T498" s="1" t="s">
        <v>36</v>
      </c>
      <c r="U498" s="1" t="e">
        <f>MID(property_rates[[#This Row],[Rent_3B]],FIND("Rs.",property_rates[[#This Row],[Rent_3B]])+3,LEN(property_rates[[#This Row],[Rent_3B]]))</f>
        <v>#VALUE!</v>
      </c>
      <c r="V498" s="1" t="e">
        <f>_xlfn.NUMBERVALUE(LEFT(property_rates[[#This Row],[Rent_3B_trim]],FIND("-",property_rates[[#This Row],[Rent_3B_trim]])-1))</f>
        <v>#VALUE!</v>
      </c>
      <c r="W498" s="1">
        <f>_xlfn.NUMBERVALUE(RIGHT(property_rates[[#This Row],[Rent_3B]],LEN(property_rates[[#This Row],[Rent_3B]])-FIND("-",property_rates[[#This Row],[Rent_3B]])))</f>
        <v>0</v>
      </c>
      <c r="X498" s="1" t="e">
        <f>AVERAGE(property_rates[[#This Row],[Rent_3B_Lower]:[Rent_3B_Upper]])</f>
        <v>#VALUE!</v>
      </c>
      <c r="Y498" s="3" t="e">
        <f>property_rates[[#This Row],[Rent_3B_avg]]/property_rates[[#This Row],[buy_rate_avg]]</f>
        <v>#VALUE!</v>
      </c>
    </row>
    <row r="499" spans="1:25" x14ac:dyDescent="0.25">
      <c r="A499" s="1" t="s">
        <v>1801</v>
      </c>
      <c r="B499" s="1" t="s">
        <v>1802</v>
      </c>
      <c r="C499" s="1" t="str">
        <f>MID(property_rates[[#This Row],[buy_rate]],FIND("Rs.",property_rates[[#This Row],[buy_rate]])+3,FIND("/sq",property_rates[[#This Row],[buy_rate]])-4)</f>
        <v>7,565 - 9,265</v>
      </c>
      <c r="D499" s="1">
        <f>_xlfn.NUMBERVALUE(LEFT(property_rates[[#This Row],[buy_rate_trim]],FIND("-",property_rates[[#This Row],[buy_rate_trim]])-1))</f>
        <v>7565</v>
      </c>
      <c r="E499" s="1">
        <f>_xlfn.NUMBERVALUE(RIGHT(property_rates[[#This Row],[buy_rate_trim]],LEN(property_rates[[#This Row],[buy_rate_trim]])-FIND("-",property_rates[[#This Row],[buy_rate_trim]])))</f>
        <v>9265</v>
      </c>
      <c r="F499" s="1">
        <f>AVERAGE(property_rates[[#This Row],[buy_rate_lower]:[buy_rate_higher]])</f>
        <v>8415</v>
      </c>
      <c r="G499" s="1" t="s">
        <v>36</v>
      </c>
      <c r="H499" s="1" t="s">
        <v>36</v>
      </c>
      <c r="I499" s="1" t="e">
        <f>MID(property_rates[[#This Row],[Rent_1B]],FIND("Rs.",property_rates[[#This Row],[Rent_1B]])+3,LEN(property_rates[[#This Row],[Rent_1B]]))</f>
        <v>#VALUE!</v>
      </c>
      <c r="J499" s="1" t="e">
        <f>_xlfn.NUMBERVALUE(LEFT(property_rates[[#This Row],[Rent_1B_trim]],FIND("-",property_rates[[#This Row],[Rent_1B_trim]])-1))</f>
        <v>#VALUE!</v>
      </c>
      <c r="K499" s="1">
        <f>_xlfn.NUMBERVALUE(RIGHT(property_rates[[#This Row],[Rent_1B]],LEN(property_rates[[#This Row],[Rent_1B]])-FIND("-",property_rates[[#This Row],[Rent_1B]])))</f>
        <v>0</v>
      </c>
      <c r="L499" s="1" t="e">
        <f>AVERAGE(property_rates[[#This Row],[Rent_1B_Lower]:[Rent_1B_Upper]])</f>
        <v>#VALUE!</v>
      </c>
      <c r="M499" s="2" t="e">
        <f>property_rates[[#This Row],[Rent_1B_avg]]/property_rates[[#This Row],[buy_rate_avg]]</f>
        <v>#VALUE!</v>
      </c>
      <c r="N499" s="1" t="s">
        <v>36</v>
      </c>
      <c r="O499" s="1" t="e">
        <f>MID(property_rates[[#This Row],[Rent_2B]],FIND("Rs.",property_rates[[#This Row],[Rent_2B]])+3,LEN(property_rates[[#This Row],[Rent_2B]]))</f>
        <v>#VALUE!</v>
      </c>
      <c r="P499" s="1" t="e">
        <f>_xlfn.NUMBERVALUE(LEFT(property_rates[[#This Row],[Rent_2B_trim]],FIND("-",property_rates[[#This Row],[Rent_2B_trim]])-1))</f>
        <v>#VALUE!</v>
      </c>
      <c r="Q499" s="1">
        <f>_xlfn.NUMBERVALUE(RIGHT(property_rates[[#This Row],[Rent_2B]],LEN(property_rates[[#This Row],[Rent_2B]])-FIND("-",property_rates[[#This Row],[Rent_2B]])))</f>
        <v>0</v>
      </c>
      <c r="R499" s="1" t="e">
        <f>AVERAGE(property_rates[[#This Row],[Rent_2B_Lower]:[Rent_2B_Upper]])</f>
        <v>#VALUE!</v>
      </c>
      <c r="S499" s="3" t="e">
        <f>property_rates[[#This Row],[Rent_2B_avg]]/property_rates[[#This Row],[buy_rate_avg]]</f>
        <v>#VALUE!</v>
      </c>
      <c r="T499" s="1" t="s">
        <v>36</v>
      </c>
      <c r="U499" s="1" t="e">
        <f>MID(property_rates[[#This Row],[Rent_3B]],FIND("Rs.",property_rates[[#This Row],[Rent_3B]])+3,LEN(property_rates[[#This Row],[Rent_3B]]))</f>
        <v>#VALUE!</v>
      </c>
      <c r="V499" s="1" t="e">
        <f>_xlfn.NUMBERVALUE(LEFT(property_rates[[#This Row],[Rent_3B_trim]],FIND("-",property_rates[[#This Row],[Rent_3B_trim]])-1))</f>
        <v>#VALUE!</v>
      </c>
      <c r="W499" s="1">
        <f>_xlfn.NUMBERVALUE(RIGHT(property_rates[[#This Row],[Rent_3B]],LEN(property_rates[[#This Row],[Rent_3B]])-FIND("-",property_rates[[#This Row],[Rent_3B]])))</f>
        <v>0</v>
      </c>
      <c r="X499" s="1" t="e">
        <f>AVERAGE(property_rates[[#This Row],[Rent_3B_Lower]:[Rent_3B_Upper]])</f>
        <v>#VALUE!</v>
      </c>
      <c r="Y499" s="3" t="e">
        <f>property_rates[[#This Row],[Rent_3B_avg]]/property_rates[[#This Row],[buy_rate_avg]]</f>
        <v>#VALUE!</v>
      </c>
    </row>
    <row r="500" spans="1:25" x14ac:dyDescent="0.25">
      <c r="A500" s="1" t="s">
        <v>1803</v>
      </c>
      <c r="B500" s="1" t="s">
        <v>1804</v>
      </c>
      <c r="C500" s="1" t="str">
        <f>MID(property_rates[[#This Row],[buy_rate]],FIND("Rs.",property_rates[[#This Row],[buy_rate]])+3,FIND("/sq",property_rates[[#This Row],[buy_rate]])-4)</f>
        <v>9,732 - 10,200</v>
      </c>
      <c r="D500" s="1">
        <f>_xlfn.NUMBERVALUE(LEFT(property_rates[[#This Row],[buy_rate_trim]],FIND("-",property_rates[[#This Row],[buy_rate_trim]])-1))</f>
        <v>9732</v>
      </c>
      <c r="E500" s="1">
        <f>_xlfn.NUMBERVALUE(RIGHT(property_rates[[#This Row],[buy_rate_trim]],LEN(property_rates[[#This Row],[buy_rate_trim]])-FIND("-",property_rates[[#This Row],[buy_rate_trim]])))</f>
        <v>10200</v>
      </c>
      <c r="F500" s="1">
        <f>AVERAGE(property_rates[[#This Row],[buy_rate_lower]:[buy_rate_higher]])</f>
        <v>9966</v>
      </c>
      <c r="G500" s="1" t="s">
        <v>1805</v>
      </c>
      <c r="H500" s="1" t="s">
        <v>36</v>
      </c>
      <c r="I500" s="1" t="e">
        <f>MID(property_rates[[#This Row],[Rent_1B]],FIND("Rs.",property_rates[[#This Row],[Rent_1B]])+3,LEN(property_rates[[#This Row],[Rent_1B]]))</f>
        <v>#VALUE!</v>
      </c>
      <c r="J500" s="1" t="e">
        <f>_xlfn.NUMBERVALUE(LEFT(property_rates[[#This Row],[Rent_1B_trim]],FIND("-",property_rates[[#This Row],[Rent_1B_trim]])-1))</f>
        <v>#VALUE!</v>
      </c>
      <c r="K500" s="1">
        <f>_xlfn.NUMBERVALUE(RIGHT(property_rates[[#This Row],[Rent_1B]],LEN(property_rates[[#This Row],[Rent_1B]])-FIND("-",property_rates[[#This Row],[Rent_1B]])))</f>
        <v>0</v>
      </c>
      <c r="L500" s="1" t="e">
        <f>AVERAGE(property_rates[[#This Row],[Rent_1B_Lower]:[Rent_1B_Upper]])</f>
        <v>#VALUE!</v>
      </c>
      <c r="M500" s="2" t="e">
        <f>property_rates[[#This Row],[Rent_1B_avg]]/property_rates[[#This Row],[buy_rate_avg]]</f>
        <v>#VALUE!</v>
      </c>
      <c r="N500" s="1" t="s">
        <v>36</v>
      </c>
      <c r="O500" s="1" t="e">
        <f>MID(property_rates[[#This Row],[Rent_2B]],FIND("Rs.",property_rates[[#This Row],[Rent_2B]])+3,LEN(property_rates[[#This Row],[Rent_2B]]))</f>
        <v>#VALUE!</v>
      </c>
      <c r="P500" s="1" t="e">
        <f>_xlfn.NUMBERVALUE(LEFT(property_rates[[#This Row],[Rent_2B_trim]],FIND("-",property_rates[[#This Row],[Rent_2B_trim]])-1))</f>
        <v>#VALUE!</v>
      </c>
      <c r="Q500" s="1">
        <f>_xlfn.NUMBERVALUE(RIGHT(property_rates[[#This Row],[Rent_2B]],LEN(property_rates[[#This Row],[Rent_2B]])-FIND("-",property_rates[[#This Row],[Rent_2B]])))</f>
        <v>0</v>
      </c>
      <c r="R500" s="1" t="e">
        <f>AVERAGE(property_rates[[#This Row],[Rent_2B_Lower]:[Rent_2B_Upper]])</f>
        <v>#VALUE!</v>
      </c>
      <c r="S500" s="3" t="e">
        <f>property_rates[[#This Row],[Rent_2B_avg]]/property_rates[[#This Row],[buy_rate_avg]]</f>
        <v>#VALUE!</v>
      </c>
      <c r="T500" s="1" t="s">
        <v>36</v>
      </c>
      <c r="U500" s="1" t="e">
        <f>MID(property_rates[[#This Row],[Rent_3B]],FIND("Rs.",property_rates[[#This Row],[Rent_3B]])+3,LEN(property_rates[[#This Row],[Rent_3B]]))</f>
        <v>#VALUE!</v>
      </c>
      <c r="V500" s="1" t="e">
        <f>_xlfn.NUMBERVALUE(LEFT(property_rates[[#This Row],[Rent_3B_trim]],FIND("-",property_rates[[#This Row],[Rent_3B_trim]])-1))</f>
        <v>#VALUE!</v>
      </c>
      <c r="W500" s="1">
        <f>_xlfn.NUMBERVALUE(RIGHT(property_rates[[#This Row],[Rent_3B]],LEN(property_rates[[#This Row],[Rent_3B]])-FIND("-",property_rates[[#This Row],[Rent_3B]])))</f>
        <v>0</v>
      </c>
      <c r="X500" s="1" t="e">
        <f>AVERAGE(property_rates[[#This Row],[Rent_3B_Lower]:[Rent_3B_Upper]])</f>
        <v>#VALUE!</v>
      </c>
      <c r="Y500" s="3" t="e">
        <f>property_rates[[#This Row],[Rent_3B_avg]]/property_rates[[#This Row],[buy_rate_avg]]</f>
        <v>#VALUE!</v>
      </c>
    </row>
    <row r="501" spans="1:25" x14ac:dyDescent="0.25">
      <c r="A501" s="1" t="s">
        <v>1806</v>
      </c>
      <c r="B501" s="1" t="s">
        <v>1807</v>
      </c>
      <c r="C501" s="1" t="str">
        <f>MID(property_rates[[#This Row],[buy_rate]],FIND("Rs.",property_rates[[#This Row],[buy_rate]])+3,FIND("/sq",property_rates[[#This Row],[buy_rate]])-4)</f>
        <v>4,888 - 5,440</v>
      </c>
      <c r="D501" s="1">
        <f>_xlfn.NUMBERVALUE(LEFT(property_rates[[#This Row],[buy_rate_trim]],FIND("-",property_rates[[#This Row],[buy_rate_trim]])-1))</f>
        <v>4888</v>
      </c>
      <c r="E501" s="1">
        <f>_xlfn.NUMBERVALUE(RIGHT(property_rates[[#This Row],[buy_rate_trim]],LEN(property_rates[[#This Row],[buy_rate_trim]])-FIND("-",property_rates[[#This Row],[buy_rate_trim]])))</f>
        <v>5440</v>
      </c>
      <c r="F501" s="1">
        <f>AVERAGE(property_rates[[#This Row],[buy_rate_lower]:[buy_rate_higher]])</f>
        <v>5164</v>
      </c>
      <c r="G501" s="1" t="s">
        <v>512</v>
      </c>
      <c r="H501" s="1" t="s">
        <v>36</v>
      </c>
      <c r="I501" s="1" t="e">
        <f>MID(property_rates[[#This Row],[Rent_1B]],FIND("Rs.",property_rates[[#This Row],[Rent_1B]])+3,LEN(property_rates[[#This Row],[Rent_1B]]))</f>
        <v>#VALUE!</v>
      </c>
      <c r="J501" s="1" t="e">
        <f>_xlfn.NUMBERVALUE(LEFT(property_rates[[#This Row],[Rent_1B_trim]],FIND("-",property_rates[[#This Row],[Rent_1B_trim]])-1))</f>
        <v>#VALUE!</v>
      </c>
      <c r="K501" s="1">
        <f>_xlfn.NUMBERVALUE(RIGHT(property_rates[[#This Row],[Rent_1B]],LEN(property_rates[[#This Row],[Rent_1B]])-FIND("-",property_rates[[#This Row],[Rent_1B]])))</f>
        <v>0</v>
      </c>
      <c r="L501" s="1" t="e">
        <f>AVERAGE(property_rates[[#This Row],[Rent_1B_Lower]:[Rent_1B_Upper]])</f>
        <v>#VALUE!</v>
      </c>
      <c r="M501" s="2" t="e">
        <f>property_rates[[#This Row],[Rent_1B_avg]]/property_rates[[#This Row],[buy_rate_avg]]</f>
        <v>#VALUE!</v>
      </c>
      <c r="N501" s="1" t="s">
        <v>36</v>
      </c>
      <c r="O501" s="1" t="e">
        <f>MID(property_rates[[#This Row],[Rent_2B]],FIND("Rs.",property_rates[[#This Row],[Rent_2B]])+3,LEN(property_rates[[#This Row],[Rent_2B]]))</f>
        <v>#VALUE!</v>
      </c>
      <c r="P501" s="1" t="e">
        <f>_xlfn.NUMBERVALUE(LEFT(property_rates[[#This Row],[Rent_2B_trim]],FIND("-",property_rates[[#This Row],[Rent_2B_trim]])-1))</f>
        <v>#VALUE!</v>
      </c>
      <c r="Q501" s="1">
        <f>_xlfn.NUMBERVALUE(RIGHT(property_rates[[#This Row],[Rent_2B]],LEN(property_rates[[#This Row],[Rent_2B]])-FIND("-",property_rates[[#This Row],[Rent_2B]])))</f>
        <v>0</v>
      </c>
      <c r="R501" s="1" t="e">
        <f>AVERAGE(property_rates[[#This Row],[Rent_2B_Lower]:[Rent_2B_Upper]])</f>
        <v>#VALUE!</v>
      </c>
      <c r="S501" s="3" t="e">
        <f>property_rates[[#This Row],[Rent_2B_avg]]/property_rates[[#This Row],[buy_rate_avg]]</f>
        <v>#VALUE!</v>
      </c>
      <c r="T501" s="1" t="s">
        <v>36</v>
      </c>
      <c r="U501" s="1" t="e">
        <f>MID(property_rates[[#This Row],[Rent_3B]],FIND("Rs.",property_rates[[#This Row],[Rent_3B]])+3,LEN(property_rates[[#This Row],[Rent_3B]]))</f>
        <v>#VALUE!</v>
      </c>
      <c r="V501" s="1" t="e">
        <f>_xlfn.NUMBERVALUE(LEFT(property_rates[[#This Row],[Rent_3B_trim]],FIND("-",property_rates[[#This Row],[Rent_3B_trim]])-1))</f>
        <v>#VALUE!</v>
      </c>
      <c r="W501" s="1">
        <f>_xlfn.NUMBERVALUE(RIGHT(property_rates[[#This Row],[Rent_3B]],LEN(property_rates[[#This Row],[Rent_3B]])-FIND("-",property_rates[[#This Row],[Rent_3B]])))</f>
        <v>0</v>
      </c>
      <c r="X501" s="1" t="e">
        <f>AVERAGE(property_rates[[#This Row],[Rent_3B_Lower]:[Rent_3B_Upper]])</f>
        <v>#VALUE!</v>
      </c>
      <c r="Y501" s="3" t="e">
        <f>property_rates[[#This Row],[Rent_3B_avg]]/property_rates[[#This Row],[buy_rate_avg]]</f>
        <v>#VALUE!</v>
      </c>
    </row>
    <row r="502" spans="1:25" x14ac:dyDescent="0.25">
      <c r="A502" s="1" t="s">
        <v>1808</v>
      </c>
      <c r="B502" s="1" t="s">
        <v>1809</v>
      </c>
      <c r="C502" s="1" t="str">
        <f>MID(property_rates[[#This Row],[buy_rate]],FIND("Rs.",property_rates[[#This Row],[buy_rate]])+3,FIND("/sq",property_rates[[#This Row],[buy_rate]])-4)</f>
        <v>7,055 - 7,650</v>
      </c>
      <c r="D502" s="1">
        <f>_xlfn.NUMBERVALUE(LEFT(property_rates[[#This Row],[buy_rate_trim]],FIND("-",property_rates[[#This Row],[buy_rate_trim]])-1))</f>
        <v>7055</v>
      </c>
      <c r="E502" s="1">
        <f>_xlfn.NUMBERVALUE(RIGHT(property_rates[[#This Row],[buy_rate_trim]],LEN(property_rates[[#This Row],[buy_rate_trim]])-FIND("-",property_rates[[#This Row],[buy_rate_trim]])))</f>
        <v>7650</v>
      </c>
      <c r="F502" s="1">
        <f>AVERAGE(property_rates[[#This Row],[buy_rate_lower]:[buy_rate_higher]])</f>
        <v>7352.5</v>
      </c>
      <c r="G502" s="1" t="s">
        <v>1810</v>
      </c>
      <c r="H502" s="1" t="s">
        <v>36</v>
      </c>
      <c r="I502" s="1" t="e">
        <f>MID(property_rates[[#This Row],[Rent_1B]],FIND("Rs.",property_rates[[#This Row],[Rent_1B]])+3,LEN(property_rates[[#This Row],[Rent_1B]]))</f>
        <v>#VALUE!</v>
      </c>
      <c r="J502" s="1" t="e">
        <f>_xlfn.NUMBERVALUE(LEFT(property_rates[[#This Row],[Rent_1B_trim]],FIND("-",property_rates[[#This Row],[Rent_1B_trim]])-1))</f>
        <v>#VALUE!</v>
      </c>
      <c r="K502" s="1">
        <f>_xlfn.NUMBERVALUE(RIGHT(property_rates[[#This Row],[Rent_1B]],LEN(property_rates[[#This Row],[Rent_1B]])-FIND("-",property_rates[[#This Row],[Rent_1B]])))</f>
        <v>0</v>
      </c>
      <c r="L502" s="1" t="e">
        <f>AVERAGE(property_rates[[#This Row],[Rent_1B_Lower]:[Rent_1B_Upper]])</f>
        <v>#VALUE!</v>
      </c>
      <c r="M502" s="2" t="e">
        <f>property_rates[[#This Row],[Rent_1B_avg]]/property_rates[[#This Row],[buy_rate_avg]]</f>
        <v>#VALUE!</v>
      </c>
      <c r="N502" s="1" t="s">
        <v>36</v>
      </c>
      <c r="O502" s="1" t="e">
        <f>MID(property_rates[[#This Row],[Rent_2B]],FIND("Rs.",property_rates[[#This Row],[Rent_2B]])+3,LEN(property_rates[[#This Row],[Rent_2B]]))</f>
        <v>#VALUE!</v>
      </c>
      <c r="P502" s="1" t="e">
        <f>_xlfn.NUMBERVALUE(LEFT(property_rates[[#This Row],[Rent_2B_trim]],FIND("-",property_rates[[#This Row],[Rent_2B_trim]])-1))</f>
        <v>#VALUE!</v>
      </c>
      <c r="Q502" s="1">
        <f>_xlfn.NUMBERVALUE(RIGHT(property_rates[[#This Row],[Rent_2B]],LEN(property_rates[[#This Row],[Rent_2B]])-FIND("-",property_rates[[#This Row],[Rent_2B]])))</f>
        <v>0</v>
      </c>
      <c r="R502" s="1" t="e">
        <f>AVERAGE(property_rates[[#This Row],[Rent_2B_Lower]:[Rent_2B_Upper]])</f>
        <v>#VALUE!</v>
      </c>
      <c r="S502" s="3" t="e">
        <f>property_rates[[#This Row],[Rent_2B_avg]]/property_rates[[#This Row],[buy_rate_avg]]</f>
        <v>#VALUE!</v>
      </c>
      <c r="T502" s="1" t="s">
        <v>36</v>
      </c>
      <c r="U502" s="1" t="e">
        <f>MID(property_rates[[#This Row],[Rent_3B]],FIND("Rs.",property_rates[[#This Row],[Rent_3B]])+3,LEN(property_rates[[#This Row],[Rent_3B]]))</f>
        <v>#VALUE!</v>
      </c>
      <c r="V502" s="1" t="e">
        <f>_xlfn.NUMBERVALUE(LEFT(property_rates[[#This Row],[Rent_3B_trim]],FIND("-",property_rates[[#This Row],[Rent_3B_trim]])-1))</f>
        <v>#VALUE!</v>
      </c>
      <c r="W502" s="1">
        <f>_xlfn.NUMBERVALUE(RIGHT(property_rates[[#This Row],[Rent_3B]],LEN(property_rates[[#This Row],[Rent_3B]])-FIND("-",property_rates[[#This Row],[Rent_3B]])))</f>
        <v>0</v>
      </c>
      <c r="X502" s="1" t="e">
        <f>AVERAGE(property_rates[[#This Row],[Rent_3B_Lower]:[Rent_3B_Upper]])</f>
        <v>#VALUE!</v>
      </c>
      <c r="Y502" s="3" t="e">
        <f>property_rates[[#This Row],[Rent_3B_avg]]/property_rates[[#This Row],[buy_rate_avg]]</f>
        <v>#VALUE!</v>
      </c>
    </row>
    <row r="503" spans="1:25" x14ac:dyDescent="0.25">
      <c r="A503" s="1" t="s">
        <v>1811</v>
      </c>
      <c r="B503" s="1" t="s">
        <v>1812</v>
      </c>
      <c r="C503" s="1" t="str">
        <f>MID(property_rates[[#This Row],[buy_rate]],FIND("Rs.",property_rates[[#This Row],[buy_rate]])+3,FIND("/sq",property_rates[[#This Row],[buy_rate]])-4)</f>
        <v>6,970 - 7,905</v>
      </c>
      <c r="D503" s="1">
        <f>_xlfn.NUMBERVALUE(LEFT(property_rates[[#This Row],[buy_rate_trim]],FIND("-",property_rates[[#This Row],[buy_rate_trim]])-1))</f>
        <v>6970</v>
      </c>
      <c r="E503" s="1">
        <f>_xlfn.NUMBERVALUE(RIGHT(property_rates[[#This Row],[buy_rate_trim]],LEN(property_rates[[#This Row],[buy_rate_trim]])-FIND("-",property_rates[[#This Row],[buy_rate_trim]])))</f>
        <v>7905</v>
      </c>
      <c r="F503" s="1">
        <f>AVERAGE(property_rates[[#This Row],[buy_rate_lower]:[buy_rate_higher]])</f>
        <v>7437.5</v>
      </c>
      <c r="G503" s="1" t="s">
        <v>1515</v>
      </c>
      <c r="H503" s="1" t="s">
        <v>1813</v>
      </c>
      <c r="I503" s="1" t="str">
        <f>MID(property_rates[[#This Row],[Rent_1B]],FIND("Rs.",property_rates[[#This Row],[Rent_1B]])+3,LEN(property_rates[[#This Row],[Rent_1B]]))</f>
        <v>7,739 - 9,287</v>
      </c>
      <c r="J503" s="1">
        <f>_xlfn.NUMBERVALUE(LEFT(property_rates[[#This Row],[Rent_1B_trim]],FIND("-",property_rates[[#This Row],[Rent_1B_trim]])-1))</f>
        <v>7739</v>
      </c>
      <c r="K503" s="1">
        <f>_xlfn.NUMBERVALUE(RIGHT(property_rates[[#This Row],[Rent_1B]],LEN(property_rates[[#This Row],[Rent_1B]])-FIND("-",property_rates[[#This Row],[Rent_1B]])))</f>
        <v>9287</v>
      </c>
      <c r="L503" s="1">
        <f>AVERAGE(property_rates[[#This Row],[Rent_1B_Lower]:[Rent_1B_Upper]])</f>
        <v>8513</v>
      </c>
      <c r="M503" s="2">
        <f>property_rates[[#This Row],[Rent_1B_avg]]/property_rates[[#This Row],[buy_rate_avg]]</f>
        <v>1.1446050420168068</v>
      </c>
      <c r="N503" s="1" t="s">
        <v>36</v>
      </c>
      <c r="O503" s="1" t="e">
        <f>MID(property_rates[[#This Row],[Rent_2B]],FIND("Rs.",property_rates[[#This Row],[Rent_2B]])+3,LEN(property_rates[[#This Row],[Rent_2B]]))</f>
        <v>#VALUE!</v>
      </c>
      <c r="P503" s="1" t="e">
        <f>_xlfn.NUMBERVALUE(LEFT(property_rates[[#This Row],[Rent_2B_trim]],FIND("-",property_rates[[#This Row],[Rent_2B_trim]])-1))</f>
        <v>#VALUE!</v>
      </c>
      <c r="Q503" s="1">
        <f>_xlfn.NUMBERVALUE(RIGHT(property_rates[[#This Row],[Rent_2B]],LEN(property_rates[[#This Row],[Rent_2B]])-FIND("-",property_rates[[#This Row],[Rent_2B]])))</f>
        <v>0</v>
      </c>
      <c r="R503" s="1" t="e">
        <f>AVERAGE(property_rates[[#This Row],[Rent_2B_Lower]:[Rent_2B_Upper]])</f>
        <v>#VALUE!</v>
      </c>
      <c r="S503" s="3" t="e">
        <f>property_rates[[#This Row],[Rent_2B_avg]]/property_rates[[#This Row],[buy_rate_avg]]</f>
        <v>#VALUE!</v>
      </c>
      <c r="T503" s="1" t="s">
        <v>36</v>
      </c>
      <c r="U503" s="1" t="e">
        <f>MID(property_rates[[#This Row],[Rent_3B]],FIND("Rs.",property_rates[[#This Row],[Rent_3B]])+3,LEN(property_rates[[#This Row],[Rent_3B]]))</f>
        <v>#VALUE!</v>
      </c>
      <c r="V503" s="1" t="e">
        <f>_xlfn.NUMBERVALUE(LEFT(property_rates[[#This Row],[Rent_3B_trim]],FIND("-",property_rates[[#This Row],[Rent_3B_trim]])-1))</f>
        <v>#VALUE!</v>
      </c>
      <c r="W503" s="1">
        <f>_xlfn.NUMBERVALUE(RIGHT(property_rates[[#This Row],[Rent_3B]],LEN(property_rates[[#This Row],[Rent_3B]])-FIND("-",property_rates[[#This Row],[Rent_3B]])))</f>
        <v>0</v>
      </c>
      <c r="X503" s="1" t="e">
        <f>AVERAGE(property_rates[[#This Row],[Rent_3B_Lower]:[Rent_3B_Upper]])</f>
        <v>#VALUE!</v>
      </c>
      <c r="Y503" s="3" t="e">
        <f>property_rates[[#This Row],[Rent_3B_avg]]/property_rates[[#This Row],[buy_rate_avg]]</f>
        <v>#VALUE!</v>
      </c>
    </row>
    <row r="504" spans="1:25" x14ac:dyDescent="0.25">
      <c r="A504" s="1" t="s">
        <v>1814</v>
      </c>
      <c r="B504" s="1" t="s">
        <v>1815</v>
      </c>
      <c r="C504" s="1" t="str">
        <f>MID(property_rates[[#This Row],[buy_rate]],FIND("Rs.",property_rates[[#This Row],[buy_rate]])+3,FIND("/sq",property_rates[[#This Row],[buy_rate]])-4)</f>
        <v>7,650 - 8,118</v>
      </c>
      <c r="D504" s="1">
        <f>_xlfn.NUMBERVALUE(LEFT(property_rates[[#This Row],[buy_rate_trim]],FIND("-",property_rates[[#This Row],[buy_rate_trim]])-1))</f>
        <v>7650</v>
      </c>
      <c r="E504" s="1">
        <f>_xlfn.NUMBERVALUE(RIGHT(property_rates[[#This Row],[buy_rate_trim]],LEN(property_rates[[#This Row],[buy_rate_trim]])-FIND("-",property_rates[[#This Row],[buy_rate_trim]])))</f>
        <v>8118</v>
      </c>
      <c r="F504" s="1">
        <f>AVERAGE(property_rates[[#This Row],[buy_rate_lower]:[buy_rate_higher]])</f>
        <v>7884</v>
      </c>
      <c r="G504" s="1" t="s">
        <v>1816</v>
      </c>
      <c r="H504" s="1" t="s">
        <v>1817</v>
      </c>
      <c r="I504" s="1" t="str">
        <f>MID(property_rates[[#This Row],[Rent_1B]],FIND("Rs.",property_rates[[#This Row],[Rent_1B]])+3,LEN(property_rates[[#This Row],[Rent_1B]]))</f>
        <v>9,706 - 10,217</v>
      </c>
      <c r="J504" s="1">
        <f>_xlfn.NUMBERVALUE(LEFT(property_rates[[#This Row],[Rent_1B_trim]],FIND("-",property_rates[[#This Row],[Rent_1B_trim]])-1))</f>
        <v>9706</v>
      </c>
      <c r="K504" s="1">
        <f>_xlfn.NUMBERVALUE(RIGHT(property_rates[[#This Row],[Rent_1B]],LEN(property_rates[[#This Row],[Rent_1B]])-FIND("-",property_rates[[#This Row],[Rent_1B]])))</f>
        <v>10217</v>
      </c>
      <c r="L504" s="1">
        <f>AVERAGE(property_rates[[#This Row],[Rent_1B_Lower]:[Rent_1B_Upper]])</f>
        <v>9961.5</v>
      </c>
      <c r="M504" s="2">
        <f>property_rates[[#This Row],[Rent_1B_avg]]/property_rates[[#This Row],[buy_rate_avg]]</f>
        <v>1.2635083713850837</v>
      </c>
      <c r="N504" s="1" t="s">
        <v>1818</v>
      </c>
      <c r="O504" s="1" t="str">
        <f>MID(property_rates[[#This Row],[Rent_2B]],FIND("Rs.",property_rates[[#This Row],[Rent_2B]])+3,LEN(property_rates[[#This Row],[Rent_2B]]))</f>
        <v>13,260 - 13,260</v>
      </c>
      <c r="P504" s="1">
        <f>_xlfn.NUMBERVALUE(LEFT(property_rates[[#This Row],[Rent_2B_trim]],FIND("-",property_rates[[#This Row],[Rent_2B_trim]])-1))</f>
        <v>13260</v>
      </c>
      <c r="Q504" s="1">
        <f>_xlfn.NUMBERVALUE(RIGHT(property_rates[[#This Row],[Rent_2B]],LEN(property_rates[[#This Row],[Rent_2B]])-FIND("-",property_rates[[#This Row],[Rent_2B]])))</f>
        <v>13260</v>
      </c>
      <c r="R504" s="1">
        <f>AVERAGE(property_rates[[#This Row],[Rent_2B_Lower]:[Rent_2B_Upper]])</f>
        <v>13260</v>
      </c>
      <c r="S504" s="3">
        <f>property_rates[[#This Row],[Rent_2B_avg]]/property_rates[[#This Row],[buy_rate_avg]]</f>
        <v>1.6818873668188736</v>
      </c>
      <c r="T504" s="1" t="s">
        <v>36</v>
      </c>
      <c r="U504" s="1" t="e">
        <f>MID(property_rates[[#This Row],[Rent_3B]],FIND("Rs.",property_rates[[#This Row],[Rent_3B]])+3,LEN(property_rates[[#This Row],[Rent_3B]]))</f>
        <v>#VALUE!</v>
      </c>
      <c r="V504" s="1" t="e">
        <f>_xlfn.NUMBERVALUE(LEFT(property_rates[[#This Row],[Rent_3B_trim]],FIND("-",property_rates[[#This Row],[Rent_3B_trim]])-1))</f>
        <v>#VALUE!</v>
      </c>
      <c r="W504" s="1">
        <f>_xlfn.NUMBERVALUE(RIGHT(property_rates[[#This Row],[Rent_3B]],LEN(property_rates[[#This Row],[Rent_3B]])-FIND("-",property_rates[[#This Row],[Rent_3B]])))</f>
        <v>0</v>
      </c>
      <c r="X504" s="1" t="e">
        <f>AVERAGE(property_rates[[#This Row],[Rent_3B_Lower]:[Rent_3B_Upper]])</f>
        <v>#VALUE!</v>
      </c>
      <c r="Y504" s="3" t="e">
        <f>property_rates[[#This Row],[Rent_3B_avg]]/property_rates[[#This Row],[buy_rate_avg]]</f>
        <v>#VALUE!</v>
      </c>
    </row>
    <row r="505" spans="1:25" x14ac:dyDescent="0.25">
      <c r="A505" s="1" t="s">
        <v>1819</v>
      </c>
      <c r="B505" s="1" t="s">
        <v>1820</v>
      </c>
      <c r="C505" s="1" t="str">
        <f>MID(property_rates[[#This Row],[buy_rate]],FIND("Rs.",property_rates[[#This Row],[buy_rate]])+3,FIND("/sq",property_rates[[#This Row],[buy_rate]])-4)</f>
        <v>7,055 - 8,712</v>
      </c>
      <c r="D505" s="1">
        <f>_xlfn.NUMBERVALUE(LEFT(property_rates[[#This Row],[buy_rate_trim]],FIND("-",property_rates[[#This Row],[buy_rate_trim]])-1))</f>
        <v>7055</v>
      </c>
      <c r="E505" s="1">
        <f>_xlfn.NUMBERVALUE(RIGHT(property_rates[[#This Row],[buy_rate_trim]],LEN(property_rates[[#This Row],[buy_rate_trim]])-FIND("-",property_rates[[#This Row],[buy_rate_trim]])))</f>
        <v>8712</v>
      </c>
      <c r="F505" s="1">
        <f>AVERAGE(property_rates[[#This Row],[buy_rate_lower]:[buy_rate_higher]])</f>
        <v>7883.5</v>
      </c>
      <c r="G505" s="1" t="s">
        <v>1821</v>
      </c>
      <c r="H505" s="1" t="s">
        <v>1822</v>
      </c>
      <c r="I505" s="1" t="str">
        <f>MID(property_rates[[#This Row],[Rent_1B]],FIND("Rs.",property_rates[[#This Row],[Rent_1B]])+3,LEN(property_rates[[#This Row],[Rent_1B]]))</f>
        <v>6,785 - 7,307</v>
      </c>
      <c r="J505" s="1">
        <f>_xlfn.NUMBERVALUE(LEFT(property_rates[[#This Row],[Rent_1B_trim]],FIND("-",property_rates[[#This Row],[Rent_1B_trim]])-1))</f>
        <v>6785</v>
      </c>
      <c r="K505" s="1">
        <f>_xlfn.NUMBERVALUE(RIGHT(property_rates[[#This Row],[Rent_1B]],LEN(property_rates[[#This Row],[Rent_1B]])-FIND("-",property_rates[[#This Row],[Rent_1B]])))</f>
        <v>7307</v>
      </c>
      <c r="L505" s="1">
        <f>AVERAGE(property_rates[[#This Row],[Rent_1B_Lower]:[Rent_1B_Upper]])</f>
        <v>7046</v>
      </c>
      <c r="M505" s="2">
        <f>property_rates[[#This Row],[Rent_1B_avg]]/property_rates[[#This Row],[buy_rate_avg]]</f>
        <v>0.89376545950402742</v>
      </c>
      <c r="N505" s="1" t="s">
        <v>1823</v>
      </c>
      <c r="O505" s="1" t="str">
        <f>MID(property_rates[[#This Row],[Rent_2B]],FIND("Rs.",property_rates[[#This Row],[Rent_2B]])+3,LEN(property_rates[[#This Row],[Rent_2B]]))</f>
        <v>16,356 - 19,082</v>
      </c>
      <c r="P505" s="1">
        <f>_xlfn.NUMBERVALUE(LEFT(property_rates[[#This Row],[Rent_2B_trim]],FIND("-",property_rates[[#This Row],[Rent_2B_trim]])-1))</f>
        <v>16356</v>
      </c>
      <c r="Q505" s="1">
        <f>_xlfn.NUMBERVALUE(RIGHT(property_rates[[#This Row],[Rent_2B]],LEN(property_rates[[#This Row],[Rent_2B]])-FIND("-",property_rates[[#This Row],[Rent_2B]])))</f>
        <v>19082</v>
      </c>
      <c r="R505" s="1">
        <f>AVERAGE(property_rates[[#This Row],[Rent_2B_Lower]:[Rent_2B_Upper]])</f>
        <v>17719</v>
      </c>
      <c r="S505" s="3">
        <f>property_rates[[#This Row],[Rent_2B_avg]]/property_rates[[#This Row],[buy_rate_avg]]</f>
        <v>2.247605758863449</v>
      </c>
      <c r="T505" s="1" t="s">
        <v>1824</v>
      </c>
      <c r="U505" s="1" t="str">
        <f>MID(property_rates[[#This Row],[Rent_3B]],FIND("Rs.",property_rates[[#This Row],[Rent_3B]])+3,LEN(property_rates[[#This Row],[Rent_3B]]))</f>
        <v>20,461 - 21,665</v>
      </c>
      <c r="V505" s="1">
        <f>_xlfn.NUMBERVALUE(LEFT(property_rates[[#This Row],[Rent_3B_trim]],FIND("-",property_rates[[#This Row],[Rent_3B_trim]])-1))</f>
        <v>20461</v>
      </c>
      <c r="W505" s="1">
        <f>_xlfn.NUMBERVALUE(RIGHT(property_rates[[#This Row],[Rent_3B]],LEN(property_rates[[#This Row],[Rent_3B]])-FIND("-",property_rates[[#This Row],[Rent_3B]])))</f>
        <v>21665</v>
      </c>
      <c r="X505" s="1">
        <f>AVERAGE(property_rates[[#This Row],[Rent_3B_Lower]:[Rent_3B_Upper]])</f>
        <v>21063</v>
      </c>
      <c r="Y505" s="3">
        <f>property_rates[[#This Row],[Rent_3B_avg]]/property_rates[[#This Row],[buy_rate_avg]]</f>
        <v>2.6717828375721444</v>
      </c>
    </row>
    <row r="506" spans="1:25" x14ac:dyDescent="0.25">
      <c r="A506" s="1" t="s">
        <v>1825</v>
      </c>
      <c r="B506" s="1" t="s">
        <v>1826</v>
      </c>
      <c r="C506" s="1" t="str">
        <f>MID(property_rates[[#This Row],[buy_rate]],FIND("Rs.",property_rates[[#This Row],[buy_rate]])+3,FIND("/sq",property_rates[[#This Row],[buy_rate]])-4)</f>
        <v>11,475 - 12,495</v>
      </c>
      <c r="D506" s="1">
        <f>_xlfn.NUMBERVALUE(LEFT(property_rates[[#This Row],[buy_rate_trim]],FIND("-",property_rates[[#This Row],[buy_rate_trim]])-1))</f>
        <v>11475</v>
      </c>
      <c r="E506" s="1">
        <f>_xlfn.NUMBERVALUE(RIGHT(property_rates[[#This Row],[buy_rate_trim]],LEN(property_rates[[#This Row],[buy_rate_trim]])-FIND("-",property_rates[[#This Row],[buy_rate_trim]])))</f>
        <v>12495</v>
      </c>
      <c r="F506" s="1">
        <f>AVERAGE(property_rates[[#This Row],[buy_rate_lower]:[buy_rate_higher]])</f>
        <v>11985</v>
      </c>
      <c r="G506" s="1" t="s">
        <v>1827</v>
      </c>
      <c r="H506" s="1" t="s">
        <v>36</v>
      </c>
      <c r="I506" s="1" t="e">
        <f>MID(property_rates[[#This Row],[Rent_1B]],FIND("Rs.",property_rates[[#This Row],[Rent_1B]])+3,LEN(property_rates[[#This Row],[Rent_1B]]))</f>
        <v>#VALUE!</v>
      </c>
      <c r="J506" s="1" t="e">
        <f>_xlfn.NUMBERVALUE(LEFT(property_rates[[#This Row],[Rent_1B_trim]],FIND("-",property_rates[[#This Row],[Rent_1B_trim]])-1))</f>
        <v>#VALUE!</v>
      </c>
      <c r="K506" s="1">
        <f>_xlfn.NUMBERVALUE(RIGHT(property_rates[[#This Row],[Rent_1B]],LEN(property_rates[[#This Row],[Rent_1B]])-FIND("-",property_rates[[#This Row],[Rent_1B]])))</f>
        <v>0</v>
      </c>
      <c r="L506" s="1" t="e">
        <f>AVERAGE(property_rates[[#This Row],[Rent_1B_Lower]:[Rent_1B_Upper]])</f>
        <v>#VALUE!</v>
      </c>
      <c r="M506" s="2" t="e">
        <f>property_rates[[#This Row],[Rent_1B_avg]]/property_rates[[#This Row],[buy_rate_avg]]</f>
        <v>#VALUE!</v>
      </c>
      <c r="N506" s="1" t="s">
        <v>1828</v>
      </c>
      <c r="O506" s="1" t="str">
        <f>MID(property_rates[[#This Row],[Rent_2B]],FIND("Rs.",property_rates[[#This Row],[Rent_2B]])+3,LEN(property_rates[[#This Row],[Rent_2B]]))</f>
        <v>17,404 - 20,719</v>
      </c>
      <c r="P506" s="1">
        <f>_xlfn.NUMBERVALUE(LEFT(property_rates[[#This Row],[Rent_2B_trim]],FIND("-",property_rates[[#This Row],[Rent_2B_trim]])-1))</f>
        <v>17404</v>
      </c>
      <c r="Q506" s="1">
        <f>_xlfn.NUMBERVALUE(RIGHT(property_rates[[#This Row],[Rent_2B]],LEN(property_rates[[#This Row],[Rent_2B]])-FIND("-",property_rates[[#This Row],[Rent_2B]])))</f>
        <v>20719</v>
      </c>
      <c r="R506" s="1">
        <f>AVERAGE(property_rates[[#This Row],[Rent_2B_Lower]:[Rent_2B_Upper]])</f>
        <v>19061.5</v>
      </c>
      <c r="S506" s="3">
        <f>property_rates[[#This Row],[Rent_2B_avg]]/property_rates[[#This Row],[buy_rate_avg]]</f>
        <v>1.5904463913224864</v>
      </c>
      <c r="T506" s="1" t="s">
        <v>36</v>
      </c>
      <c r="U506" s="1" t="e">
        <f>MID(property_rates[[#This Row],[Rent_3B]],FIND("Rs.",property_rates[[#This Row],[Rent_3B]])+3,LEN(property_rates[[#This Row],[Rent_3B]]))</f>
        <v>#VALUE!</v>
      </c>
      <c r="V506" s="1" t="e">
        <f>_xlfn.NUMBERVALUE(LEFT(property_rates[[#This Row],[Rent_3B_trim]],FIND("-",property_rates[[#This Row],[Rent_3B_trim]])-1))</f>
        <v>#VALUE!</v>
      </c>
      <c r="W506" s="1">
        <f>_xlfn.NUMBERVALUE(RIGHT(property_rates[[#This Row],[Rent_3B]],LEN(property_rates[[#This Row],[Rent_3B]])-FIND("-",property_rates[[#This Row],[Rent_3B]])))</f>
        <v>0</v>
      </c>
      <c r="X506" s="1" t="e">
        <f>AVERAGE(property_rates[[#This Row],[Rent_3B_Lower]:[Rent_3B_Upper]])</f>
        <v>#VALUE!</v>
      </c>
      <c r="Y506" s="3" t="e">
        <f>property_rates[[#This Row],[Rent_3B_avg]]/property_rates[[#This Row],[buy_rate_avg]]</f>
        <v>#VALUE!</v>
      </c>
    </row>
    <row r="507" spans="1:25" x14ac:dyDescent="0.25">
      <c r="A507" s="1" t="s">
        <v>1829</v>
      </c>
      <c r="B507" s="1" t="s">
        <v>1830</v>
      </c>
      <c r="C507" s="1" t="str">
        <f>MID(property_rates[[#This Row],[buy_rate]],FIND("Rs.",property_rates[[#This Row],[buy_rate]])+3,FIND("/sq",property_rates[[#This Row],[buy_rate]])-4)</f>
        <v>12,920 - 17,170</v>
      </c>
      <c r="D507" s="1">
        <f>_xlfn.NUMBERVALUE(LEFT(property_rates[[#This Row],[buy_rate_trim]],FIND("-",property_rates[[#This Row],[buy_rate_trim]])-1))</f>
        <v>12920</v>
      </c>
      <c r="E507" s="1">
        <f>_xlfn.NUMBERVALUE(RIGHT(property_rates[[#This Row],[buy_rate_trim]],LEN(property_rates[[#This Row],[buy_rate_trim]])-FIND("-",property_rates[[#This Row],[buy_rate_trim]])))</f>
        <v>17170</v>
      </c>
      <c r="F507" s="1">
        <f>AVERAGE(property_rates[[#This Row],[buy_rate_lower]:[buy_rate_higher]])</f>
        <v>15045</v>
      </c>
      <c r="G507" s="1" t="s">
        <v>1831</v>
      </c>
      <c r="H507" s="1" t="s">
        <v>36</v>
      </c>
      <c r="I507" s="1" t="e">
        <f>MID(property_rates[[#This Row],[Rent_1B]],FIND("Rs.",property_rates[[#This Row],[Rent_1B]])+3,LEN(property_rates[[#This Row],[Rent_1B]]))</f>
        <v>#VALUE!</v>
      </c>
      <c r="J507" s="1" t="e">
        <f>_xlfn.NUMBERVALUE(LEFT(property_rates[[#This Row],[Rent_1B_trim]],FIND("-",property_rates[[#This Row],[Rent_1B_trim]])-1))</f>
        <v>#VALUE!</v>
      </c>
      <c r="K507" s="1">
        <f>_xlfn.NUMBERVALUE(RIGHT(property_rates[[#This Row],[Rent_1B]],LEN(property_rates[[#This Row],[Rent_1B]])-FIND("-",property_rates[[#This Row],[Rent_1B]])))</f>
        <v>0</v>
      </c>
      <c r="L507" s="1" t="e">
        <f>AVERAGE(property_rates[[#This Row],[Rent_1B_Lower]:[Rent_1B_Upper]])</f>
        <v>#VALUE!</v>
      </c>
      <c r="M507" s="2" t="e">
        <f>property_rates[[#This Row],[Rent_1B_avg]]/property_rates[[#This Row],[buy_rate_avg]]</f>
        <v>#VALUE!</v>
      </c>
      <c r="N507" s="1" t="s">
        <v>36</v>
      </c>
      <c r="O507" s="1" t="e">
        <f>MID(property_rates[[#This Row],[Rent_2B]],FIND("Rs.",property_rates[[#This Row],[Rent_2B]])+3,LEN(property_rates[[#This Row],[Rent_2B]]))</f>
        <v>#VALUE!</v>
      </c>
      <c r="P507" s="1" t="e">
        <f>_xlfn.NUMBERVALUE(LEFT(property_rates[[#This Row],[Rent_2B_trim]],FIND("-",property_rates[[#This Row],[Rent_2B_trim]])-1))</f>
        <v>#VALUE!</v>
      </c>
      <c r="Q507" s="1">
        <f>_xlfn.NUMBERVALUE(RIGHT(property_rates[[#This Row],[Rent_2B]],LEN(property_rates[[#This Row],[Rent_2B]])-FIND("-",property_rates[[#This Row],[Rent_2B]])))</f>
        <v>0</v>
      </c>
      <c r="R507" s="1" t="e">
        <f>AVERAGE(property_rates[[#This Row],[Rent_2B_Lower]:[Rent_2B_Upper]])</f>
        <v>#VALUE!</v>
      </c>
      <c r="S507" s="3" t="e">
        <f>property_rates[[#This Row],[Rent_2B_avg]]/property_rates[[#This Row],[buy_rate_avg]]</f>
        <v>#VALUE!</v>
      </c>
      <c r="T507" s="1" t="s">
        <v>1832</v>
      </c>
      <c r="U507" s="1" t="str">
        <f>MID(property_rates[[#This Row],[Rent_3B]],FIND("Rs.",property_rates[[#This Row],[Rent_3B]])+3,LEN(property_rates[[#This Row],[Rent_3B]]))</f>
        <v>53,405 - 58,882</v>
      </c>
      <c r="V507" s="1">
        <f>_xlfn.NUMBERVALUE(LEFT(property_rates[[#This Row],[Rent_3B_trim]],FIND("-",property_rates[[#This Row],[Rent_3B_trim]])-1))</f>
        <v>53405</v>
      </c>
      <c r="W507" s="1">
        <f>_xlfn.NUMBERVALUE(RIGHT(property_rates[[#This Row],[Rent_3B]],LEN(property_rates[[#This Row],[Rent_3B]])-FIND("-",property_rates[[#This Row],[Rent_3B]])))</f>
        <v>58882</v>
      </c>
      <c r="X507" s="1">
        <f>AVERAGE(property_rates[[#This Row],[Rent_3B_Lower]:[Rent_3B_Upper]])</f>
        <v>56143.5</v>
      </c>
      <c r="Y507" s="3">
        <f>property_rates[[#This Row],[Rent_3B_avg]]/property_rates[[#This Row],[buy_rate_avg]]</f>
        <v>3.731704885343968</v>
      </c>
    </row>
    <row r="508" spans="1:25" x14ac:dyDescent="0.25">
      <c r="A508" s="1" t="s">
        <v>1833</v>
      </c>
      <c r="B508" s="1" t="s">
        <v>1834</v>
      </c>
      <c r="C508" s="1" t="str">
        <f>MID(property_rates[[#This Row],[buy_rate]],FIND("Rs.",property_rates[[#This Row],[buy_rate]])+3,FIND("/sq",property_rates[[#This Row],[buy_rate]])-4)</f>
        <v>8,628 - 10,752</v>
      </c>
      <c r="D508" s="1">
        <f>_xlfn.NUMBERVALUE(LEFT(property_rates[[#This Row],[buy_rate_trim]],FIND("-",property_rates[[#This Row],[buy_rate_trim]])-1))</f>
        <v>8628</v>
      </c>
      <c r="E508" s="1">
        <f>_xlfn.NUMBERVALUE(RIGHT(property_rates[[#This Row],[buy_rate_trim]],LEN(property_rates[[#This Row],[buy_rate_trim]])-FIND("-",property_rates[[#This Row],[buy_rate_trim]])))</f>
        <v>10752</v>
      </c>
      <c r="F508" s="1">
        <f>AVERAGE(property_rates[[#This Row],[buy_rate_lower]:[buy_rate_higher]])</f>
        <v>9690</v>
      </c>
      <c r="G508" s="1" t="s">
        <v>1835</v>
      </c>
      <c r="H508" s="1" t="s">
        <v>1836</v>
      </c>
      <c r="I508" s="1" t="str">
        <f>MID(property_rates[[#This Row],[Rent_1B]],FIND("Rs.",property_rates[[#This Row],[Rent_1B]])+3,LEN(property_rates[[#This Row],[Rent_1B]]))</f>
        <v>12,990 - 15,395</v>
      </c>
      <c r="J508" s="1">
        <f>_xlfn.NUMBERVALUE(LEFT(property_rates[[#This Row],[Rent_1B_trim]],FIND("-",property_rates[[#This Row],[Rent_1B_trim]])-1))</f>
        <v>12990</v>
      </c>
      <c r="K508" s="1">
        <f>_xlfn.NUMBERVALUE(RIGHT(property_rates[[#This Row],[Rent_1B]],LEN(property_rates[[#This Row],[Rent_1B]])-FIND("-",property_rates[[#This Row],[Rent_1B]])))</f>
        <v>15395</v>
      </c>
      <c r="L508" s="1">
        <f>AVERAGE(property_rates[[#This Row],[Rent_1B_Lower]:[Rent_1B_Upper]])</f>
        <v>14192.5</v>
      </c>
      <c r="M508" s="2">
        <f>property_rates[[#This Row],[Rent_1B_avg]]/property_rates[[#This Row],[buy_rate_avg]]</f>
        <v>1.4646542827657378</v>
      </c>
      <c r="N508" s="1" t="s">
        <v>1837</v>
      </c>
      <c r="O508" s="1" t="str">
        <f>MID(property_rates[[#This Row],[Rent_2B]],FIND("Rs.",property_rates[[#This Row],[Rent_2B]])+3,LEN(property_rates[[#This Row],[Rent_2B]]))</f>
        <v>22,491 - 25,823</v>
      </c>
      <c r="P508" s="1">
        <f>_xlfn.NUMBERVALUE(LEFT(property_rates[[#This Row],[Rent_2B_trim]],FIND("-",property_rates[[#This Row],[Rent_2B_trim]])-1))</f>
        <v>22491</v>
      </c>
      <c r="Q508" s="1">
        <f>_xlfn.NUMBERVALUE(RIGHT(property_rates[[#This Row],[Rent_2B]],LEN(property_rates[[#This Row],[Rent_2B]])-FIND("-",property_rates[[#This Row],[Rent_2B]])))</f>
        <v>25823</v>
      </c>
      <c r="R508" s="1">
        <f>AVERAGE(property_rates[[#This Row],[Rent_2B_Lower]:[Rent_2B_Upper]])</f>
        <v>24157</v>
      </c>
      <c r="S508" s="3">
        <f>property_rates[[#This Row],[Rent_2B_avg]]/property_rates[[#This Row],[buy_rate_avg]]</f>
        <v>2.4929824561403509</v>
      </c>
      <c r="T508" s="1" t="s">
        <v>36</v>
      </c>
      <c r="U508" s="1" t="e">
        <f>MID(property_rates[[#This Row],[Rent_3B]],FIND("Rs.",property_rates[[#This Row],[Rent_3B]])+3,LEN(property_rates[[#This Row],[Rent_3B]]))</f>
        <v>#VALUE!</v>
      </c>
      <c r="V508" s="1" t="e">
        <f>_xlfn.NUMBERVALUE(LEFT(property_rates[[#This Row],[Rent_3B_trim]],FIND("-",property_rates[[#This Row],[Rent_3B_trim]])-1))</f>
        <v>#VALUE!</v>
      </c>
      <c r="W508" s="1">
        <f>_xlfn.NUMBERVALUE(RIGHT(property_rates[[#This Row],[Rent_3B]],LEN(property_rates[[#This Row],[Rent_3B]])-FIND("-",property_rates[[#This Row],[Rent_3B]])))</f>
        <v>0</v>
      </c>
      <c r="X508" s="1" t="e">
        <f>AVERAGE(property_rates[[#This Row],[Rent_3B_Lower]:[Rent_3B_Upper]])</f>
        <v>#VALUE!</v>
      </c>
      <c r="Y508" s="3" t="e">
        <f>property_rates[[#This Row],[Rent_3B_avg]]/property_rates[[#This Row],[buy_rate_avg]]</f>
        <v>#VALUE!</v>
      </c>
    </row>
    <row r="509" spans="1:25" x14ac:dyDescent="0.25">
      <c r="A509" s="1" t="s">
        <v>1587</v>
      </c>
      <c r="B509" s="1" t="s">
        <v>36</v>
      </c>
      <c r="C509" s="1" t="e">
        <f>MID(property_rates[[#This Row],[buy_rate]],FIND("Rs.",property_rates[[#This Row],[buy_rate]])+3,FIND("/sq",property_rates[[#This Row],[buy_rate]])-4)</f>
        <v>#VALUE!</v>
      </c>
      <c r="D509" s="1" t="e">
        <f>_xlfn.NUMBERVALUE(LEFT(property_rates[[#This Row],[buy_rate_trim]],FIND("-",property_rates[[#This Row],[buy_rate_trim]])-1))</f>
        <v>#VALUE!</v>
      </c>
      <c r="E509" s="1" t="e">
        <f>_xlfn.NUMBERVALUE(RIGHT(property_rates[[#This Row],[buy_rate_trim]],LEN(property_rates[[#This Row],[buy_rate_trim]])-FIND("-",property_rates[[#This Row],[buy_rate_trim]])))</f>
        <v>#VALUE!</v>
      </c>
      <c r="F509" s="1" t="e">
        <f>AVERAGE(property_rates[[#This Row],[buy_rate_lower]:[buy_rate_higher]])</f>
        <v>#VALUE!</v>
      </c>
      <c r="G509" s="1" t="s">
        <v>36</v>
      </c>
      <c r="H509" s="1" t="s">
        <v>36</v>
      </c>
      <c r="I509" s="1" t="e">
        <f>MID(property_rates[[#This Row],[Rent_1B]],FIND("Rs.",property_rates[[#This Row],[Rent_1B]])+3,LEN(property_rates[[#This Row],[Rent_1B]]))</f>
        <v>#VALUE!</v>
      </c>
      <c r="J509" s="1" t="e">
        <f>_xlfn.NUMBERVALUE(LEFT(property_rates[[#This Row],[Rent_1B_trim]],FIND("-",property_rates[[#This Row],[Rent_1B_trim]])-1))</f>
        <v>#VALUE!</v>
      </c>
      <c r="K509" s="1">
        <f>_xlfn.NUMBERVALUE(RIGHT(property_rates[[#This Row],[Rent_1B]],LEN(property_rates[[#This Row],[Rent_1B]])-FIND("-",property_rates[[#This Row],[Rent_1B]])))</f>
        <v>0</v>
      </c>
      <c r="L509" s="1" t="e">
        <f>AVERAGE(property_rates[[#This Row],[Rent_1B_Lower]:[Rent_1B_Upper]])</f>
        <v>#VALUE!</v>
      </c>
      <c r="M509" s="2" t="e">
        <f>property_rates[[#This Row],[Rent_1B_avg]]/property_rates[[#This Row],[buy_rate_avg]]</f>
        <v>#VALUE!</v>
      </c>
      <c r="N509" s="1" t="s">
        <v>1588</v>
      </c>
      <c r="O509" s="1" t="str">
        <f>MID(property_rates[[#This Row],[Rent_2B]],FIND("Rs.",property_rates[[#This Row],[Rent_2B]])+3,LEN(property_rates[[#This Row],[Rent_2B]]))</f>
        <v>20,619 - 23,792</v>
      </c>
      <c r="P509" s="1">
        <f>_xlfn.NUMBERVALUE(LEFT(property_rates[[#This Row],[Rent_2B_trim]],FIND("-",property_rates[[#This Row],[Rent_2B_trim]])-1))</f>
        <v>20619</v>
      </c>
      <c r="Q509" s="1">
        <f>_xlfn.NUMBERVALUE(RIGHT(property_rates[[#This Row],[Rent_2B]],LEN(property_rates[[#This Row],[Rent_2B]])-FIND("-",property_rates[[#This Row],[Rent_2B]])))</f>
        <v>23792</v>
      </c>
      <c r="R509" s="1">
        <f>AVERAGE(property_rates[[#This Row],[Rent_2B_Lower]:[Rent_2B_Upper]])</f>
        <v>22205.5</v>
      </c>
      <c r="S509" s="3" t="e">
        <f>property_rates[[#This Row],[Rent_2B_avg]]/property_rates[[#This Row],[buy_rate_avg]]</f>
        <v>#VALUE!</v>
      </c>
      <c r="T509" s="1" t="s">
        <v>36</v>
      </c>
      <c r="U509" s="1" t="e">
        <f>MID(property_rates[[#This Row],[Rent_3B]],FIND("Rs.",property_rates[[#This Row],[Rent_3B]])+3,LEN(property_rates[[#This Row],[Rent_3B]]))</f>
        <v>#VALUE!</v>
      </c>
      <c r="V509" s="1" t="e">
        <f>_xlfn.NUMBERVALUE(LEFT(property_rates[[#This Row],[Rent_3B_trim]],FIND("-",property_rates[[#This Row],[Rent_3B_trim]])-1))</f>
        <v>#VALUE!</v>
      </c>
      <c r="W509" s="1">
        <f>_xlfn.NUMBERVALUE(RIGHT(property_rates[[#This Row],[Rent_3B]],LEN(property_rates[[#This Row],[Rent_3B]])-FIND("-",property_rates[[#This Row],[Rent_3B]])))</f>
        <v>0</v>
      </c>
      <c r="X509" s="1" t="e">
        <f>AVERAGE(property_rates[[#This Row],[Rent_3B_Lower]:[Rent_3B_Upper]])</f>
        <v>#VALUE!</v>
      </c>
      <c r="Y509" s="3" t="e">
        <f>property_rates[[#This Row],[Rent_3B_avg]]/property_rates[[#This Row],[buy_rate_avg]]</f>
        <v>#VALUE!</v>
      </c>
    </row>
    <row r="510" spans="1:25" x14ac:dyDescent="0.25">
      <c r="A510" s="1" t="s">
        <v>1589</v>
      </c>
      <c r="B510" s="1" t="s">
        <v>36</v>
      </c>
      <c r="C510" s="1" t="e">
        <f>MID(property_rates[[#This Row],[buy_rate]],FIND("Rs.",property_rates[[#This Row],[buy_rate]])+3,FIND("/sq",property_rates[[#This Row],[buy_rate]])-4)</f>
        <v>#VALUE!</v>
      </c>
      <c r="D510" s="1" t="e">
        <f>_xlfn.NUMBERVALUE(LEFT(property_rates[[#This Row],[buy_rate_trim]],FIND("-",property_rates[[#This Row],[buy_rate_trim]])-1))</f>
        <v>#VALUE!</v>
      </c>
      <c r="E510" s="1" t="e">
        <f>_xlfn.NUMBERVALUE(RIGHT(property_rates[[#This Row],[buy_rate_trim]],LEN(property_rates[[#This Row],[buy_rate_trim]])-FIND("-",property_rates[[#This Row],[buy_rate_trim]])))</f>
        <v>#VALUE!</v>
      </c>
      <c r="F510" s="1" t="e">
        <f>AVERAGE(property_rates[[#This Row],[buy_rate_lower]:[buy_rate_higher]])</f>
        <v>#VALUE!</v>
      </c>
      <c r="G510" s="1" t="s">
        <v>36</v>
      </c>
      <c r="H510" s="1" t="s">
        <v>36</v>
      </c>
      <c r="I510" s="1" t="e">
        <f>MID(property_rates[[#This Row],[Rent_1B]],FIND("Rs.",property_rates[[#This Row],[Rent_1B]])+3,LEN(property_rates[[#This Row],[Rent_1B]]))</f>
        <v>#VALUE!</v>
      </c>
      <c r="J510" s="1" t="e">
        <f>_xlfn.NUMBERVALUE(LEFT(property_rates[[#This Row],[Rent_1B_trim]],FIND("-",property_rates[[#This Row],[Rent_1B_trim]])-1))</f>
        <v>#VALUE!</v>
      </c>
      <c r="K510" s="1">
        <f>_xlfn.NUMBERVALUE(RIGHT(property_rates[[#This Row],[Rent_1B]],LEN(property_rates[[#This Row],[Rent_1B]])-FIND("-",property_rates[[#This Row],[Rent_1B]])))</f>
        <v>0</v>
      </c>
      <c r="L510" s="1" t="e">
        <f>AVERAGE(property_rates[[#This Row],[Rent_1B_Lower]:[Rent_1B_Upper]])</f>
        <v>#VALUE!</v>
      </c>
      <c r="M510" s="2" t="e">
        <f>property_rates[[#This Row],[Rent_1B_avg]]/property_rates[[#This Row],[buy_rate_avg]]</f>
        <v>#VALUE!</v>
      </c>
      <c r="N510" s="1" t="s">
        <v>1590</v>
      </c>
      <c r="O510" s="1" t="str">
        <f>MID(property_rates[[#This Row],[Rent_2B]],FIND("Rs.",property_rates[[#This Row],[Rent_2B]])+3,LEN(property_rates[[#This Row],[Rent_2B]]))</f>
        <v>21,174 - 24,825</v>
      </c>
      <c r="P510" s="1">
        <f>_xlfn.NUMBERVALUE(LEFT(property_rates[[#This Row],[Rent_2B_trim]],FIND("-",property_rates[[#This Row],[Rent_2B_trim]])-1))</f>
        <v>21174</v>
      </c>
      <c r="Q510" s="1">
        <f>_xlfn.NUMBERVALUE(RIGHT(property_rates[[#This Row],[Rent_2B]],LEN(property_rates[[#This Row],[Rent_2B]])-FIND("-",property_rates[[#This Row],[Rent_2B]])))</f>
        <v>24825</v>
      </c>
      <c r="R510" s="1">
        <f>AVERAGE(property_rates[[#This Row],[Rent_2B_Lower]:[Rent_2B_Upper]])</f>
        <v>22999.5</v>
      </c>
      <c r="S510" s="3" t="e">
        <f>property_rates[[#This Row],[Rent_2B_avg]]/property_rates[[#This Row],[buy_rate_avg]]</f>
        <v>#VALUE!</v>
      </c>
      <c r="T510" s="1" t="s">
        <v>36</v>
      </c>
      <c r="U510" s="1" t="e">
        <f>MID(property_rates[[#This Row],[Rent_3B]],FIND("Rs.",property_rates[[#This Row],[Rent_3B]])+3,LEN(property_rates[[#This Row],[Rent_3B]]))</f>
        <v>#VALUE!</v>
      </c>
      <c r="V510" s="1" t="e">
        <f>_xlfn.NUMBERVALUE(LEFT(property_rates[[#This Row],[Rent_3B_trim]],FIND("-",property_rates[[#This Row],[Rent_3B_trim]])-1))</f>
        <v>#VALUE!</v>
      </c>
      <c r="W510" s="1">
        <f>_xlfn.NUMBERVALUE(RIGHT(property_rates[[#This Row],[Rent_3B]],LEN(property_rates[[#This Row],[Rent_3B]])-FIND("-",property_rates[[#This Row],[Rent_3B]])))</f>
        <v>0</v>
      </c>
      <c r="X510" s="1" t="e">
        <f>AVERAGE(property_rates[[#This Row],[Rent_3B_Lower]:[Rent_3B_Upper]])</f>
        <v>#VALUE!</v>
      </c>
      <c r="Y510" s="3" t="e">
        <f>property_rates[[#This Row],[Rent_3B_avg]]/property_rates[[#This Row],[buy_rate_avg]]</f>
        <v>#VALUE!</v>
      </c>
    </row>
    <row r="511" spans="1:25" x14ac:dyDescent="0.25">
      <c r="A511" s="1" t="s">
        <v>1591</v>
      </c>
      <c r="B511" s="1" t="s">
        <v>1592</v>
      </c>
      <c r="C511" s="1" t="str">
        <f>MID(property_rates[[#This Row],[buy_rate]],FIND("Rs.",property_rates[[#This Row],[buy_rate]])+3,FIND("/sq",property_rates[[#This Row],[buy_rate]])-4)</f>
        <v>8,118 - 8,968</v>
      </c>
      <c r="D511" s="1">
        <f>_xlfn.NUMBERVALUE(LEFT(property_rates[[#This Row],[buy_rate_trim]],FIND("-",property_rates[[#This Row],[buy_rate_trim]])-1))</f>
        <v>8118</v>
      </c>
      <c r="E511" s="1">
        <f>_xlfn.NUMBERVALUE(RIGHT(property_rates[[#This Row],[buy_rate_trim]],LEN(property_rates[[#This Row],[buy_rate_trim]])-FIND("-",property_rates[[#This Row],[buy_rate_trim]])))</f>
        <v>8968</v>
      </c>
      <c r="F511" s="1">
        <f>AVERAGE(property_rates[[#This Row],[buy_rate_lower]:[buy_rate_higher]])</f>
        <v>8543</v>
      </c>
      <c r="G511" s="1" t="s">
        <v>36</v>
      </c>
      <c r="H511" s="1" t="s">
        <v>1593</v>
      </c>
      <c r="I511" s="1" t="str">
        <f>MID(property_rates[[#This Row],[Rent_1B]],FIND("Rs.",property_rates[[#This Row],[Rent_1B]])+3,LEN(property_rates[[#This Row],[Rent_1B]]))</f>
        <v>9,238 - 12,155</v>
      </c>
      <c r="J511" s="1">
        <f>_xlfn.NUMBERVALUE(LEFT(property_rates[[#This Row],[Rent_1B_trim]],FIND("-",property_rates[[#This Row],[Rent_1B_trim]])-1))</f>
        <v>9238</v>
      </c>
      <c r="K511" s="1">
        <f>_xlfn.NUMBERVALUE(RIGHT(property_rates[[#This Row],[Rent_1B]],LEN(property_rates[[#This Row],[Rent_1B]])-FIND("-",property_rates[[#This Row],[Rent_1B]])))</f>
        <v>12155</v>
      </c>
      <c r="L511" s="1">
        <f>AVERAGE(property_rates[[#This Row],[Rent_1B_Lower]:[Rent_1B_Upper]])</f>
        <v>10696.5</v>
      </c>
      <c r="M511" s="2">
        <f>property_rates[[#This Row],[Rent_1B_avg]]/property_rates[[#This Row],[buy_rate_avg]]</f>
        <v>1.2520777244527683</v>
      </c>
      <c r="N511" s="1" t="s">
        <v>1594</v>
      </c>
      <c r="O511" s="1" t="str">
        <f>MID(property_rates[[#This Row],[Rent_2B]],FIND("Rs.",property_rates[[#This Row],[Rent_2B]])+3,LEN(property_rates[[#This Row],[Rent_2B]]))</f>
        <v>15,827 - 19,159</v>
      </c>
      <c r="P511" s="1">
        <f>_xlfn.NUMBERVALUE(LEFT(property_rates[[#This Row],[Rent_2B_trim]],FIND("-",property_rates[[#This Row],[Rent_2B_trim]])-1))</f>
        <v>15827</v>
      </c>
      <c r="Q511" s="1">
        <f>_xlfn.NUMBERVALUE(RIGHT(property_rates[[#This Row],[Rent_2B]],LEN(property_rates[[#This Row],[Rent_2B]])-FIND("-",property_rates[[#This Row],[Rent_2B]])))</f>
        <v>19159</v>
      </c>
      <c r="R511" s="1">
        <f>AVERAGE(property_rates[[#This Row],[Rent_2B_Lower]:[Rent_2B_Upper]])</f>
        <v>17493</v>
      </c>
      <c r="S511" s="3">
        <f>property_rates[[#This Row],[Rent_2B_avg]]/property_rates[[#This Row],[buy_rate_avg]]</f>
        <v>2.0476413437902377</v>
      </c>
      <c r="T511" s="1" t="s">
        <v>36</v>
      </c>
      <c r="U511" s="1" t="e">
        <f>MID(property_rates[[#This Row],[Rent_3B]],FIND("Rs.",property_rates[[#This Row],[Rent_3B]])+3,LEN(property_rates[[#This Row],[Rent_3B]]))</f>
        <v>#VALUE!</v>
      </c>
      <c r="V511" s="1" t="e">
        <f>_xlfn.NUMBERVALUE(LEFT(property_rates[[#This Row],[Rent_3B_trim]],FIND("-",property_rates[[#This Row],[Rent_3B_trim]])-1))</f>
        <v>#VALUE!</v>
      </c>
      <c r="W511" s="1">
        <f>_xlfn.NUMBERVALUE(RIGHT(property_rates[[#This Row],[Rent_3B]],LEN(property_rates[[#This Row],[Rent_3B]])-FIND("-",property_rates[[#This Row],[Rent_3B]])))</f>
        <v>0</v>
      </c>
      <c r="X511" s="1" t="e">
        <f>AVERAGE(property_rates[[#This Row],[Rent_3B_Lower]:[Rent_3B_Upper]])</f>
        <v>#VALUE!</v>
      </c>
      <c r="Y511" s="3" t="e">
        <f>property_rates[[#This Row],[Rent_3B_avg]]/property_rates[[#This Row],[buy_rate_avg]]</f>
        <v>#VALUE!</v>
      </c>
    </row>
    <row r="512" spans="1:25" x14ac:dyDescent="0.25">
      <c r="A512" s="1" t="s">
        <v>1595</v>
      </c>
      <c r="B512" s="1" t="s">
        <v>1596</v>
      </c>
      <c r="C512" s="1" t="str">
        <f>MID(property_rates[[#This Row],[buy_rate]],FIND("Rs.",property_rates[[#This Row],[buy_rate]])+3,FIND("/sq",property_rates[[#This Row],[buy_rate]])-4)</f>
        <v>6,375 - 7,438</v>
      </c>
      <c r="D512" s="1">
        <f>_xlfn.NUMBERVALUE(LEFT(property_rates[[#This Row],[buy_rate_trim]],FIND("-",property_rates[[#This Row],[buy_rate_trim]])-1))</f>
        <v>6375</v>
      </c>
      <c r="E512" s="1">
        <f>_xlfn.NUMBERVALUE(RIGHT(property_rates[[#This Row],[buy_rate_trim]],LEN(property_rates[[#This Row],[buy_rate_trim]])-FIND("-",property_rates[[#This Row],[buy_rate_trim]])))</f>
        <v>7438</v>
      </c>
      <c r="F512" s="1">
        <f>AVERAGE(property_rates[[#This Row],[buy_rate_lower]:[buy_rate_higher]])</f>
        <v>6906.5</v>
      </c>
      <c r="G512" s="1" t="s">
        <v>1597</v>
      </c>
      <c r="H512" s="1" t="s">
        <v>1598</v>
      </c>
      <c r="I512" s="1" t="str">
        <f>MID(property_rates[[#This Row],[Rent_1B]],FIND("Rs.",property_rates[[#This Row],[Rent_1B]])+3,LEN(property_rates[[#This Row],[Rent_1B]]))</f>
        <v>4,628 - 5,657</v>
      </c>
      <c r="J512" s="1">
        <f>_xlfn.NUMBERVALUE(LEFT(property_rates[[#This Row],[Rent_1B_trim]],FIND("-",property_rates[[#This Row],[Rent_1B_trim]])-1))</f>
        <v>4628</v>
      </c>
      <c r="K512" s="1">
        <f>_xlfn.NUMBERVALUE(RIGHT(property_rates[[#This Row],[Rent_1B]],LEN(property_rates[[#This Row],[Rent_1B]])-FIND("-",property_rates[[#This Row],[Rent_1B]])))</f>
        <v>5657</v>
      </c>
      <c r="L512" s="1">
        <f>AVERAGE(property_rates[[#This Row],[Rent_1B_Lower]:[Rent_1B_Upper]])</f>
        <v>5142.5</v>
      </c>
      <c r="M512" s="2">
        <f>property_rates[[#This Row],[Rent_1B_avg]]/property_rates[[#This Row],[buy_rate_avg]]</f>
        <v>0.74458843118801132</v>
      </c>
      <c r="N512" s="1" t="s">
        <v>36</v>
      </c>
      <c r="O512" s="1" t="e">
        <f>MID(property_rates[[#This Row],[Rent_2B]],FIND("Rs.",property_rates[[#This Row],[Rent_2B]])+3,LEN(property_rates[[#This Row],[Rent_2B]]))</f>
        <v>#VALUE!</v>
      </c>
      <c r="P512" s="1" t="e">
        <f>_xlfn.NUMBERVALUE(LEFT(property_rates[[#This Row],[Rent_2B_trim]],FIND("-",property_rates[[#This Row],[Rent_2B_trim]])-1))</f>
        <v>#VALUE!</v>
      </c>
      <c r="Q512" s="1">
        <f>_xlfn.NUMBERVALUE(RIGHT(property_rates[[#This Row],[Rent_2B]],LEN(property_rates[[#This Row],[Rent_2B]])-FIND("-",property_rates[[#This Row],[Rent_2B]])))</f>
        <v>0</v>
      </c>
      <c r="R512" s="1" t="e">
        <f>AVERAGE(property_rates[[#This Row],[Rent_2B_Lower]:[Rent_2B_Upper]])</f>
        <v>#VALUE!</v>
      </c>
      <c r="S512" s="3" t="e">
        <f>property_rates[[#This Row],[Rent_2B_avg]]/property_rates[[#This Row],[buy_rate_avg]]</f>
        <v>#VALUE!</v>
      </c>
      <c r="T512" s="1" t="s">
        <v>36</v>
      </c>
      <c r="U512" s="1" t="e">
        <f>MID(property_rates[[#This Row],[Rent_3B]],FIND("Rs.",property_rates[[#This Row],[Rent_3B]])+3,LEN(property_rates[[#This Row],[Rent_3B]]))</f>
        <v>#VALUE!</v>
      </c>
      <c r="V512" s="1" t="e">
        <f>_xlfn.NUMBERVALUE(LEFT(property_rates[[#This Row],[Rent_3B_trim]],FIND("-",property_rates[[#This Row],[Rent_3B_trim]])-1))</f>
        <v>#VALUE!</v>
      </c>
      <c r="W512" s="1">
        <f>_xlfn.NUMBERVALUE(RIGHT(property_rates[[#This Row],[Rent_3B]],LEN(property_rates[[#This Row],[Rent_3B]])-FIND("-",property_rates[[#This Row],[Rent_3B]])))</f>
        <v>0</v>
      </c>
      <c r="X512" s="1" t="e">
        <f>AVERAGE(property_rates[[#This Row],[Rent_3B_Lower]:[Rent_3B_Upper]])</f>
        <v>#VALUE!</v>
      </c>
      <c r="Y512" s="3" t="e">
        <f>property_rates[[#This Row],[Rent_3B_avg]]/property_rates[[#This Row],[buy_rate_avg]]</f>
        <v>#VALUE!</v>
      </c>
    </row>
    <row r="513" spans="1:25" x14ac:dyDescent="0.25">
      <c r="A513" s="1" t="s">
        <v>1838</v>
      </c>
      <c r="B513" s="1" t="s">
        <v>1839</v>
      </c>
      <c r="C513" s="1" t="str">
        <f>MID(property_rates[[#This Row],[buy_rate]],FIND("Rs.",property_rates[[#This Row],[buy_rate]])+3,FIND("/sq",property_rates[[#This Row],[buy_rate]])-4)</f>
        <v>9,902 - 10,838</v>
      </c>
      <c r="D513" s="1">
        <f>_xlfn.NUMBERVALUE(LEFT(property_rates[[#This Row],[buy_rate_trim]],FIND("-",property_rates[[#This Row],[buy_rate_trim]])-1))</f>
        <v>9902</v>
      </c>
      <c r="E513" s="1">
        <f>_xlfn.NUMBERVALUE(RIGHT(property_rates[[#This Row],[buy_rate_trim]],LEN(property_rates[[#This Row],[buy_rate_trim]])-FIND("-",property_rates[[#This Row],[buy_rate_trim]])))</f>
        <v>10838</v>
      </c>
      <c r="F513" s="1">
        <f>AVERAGE(property_rates[[#This Row],[buy_rate_lower]:[buy_rate_higher]])</f>
        <v>10370</v>
      </c>
      <c r="G513" s="1" t="s">
        <v>1840</v>
      </c>
      <c r="H513" s="1" t="s">
        <v>36</v>
      </c>
      <c r="I513" s="1" t="e">
        <f>MID(property_rates[[#This Row],[Rent_1B]],FIND("Rs.",property_rates[[#This Row],[Rent_1B]])+3,LEN(property_rates[[#This Row],[Rent_1B]]))</f>
        <v>#VALUE!</v>
      </c>
      <c r="J513" s="1" t="e">
        <f>_xlfn.NUMBERVALUE(LEFT(property_rates[[#This Row],[Rent_1B_trim]],FIND("-",property_rates[[#This Row],[Rent_1B_trim]])-1))</f>
        <v>#VALUE!</v>
      </c>
      <c r="K513" s="1">
        <f>_xlfn.NUMBERVALUE(RIGHT(property_rates[[#This Row],[Rent_1B]],LEN(property_rates[[#This Row],[Rent_1B]])-FIND("-",property_rates[[#This Row],[Rent_1B]])))</f>
        <v>0</v>
      </c>
      <c r="L513" s="1" t="e">
        <f>AVERAGE(property_rates[[#This Row],[Rent_1B_Lower]:[Rent_1B_Upper]])</f>
        <v>#VALUE!</v>
      </c>
      <c r="M513" s="2" t="e">
        <f>property_rates[[#This Row],[Rent_1B_avg]]/property_rates[[#This Row],[buy_rate_avg]]</f>
        <v>#VALUE!</v>
      </c>
      <c r="N513" s="1" t="s">
        <v>1841</v>
      </c>
      <c r="O513" s="1" t="str">
        <f>MID(property_rates[[#This Row],[Rent_2B]],FIND("Rs.",property_rates[[#This Row],[Rent_2B]])+3,LEN(property_rates[[#This Row],[Rent_2B]]))</f>
        <v>25,372 - 28,417</v>
      </c>
      <c r="P513" s="1">
        <f>_xlfn.NUMBERVALUE(LEFT(property_rates[[#This Row],[Rent_2B_trim]],FIND("-",property_rates[[#This Row],[Rent_2B_trim]])-1))</f>
        <v>25372</v>
      </c>
      <c r="Q513" s="1">
        <f>_xlfn.NUMBERVALUE(RIGHT(property_rates[[#This Row],[Rent_2B]],LEN(property_rates[[#This Row],[Rent_2B]])-FIND("-",property_rates[[#This Row],[Rent_2B]])))</f>
        <v>28417</v>
      </c>
      <c r="R513" s="1">
        <f>AVERAGE(property_rates[[#This Row],[Rent_2B_Lower]:[Rent_2B_Upper]])</f>
        <v>26894.5</v>
      </c>
      <c r="S513" s="3">
        <f>property_rates[[#This Row],[Rent_2B_avg]]/property_rates[[#This Row],[buy_rate_avg]]</f>
        <v>2.5934908389585343</v>
      </c>
      <c r="T513" s="1" t="s">
        <v>36</v>
      </c>
      <c r="U513" s="1" t="e">
        <f>MID(property_rates[[#This Row],[Rent_3B]],FIND("Rs.",property_rates[[#This Row],[Rent_3B]])+3,LEN(property_rates[[#This Row],[Rent_3B]]))</f>
        <v>#VALUE!</v>
      </c>
      <c r="V513" s="1" t="e">
        <f>_xlfn.NUMBERVALUE(LEFT(property_rates[[#This Row],[Rent_3B_trim]],FIND("-",property_rates[[#This Row],[Rent_3B_trim]])-1))</f>
        <v>#VALUE!</v>
      </c>
      <c r="W513" s="1">
        <f>_xlfn.NUMBERVALUE(RIGHT(property_rates[[#This Row],[Rent_3B]],LEN(property_rates[[#This Row],[Rent_3B]])-FIND("-",property_rates[[#This Row],[Rent_3B]])))</f>
        <v>0</v>
      </c>
      <c r="X513" s="1" t="e">
        <f>AVERAGE(property_rates[[#This Row],[Rent_3B_Lower]:[Rent_3B_Upper]])</f>
        <v>#VALUE!</v>
      </c>
      <c r="Y513" s="3" t="e">
        <f>property_rates[[#This Row],[Rent_3B_avg]]/property_rates[[#This Row],[buy_rate_avg]]</f>
        <v>#VALUE!</v>
      </c>
    </row>
    <row r="514" spans="1:25" x14ac:dyDescent="0.25">
      <c r="A514" s="1" t="s">
        <v>1842</v>
      </c>
      <c r="B514" s="1" t="s">
        <v>36</v>
      </c>
      <c r="C514" s="1" t="e">
        <f>MID(property_rates[[#This Row],[buy_rate]],FIND("Rs.",property_rates[[#This Row],[buy_rate]])+3,FIND("/sq",property_rates[[#This Row],[buy_rate]])-4)</f>
        <v>#VALUE!</v>
      </c>
      <c r="D514" s="1" t="e">
        <f>_xlfn.NUMBERVALUE(LEFT(property_rates[[#This Row],[buy_rate_trim]],FIND("-",property_rates[[#This Row],[buy_rate_trim]])-1))</f>
        <v>#VALUE!</v>
      </c>
      <c r="E514" s="1" t="e">
        <f>_xlfn.NUMBERVALUE(RIGHT(property_rates[[#This Row],[buy_rate_trim]],LEN(property_rates[[#This Row],[buy_rate_trim]])-FIND("-",property_rates[[#This Row],[buy_rate_trim]])))</f>
        <v>#VALUE!</v>
      </c>
      <c r="F514" s="1" t="e">
        <f>AVERAGE(property_rates[[#This Row],[buy_rate_lower]:[buy_rate_higher]])</f>
        <v>#VALUE!</v>
      </c>
      <c r="G514" s="1" t="s">
        <v>36</v>
      </c>
      <c r="H514" s="1" t="s">
        <v>1843</v>
      </c>
      <c r="I514" s="1" t="str">
        <f>MID(property_rates[[#This Row],[Rent_1B]],FIND("Rs.",property_rates[[#This Row],[Rent_1B]])+3,LEN(property_rates[[#This Row],[Rent_1B]]))</f>
        <v>12,973 - 17,962</v>
      </c>
      <c r="J514" s="1">
        <f>_xlfn.NUMBERVALUE(LEFT(property_rates[[#This Row],[Rent_1B_trim]],FIND("-",property_rates[[#This Row],[Rent_1B_trim]])-1))</f>
        <v>12973</v>
      </c>
      <c r="K514" s="1">
        <f>_xlfn.NUMBERVALUE(RIGHT(property_rates[[#This Row],[Rent_1B]],LEN(property_rates[[#This Row],[Rent_1B]])-FIND("-",property_rates[[#This Row],[Rent_1B]])))</f>
        <v>17962</v>
      </c>
      <c r="L514" s="1">
        <f>AVERAGE(property_rates[[#This Row],[Rent_1B_Lower]:[Rent_1B_Upper]])</f>
        <v>15467.5</v>
      </c>
      <c r="M514" s="2" t="e">
        <f>property_rates[[#This Row],[Rent_1B_avg]]/property_rates[[#This Row],[buy_rate_avg]]</f>
        <v>#VALUE!</v>
      </c>
      <c r="N514" s="1" t="s">
        <v>1844</v>
      </c>
      <c r="O514" s="1" t="str">
        <f>MID(property_rates[[#This Row],[Rent_2B]],FIND("Rs.",property_rates[[#This Row],[Rent_2B]])+3,LEN(property_rates[[#This Row],[Rent_2B]]))</f>
        <v>24,786 - 25,612</v>
      </c>
      <c r="P514" s="1">
        <f>_xlfn.NUMBERVALUE(LEFT(property_rates[[#This Row],[Rent_2B_trim]],FIND("-",property_rates[[#This Row],[Rent_2B_trim]])-1))</f>
        <v>24786</v>
      </c>
      <c r="Q514" s="1">
        <f>_xlfn.NUMBERVALUE(RIGHT(property_rates[[#This Row],[Rent_2B]],LEN(property_rates[[#This Row],[Rent_2B]])-FIND("-",property_rates[[#This Row],[Rent_2B]])))</f>
        <v>25612</v>
      </c>
      <c r="R514" s="1">
        <f>AVERAGE(property_rates[[#This Row],[Rent_2B_Lower]:[Rent_2B_Upper]])</f>
        <v>25199</v>
      </c>
      <c r="S514" s="3" t="e">
        <f>property_rates[[#This Row],[Rent_2B_avg]]/property_rates[[#This Row],[buy_rate_avg]]</f>
        <v>#VALUE!</v>
      </c>
      <c r="T514" s="1" t="s">
        <v>36</v>
      </c>
      <c r="U514" s="1" t="e">
        <f>MID(property_rates[[#This Row],[Rent_3B]],FIND("Rs.",property_rates[[#This Row],[Rent_3B]])+3,LEN(property_rates[[#This Row],[Rent_3B]]))</f>
        <v>#VALUE!</v>
      </c>
      <c r="V514" s="1" t="e">
        <f>_xlfn.NUMBERVALUE(LEFT(property_rates[[#This Row],[Rent_3B_trim]],FIND("-",property_rates[[#This Row],[Rent_3B_trim]])-1))</f>
        <v>#VALUE!</v>
      </c>
      <c r="W514" s="1">
        <f>_xlfn.NUMBERVALUE(RIGHT(property_rates[[#This Row],[Rent_3B]],LEN(property_rates[[#This Row],[Rent_3B]])-FIND("-",property_rates[[#This Row],[Rent_3B]])))</f>
        <v>0</v>
      </c>
      <c r="X514" s="1" t="e">
        <f>AVERAGE(property_rates[[#This Row],[Rent_3B_Lower]:[Rent_3B_Upper]])</f>
        <v>#VALUE!</v>
      </c>
      <c r="Y514" s="3" t="e">
        <f>property_rates[[#This Row],[Rent_3B_avg]]/property_rates[[#This Row],[buy_rate_avg]]</f>
        <v>#VALUE!</v>
      </c>
    </row>
    <row r="515" spans="1:25" x14ac:dyDescent="0.25">
      <c r="A515" s="1" t="s">
        <v>1845</v>
      </c>
      <c r="B515" s="1" t="s">
        <v>1846</v>
      </c>
      <c r="C515" s="1" t="str">
        <f>MID(property_rates[[#This Row],[buy_rate]],FIND("Rs.",property_rates[[#This Row],[buy_rate]])+3,FIND("/sq",property_rates[[#This Row],[buy_rate]])-4)</f>
        <v>6,375 - 6,885</v>
      </c>
      <c r="D515" s="1">
        <f>_xlfn.NUMBERVALUE(LEFT(property_rates[[#This Row],[buy_rate_trim]],FIND("-",property_rates[[#This Row],[buy_rate_trim]])-1))</f>
        <v>6375</v>
      </c>
      <c r="E515" s="1">
        <f>_xlfn.NUMBERVALUE(RIGHT(property_rates[[#This Row],[buy_rate_trim]],LEN(property_rates[[#This Row],[buy_rate_trim]])-FIND("-",property_rates[[#This Row],[buy_rate_trim]])))</f>
        <v>6885</v>
      </c>
      <c r="F515" s="1">
        <f>AVERAGE(property_rates[[#This Row],[buy_rate_lower]:[buy_rate_higher]])</f>
        <v>6630</v>
      </c>
      <c r="G515" s="1" t="s">
        <v>1847</v>
      </c>
      <c r="H515" s="1" t="s">
        <v>1848</v>
      </c>
      <c r="I515" s="1" t="str">
        <f>MID(property_rates[[#This Row],[Rent_1B]],FIND("Rs.",property_rates[[#This Row],[Rent_1B]])+3,LEN(property_rates[[#This Row],[Rent_1B]]))</f>
        <v>7,902 - 8,395</v>
      </c>
      <c r="J515" s="1">
        <f>_xlfn.NUMBERVALUE(LEFT(property_rates[[#This Row],[Rent_1B_trim]],FIND("-",property_rates[[#This Row],[Rent_1B_trim]])-1))</f>
        <v>7902</v>
      </c>
      <c r="K515" s="1">
        <f>_xlfn.NUMBERVALUE(RIGHT(property_rates[[#This Row],[Rent_1B]],LEN(property_rates[[#This Row],[Rent_1B]])-FIND("-",property_rates[[#This Row],[Rent_1B]])))</f>
        <v>8395</v>
      </c>
      <c r="L515" s="1">
        <f>AVERAGE(property_rates[[#This Row],[Rent_1B_Lower]:[Rent_1B_Upper]])</f>
        <v>8148.5</v>
      </c>
      <c r="M515" s="2">
        <f>property_rates[[#This Row],[Rent_1B_avg]]/property_rates[[#This Row],[buy_rate_avg]]</f>
        <v>1.2290346907993968</v>
      </c>
      <c r="N515" s="1" t="s">
        <v>36</v>
      </c>
      <c r="O515" s="1" t="e">
        <f>MID(property_rates[[#This Row],[Rent_2B]],FIND("Rs.",property_rates[[#This Row],[Rent_2B]])+3,LEN(property_rates[[#This Row],[Rent_2B]]))</f>
        <v>#VALUE!</v>
      </c>
      <c r="P515" s="1" t="e">
        <f>_xlfn.NUMBERVALUE(LEFT(property_rates[[#This Row],[Rent_2B_trim]],FIND("-",property_rates[[#This Row],[Rent_2B_trim]])-1))</f>
        <v>#VALUE!</v>
      </c>
      <c r="Q515" s="1">
        <f>_xlfn.NUMBERVALUE(RIGHT(property_rates[[#This Row],[Rent_2B]],LEN(property_rates[[#This Row],[Rent_2B]])-FIND("-",property_rates[[#This Row],[Rent_2B]])))</f>
        <v>0</v>
      </c>
      <c r="R515" s="1" t="e">
        <f>AVERAGE(property_rates[[#This Row],[Rent_2B_Lower]:[Rent_2B_Upper]])</f>
        <v>#VALUE!</v>
      </c>
      <c r="S515" s="3" t="e">
        <f>property_rates[[#This Row],[Rent_2B_avg]]/property_rates[[#This Row],[buy_rate_avg]]</f>
        <v>#VALUE!</v>
      </c>
      <c r="T515" s="1" t="s">
        <v>36</v>
      </c>
      <c r="U515" s="1" t="e">
        <f>MID(property_rates[[#This Row],[Rent_3B]],FIND("Rs.",property_rates[[#This Row],[Rent_3B]])+3,LEN(property_rates[[#This Row],[Rent_3B]]))</f>
        <v>#VALUE!</v>
      </c>
      <c r="V515" s="1" t="e">
        <f>_xlfn.NUMBERVALUE(LEFT(property_rates[[#This Row],[Rent_3B_trim]],FIND("-",property_rates[[#This Row],[Rent_3B_trim]])-1))</f>
        <v>#VALUE!</v>
      </c>
      <c r="W515" s="1">
        <f>_xlfn.NUMBERVALUE(RIGHT(property_rates[[#This Row],[Rent_3B]],LEN(property_rates[[#This Row],[Rent_3B]])-FIND("-",property_rates[[#This Row],[Rent_3B]])))</f>
        <v>0</v>
      </c>
      <c r="X515" s="1" t="e">
        <f>AVERAGE(property_rates[[#This Row],[Rent_3B_Lower]:[Rent_3B_Upper]])</f>
        <v>#VALUE!</v>
      </c>
      <c r="Y515" s="3" t="e">
        <f>property_rates[[#This Row],[Rent_3B_avg]]/property_rates[[#This Row],[buy_rate_avg]]</f>
        <v>#VALUE!</v>
      </c>
    </row>
    <row r="516" spans="1:25" x14ac:dyDescent="0.25">
      <c r="A516" s="1" t="s">
        <v>1849</v>
      </c>
      <c r="B516" s="1" t="s">
        <v>1850</v>
      </c>
      <c r="C516" s="1" t="str">
        <f>MID(property_rates[[#This Row],[buy_rate]],FIND("Rs.",property_rates[[#This Row],[buy_rate]])+3,FIND("/sq",property_rates[[#This Row],[buy_rate]])-4)</f>
        <v>8,968 - 10,200</v>
      </c>
      <c r="D516" s="1">
        <f>_xlfn.NUMBERVALUE(LEFT(property_rates[[#This Row],[buy_rate_trim]],FIND("-",property_rates[[#This Row],[buy_rate_trim]])-1))</f>
        <v>8968</v>
      </c>
      <c r="E516" s="1">
        <f>_xlfn.NUMBERVALUE(RIGHT(property_rates[[#This Row],[buy_rate_trim]],LEN(property_rates[[#This Row],[buy_rate_trim]])-FIND("-",property_rates[[#This Row],[buy_rate_trim]])))</f>
        <v>10200</v>
      </c>
      <c r="F516" s="1">
        <f>AVERAGE(property_rates[[#This Row],[buy_rate_lower]:[buy_rate_higher]])</f>
        <v>9584</v>
      </c>
      <c r="G516" s="1" t="s">
        <v>1851</v>
      </c>
      <c r="H516" s="1" t="s">
        <v>36</v>
      </c>
      <c r="I516" s="1" t="e">
        <f>MID(property_rates[[#This Row],[Rent_1B]],FIND("Rs.",property_rates[[#This Row],[Rent_1B]])+3,LEN(property_rates[[#This Row],[Rent_1B]]))</f>
        <v>#VALUE!</v>
      </c>
      <c r="J516" s="1" t="e">
        <f>_xlfn.NUMBERVALUE(LEFT(property_rates[[#This Row],[Rent_1B_trim]],FIND("-",property_rates[[#This Row],[Rent_1B_trim]])-1))</f>
        <v>#VALUE!</v>
      </c>
      <c r="K516" s="1">
        <f>_xlfn.NUMBERVALUE(RIGHT(property_rates[[#This Row],[Rent_1B]],LEN(property_rates[[#This Row],[Rent_1B]])-FIND("-",property_rates[[#This Row],[Rent_1B]])))</f>
        <v>0</v>
      </c>
      <c r="L516" s="1" t="e">
        <f>AVERAGE(property_rates[[#This Row],[Rent_1B_Lower]:[Rent_1B_Upper]])</f>
        <v>#VALUE!</v>
      </c>
      <c r="M516" s="2" t="e">
        <f>property_rates[[#This Row],[Rent_1B_avg]]/property_rates[[#This Row],[buy_rate_avg]]</f>
        <v>#VALUE!</v>
      </c>
      <c r="N516" s="1" t="s">
        <v>1852</v>
      </c>
      <c r="O516" s="1" t="str">
        <f>MID(property_rates[[#This Row],[Rent_2B]],FIND("Rs.",property_rates[[#This Row],[Rent_2B]])+3,LEN(property_rates[[#This Row],[Rent_2B]]))</f>
        <v>20,757 - 23,588</v>
      </c>
      <c r="P516" s="1">
        <f>_xlfn.NUMBERVALUE(LEFT(property_rates[[#This Row],[Rent_2B_trim]],FIND("-",property_rates[[#This Row],[Rent_2B_trim]])-1))</f>
        <v>20757</v>
      </c>
      <c r="Q516" s="1">
        <f>_xlfn.NUMBERVALUE(RIGHT(property_rates[[#This Row],[Rent_2B]],LEN(property_rates[[#This Row],[Rent_2B]])-FIND("-",property_rates[[#This Row],[Rent_2B]])))</f>
        <v>23588</v>
      </c>
      <c r="R516" s="1">
        <f>AVERAGE(property_rates[[#This Row],[Rent_2B_Lower]:[Rent_2B_Upper]])</f>
        <v>22172.5</v>
      </c>
      <c r="S516" s="3">
        <f>property_rates[[#This Row],[Rent_2B_avg]]/property_rates[[#This Row],[buy_rate_avg]]</f>
        <v>2.3134912353923207</v>
      </c>
      <c r="T516" s="1" t="s">
        <v>1853</v>
      </c>
      <c r="U516" s="1" t="str">
        <f>MID(property_rates[[#This Row],[Rent_3B]],FIND("Rs.",property_rates[[#This Row],[Rent_3B]])+3,LEN(property_rates[[#This Row],[Rent_3B]]))</f>
        <v>28,792 - 30,163</v>
      </c>
      <c r="V516" s="1">
        <f>_xlfn.NUMBERVALUE(LEFT(property_rates[[#This Row],[Rent_3B_trim]],FIND("-",property_rates[[#This Row],[Rent_3B_trim]])-1))</f>
        <v>28792</v>
      </c>
      <c r="W516" s="1">
        <f>_xlfn.NUMBERVALUE(RIGHT(property_rates[[#This Row],[Rent_3B]],LEN(property_rates[[#This Row],[Rent_3B]])-FIND("-",property_rates[[#This Row],[Rent_3B]])))</f>
        <v>30163</v>
      </c>
      <c r="X516" s="1">
        <f>AVERAGE(property_rates[[#This Row],[Rent_3B_Lower]:[Rent_3B_Upper]])</f>
        <v>29477.5</v>
      </c>
      <c r="Y516" s="3">
        <f>property_rates[[#This Row],[Rent_3B_avg]]/property_rates[[#This Row],[buy_rate_avg]]</f>
        <v>3.075699081803005</v>
      </c>
    </row>
    <row r="517" spans="1:25" x14ac:dyDescent="0.25">
      <c r="A517" s="1" t="s">
        <v>1854</v>
      </c>
      <c r="B517" s="1" t="s">
        <v>1855</v>
      </c>
      <c r="C517" s="1" t="str">
        <f>MID(property_rates[[#This Row],[buy_rate]],FIND("Rs.",property_rates[[#This Row],[buy_rate]])+3,FIND("/sq",property_rates[[#This Row],[buy_rate]])-4)</f>
        <v>6,205 - 6,885</v>
      </c>
      <c r="D517" s="1">
        <f>_xlfn.NUMBERVALUE(LEFT(property_rates[[#This Row],[buy_rate_trim]],FIND("-",property_rates[[#This Row],[buy_rate_trim]])-1))</f>
        <v>6205</v>
      </c>
      <c r="E517" s="1">
        <f>_xlfn.NUMBERVALUE(RIGHT(property_rates[[#This Row],[buy_rate_trim]],LEN(property_rates[[#This Row],[buy_rate_trim]])-FIND("-",property_rates[[#This Row],[buy_rate_trim]])))</f>
        <v>6885</v>
      </c>
      <c r="F517" s="1">
        <f>AVERAGE(property_rates[[#This Row],[buy_rate_lower]:[buy_rate_higher]])</f>
        <v>6545</v>
      </c>
      <c r="G517" s="1" t="s">
        <v>1856</v>
      </c>
      <c r="H517" s="1" t="s">
        <v>36</v>
      </c>
      <c r="I517" s="1" t="e">
        <f>MID(property_rates[[#This Row],[Rent_1B]],FIND("Rs.",property_rates[[#This Row],[Rent_1B]])+3,LEN(property_rates[[#This Row],[Rent_1B]]))</f>
        <v>#VALUE!</v>
      </c>
      <c r="J517" s="1" t="e">
        <f>_xlfn.NUMBERVALUE(LEFT(property_rates[[#This Row],[Rent_1B_trim]],FIND("-",property_rates[[#This Row],[Rent_1B_trim]])-1))</f>
        <v>#VALUE!</v>
      </c>
      <c r="K517" s="1">
        <f>_xlfn.NUMBERVALUE(RIGHT(property_rates[[#This Row],[Rent_1B]],LEN(property_rates[[#This Row],[Rent_1B]])-FIND("-",property_rates[[#This Row],[Rent_1B]])))</f>
        <v>0</v>
      </c>
      <c r="L517" s="1" t="e">
        <f>AVERAGE(property_rates[[#This Row],[Rent_1B_Lower]:[Rent_1B_Upper]])</f>
        <v>#VALUE!</v>
      </c>
      <c r="M517" s="2" t="e">
        <f>property_rates[[#This Row],[Rent_1B_avg]]/property_rates[[#This Row],[buy_rate_avg]]</f>
        <v>#VALUE!</v>
      </c>
      <c r="N517" s="1" t="s">
        <v>1857</v>
      </c>
      <c r="O517" s="1" t="str">
        <f>MID(property_rates[[#This Row],[Rent_2B]],FIND("Rs.",property_rates[[#This Row],[Rent_2B]])+3,LEN(property_rates[[#This Row],[Rent_2B]]))</f>
        <v>13,222 - 16,333</v>
      </c>
      <c r="P517" s="1">
        <f>_xlfn.NUMBERVALUE(LEFT(property_rates[[#This Row],[Rent_2B_trim]],FIND("-",property_rates[[#This Row],[Rent_2B_trim]])-1))</f>
        <v>13222</v>
      </c>
      <c r="Q517" s="1">
        <f>_xlfn.NUMBERVALUE(RIGHT(property_rates[[#This Row],[Rent_2B]],LEN(property_rates[[#This Row],[Rent_2B]])-FIND("-",property_rates[[#This Row],[Rent_2B]])))</f>
        <v>16333</v>
      </c>
      <c r="R517" s="1">
        <f>AVERAGE(property_rates[[#This Row],[Rent_2B_Lower]:[Rent_2B_Upper]])</f>
        <v>14777.5</v>
      </c>
      <c r="S517" s="3">
        <f>property_rates[[#This Row],[Rent_2B_avg]]/property_rates[[#This Row],[buy_rate_avg]]</f>
        <v>2.2578304048892286</v>
      </c>
      <c r="T517" s="1" t="s">
        <v>36</v>
      </c>
      <c r="U517" s="1" t="e">
        <f>MID(property_rates[[#This Row],[Rent_3B]],FIND("Rs.",property_rates[[#This Row],[Rent_3B]])+3,LEN(property_rates[[#This Row],[Rent_3B]]))</f>
        <v>#VALUE!</v>
      </c>
      <c r="V517" s="1" t="e">
        <f>_xlfn.NUMBERVALUE(LEFT(property_rates[[#This Row],[Rent_3B_trim]],FIND("-",property_rates[[#This Row],[Rent_3B_trim]])-1))</f>
        <v>#VALUE!</v>
      </c>
      <c r="W517" s="1">
        <f>_xlfn.NUMBERVALUE(RIGHT(property_rates[[#This Row],[Rent_3B]],LEN(property_rates[[#This Row],[Rent_3B]])-FIND("-",property_rates[[#This Row],[Rent_3B]])))</f>
        <v>0</v>
      </c>
      <c r="X517" s="1" t="e">
        <f>AVERAGE(property_rates[[#This Row],[Rent_3B_Lower]:[Rent_3B_Upper]])</f>
        <v>#VALUE!</v>
      </c>
      <c r="Y517" s="3" t="e">
        <f>property_rates[[#This Row],[Rent_3B_avg]]/property_rates[[#This Row],[buy_rate_avg]]</f>
        <v>#VALUE!</v>
      </c>
    </row>
    <row r="518" spans="1:25" x14ac:dyDescent="0.25">
      <c r="A518" s="1" t="s">
        <v>1858</v>
      </c>
      <c r="B518" s="1" t="s">
        <v>1859</v>
      </c>
      <c r="C518" s="1" t="str">
        <f>MID(property_rates[[#This Row],[buy_rate]],FIND("Rs.",property_rates[[#This Row],[buy_rate]])+3,FIND("/sq",property_rates[[#This Row],[buy_rate]])-4)</f>
        <v>6,502 - 7,268</v>
      </c>
      <c r="D518" s="1">
        <f>_xlfn.NUMBERVALUE(LEFT(property_rates[[#This Row],[buy_rate_trim]],FIND("-",property_rates[[#This Row],[buy_rate_trim]])-1))</f>
        <v>6502</v>
      </c>
      <c r="E518" s="1">
        <f>_xlfn.NUMBERVALUE(RIGHT(property_rates[[#This Row],[buy_rate_trim]],LEN(property_rates[[#This Row],[buy_rate_trim]])-FIND("-",property_rates[[#This Row],[buy_rate_trim]])))</f>
        <v>7268</v>
      </c>
      <c r="F518" s="1">
        <f>AVERAGE(property_rates[[#This Row],[buy_rate_lower]:[buy_rate_higher]])</f>
        <v>6885</v>
      </c>
      <c r="G518" s="1" t="s">
        <v>1860</v>
      </c>
      <c r="H518" s="1" t="s">
        <v>1861</v>
      </c>
      <c r="I518" s="1" t="str">
        <f>MID(property_rates[[#This Row],[Rent_1B]],FIND("Rs.",property_rates[[#This Row],[Rent_1B]])+3,LEN(property_rates[[#This Row],[Rent_1B]]))</f>
        <v>8,010 - 8,511</v>
      </c>
      <c r="J518" s="1">
        <f>_xlfn.NUMBERVALUE(LEFT(property_rates[[#This Row],[Rent_1B_trim]],FIND("-",property_rates[[#This Row],[Rent_1B_trim]])-1))</f>
        <v>8010</v>
      </c>
      <c r="K518" s="1">
        <f>_xlfn.NUMBERVALUE(RIGHT(property_rates[[#This Row],[Rent_1B]],LEN(property_rates[[#This Row],[Rent_1B]])-FIND("-",property_rates[[#This Row],[Rent_1B]])))</f>
        <v>8511</v>
      </c>
      <c r="L518" s="1">
        <f>AVERAGE(property_rates[[#This Row],[Rent_1B_Lower]:[Rent_1B_Upper]])</f>
        <v>8260.5</v>
      </c>
      <c r="M518" s="2">
        <f>property_rates[[#This Row],[Rent_1B_avg]]/property_rates[[#This Row],[buy_rate_avg]]</f>
        <v>1.1997821350762528</v>
      </c>
      <c r="N518" s="1" t="s">
        <v>1862</v>
      </c>
      <c r="O518" s="1" t="str">
        <f>MID(property_rates[[#This Row],[Rent_2B]],FIND("Rs.",property_rates[[#This Row],[Rent_2B]])+3,LEN(property_rates[[#This Row],[Rent_2B]]))</f>
        <v>10,387 - 11,985</v>
      </c>
      <c r="P518" s="1">
        <f>_xlfn.NUMBERVALUE(LEFT(property_rates[[#This Row],[Rent_2B_trim]],FIND("-",property_rates[[#This Row],[Rent_2B_trim]])-1))</f>
        <v>10387</v>
      </c>
      <c r="Q518" s="1">
        <f>_xlfn.NUMBERVALUE(RIGHT(property_rates[[#This Row],[Rent_2B]],LEN(property_rates[[#This Row],[Rent_2B]])-FIND("-",property_rates[[#This Row],[Rent_2B]])))</f>
        <v>11985</v>
      </c>
      <c r="R518" s="1">
        <f>AVERAGE(property_rates[[#This Row],[Rent_2B_Lower]:[Rent_2B_Upper]])</f>
        <v>11186</v>
      </c>
      <c r="S518" s="3">
        <f>property_rates[[#This Row],[Rent_2B_avg]]/property_rates[[#This Row],[buy_rate_avg]]</f>
        <v>1.6246913580246913</v>
      </c>
      <c r="T518" s="1" t="s">
        <v>36</v>
      </c>
      <c r="U518" s="1" t="e">
        <f>MID(property_rates[[#This Row],[Rent_3B]],FIND("Rs.",property_rates[[#This Row],[Rent_3B]])+3,LEN(property_rates[[#This Row],[Rent_3B]]))</f>
        <v>#VALUE!</v>
      </c>
      <c r="V518" s="1" t="e">
        <f>_xlfn.NUMBERVALUE(LEFT(property_rates[[#This Row],[Rent_3B_trim]],FIND("-",property_rates[[#This Row],[Rent_3B_trim]])-1))</f>
        <v>#VALUE!</v>
      </c>
      <c r="W518" s="1">
        <f>_xlfn.NUMBERVALUE(RIGHT(property_rates[[#This Row],[Rent_3B]],LEN(property_rates[[#This Row],[Rent_3B]])-FIND("-",property_rates[[#This Row],[Rent_3B]])))</f>
        <v>0</v>
      </c>
      <c r="X518" s="1" t="e">
        <f>AVERAGE(property_rates[[#This Row],[Rent_3B_Lower]:[Rent_3B_Upper]])</f>
        <v>#VALUE!</v>
      </c>
      <c r="Y518" s="3" t="e">
        <f>property_rates[[#This Row],[Rent_3B_avg]]/property_rates[[#This Row],[buy_rate_avg]]</f>
        <v>#VALUE!</v>
      </c>
    </row>
    <row r="519" spans="1:25" x14ac:dyDescent="0.25">
      <c r="A519" s="1" t="s">
        <v>1863</v>
      </c>
      <c r="B519" s="1" t="s">
        <v>1864</v>
      </c>
      <c r="C519" s="1" t="str">
        <f>MID(property_rates[[#This Row],[buy_rate]],FIND("Rs.",property_rates[[#This Row],[buy_rate]])+3,FIND("/sq",property_rates[[#This Row],[buy_rate]])-4)</f>
        <v>7,182 - 7,905</v>
      </c>
      <c r="D519" s="1">
        <f>_xlfn.NUMBERVALUE(LEFT(property_rates[[#This Row],[buy_rate_trim]],FIND("-",property_rates[[#This Row],[buy_rate_trim]])-1))</f>
        <v>7182</v>
      </c>
      <c r="E519" s="1">
        <f>_xlfn.NUMBERVALUE(RIGHT(property_rates[[#This Row],[buy_rate_trim]],LEN(property_rates[[#This Row],[buy_rate_trim]])-FIND("-",property_rates[[#This Row],[buy_rate_trim]])))</f>
        <v>7905</v>
      </c>
      <c r="F519" s="1">
        <f>AVERAGE(property_rates[[#This Row],[buy_rate_lower]:[buy_rate_higher]])</f>
        <v>7543.5</v>
      </c>
      <c r="G519" s="1" t="s">
        <v>93</v>
      </c>
      <c r="H519" s="1" t="s">
        <v>1865</v>
      </c>
      <c r="I519" s="1" t="str">
        <f>MID(property_rates[[#This Row],[Rent_1B]],FIND("Rs.",property_rates[[#This Row],[Rent_1B]])+3,LEN(property_rates[[#This Row],[Rent_1B]]))</f>
        <v>8,418 - 9,471</v>
      </c>
      <c r="J519" s="1">
        <f>_xlfn.NUMBERVALUE(LEFT(property_rates[[#This Row],[Rent_1B_trim]],FIND("-",property_rates[[#This Row],[Rent_1B_trim]])-1))</f>
        <v>8418</v>
      </c>
      <c r="K519" s="1">
        <f>_xlfn.NUMBERVALUE(RIGHT(property_rates[[#This Row],[Rent_1B]],LEN(property_rates[[#This Row],[Rent_1B]])-FIND("-",property_rates[[#This Row],[Rent_1B]])))</f>
        <v>9471</v>
      </c>
      <c r="L519" s="1">
        <f>AVERAGE(property_rates[[#This Row],[Rent_1B_Lower]:[Rent_1B_Upper]])</f>
        <v>8944.5</v>
      </c>
      <c r="M519" s="2">
        <f>property_rates[[#This Row],[Rent_1B_avg]]/property_rates[[#This Row],[buy_rate_avg]]</f>
        <v>1.1857228077152515</v>
      </c>
      <c r="N519" s="1" t="s">
        <v>1866</v>
      </c>
      <c r="O519" s="1" t="str">
        <f>MID(property_rates[[#This Row],[Rent_2B]],FIND("Rs.",property_rates[[#This Row],[Rent_2B]])+3,LEN(property_rates[[#This Row],[Rent_2B]]))</f>
        <v>14,960 - 18,700</v>
      </c>
      <c r="P519" s="1">
        <f>_xlfn.NUMBERVALUE(LEFT(property_rates[[#This Row],[Rent_2B_trim]],FIND("-",property_rates[[#This Row],[Rent_2B_trim]])-1))</f>
        <v>14960</v>
      </c>
      <c r="Q519" s="1">
        <f>_xlfn.NUMBERVALUE(RIGHT(property_rates[[#This Row],[Rent_2B]],LEN(property_rates[[#This Row],[Rent_2B]])-FIND("-",property_rates[[#This Row],[Rent_2B]])))</f>
        <v>18700</v>
      </c>
      <c r="R519" s="1">
        <f>AVERAGE(property_rates[[#This Row],[Rent_2B_Lower]:[Rent_2B_Upper]])</f>
        <v>16830</v>
      </c>
      <c r="S519" s="3">
        <f>property_rates[[#This Row],[Rent_2B_avg]]/property_rates[[#This Row],[buy_rate_avg]]</f>
        <v>2.2310598528534502</v>
      </c>
      <c r="T519" s="1" t="s">
        <v>1867</v>
      </c>
      <c r="U519" s="1" t="str">
        <f>MID(property_rates[[#This Row],[Rent_3B]],FIND("Rs.",property_rates[[#This Row],[Rent_3B]])+3,LEN(property_rates[[#This Row],[Rent_3B]]))</f>
        <v>19,720 - 24,650</v>
      </c>
      <c r="V519" s="1">
        <f>_xlfn.NUMBERVALUE(LEFT(property_rates[[#This Row],[Rent_3B_trim]],FIND("-",property_rates[[#This Row],[Rent_3B_trim]])-1))</f>
        <v>19720</v>
      </c>
      <c r="W519" s="1">
        <f>_xlfn.NUMBERVALUE(RIGHT(property_rates[[#This Row],[Rent_3B]],LEN(property_rates[[#This Row],[Rent_3B]])-FIND("-",property_rates[[#This Row],[Rent_3B]])))</f>
        <v>24650</v>
      </c>
      <c r="X519" s="1">
        <f>AVERAGE(property_rates[[#This Row],[Rent_3B_Lower]:[Rent_3B_Upper]])</f>
        <v>22185</v>
      </c>
      <c r="Y519" s="3">
        <f>property_rates[[#This Row],[Rent_3B_avg]]/property_rates[[#This Row],[buy_rate_avg]]</f>
        <v>2.9409425333068206</v>
      </c>
    </row>
    <row r="520" spans="1:25" x14ac:dyDescent="0.25">
      <c r="A520" s="1" t="s">
        <v>1868</v>
      </c>
      <c r="B520" s="1" t="s">
        <v>1869</v>
      </c>
      <c r="C520" s="1" t="str">
        <f>MID(property_rates[[#This Row],[buy_rate]],FIND("Rs.",property_rates[[#This Row],[buy_rate]])+3,FIND("/sq",property_rates[[#This Row],[buy_rate]])-4)</f>
        <v>6,800 - 8,118</v>
      </c>
      <c r="D520" s="1">
        <f>_xlfn.NUMBERVALUE(LEFT(property_rates[[#This Row],[buy_rate_trim]],FIND("-",property_rates[[#This Row],[buy_rate_trim]])-1))</f>
        <v>6800</v>
      </c>
      <c r="E520" s="1">
        <f>_xlfn.NUMBERVALUE(RIGHT(property_rates[[#This Row],[buy_rate_trim]],LEN(property_rates[[#This Row],[buy_rate_trim]])-FIND("-",property_rates[[#This Row],[buy_rate_trim]])))</f>
        <v>8118</v>
      </c>
      <c r="F520" s="1">
        <f>AVERAGE(property_rates[[#This Row],[buy_rate_lower]:[buy_rate_higher]])</f>
        <v>7459</v>
      </c>
      <c r="G520" s="1" t="s">
        <v>1870</v>
      </c>
      <c r="H520" s="1" t="s">
        <v>1871</v>
      </c>
      <c r="I520" s="1" t="str">
        <f>MID(property_rates[[#This Row],[Rent_1B]],FIND("Rs.",property_rates[[#This Row],[Rent_1B]])+3,LEN(property_rates[[#This Row],[Rent_1B]]))</f>
        <v>8,242 - 10,817</v>
      </c>
      <c r="J520" s="1">
        <f>_xlfn.NUMBERVALUE(LEFT(property_rates[[#This Row],[Rent_1B_trim]],FIND("-",property_rates[[#This Row],[Rent_1B_trim]])-1))</f>
        <v>8242</v>
      </c>
      <c r="K520" s="1">
        <f>_xlfn.NUMBERVALUE(RIGHT(property_rates[[#This Row],[Rent_1B]],LEN(property_rates[[#This Row],[Rent_1B]])-FIND("-",property_rates[[#This Row],[Rent_1B]])))</f>
        <v>10817</v>
      </c>
      <c r="L520" s="1">
        <f>AVERAGE(property_rates[[#This Row],[Rent_1B_Lower]:[Rent_1B_Upper]])</f>
        <v>9529.5</v>
      </c>
      <c r="M520" s="2">
        <f>property_rates[[#This Row],[Rent_1B_avg]]/property_rates[[#This Row],[buy_rate_avg]]</f>
        <v>1.2775841265585199</v>
      </c>
      <c r="N520" s="1" t="s">
        <v>1872</v>
      </c>
      <c r="O520" s="1" t="str">
        <f>MID(property_rates[[#This Row],[Rent_2B]],FIND("Rs.",property_rates[[#This Row],[Rent_2B]])+3,LEN(property_rates[[#This Row],[Rent_2B]]))</f>
        <v>15,150 - 17,991</v>
      </c>
      <c r="P520" s="1">
        <f>_xlfn.NUMBERVALUE(LEFT(property_rates[[#This Row],[Rent_2B_trim]],FIND("-",property_rates[[#This Row],[Rent_2B_trim]])-1))</f>
        <v>15150</v>
      </c>
      <c r="Q520" s="1">
        <f>_xlfn.NUMBERVALUE(RIGHT(property_rates[[#This Row],[Rent_2B]],LEN(property_rates[[#This Row],[Rent_2B]])-FIND("-",property_rates[[#This Row],[Rent_2B]])))</f>
        <v>17991</v>
      </c>
      <c r="R520" s="1">
        <f>AVERAGE(property_rates[[#This Row],[Rent_2B_Lower]:[Rent_2B_Upper]])</f>
        <v>16570.5</v>
      </c>
      <c r="S520" s="3">
        <f>property_rates[[#This Row],[Rent_2B_avg]]/property_rates[[#This Row],[buy_rate_avg]]</f>
        <v>2.2215444429548197</v>
      </c>
      <c r="T520" s="1" t="s">
        <v>1489</v>
      </c>
      <c r="U520" s="1" t="str">
        <f>MID(property_rates[[#This Row],[Rent_3B]],FIND("Rs.",property_rates[[#This Row],[Rent_3B]])+3,LEN(property_rates[[#This Row],[Rent_3B]]))</f>
        <v>20,536 - 24,386</v>
      </c>
      <c r="V520" s="1">
        <f>_xlfn.NUMBERVALUE(LEFT(property_rates[[#This Row],[Rent_3B_trim]],FIND("-",property_rates[[#This Row],[Rent_3B_trim]])-1))</f>
        <v>20536</v>
      </c>
      <c r="W520" s="1">
        <f>_xlfn.NUMBERVALUE(RIGHT(property_rates[[#This Row],[Rent_3B]],LEN(property_rates[[#This Row],[Rent_3B]])-FIND("-",property_rates[[#This Row],[Rent_3B]])))</f>
        <v>24386</v>
      </c>
      <c r="X520" s="1">
        <f>AVERAGE(property_rates[[#This Row],[Rent_3B_Lower]:[Rent_3B_Upper]])</f>
        <v>22461</v>
      </c>
      <c r="Y520" s="3">
        <f>property_rates[[#This Row],[Rent_3B_avg]]/property_rates[[#This Row],[buy_rate_avg]]</f>
        <v>3.0112615632122268</v>
      </c>
    </row>
    <row r="521" spans="1:25" x14ac:dyDescent="0.25">
      <c r="A521" s="1" t="s">
        <v>1873</v>
      </c>
      <c r="B521" s="1" t="s">
        <v>1874</v>
      </c>
      <c r="C521" s="1" t="str">
        <f>MID(property_rates[[#This Row],[buy_rate]],FIND("Rs.",property_rates[[#This Row],[buy_rate]])+3,FIND("/sq",property_rates[[#This Row],[buy_rate]])-4)</f>
        <v>7,990 - 8,840</v>
      </c>
      <c r="D521" s="1">
        <f>_xlfn.NUMBERVALUE(LEFT(property_rates[[#This Row],[buy_rate_trim]],FIND("-",property_rates[[#This Row],[buy_rate_trim]])-1))</f>
        <v>7990</v>
      </c>
      <c r="E521" s="1">
        <f>_xlfn.NUMBERVALUE(RIGHT(property_rates[[#This Row],[buy_rate_trim]],LEN(property_rates[[#This Row],[buy_rate_trim]])-FIND("-",property_rates[[#This Row],[buy_rate_trim]])))</f>
        <v>8840</v>
      </c>
      <c r="F521" s="1">
        <f>AVERAGE(property_rates[[#This Row],[buy_rate_lower]:[buy_rate_higher]])</f>
        <v>8415</v>
      </c>
      <c r="G521" s="1" t="s">
        <v>207</v>
      </c>
      <c r="H521" s="1" t="s">
        <v>1875</v>
      </c>
      <c r="I521" s="1" t="str">
        <f>MID(property_rates[[#This Row],[Rent_1B]],FIND("Rs.",property_rates[[#This Row],[Rent_1B]])+3,LEN(property_rates[[#This Row],[Rent_1B]]))</f>
        <v>10,924 - 11,965</v>
      </c>
      <c r="J521" s="1">
        <f>_xlfn.NUMBERVALUE(LEFT(property_rates[[#This Row],[Rent_1B_trim]],FIND("-",property_rates[[#This Row],[Rent_1B_trim]])-1))</f>
        <v>10924</v>
      </c>
      <c r="K521" s="1">
        <f>_xlfn.NUMBERVALUE(RIGHT(property_rates[[#This Row],[Rent_1B]],LEN(property_rates[[#This Row],[Rent_1B]])-FIND("-",property_rates[[#This Row],[Rent_1B]])))</f>
        <v>11965</v>
      </c>
      <c r="L521" s="1">
        <f>AVERAGE(property_rates[[#This Row],[Rent_1B_Lower]:[Rent_1B_Upper]])</f>
        <v>11444.5</v>
      </c>
      <c r="M521" s="2">
        <f>property_rates[[#This Row],[Rent_1B_avg]]/property_rates[[#This Row],[buy_rate_avg]]</f>
        <v>1.3600118835412953</v>
      </c>
      <c r="N521" s="1" t="s">
        <v>1876</v>
      </c>
      <c r="O521" s="1" t="str">
        <f>MID(property_rates[[#This Row],[Rent_2B]],FIND("Rs.",property_rates[[#This Row],[Rent_2B]])+3,LEN(property_rates[[#This Row],[Rent_2B]]))</f>
        <v>14,277 - 16,796</v>
      </c>
      <c r="P521" s="1">
        <f>_xlfn.NUMBERVALUE(LEFT(property_rates[[#This Row],[Rent_2B_trim]],FIND("-",property_rates[[#This Row],[Rent_2B_trim]])-1))</f>
        <v>14277</v>
      </c>
      <c r="Q521" s="1">
        <f>_xlfn.NUMBERVALUE(RIGHT(property_rates[[#This Row],[Rent_2B]],LEN(property_rates[[#This Row],[Rent_2B]])-FIND("-",property_rates[[#This Row],[Rent_2B]])))</f>
        <v>16796</v>
      </c>
      <c r="R521" s="1">
        <f>AVERAGE(property_rates[[#This Row],[Rent_2B_Lower]:[Rent_2B_Upper]])</f>
        <v>15536.5</v>
      </c>
      <c r="S521" s="3">
        <f>property_rates[[#This Row],[Rent_2B_avg]]/property_rates[[#This Row],[buy_rate_avg]]</f>
        <v>1.8462863933452169</v>
      </c>
      <c r="T521" s="1" t="s">
        <v>1877</v>
      </c>
      <c r="U521" s="1" t="str">
        <f>MID(property_rates[[#This Row],[Rent_3B]],FIND("Rs.",property_rates[[#This Row],[Rent_3B]])+3,LEN(property_rates[[#This Row],[Rent_3B]]))</f>
        <v>18,958 - 22,513</v>
      </c>
      <c r="V521" s="1">
        <f>_xlfn.NUMBERVALUE(LEFT(property_rates[[#This Row],[Rent_3B_trim]],FIND("-",property_rates[[#This Row],[Rent_3B_trim]])-1))</f>
        <v>18958</v>
      </c>
      <c r="W521" s="1">
        <f>_xlfn.NUMBERVALUE(RIGHT(property_rates[[#This Row],[Rent_3B]],LEN(property_rates[[#This Row],[Rent_3B]])-FIND("-",property_rates[[#This Row],[Rent_3B]])))</f>
        <v>22513</v>
      </c>
      <c r="X521" s="1">
        <f>AVERAGE(property_rates[[#This Row],[Rent_3B_Lower]:[Rent_3B_Upper]])</f>
        <v>20735.5</v>
      </c>
      <c r="Y521" s="3">
        <f>property_rates[[#This Row],[Rent_3B_avg]]/property_rates[[#This Row],[buy_rate_avg]]</f>
        <v>2.4641117052881758</v>
      </c>
    </row>
    <row r="522" spans="1:25" x14ac:dyDescent="0.25">
      <c r="A522" s="1" t="s">
        <v>1878</v>
      </c>
      <c r="B522" s="1" t="s">
        <v>1879</v>
      </c>
      <c r="C522" s="1" t="str">
        <f>MID(property_rates[[#This Row],[buy_rate]],FIND("Rs.",property_rates[[#This Row],[buy_rate]])+3,FIND("/sq",property_rates[[#This Row],[buy_rate]])-4)</f>
        <v>7,692 - 8,160</v>
      </c>
      <c r="D522" s="1">
        <f>_xlfn.NUMBERVALUE(LEFT(property_rates[[#This Row],[buy_rate_trim]],FIND("-",property_rates[[#This Row],[buy_rate_trim]])-1))</f>
        <v>7692</v>
      </c>
      <c r="E522" s="1">
        <f>_xlfn.NUMBERVALUE(RIGHT(property_rates[[#This Row],[buy_rate_trim]],LEN(property_rates[[#This Row],[buy_rate_trim]])-FIND("-",property_rates[[#This Row],[buy_rate_trim]])))</f>
        <v>8160</v>
      </c>
      <c r="F522" s="1">
        <f>AVERAGE(property_rates[[#This Row],[buy_rate_lower]:[buy_rate_higher]])</f>
        <v>7926</v>
      </c>
      <c r="G522" s="1" t="s">
        <v>93</v>
      </c>
      <c r="H522" s="1" t="s">
        <v>36</v>
      </c>
      <c r="I522" s="1" t="e">
        <f>MID(property_rates[[#This Row],[Rent_1B]],FIND("Rs.",property_rates[[#This Row],[Rent_1B]])+3,LEN(property_rates[[#This Row],[Rent_1B]]))</f>
        <v>#VALUE!</v>
      </c>
      <c r="J522" s="1" t="e">
        <f>_xlfn.NUMBERVALUE(LEFT(property_rates[[#This Row],[Rent_1B_trim]],FIND("-",property_rates[[#This Row],[Rent_1B_trim]])-1))</f>
        <v>#VALUE!</v>
      </c>
      <c r="K522" s="1">
        <f>_xlfn.NUMBERVALUE(RIGHT(property_rates[[#This Row],[Rent_1B]],LEN(property_rates[[#This Row],[Rent_1B]])-FIND("-",property_rates[[#This Row],[Rent_1B]])))</f>
        <v>0</v>
      </c>
      <c r="L522" s="1" t="e">
        <f>AVERAGE(property_rates[[#This Row],[Rent_1B_Lower]:[Rent_1B_Upper]])</f>
        <v>#VALUE!</v>
      </c>
      <c r="M522" s="2" t="e">
        <f>property_rates[[#This Row],[Rent_1B_avg]]/property_rates[[#This Row],[buy_rate_avg]]</f>
        <v>#VALUE!</v>
      </c>
      <c r="N522" s="1" t="s">
        <v>36</v>
      </c>
      <c r="O522" s="1" t="e">
        <f>MID(property_rates[[#This Row],[Rent_2B]],FIND("Rs.",property_rates[[#This Row],[Rent_2B]])+3,LEN(property_rates[[#This Row],[Rent_2B]]))</f>
        <v>#VALUE!</v>
      </c>
      <c r="P522" s="1" t="e">
        <f>_xlfn.NUMBERVALUE(LEFT(property_rates[[#This Row],[Rent_2B_trim]],FIND("-",property_rates[[#This Row],[Rent_2B_trim]])-1))</f>
        <v>#VALUE!</v>
      </c>
      <c r="Q522" s="1">
        <f>_xlfn.NUMBERVALUE(RIGHT(property_rates[[#This Row],[Rent_2B]],LEN(property_rates[[#This Row],[Rent_2B]])-FIND("-",property_rates[[#This Row],[Rent_2B]])))</f>
        <v>0</v>
      </c>
      <c r="R522" s="1" t="e">
        <f>AVERAGE(property_rates[[#This Row],[Rent_2B_Lower]:[Rent_2B_Upper]])</f>
        <v>#VALUE!</v>
      </c>
      <c r="S522" s="3" t="e">
        <f>property_rates[[#This Row],[Rent_2B_avg]]/property_rates[[#This Row],[buy_rate_avg]]</f>
        <v>#VALUE!</v>
      </c>
      <c r="T522" s="1" t="s">
        <v>36</v>
      </c>
      <c r="U522" s="1" t="e">
        <f>MID(property_rates[[#This Row],[Rent_3B]],FIND("Rs.",property_rates[[#This Row],[Rent_3B]])+3,LEN(property_rates[[#This Row],[Rent_3B]]))</f>
        <v>#VALUE!</v>
      </c>
      <c r="V522" s="1" t="e">
        <f>_xlfn.NUMBERVALUE(LEFT(property_rates[[#This Row],[Rent_3B_trim]],FIND("-",property_rates[[#This Row],[Rent_3B_trim]])-1))</f>
        <v>#VALUE!</v>
      </c>
      <c r="W522" s="1">
        <f>_xlfn.NUMBERVALUE(RIGHT(property_rates[[#This Row],[Rent_3B]],LEN(property_rates[[#This Row],[Rent_3B]])-FIND("-",property_rates[[#This Row],[Rent_3B]])))</f>
        <v>0</v>
      </c>
      <c r="X522" s="1" t="e">
        <f>AVERAGE(property_rates[[#This Row],[Rent_3B_Lower]:[Rent_3B_Upper]])</f>
        <v>#VALUE!</v>
      </c>
      <c r="Y522" s="3" t="e">
        <f>property_rates[[#This Row],[Rent_3B_avg]]/property_rates[[#This Row],[buy_rate_avg]]</f>
        <v>#VALUE!</v>
      </c>
    </row>
    <row r="523" spans="1:25" x14ac:dyDescent="0.25">
      <c r="A523" s="1" t="s">
        <v>1599</v>
      </c>
      <c r="B523" s="1" t="s">
        <v>36</v>
      </c>
      <c r="C523" s="1" t="e">
        <f>MID(property_rates[[#This Row],[buy_rate]],FIND("Rs.",property_rates[[#This Row],[buy_rate]])+3,FIND("/sq",property_rates[[#This Row],[buy_rate]])-4)</f>
        <v>#VALUE!</v>
      </c>
      <c r="D523" s="1" t="e">
        <f>_xlfn.NUMBERVALUE(LEFT(property_rates[[#This Row],[buy_rate_trim]],FIND("-",property_rates[[#This Row],[buy_rate_trim]])-1))</f>
        <v>#VALUE!</v>
      </c>
      <c r="E523" s="1" t="e">
        <f>_xlfn.NUMBERVALUE(RIGHT(property_rates[[#This Row],[buy_rate_trim]],LEN(property_rates[[#This Row],[buy_rate_trim]])-FIND("-",property_rates[[#This Row],[buy_rate_trim]])))</f>
        <v>#VALUE!</v>
      </c>
      <c r="F523" s="1" t="e">
        <f>AVERAGE(property_rates[[#This Row],[buy_rate_lower]:[buy_rate_higher]])</f>
        <v>#VALUE!</v>
      </c>
      <c r="G523" s="1" t="s">
        <v>36</v>
      </c>
      <c r="H523" s="1" t="s">
        <v>1600</v>
      </c>
      <c r="I523" s="1" t="str">
        <f>MID(property_rates[[#This Row],[Rent_1B]],FIND("Rs.",property_rates[[#This Row],[Rent_1B]])+3,LEN(property_rates[[#This Row],[Rent_1B]]))</f>
        <v>13,242 - 16,185</v>
      </c>
      <c r="J523" s="1">
        <f>_xlfn.NUMBERVALUE(LEFT(property_rates[[#This Row],[Rent_1B_trim]],FIND("-",property_rates[[#This Row],[Rent_1B_trim]])-1))</f>
        <v>13242</v>
      </c>
      <c r="K523" s="1">
        <f>_xlfn.NUMBERVALUE(RIGHT(property_rates[[#This Row],[Rent_1B]],LEN(property_rates[[#This Row],[Rent_1B]])-FIND("-",property_rates[[#This Row],[Rent_1B]])))</f>
        <v>16185</v>
      </c>
      <c r="L523" s="1">
        <f>AVERAGE(property_rates[[#This Row],[Rent_1B_Lower]:[Rent_1B_Upper]])</f>
        <v>14713.5</v>
      </c>
      <c r="M523" s="2" t="e">
        <f>property_rates[[#This Row],[Rent_1B_avg]]/property_rates[[#This Row],[buy_rate_avg]]</f>
        <v>#VALUE!</v>
      </c>
      <c r="N523" s="1" t="s">
        <v>36</v>
      </c>
      <c r="O523" s="1" t="e">
        <f>MID(property_rates[[#This Row],[Rent_2B]],FIND("Rs.",property_rates[[#This Row],[Rent_2B]])+3,LEN(property_rates[[#This Row],[Rent_2B]]))</f>
        <v>#VALUE!</v>
      </c>
      <c r="P523" s="1" t="e">
        <f>_xlfn.NUMBERVALUE(LEFT(property_rates[[#This Row],[Rent_2B_trim]],FIND("-",property_rates[[#This Row],[Rent_2B_trim]])-1))</f>
        <v>#VALUE!</v>
      </c>
      <c r="Q523" s="1">
        <f>_xlfn.NUMBERVALUE(RIGHT(property_rates[[#This Row],[Rent_2B]],LEN(property_rates[[#This Row],[Rent_2B]])-FIND("-",property_rates[[#This Row],[Rent_2B]])))</f>
        <v>0</v>
      </c>
      <c r="R523" s="1" t="e">
        <f>AVERAGE(property_rates[[#This Row],[Rent_2B_Lower]:[Rent_2B_Upper]])</f>
        <v>#VALUE!</v>
      </c>
      <c r="S523" s="3" t="e">
        <f>property_rates[[#This Row],[Rent_2B_avg]]/property_rates[[#This Row],[buy_rate_avg]]</f>
        <v>#VALUE!</v>
      </c>
      <c r="T523" s="1" t="s">
        <v>36</v>
      </c>
      <c r="U523" s="1" t="e">
        <f>MID(property_rates[[#This Row],[Rent_3B]],FIND("Rs.",property_rates[[#This Row],[Rent_3B]])+3,LEN(property_rates[[#This Row],[Rent_3B]]))</f>
        <v>#VALUE!</v>
      </c>
      <c r="V523" s="1" t="e">
        <f>_xlfn.NUMBERVALUE(LEFT(property_rates[[#This Row],[Rent_3B_trim]],FIND("-",property_rates[[#This Row],[Rent_3B_trim]])-1))</f>
        <v>#VALUE!</v>
      </c>
      <c r="W523" s="1">
        <f>_xlfn.NUMBERVALUE(RIGHT(property_rates[[#This Row],[Rent_3B]],LEN(property_rates[[#This Row],[Rent_3B]])-FIND("-",property_rates[[#This Row],[Rent_3B]])))</f>
        <v>0</v>
      </c>
      <c r="X523" s="1" t="e">
        <f>AVERAGE(property_rates[[#This Row],[Rent_3B_Lower]:[Rent_3B_Upper]])</f>
        <v>#VALUE!</v>
      </c>
      <c r="Y523" s="3" t="e">
        <f>property_rates[[#This Row],[Rent_3B_avg]]/property_rates[[#This Row],[buy_rate_avg]]</f>
        <v>#VALUE!</v>
      </c>
    </row>
    <row r="524" spans="1:25" x14ac:dyDescent="0.25">
      <c r="A524" s="1" t="s">
        <v>1601</v>
      </c>
      <c r="B524" s="1" t="s">
        <v>1602</v>
      </c>
      <c r="C524" s="1" t="str">
        <f>MID(property_rates[[#This Row],[buy_rate]],FIND("Rs.",property_rates[[#This Row],[buy_rate]])+3,FIND("/sq",property_rates[[#This Row],[buy_rate]])-4)</f>
        <v>16,618 - 19,465</v>
      </c>
      <c r="D524" s="1">
        <f>_xlfn.NUMBERVALUE(LEFT(property_rates[[#This Row],[buy_rate_trim]],FIND("-",property_rates[[#This Row],[buy_rate_trim]])-1))</f>
        <v>16618</v>
      </c>
      <c r="E524" s="1">
        <f>_xlfn.NUMBERVALUE(RIGHT(property_rates[[#This Row],[buy_rate_trim]],LEN(property_rates[[#This Row],[buy_rate_trim]])-FIND("-",property_rates[[#This Row],[buy_rate_trim]])))</f>
        <v>19465</v>
      </c>
      <c r="F524" s="1">
        <f>AVERAGE(property_rates[[#This Row],[buy_rate_lower]:[buy_rate_higher]])</f>
        <v>18041.5</v>
      </c>
      <c r="G524" s="1" t="s">
        <v>1603</v>
      </c>
      <c r="H524" s="1" t="s">
        <v>36</v>
      </c>
      <c r="I524" s="1" t="e">
        <f>MID(property_rates[[#This Row],[Rent_1B]],FIND("Rs.",property_rates[[#This Row],[Rent_1B]])+3,LEN(property_rates[[#This Row],[Rent_1B]]))</f>
        <v>#VALUE!</v>
      </c>
      <c r="J524" s="1" t="e">
        <f>_xlfn.NUMBERVALUE(LEFT(property_rates[[#This Row],[Rent_1B_trim]],FIND("-",property_rates[[#This Row],[Rent_1B_trim]])-1))</f>
        <v>#VALUE!</v>
      </c>
      <c r="K524" s="1">
        <f>_xlfn.NUMBERVALUE(RIGHT(property_rates[[#This Row],[Rent_1B]],LEN(property_rates[[#This Row],[Rent_1B]])-FIND("-",property_rates[[#This Row],[Rent_1B]])))</f>
        <v>0</v>
      </c>
      <c r="L524" s="1" t="e">
        <f>AVERAGE(property_rates[[#This Row],[Rent_1B_Lower]:[Rent_1B_Upper]])</f>
        <v>#VALUE!</v>
      </c>
      <c r="M524" s="2" t="e">
        <f>property_rates[[#This Row],[Rent_1B_avg]]/property_rates[[#This Row],[buy_rate_avg]]</f>
        <v>#VALUE!</v>
      </c>
      <c r="N524" s="1" t="s">
        <v>1604</v>
      </c>
      <c r="O524" s="1" t="str">
        <f>MID(property_rates[[#This Row],[Rent_2B]],FIND("Rs.",property_rates[[#This Row],[Rent_2B]])+3,LEN(property_rates[[#This Row],[Rent_2B]]))</f>
        <v>40,509 - 46,742</v>
      </c>
      <c r="P524" s="1">
        <f>_xlfn.NUMBERVALUE(LEFT(property_rates[[#This Row],[Rent_2B_trim]],FIND("-",property_rates[[#This Row],[Rent_2B_trim]])-1))</f>
        <v>40509</v>
      </c>
      <c r="Q524" s="1">
        <f>_xlfn.NUMBERVALUE(RIGHT(property_rates[[#This Row],[Rent_2B]],LEN(property_rates[[#This Row],[Rent_2B]])-FIND("-",property_rates[[#This Row],[Rent_2B]])))</f>
        <v>46742</v>
      </c>
      <c r="R524" s="1">
        <f>AVERAGE(property_rates[[#This Row],[Rent_2B_Lower]:[Rent_2B_Upper]])</f>
        <v>43625.5</v>
      </c>
      <c r="S524" s="3">
        <f>property_rates[[#This Row],[Rent_2B_avg]]/property_rates[[#This Row],[buy_rate_avg]]</f>
        <v>2.4180639082116233</v>
      </c>
      <c r="T524" s="1" t="s">
        <v>1605</v>
      </c>
      <c r="U524" s="1" t="str">
        <f>MID(property_rates[[#This Row],[Rent_3B]],FIND("Rs.",property_rates[[#This Row],[Rent_3B]])+3,LEN(property_rates[[#This Row],[Rent_3B]]))</f>
        <v>66,300 - 85,000</v>
      </c>
      <c r="V524" s="1">
        <f>_xlfn.NUMBERVALUE(LEFT(property_rates[[#This Row],[Rent_3B_trim]],FIND("-",property_rates[[#This Row],[Rent_3B_trim]])-1))</f>
        <v>66300</v>
      </c>
      <c r="W524" s="1">
        <f>_xlfn.NUMBERVALUE(RIGHT(property_rates[[#This Row],[Rent_3B]],LEN(property_rates[[#This Row],[Rent_3B]])-FIND("-",property_rates[[#This Row],[Rent_3B]])))</f>
        <v>85000</v>
      </c>
      <c r="X524" s="1">
        <f>AVERAGE(property_rates[[#This Row],[Rent_3B_Lower]:[Rent_3B_Upper]])</f>
        <v>75650</v>
      </c>
      <c r="Y524" s="3">
        <f>property_rates[[#This Row],[Rent_3B_avg]]/property_rates[[#This Row],[buy_rate_avg]]</f>
        <v>4.1931103289637779</v>
      </c>
    </row>
    <row r="525" spans="1:25" x14ac:dyDescent="0.25">
      <c r="A525" s="1" t="s">
        <v>1880</v>
      </c>
      <c r="B525" s="1" t="s">
        <v>1881</v>
      </c>
      <c r="C525" s="1" t="str">
        <f>MID(property_rates[[#This Row],[buy_rate]],FIND("Rs.",property_rates[[#This Row],[buy_rate]])+3,FIND("/sq",property_rates[[#This Row],[buy_rate]])-4)</f>
        <v>10,285 - 11,390</v>
      </c>
      <c r="D525" s="1">
        <f>_xlfn.NUMBERVALUE(LEFT(property_rates[[#This Row],[buy_rate_trim]],FIND("-",property_rates[[#This Row],[buy_rate_trim]])-1))</f>
        <v>10285</v>
      </c>
      <c r="E525" s="1">
        <f>_xlfn.NUMBERVALUE(RIGHT(property_rates[[#This Row],[buy_rate_trim]],LEN(property_rates[[#This Row],[buy_rate_trim]])-FIND("-",property_rates[[#This Row],[buy_rate_trim]])))</f>
        <v>11390</v>
      </c>
      <c r="F525" s="1">
        <f>AVERAGE(property_rates[[#This Row],[buy_rate_lower]:[buy_rate_higher]])</f>
        <v>10837.5</v>
      </c>
      <c r="G525" s="1" t="s">
        <v>36</v>
      </c>
      <c r="H525" s="1" t="s">
        <v>36</v>
      </c>
      <c r="I525" s="1" t="e">
        <f>MID(property_rates[[#This Row],[Rent_1B]],FIND("Rs.",property_rates[[#This Row],[Rent_1B]])+3,LEN(property_rates[[#This Row],[Rent_1B]]))</f>
        <v>#VALUE!</v>
      </c>
      <c r="J525" s="1" t="e">
        <f>_xlfn.NUMBERVALUE(LEFT(property_rates[[#This Row],[Rent_1B_trim]],FIND("-",property_rates[[#This Row],[Rent_1B_trim]])-1))</f>
        <v>#VALUE!</v>
      </c>
      <c r="K525" s="1">
        <f>_xlfn.NUMBERVALUE(RIGHT(property_rates[[#This Row],[Rent_1B]],LEN(property_rates[[#This Row],[Rent_1B]])-FIND("-",property_rates[[#This Row],[Rent_1B]])))</f>
        <v>0</v>
      </c>
      <c r="L525" s="1" t="e">
        <f>AVERAGE(property_rates[[#This Row],[Rent_1B_Lower]:[Rent_1B_Upper]])</f>
        <v>#VALUE!</v>
      </c>
      <c r="M525" s="2" t="e">
        <f>property_rates[[#This Row],[Rent_1B_avg]]/property_rates[[#This Row],[buy_rate_avg]]</f>
        <v>#VALUE!</v>
      </c>
      <c r="N525" s="1" t="s">
        <v>36</v>
      </c>
      <c r="O525" s="1" t="e">
        <f>MID(property_rates[[#This Row],[Rent_2B]],FIND("Rs.",property_rates[[#This Row],[Rent_2B]])+3,LEN(property_rates[[#This Row],[Rent_2B]]))</f>
        <v>#VALUE!</v>
      </c>
      <c r="P525" s="1" t="e">
        <f>_xlfn.NUMBERVALUE(LEFT(property_rates[[#This Row],[Rent_2B_trim]],FIND("-",property_rates[[#This Row],[Rent_2B_trim]])-1))</f>
        <v>#VALUE!</v>
      </c>
      <c r="Q525" s="1">
        <f>_xlfn.NUMBERVALUE(RIGHT(property_rates[[#This Row],[Rent_2B]],LEN(property_rates[[#This Row],[Rent_2B]])-FIND("-",property_rates[[#This Row],[Rent_2B]])))</f>
        <v>0</v>
      </c>
      <c r="R525" s="1" t="e">
        <f>AVERAGE(property_rates[[#This Row],[Rent_2B_Lower]:[Rent_2B_Upper]])</f>
        <v>#VALUE!</v>
      </c>
      <c r="S525" s="3" t="e">
        <f>property_rates[[#This Row],[Rent_2B_avg]]/property_rates[[#This Row],[buy_rate_avg]]</f>
        <v>#VALUE!</v>
      </c>
      <c r="T525" s="1" t="s">
        <v>36</v>
      </c>
      <c r="U525" s="1" t="e">
        <f>MID(property_rates[[#This Row],[Rent_3B]],FIND("Rs.",property_rates[[#This Row],[Rent_3B]])+3,LEN(property_rates[[#This Row],[Rent_3B]]))</f>
        <v>#VALUE!</v>
      </c>
      <c r="V525" s="1" t="e">
        <f>_xlfn.NUMBERVALUE(LEFT(property_rates[[#This Row],[Rent_3B_trim]],FIND("-",property_rates[[#This Row],[Rent_3B_trim]])-1))</f>
        <v>#VALUE!</v>
      </c>
      <c r="W525" s="1">
        <f>_xlfn.NUMBERVALUE(RIGHT(property_rates[[#This Row],[Rent_3B]],LEN(property_rates[[#This Row],[Rent_3B]])-FIND("-",property_rates[[#This Row],[Rent_3B]])))</f>
        <v>0</v>
      </c>
      <c r="X525" s="1" t="e">
        <f>AVERAGE(property_rates[[#This Row],[Rent_3B_Lower]:[Rent_3B_Upper]])</f>
        <v>#VALUE!</v>
      </c>
      <c r="Y525" s="3" t="e">
        <f>property_rates[[#This Row],[Rent_3B_avg]]/property_rates[[#This Row],[buy_rate_avg]]</f>
        <v>#VALUE!</v>
      </c>
    </row>
    <row r="526" spans="1:25" x14ac:dyDescent="0.25">
      <c r="A526" s="1" t="s">
        <v>1882</v>
      </c>
      <c r="B526" s="1" t="s">
        <v>1883</v>
      </c>
      <c r="C526" s="1" t="str">
        <f>MID(property_rates[[#This Row],[buy_rate]],FIND("Rs.",property_rates[[#This Row],[buy_rate]])+3,FIND("/sq",property_rates[[#This Row],[buy_rate]])-4)</f>
        <v>10,540 - 12,750</v>
      </c>
      <c r="D526" s="1">
        <f>_xlfn.NUMBERVALUE(LEFT(property_rates[[#This Row],[buy_rate_trim]],FIND("-",property_rates[[#This Row],[buy_rate_trim]])-1))</f>
        <v>10540</v>
      </c>
      <c r="E526" s="1">
        <f>_xlfn.NUMBERVALUE(RIGHT(property_rates[[#This Row],[buy_rate_trim]],LEN(property_rates[[#This Row],[buy_rate_trim]])-FIND("-",property_rates[[#This Row],[buy_rate_trim]])))</f>
        <v>12750</v>
      </c>
      <c r="F526" s="1">
        <f>AVERAGE(property_rates[[#This Row],[buy_rate_lower]:[buy_rate_higher]])</f>
        <v>11645</v>
      </c>
      <c r="G526" s="1" t="s">
        <v>1649</v>
      </c>
      <c r="H526" s="1" t="s">
        <v>1884</v>
      </c>
      <c r="I526" s="1" t="str">
        <f>MID(property_rates[[#This Row],[Rent_1B]],FIND("Rs.",property_rates[[#This Row],[Rent_1B]])+3,LEN(property_rates[[#This Row],[Rent_1B]]))</f>
        <v>11,772 - 13,656</v>
      </c>
      <c r="J526" s="1">
        <f>_xlfn.NUMBERVALUE(LEFT(property_rates[[#This Row],[Rent_1B_trim]],FIND("-",property_rates[[#This Row],[Rent_1B_trim]])-1))</f>
        <v>11772</v>
      </c>
      <c r="K526" s="1">
        <f>_xlfn.NUMBERVALUE(RIGHT(property_rates[[#This Row],[Rent_1B]],LEN(property_rates[[#This Row],[Rent_1B]])-FIND("-",property_rates[[#This Row],[Rent_1B]])))</f>
        <v>13656</v>
      </c>
      <c r="L526" s="1">
        <f>AVERAGE(property_rates[[#This Row],[Rent_1B_Lower]:[Rent_1B_Upper]])</f>
        <v>12714</v>
      </c>
      <c r="M526" s="2">
        <f>property_rates[[#This Row],[Rent_1B_avg]]/property_rates[[#This Row],[buy_rate_avg]]</f>
        <v>1.0917990553885788</v>
      </c>
      <c r="N526" s="1" t="s">
        <v>36</v>
      </c>
      <c r="O526" s="1" t="e">
        <f>MID(property_rates[[#This Row],[Rent_2B]],FIND("Rs.",property_rates[[#This Row],[Rent_2B]])+3,LEN(property_rates[[#This Row],[Rent_2B]]))</f>
        <v>#VALUE!</v>
      </c>
      <c r="P526" s="1" t="e">
        <f>_xlfn.NUMBERVALUE(LEFT(property_rates[[#This Row],[Rent_2B_trim]],FIND("-",property_rates[[#This Row],[Rent_2B_trim]])-1))</f>
        <v>#VALUE!</v>
      </c>
      <c r="Q526" s="1">
        <f>_xlfn.NUMBERVALUE(RIGHT(property_rates[[#This Row],[Rent_2B]],LEN(property_rates[[#This Row],[Rent_2B]])-FIND("-",property_rates[[#This Row],[Rent_2B]])))</f>
        <v>0</v>
      </c>
      <c r="R526" s="1" t="e">
        <f>AVERAGE(property_rates[[#This Row],[Rent_2B_Lower]:[Rent_2B_Upper]])</f>
        <v>#VALUE!</v>
      </c>
      <c r="S526" s="3" t="e">
        <f>property_rates[[#This Row],[Rent_2B_avg]]/property_rates[[#This Row],[buy_rate_avg]]</f>
        <v>#VALUE!</v>
      </c>
      <c r="T526" s="1" t="s">
        <v>36</v>
      </c>
      <c r="U526" s="1" t="e">
        <f>MID(property_rates[[#This Row],[Rent_3B]],FIND("Rs.",property_rates[[#This Row],[Rent_3B]])+3,LEN(property_rates[[#This Row],[Rent_3B]]))</f>
        <v>#VALUE!</v>
      </c>
      <c r="V526" s="1" t="e">
        <f>_xlfn.NUMBERVALUE(LEFT(property_rates[[#This Row],[Rent_3B_trim]],FIND("-",property_rates[[#This Row],[Rent_3B_trim]])-1))</f>
        <v>#VALUE!</v>
      </c>
      <c r="W526" s="1">
        <f>_xlfn.NUMBERVALUE(RIGHT(property_rates[[#This Row],[Rent_3B]],LEN(property_rates[[#This Row],[Rent_3B]])-FIND("-",property_rates[[#This Row],[Rent_3B]])))</f>
        <v>0</v>
      </c>
      <c r="X526" s="1" t="e">
        <f>AVERAGE(property_rates[[#This Row],[Rent_3B_Lower]:[Rent_3B_Upper]])</f>
        <v>#VALUE!</v>
      </c>
      <c r="Y526" s="3" t="e">
        <f>property_rates[[#This Row],[Rent_3B_avg]]/property_rates[[#This Row],[buy_rate_avg]]</f>
        <v>#VALUE!</v>
      </c>
    </row>
    <row r="527" spans="1:25" x14ac:dyDescent="0.25">
      <c r="A527" s="1" t="s">
        <v>1885</v>
      </c>
      <c r="B527" s="1" t="s">
        <v>36</v>
      </c>
      <c r="C527" s="1" t="e">
        <f>MID(property_rates[[#This Row],[buy_rate]],FIND("Rs.",property_rates[[#This Row],[buy_rate]])+3,FIND("/sq",property_rates[[#This Row],[buy_rate]])-4)</f>
        <v>#VALUE!</v>
      </c>
      <c r="D527" s="1" t="e">
        <f>_xlfn.NUMBERVALUE(LEFT(property_rates[[#This Row],[buy_rate_trim]],FIND("-",property_rates[[#This Row],[buy_rate_trim]])-1))</f>
        <v>#VALUE!</v>
      </c>
      <c r="E527" s="1" t="e">
        <f>_xlfn.NUMBERVALUE(RIGHT(property_rates[[#This Row],[buy_rate_trim]],LEN(property_rates[[#This Row],[buy_rate_trim]])-FIND("-",property_rates[[#This Row],[buy_rate_trim]])))</f>
        <v>#VALUE!</v>
      </c>
      <c r="F527" s="1" t="e">
        <f>AVERAGE(property_rates[[#This Row],[buy_rate_lower]:[buy_rate_higher]])</f>
        <v>#VALUE!</v>
      </c>
      <c r="G527" s="1" t="s">
        <v>36</v>
      </c>
      <c r="H527" s="1" t="s">
        <v>1886</v>
      </c>
      <c r="I527" s="1" t="str">
        <f>MID(property_rates[[#This Row],[Rent_1B]],FIND("Rs.",property_rates[[#This Row],[Rent_1B]])+3,LEN(property_rates[[#This Row],[Rent_1B]]))</f>
        <v>10,117 - 11,036</v>
      </c>
      <c r="J527" s="1">
        <f>_xlfn.NUMBERVALUE(LEFT(property_rates[[#This Row],[Rent_1B_trim]],FIND("-",property_rates[[#This Row],[Rent_1B_trim]])-1))</f>
        <v>10117</v>
      </c>
      <c r="K527" s="1">
        <f>_xlfn.NUMBERVALUE(RIGHT(property_rates[[#This Row],[Rent_1B]],LEN(property_rates[[#This Row],[Rent_1B]])-FIND("-",property_rates[[#This Row],[Rent_1B]])))</f>
        <v>11036</v>
      </c>
      <c r="L527" s="1">
        <f>AVERAGE(property_rates[[#This Row],[Rent_1B_Lower]:[Rent_1B_Upper]])</f>
        <v>10576.5</v>
      </c>
      <c r="M527" s="2" t="e">
        <f>property_rates[[#This Row],[Rent_1B_avg]]/property_rates[[#This Row],[buy_rate_avg]]</f>
        <v>#VALUE!</v>
      </c>
      <c r="N527" s="1" t="s">
        <v>1887</v>
      </c>
      <c r="O527" s="1" t="str">
        <f>MID(property_rates[[#This Row],[Rent_2B]],FIND("Rs.",property_rates[[#This Row],[Rent_2B]])+3,LEN(property_rates[[#This Row],[Rent_2B]]))</f>
        <v>32,640 - 36,720</v>
      </c>
      <c r="P527" s="1">
        <f>_xlfn.NUMBERVALUE(LEFT(property_rates[[#This Row],[Rent_2B_trim]],FIND("-",property_rates[[#This Row],[Rent_2B_trim]])-1))</f>
        <v>32640</v>
      </c>
      <c r="Q527" s="1">
        <f>_xlfn.NUMBERVALUE(RIGHT(property_rates[[#This Row],[Rent_2B]],LEN(property_rates[[#This Row],[Rent_2B]])-FIND("-",property_rates[[#This Row],[Rent_2B]])))</f>
        <v>36720</v>
      </c>
      <c r="R527" s="1">
        <f>AVERAGE(property_rates[[#This Row],[Rent_2B_Lower]:[Rent_2B_Upper]])</f>
        <v>34680</v>
      </c>
      <c r="S527" s="3" t="e">
        <f>property_rates[[#This Row],[Rent_2B_avg]]/property_rates[[#This Row],[buy_rate_avg]]</f>
        <v>#VALUE!</v>
      </c>
      <c r="T527" s="1" t="s">
        <v>1888</v>
      </c>
      <c r="U527" s="1" t="str">
        <f>MID(property_rates[[#This Row],[Rent_3B]],FIND("Rs.",property_rates[[#This Row],[Rent_3B]])+3,LEN(property_rates[[#This Row],[Rent_3B]]))</f>
        <v>35,391 - 46,766</v>
      </c>
      <c r="V527" s="1">
        <f>_xlfn.NUMBERVALUE(LEFT(property_rates[[#This Row],[Rent_3B_trim]],FIND("-",property_rates[[#This Row],[Rent_3B_trim]])-1))</f>
        <v>35391</v>
      </c>
      <c r="W527" s="1">
        <f>_xlfn.NUMBERVALUE(RIGHT(property_rates[[#This Row],[Rent_3B]],LEN(property_rates[[#This Row],[Rent_3B]])-FIND("-",property_rates[[#This Row],[Rent_3B]])))</f>
        <v>46766</v>
      </c>
      <c r="X527" s="1">
        <f>AVERAGE(property_rates[[#This Row],[Rent_3B_Lower]:[Rent_3B_Upper]])</f>
        <v>41078.5</v>
      </c>
      <c r="Y527" s="3" t="e">
        <f>property_rates[[#This Row],[Rent_3B_avg]]/property_rates[[#This Row],[buy_rate_avg]]</f>
        <v>#VALUE!</v>
      </c>
    </row>
    <row r="528" spans="1:25" x14ac:dyDescent="0.25">
      <c r="A528" s="1" t="s">
        <v>1889</v>
      </c>
      <c r="B528" s="1" t="s">
        <v>36</v>
      </c>
      <c r="C528" s="1" t="e">
        <f>MID(property_rates[[#This Row],[buy_rate]],FIND("Rs.",property_rates[[#This Row],[buy_rate]])+3,FIND("/sq",property_rates[[#This Row],[buy_rate]])-4)</f>
        <v>#VALUE!</v>
      </c>
      <c r="D528" s="1" t="e">
        <f>_xlfn.NUMBERVALUE(LEFT(property_rates[[#This Row],[buy_rate_trim]],FIND("-",property_rates[[#This Row],[buy_rate_trim]])-1))</f>
        <v>#VALUE!</v>
      </c>
      <c r="E528" s="1" t="e">
        <f>_xlfn.NUMBERVALUE(RIGHT(property_rates[[#This Row],[buy_rate_trim]],LEN(property_rates[[#This Row],[buy_rate_trim]])-FIND("-",property_rates[[#This Row],[buy_rate_trim]])))</f>
        <v>#VALUE!</v>
      </c>
      <c r="F528" s="1" t="e">
        <f>AVERAGE(property_rates[[#This Row],[buy_rate_lower]:[buy_rate_higher]])</f>
        <v>#VALUE!</v>
      </c>
      <c r="G528" s="1" t="s">
        <v>36</v>
      </c>
      <c r="H528" s="1" t="s">
        <v>1890</v>
      </c>
      <c r="I528" s="1" t="str">
        <f>MID(property_rates[[#This Row],[Rent_1B]],FIND("Rs.",property_rates[[#This Row],[Rent_1B]])+3,LEN(property_rates[[#This Row],[Rent_1B]]))</f>
        <v>10,067 - 11,506</v>
      </c>
      <c r="J528" s="1">
        <f>_xlfn.NUMBERVALUE(LEFT(property_rates[[#This Row],[Rent_1B_trim]],FIND("-",property_rates[[#This Row],[Rent_1B_trim]])-1))</f>
        <v>10067</v>
      </c>
      <c r="K528" s="1">
        <f>_xlfn.NUMBERVALUE(RIGHT(property_rates[[#This Row],[Rent_1B]],LEN(property_rates[[#This Row],[Rent_1B]])-FIND("-",property_rates[[#This Row],[Rent_1B]])))</f>
        <v>11506</v>
      </c>
      <c r="L528" s="1">
        <f>AVERAGE(property_rates[[#This Row],[Rent_1B_Lower]:[Rent_1B_Upper]])</f>
        <v>10786.5</v>
      </c>
      <c r="M528" s="2" t="e">
        <f>property_rates[[#This Row],[Rent_1B_avg]]/property_rates[[#This Row],[buy_rate_avg]]</f>
        <v>#VALUE!</v>
      </c>
      <c r="N528" s="1" t="s">
        <v>36</v>
      </c>
      <c r="O528" s="1" t="e">
        <f>MID(property_rates[[#This Row],[Rent_2B]],FIND("Rs.",property_rates[[#This Row],[Rent_2B]])+3,LEN(property_rates[[#This Row],[Rent_2B]]))</f>
        <v>#VALUE!</v>
      </c>
      <c r="P528" s="1" t="e">
        <f>_xlfn.NUMBERVALUE(LEFT(property_rates[[#This Row],[Rent_2B_trim]],FIND("-",property_rates[[#This Row],[Rent_2B_trim]])-1))</f>
        <v>#VALUE!</v>
      </c>
      <c r="Q528" s="1">
        <f>_xlfn.NUMBERVALUE(RIGHT(property_rates[[#This Row],[Rent_2B]],LEN(property_rates[[#This Row],[Rent_2B]])-FIND("-",property_rates[[#This Row],[Rent_2B]])))</f>
        <v>0</v>
      </c>
      <c r="R528" s="1" t="e">
        <f>AVERAGE(property_rates[[#This Row],[Rent_2B_Lower]:[Rent_2B_Upper]])</f>
        <v>#VALUE!</v>
      </c>
      <c r="S528" s="3" t="e">
        <f>property_rates[[#This Row],[Rent_2B_avg]]/property_rates[[#This Row],[buy_rate_avg]]</f>
        <v>#VALUE!</v>
      </c>
      <c r="T528" s="1" t="s">
        <v>36</v>
      </c>
      <c r="U528" s="1" t="e">
        <f>MID(property_rates[[#This Row],[Rent_3B]],FIND("Rs.",property_rates[[#This Row],[Rent_3B]])+3,LEN(property_rates[[#This Row],[Rent_3B]]))</f>
        <v>#VALUE!</v>
      </c>
      <c r="V528" s="1" t="e">
        <f>_xlfn.NUMBERVALUE(LEFT(property_rates[[#This Row],[Rent_3B_trim]],FIND("-",property_rates[[#This Row],[Rent_3B_trim]])-1))</f>
        <v>#VALUE!</v>
      </c>
      <c r="W528" s="1">
        <f>_xlfn.NUMBERVALUE(RIGHT(property_rates[[#This Row],[Rent_3B]],LEN(property_rates[[#This Row],[Rent_3B]])-FIND("-",property_rates[[#This Row],[Rent_3B]])))</f>
        <v>0</v>
      </c>
      <c r="X528" s="1" t="e">
        <f>AVERAGE(property_rates[[#This Row],[Rent_3B_Lower]:[Rent_3B_Upper]])</f>
        <v>#VALUE!</v>
      </c>
      <c r="Y528" s="3" t="e">
        <f>property_rates[[#This Row],[Rent_3B_avg]]/property_rates[[#This Row],[buy_rate_avg]]</f>
        <v>#VALUE!</v>
      </c>
    </row>
    <row r="529" spans="1:25" x14ac:dyDescent="0.25">
      <c r="A529" s="1" t="s">
        <v>1606</v>
      </c>
      <c r="B529" s="1" t="s">
        <v>36</v>
      </c>
      <c r="C529" s="1" t="e">
        <f>MID(property_rates[[#This Row],[buy_rate]],FIND("Rs.",property_rates[[#This Row],[buy_rate]])+3,FIND("/sq",property_rates[[#This Row],[buy_rate]])-4)</f>
        <v>#VALUE!</v>
      </c>
      <c r="D529" s="1" t="e">
        <f>_xlfn.NUMBERVALUE(LEFT(property_rates[[#This Row],[buy_rate_trim]],FIND("-",property_rates[[#This Row],[buy_rate_trim]])-1))</f>
        <v>#VALUE!</v>
      </c>
      <c r="E529" s="1" t="e">
        <f>_xlfn.NUMBERVALUE(RIGHT(property_rates[[#This Row],[buy_rate_trim]],LEN(property_rates[[#This Row],[buy_rate_trim]])-FIND("-",property_rates[[#This Row],[buy_rate_trim]])))</f>
        <v>#VALUE!</v>
      </c>
      <c r="F529" s="1" t="e">
        <f>AVERAGE(property_rates[[#This Row],[buy_rate_lower]:[buy_rate_higher]])</f>
        <v>#VALUE!</v>
      </c>
      <c r="G529" s="1" t="s">
        <v>36</v>
      </c>
      <c r="H529" s="1" t="s">
        <v>1607</v>
      </c>
      <c r="I529" s="1" t="str">
        <f>MID(property_rates[[#This Row],[Rent_1B]],FIND("Rs.",property_rates[[#This Row],[Rent_1B]])+3,LEN(property_rates[[#This Row],[Rent_1B]]))</f>
        <v>11,750 - 13,219</v>
      </c>
      <c r="J529" s="1">
        <f>_xlfn.NUMBERVALUE(LEFT(property_rates[[#This Row],[Rent_1B_trim]],FIND("-",property_rates[[#This Row],[Rent_1B_trim]])-1))</f>
        <v>11750</v>
      </c>
      <c r="K529" s="1">
        <f>_xlfn.NUMBERVALUE(RIGHT(property_rates[[#This Row],[Rent_1B]],LEN(property_rates[[#This Row],[Rent_1B]])-FIND("-",property_rates[[#This Row],[Rent_1B]])))</f>
        <v>13219</v>
      </c>
      <c r="L529" s="1">
        <f>AVERAGE(property_rates[[#This Row],[Rent_1B_Lower]:[Rent_1B_Upper]])</f>
        <v>12484.5</v>
      </c>
      <c r="M529" s="2" t="e">
        <f>property_rates[[#This Row],[Rent_1B_avg]]/property_rates[[#This Row],[buy_rate_avg]]</f>
        <v>#VALUE!</v>
      </c>
      <c r="N529" s="1" t="s">
        <v>36</v>
      </c>
      <c r="O529" s="1" t="e">
        <f>MID(property_rates[[#This Row],[Rent_2B]],FIND("Rs.",property_rates[[#This Row],[Rent_2B]])+3,LEN(property_rates[[#This Row],[Rent_2B]]))</f>
        <v>#VALUE!</v>
      </c>
      <c r="P529" s="1" t="e">
        <f>_xlfn.NUMBERVALUE(LEFT(property_rates[[#This Row],[Rent_2B_trim]],FIND("-",property_rates[[#This Row],[Rent_2B_trim]])-1))</f>
        <v>#VALUE!</v>
      </c>
      <c r="Q529" s="1">
        <f>_xlfn.NUMBERVALUE(RIGHT(property_rates[[#This Row],[Rent_2B]],LEN(property_rates[[#This Row],[Rent_2B]])-FIND("-",property_rates[[#This Row],[Rent_2B]])))</f>
        <v>0</v>
      </c>
      <c r="R529" s="1" t="e">
        <f>AVERAGE(property_rates[[#This Row],[Rent_2B_Lower]:[Rent_2B_Upper]])</f>
        <v>#VALUE!</v>
      </c>
      <c r="S529" s="3" t="e">
        <f>property_rates[[#This Row],[Rent_2B_avg]]/property_rates[[#This Row],[buy_rate_avg]]</f>
        <v>#VALUE!</v>
      </c>
      <c r="T529" s="1" t="s">
        <v>36</v>
      </c>
      <c r="U529" s="1" t="e">
        <f>MID(property_rates[[#This Row],[Rent_3B]],FIND("Rs.",property_rates[[#This Row],[Rent_3B]])+3,LEN(property_rates[[#This Row],[Rent_3B]]))</f>
        <v>#VALUE!</v>
      </c>
      <c r="V529" s="1" t="e">
        <f>_xlfn.NUMBERVALUE(LEFT(property_rates[[#This Row],[Rent_3B_trim]],FIND("-",property_rates[[#This Row],[Rent_3B_trim]])-1))</f>
        <v>#VALUE!</v>
      </c>
      <c r="W529" s="1">
        <f>_xlfn.NUMBERVALUE(RIGHT(property_rates[[#This Row],[Rent_3B]],LEN(property_rates[[#This Row],[Rent_3B]])-FIND("-",property_rates[[#This Row],[Rent_3B]])))</f>
        <v>0</v>
      </c>
      <c r="X529" s="1" t="e">
        <f>AVERAGE(property_rates[[#This Row],[Rent_3B_Lower]:[Rent_3B_Upper]])</f>
        <v>#VALUE!</v>
      </c>
      <c r="Y529" s="3" t="e">
        <f>property_rates[[#This Row],[Rent_3B_avg]]/property_rates[[#This Row],[buy_rate_avg]]</f>
        <v>#VALUE!</v>
      </c>
    </row>
    <row r="530" spans="1:25" x14ac:dyDescent="0.25">
      <c r="A530" s="1" t="s">
        <v>1608</v>
      </c>
      <c r="B530" s="1" t="s">
        <v>1609</v>
      </c>
      <c r="C530" s="1" t="str">
        <f>MID(property_rates[[#This Row],[buy_rate]],FIND("Rs.",property_rates[[#This Row],[buy_rate]])+3,FIND("/sq",property_rates[[#This Row],[buy_rate]])-4)</f>
        <v>5,908 - 6,928</v>
      </c>
      <c r="D530" s="1">
        <f>_xlfn.NUMBERVALUE(LEFT(property_rates[[#This Row],[buy_rate_trim]],FIND("-",property_rates[[#This Row],[buy_rate_trim]])-1))</f>
        <v>5908</v>
      </c>
      <c r="E530" s="1">
        <f>_xlfn.NUMBERVALUE(RIGHT(property_rates[[#This Row],[buy_rate_trim]],LEN(property_rates[[#This Row],[buy_rate_trim]])-FIND("-",property_rates[[#This Row],[buy_rate_trim]])))</f>
        <v>6928</v>
      </c>
      <c r="F530" s="1">
        <f>AVERAGE(property_rates[[#This Row],[buy_rate_lower]:[buy_rate_higher]])</f>
        <v>6418</v>
      </c>
      <c r="G530" s="1" t="s">
        <v>36</v>
      </c>
      <c r="H530" s="1" t="s">
        <v>36</v>
      </c>
      <c r="I530" s="1" t="e">
        <f>MID(property_rates[[#This Row],[Rent_1B]],FIND("Rs.",property_rates[[#This Row],[Rent_1B]])+3,LEN(property_rates[[#This Row],[Rent_1B]]))</f>
        <v>#VALUE!</v>
      </c>
      <c r="J530" s="1" t="e">
        <f>_xlfn.NUMBERVALUE(LEFT(property_rates[[#This Row],[Rent_1B_trim]],FIND("-",property_rates[[#This Row],[Rent_1B_trim]])-1))</f>
        <v>#VALUE!</v>
      </c>
      <c r="K530" s="1">
        <f>_xlfn.NUMBERVALUE(RIGHT(property_rates[[#This Row],[Rent_1B]],LEN(property_rates[[#This Row],[Rent_1B]])-FIND("-",property_rates[[#This Row],[Rent_1B]])))</f>
        <v>0</v>
      </c>
      <c r="L530" s="1" t="e">
        <f>AVERAGE(property_rates[[#This Row],[Rent_1B_Lower]:[Rent_1B_Upper]])</f>
        <v>#VALUE!</v>
      </c>
      <c r="M530" s="2" t="e">
        <f>property_rates[[#This Row],[Rent_1B_avg]]/property_rates[[#This Row],[buy_rate_avg]]</f>
        <v>#VALUE!</v>
      </c>
      <c r="N530" s="1" t="s">
        <v>36</v>
      </c>
      <c r="O530" s="1" t="e">
        <f>MID(property_rates[[#This Row],[Rent_2B]],FIND("Rs.",property_rates[[#This Row],[Rent_2B]])+3,LEN(property_rates[[#This Row],[Rent_2B]]))</f>
        <v>#VALUE!</v>
      </c>
      <c r="P530" s="1" t="e">
        <f>_xlfn.NUMBERVALUE(LEFT(property_rates[[#This Row],[Rent_2B_trim]],FIND("-",property_rates[[#This Row],[Rent_2B_trim]])-1))</f>
        <v>#VALUE!</v>
      </c>
      <c r="Q530" s="1">
        <f>_xlfn.NUMBERVALUE(RIGHT(property_rates[[#This Row],[Rent_2B]],LEN(property_rates[[#This Row],[Rent_2B]])-FIND("-",property_rates[[#This Row],[Rent_2B]])))</f>
        <v>0</v>
      </c>
      <c r="R530" s="1" t="e">
        <f>AVERAGE(property_rates[[#This Row],[Rent_2B_Lower]:[Rent_2B_Upper]])</f>
        <v>#VALUE!</v>
      </c>
      <c r="S530" s="3" t="e">
        <f>property_rates[[#This Row],[Rent_2B_avg]]/property_rates[[#This Row],[buy_rate_avg]]</f>
        <v>#VALUE!</v>
      </c>
      <c r="T530" s="1" t="s">
        <v>36</v>
      </c>
      <c r="U530" s="1" t="e">
        <f>MID(property_rates[[#This Row],[Rent_3B]],FIND("Rs.",property_rates[[#This Row],[Rent_3B]])+3,LEN(property_rates[[#This Row],[Rent_3B]]))</f>
        <v>#VALUE!</v>
      </c>
      <c r="V530" s="1" t="e">
        <f>_xlfn.NUMBERVALUE(LEFT(property_rates[[#This Row],[Rent_3B_trim]],FIND("-",property_rates[[#This Row],[Rent_3B_trim]])-1))</f>
        <v>#VALUE!</v>
      </c>
      <c r="W530" s="1">
        <f>_xlfn.NUMBERVALUE(RIGHT(property_rates[[#This Row],[Rent_3B]],LEN(property_rates[[#This Row],[Rent_3B]])-FIND("-",property_rates[[#This Row],[Rent_3B]])))</f>
        <v>0</v>
      </c>
      <c r="X530" s="1" t="e">
        <f>AVERAGE(property_rates[[#This Row],[Rent_3B_Lower]:[Rent_3B_Upper]])</f>
        <v>#VALUE!</v>
      </c>
      <c r="Y530" s="3" t="e">
        <f>property_rates[[#This Row],[Rent_3B_avg]]/property_rates[[#This Row],[buy_rate_avg]]</f>
        <v>#VALUE!</v>
      </c>
    </row>
    <row r="531" spans="1:25" x14ac:dyDescent="0.25">
      <c r="A531" s="1" t="s">
        <v>1610</v>
      </c>
      <c r="B531" s="1" t="s">
        <v>1611</v>
      </c>
      <c r="C531" s="1" t="str">
        <f>MID(property_rates[[#This Row],[buy_rate]],FIND("Rs.",property_rates[[#This Row],[buy_rate]])+3,FIND("/sq",property_rates[[#This Row],[buy_rate]])-4)</f>
        <v>9,052 - 10,115</v>
      </c>
      <c r="D531" s="1">
        <f>_xlfn.NUMBERVALUE(LEFT(property_rates[[#This Row],[buy_rate_trim]],FIND("-",property_rates[[#This Row],[buy_rate_trim]])-1))</f>
        <v>9052</v>
      </c>
      <c r="E531" s="1">
        <f>_xlfn.NUMBERVALUE(RIGHT(property_rates[[#This Row],[buy_rate_trim]],LEN(property_rates[[#This Row],[buy_rate_trim]])-FIND("-",property_rates[[#This Row],[buy_rate_trim]])))</f>
        <v>10115</v>
      </c>
      <c r="F531" s="1">
        <f>AVERAGE(property_rates[[#This Row],[buy_rate_lower]:[buy_rate_higher]])</f>
        <v>9583.5</v>
      </c>
      <c r="G531" s="1" t="s">
        <v>1612</v>
      </c>
      <c r="H531" s="1" t="s">
        <v>36</v>
      </c>
      <c r="I531" s="1" t="e">
        <f>MID(property_rates[[#This Row],[Rent_1B]],FIND("Rs.",property_rates[[#This Row],[Rent_1B]])+3,LEN(property_rates[[#This Row],[Rent_1B]]))</f>
        <v>#VALUE!</v>
      </c>
      <c r="J531" s="1" t="e">
        <f>_xlfn.NUMBERVALUE(LEFT(property_rates[[#This Row],[Rent_1B_trim]],FIND("-",property_rates[[#This Row],[Rent_1B_trim]])-1))</f>
        <v>#VALUE!</v>
      </c>
      <c r="K531" s="1">
        <f>_xlfn.NUMBERVALUE(RIGHT(property_rates[[#This Row],[Rent_1B]],LEN(property_rates[[#This Row],[Rent_1B]])-FIND("-",property_rates[[#This Row],[Rent_1B]])))</f>
        <v>0</v>
      </c>
      <c r="L531" s="1" t="e">
        <f>AVERAGE(property_rates[[#This Row],[Rent_1B_Lower]:[Rent_1B_Upper]])</f>
        <v>#VALUE!</v>
      </c>
      <c r="M531" s="2" t="e">
        <f>property_rates[[#This Row],[Rent_1B_avg]]/property_rates[[#This Row],[buy_rate_avg]]</f>
        <v>#VALUE!</v>
      </c>
      <c r="N531" s="1" t="s">
        <v>1613</v>
      </c>
      <c r="O531" s="1" t="str">
        <f>MID(property_rates[[#This Row],[Rent_2B]],FIND("Rs.",property_rates[[#This Row],[Rent_2B]])+3,LEN(property_rates[[#This Row],[Rent_2B]]))</f>
        <v>18,546 - 21,196</v>
      </c>
      <c r="P531" s="1">
        <f>_xlfn.NUMBERVALUE(LEFT(property_rates[[#This Row],[Rent_2B_trim]],FIND("-",property_rates[[#This Row],[Rent_2B_trim]])-1))</f>
        <v>18546</v>
      </c>
      <c r="Q531" s="1">
        <f>_xlfn.NUMBERVALUE(RIGHT(property_rates[[#This Row],[Rent_2B]],LEN(property_rates[[#This Row],[Rent_2B]])-FIND("-",property_rates[[#This Row],[Rent_2B]])))</f>
        <v>21196</v>
      </c>
      <c r="R531" s="1">
        <f>AVERAGE(property_rates[[#This Row],[Rent_2B_Lower]:[Rent_2B_Upper]])</f>
        <v>19871</v>
      </c>
      <c r="S531" s="3">
        <f>property_rates[[#This Row],[Rent_2B_avg]]/property_rates[[#This Row],[buy_rate_avg]]</f>
        <v>2.0734595920070955</v>
      </c>
      <c r="T531" s="1" t="s">
        <v>1614</v>
      </c>
      <c r="U531" s="1" t="str">
        <f>MID(property_rates[[#This Row],[Rent_3B]],FIND("Rs.",property_rates[[#This Row],[Rent_3B]])+3,LEN(property_rates[[#This Row],[Rent_3B]]))</f>
        <v>20,502 - 25,058</v>
      </c>
      <c r="V531" s="1">
        <f>_xlfn.NUMBERVALUE(LEFT(property_rates[[#This Row],[Rent_3B_trim]],FIND("-",property_rates[[#This Row],[Rent_3B_trim]])-1))</f>
        <v>20502</v>
      </c>
      <c r="W531" s="1">
        <f>_xlfn.NUMBERVALUE(RIGHT(property_rates[[#This Row],[Rent_3B]],LEN(property_rates[[#This Row],[Rent_3B]])-FIND("-",property_rates[[#This Row],[Rent_3B]])))</f>
        <v>25058</v>
      </c>
      <c r="X531" s="1">
        <f>AVERAGE(property_rates[[#This Row],[Rent_3B_Lower]:[Rent_3B_Upper]])</f>
        <v>22780</v>
      </c>
      <c r="Y531" s="3">
        <f>property_rates[[#This Row],[Rent_3B_avg]]/property_rates[[#This Row],[buy_rate_avg]]</f>
        <v>2.377002139093233</v>
      </c>
    </row>
    <row r="532" spans="1:25" x14ac:dyDescent="0.25">
      <c r="A532" s="1" t="s">
        <v>1615</v>
      </c>
      <c r="B532" s="1" t="s">
        <v>1616</v>
      </c>
      <c r="C532" s="1" t="str">
        <f>MID(property_rates[[#This Row],[buy_rate]],FIND("Rs.",property_rates[[#This Row],[buy_rate]])+3,FIND("/sq",property_rates[[#This Row],[buy_rate]])-4)</f>
        <v>9,775 - 11,688</v>
      </c>
      <c r="D532" s="1">
        <f>_xlfn.NUMBERVALUE(LEFT(property_rates[[#This Row],[buy_rate_trim]],FIND("-",property_rates[[#This Row],[buy_rate_trim]])-1))</f>
        <v>9775</v>
      </c>
      <c r="E532" s="1">
        <f>_xlfn.NUMBERVALUE(RIGHT(property_rates[[#This Row],[buy_rate_trim]],LEN(property_rates[[#This Row],[buy_rate_trim]])-FIND("-",property_rates[[#This Row],[buy_rate_trim]])))</f>
        <v>11688</v>
      </c>
      <c r="F532" s="1">
        <f>AVERAGE(property_rates[[#This Row],[buy_rate_lower]:[buy_rate_higher]])</f>
        <v>10731.5</v>
      </c>
      <c r="G532" s="1" t="s">
        <v>36</v>
      </c>
      <c r="H532" s="1" t="s">
        <v>1617</v>
      </c>
      <c r="I532" s="1" t="str">
        <f>MID(property_rates[[#This Row],[Rent_1B]],FIND("Rs.",property_rates[[#This Row],[Rent_1B]])+3,LEN(property_rates[[#This Row],[Rent_1B]]))</f>
        <v>12,155 - 15,428</v>
      </c>
      <c r="J532" s="1">
        <f>_xlfn.NUMBERVALUE(LEFT(property_rates[[#This Row],[Rent_1B_trim]],FIND("-",property_rates[[#This Row],[Rent_1B_trim]])-1))</f>
        <v>12155</v>
      </c>
      <c r="K532" s="1">
        <f>_xlfn.NUMBERVALUE(RIGHT(property_rates[[#This Row],[Rent_1B]],LEN(property_rates[[#This Row],[Rent_1B]])-FIND("-",property_rates[[#This Row],[Rent_1B]])))</f>
        <v>15428</v>
      </c>
      <c r="L532" s="1">
        <f>AVERAGE(property_rates[[#This Row],[Rent_1B_Lower]:[Rent_1B_Upper]])</f>
        <v>13791.5</v>
      </c>
      <c r="M532" s="2">
        <f>property_rates[[#This Row],[Rent_1B_avg]]/property_rates[[#This Row],[buy_rate_avg]]</f>
        <v>1.2851418720588921</v>
      </c>
      <c r="N532" s="1" t="s">
        <v>1618</v>
      </c>
      <c r="O532" s="1" t="str">
        <f>MID(property_rates[[#This Row],[Rent_2B]],FIND("Rs.",property_rates[[#This Row],[Rent_2B]])+3,LEN(property_rates[[#This Row],[Rent_2B]]))</f>
        <v>18,360 - 22,185</v>
      </c>
      <c r="P532" s="1">
        <f>_xlfn.NUMBERVALUE(LEFT(property_rates[[#This Row],[Rent_2B_trim]],FIND("-",property_rates[[#This Row],[Rent_2B_trim]])-1))</f>
        <v>18360</v>
      </c>
      <c r="Q532" s="1">
        <f>_xlfn.NUMBERVALUE(RIGHT(property_rates[[#This Row],[Rent_2B]],LEN(property_rates[[#This Row],[Rent_2B]])-FIND("-",property_rates[[#This Row],[Rent_2B]])))</f>
        <v>22185</v>
      </c>
      <c r="R532" s="1">
        <f>AVERAGE(property_rates[[#This Row],[Rent_2B_Lower]:[Rent_2B_Upper]])</f>
        <v>20272.5</v>
      </c>
      <c r="S532" s="3">
        <f>property_rates[[#This Row],[Rent_2B_avg]]/property_rates[[#This Row],[buy_rate_avg]]</f>
        <v>1.8890649023901598</v>
      </c>
      <c r="T532" s="1" t="s">
        <v>36</v>
      </c>
      <c r="U532" s="1" t="e">
        <f>MID(property_rates[[#This Row],[Rent_3B]],FIND("Rs.",property_rates[[#This Row],[Rent_3B]])+3,LEN(property_rates[[#This Row],[Rent_3B]]))</f>
        <v>#VALUE!</v>
      </c>
      <c r="V532" s="1" t="e">
        <f>_xlfn.NUMBERVALUE(LEFT(property_rates[[#This Row],[Rent_3B_trim]],FIND("-",property_rates[[#This Row],[Rent_3B_trim]])-1))</f>
        <v>#VALUE!</v>
      </c>
      <c r="W532" s="1">
        <f>_xlfn.NUMBERVALUE(RIGHT(property_rates[[#This Row],[Rent_3B]],LEN(property_rates[[#This Row],[Rent_3B]])-FIND("-",property_rates[[#This Row],[Rent_3B]])))</f>
        <v>0</v>
      </c>
      <c r="X532" s="1" t="e">
        <f>AVERAGE(property_rates[[#This Row],[Rent_3B_Lower]:[Rent_3B_Upper]])</f>
        <v>#VALUE!</v>
      </c>
      <c r="Y532" s="3" t="e">
        <f>property_rates[[#This Row],[Rent_3B_avg]]/property_rates[[#This Row],[buy_rate_avg]]</f>
        <v>#VALUE!</v>
      </c>
    </row>
    <row r="533" spans="1:25" x14ac:dyDescent="0.25">
      <c r="A533" s="1" t="s">
        <v>1891</v>
      </c>
      <c r="B533" s="1" t="s">
        <v>1892</v>
      </c>
      <c r="C533" s="1" t="str">
        <f>MID(property_rates[[#This Row],[buy_rate]],FIND("Rs.",property_rates[[#This Row],[buy_rate]])+3,FIND("/sq",property_rates[[#This Row],[buy_rate]])-4)</f>
        <v>10,795 - 12,622</v>
      </c>
      <c r="D533" s="1">
        <f>_xlfn.NUMBERVALUE(LEFT(property_rates[[#This Row],[buy_rate_trim]],FIND("-",property_rates[[#This Row],[buy_rate_trim]])-1))</f>
        <v>10795</v>
      </c>
      <c r="E533" s="1">
        <f>_xlfn.NUMBERVALUE(RIGHT(property_rates[[#This Row],[buy_rate_trim]],LEN(property_rates[[#This Row],[buy_rate_trim]])-FIND("-",property_rates[[#This Row],[buy_rate_trim]])))</f>
        <v>12622</v>
      </c>
      <c r="F533" s="1">
        <f>AVERAGE(property_rates[[#This Row],[buy_rate_lower]:[buy_rate_higher]])</f>
        <v>11708.5</v>
      </c>
      <c r="G533" s="1" t="s">
        <v>1893</v>
      </c>
      <c r="H533" s="1" t="s">
        <v>1894</v>
      </c>
      <c r="I533" s="1" t="str">
        <f>MID(property_rates[[#This Row],[Rent_1B]],FIND("Rs.",property_rates[[#This Row],[Rent_1B]])+3,LEN(property_rates[[#This Row],[Rent_1B]]))</f>
        <v>12,495 - 15,494</v>
      </c>
      <c r="J533" s="1">
        <f>_xlfn.NUMBERVALUE(LEFT(property_rates[[#This Row],[Rent_1B_trim]],FIND("-",property_rates[[#This Row],[Rent_1B_trim]])-1))</f>
        <v>12495</v>
      </c>
      <c r="K533" s="1">
        <f>_xlfn.NUMBERVALUE(RIGHT(property_rates[[#This Row],[Rent_1B]],LEN(property_rates[[#This Row],[Rent_1B]])-FIND("-",property_rates[[#This Row],[Rent_1B]])))</f>
        <v>15494</v>
      </c>
      <c r="L533" s="1">
        <f>AVERAGE(property_rates[[#This Row],[Rent_1B_Lower]:[Rent_1B_Upper]])</f>
        <v>13994.5</v>
      </c>
      <c r="M533" s="2">
        <f>property_rates[[#This Row],[Rent_1B_avg]]/property_rates[[#This Row],[buy_rate_avg]]</f>
        <v>1.1952427723448777</v>
      </c>
      <c r="N533" s="1" t="s">
        <v>36</v>
      </c>
      <c r="O533" s="1" t="e">
        <f>MID(property_rates[[#This Row],[Rent_2B]],FIND("Rs.",property_rates[[#This Row],[Rent_2B]])+3,LEN(property_rates[[#This Row],[Rent_2B]]))</f>
        <v>#VALUE!</v>
      </c>
      <c r="P533" s="1" t="e">
        <f>_xlfn.NUMBERVALUE(LEFT(property_rates[[#This Row],[Rent_2B_trim]],FIND("-",property_rates[[#This Row],[Rent_2B_trim]])-1))</f>
        <v>#VALUE!</v>
      </c>
      <c r="Q533" s="1">
        <f>_xlfn.NUMBERVALUE(RIGHT(property_rates[[#This Row],[Rent_2B]],LEN(property_rates[[#This Row],[Rent_2B]])-FIND("-",property_rates[[#This Row],[Rent_2B]])))</f>
        <v>0</v>
      </c>
      <c r="R533" s="1" t="e">
        <f>AVERAGE(property_rates[[#This Row],[Rent_2B_Lower]:[Rent_2B_Upper]])</f>
        <v>#VALUE!</v>
      </c>
      <c r="S533" s="3" t="e">
        <f>property_rates[[#This Row],[Rent_2B_avg]]/property_rates[[#This Row],[buy_rate_avg]]</f>
        <v>#VALUE!</v>
      </c>
      <c r="T533" s="1" t="s">
        <v>1895</v>
      </c>
      <c r="U533" s="1" t="str">
        <f>MID(property_rates[[#This Row],[Rent_3B]],FIND("Rs.",property_rates[[#This Row],[Rent_3B]])+3,LEN(property_rates[[#This Row],[Rent_3B]]))</f>
        <v>34,731 - 43,993</v>
      </c>
      <c r="V533" s="1">
        <f>_xlfn.NUMBERVALUE(LEFT(property_rates[[#This Row],[Rent_3B_trim]],FIND("-",property_rates[[#This Row],[Rent_3B_trim]])-1))</f>
        <v>34731</v>
      </c>
      <c r="W533" s="1">
        <f>_xlfn.NUMBERVALUE(RIGHT(property_rates[[#This Row],[Rent_3B]],LEN(property_rates[[#This Row],[Rent_3B]])-FIND("-",property_rates[[#This Row],[Rent_3B]])))</f>
        <v>43993</v>
      </c>
      <c r="X533" s="1">
        <f>AVERAGE(property_rates[[#This Row],[Rent_3B_Lower]:[Rent_3B_Upper]])</f>
        <v>39362</v>
      </c>
      <c r="Y533" s="3">
        <f>property_rates[[#This Row],[Rent_3B_avg]]/property_rates[[#This Row],[buy_rate_avg]]</f>
        <v>3.3618311483110559</v>
      </c>
    </row>
    <row r="534" spans="1:25" x14ac:dyDescent="0.25">
      <c r="A534" s="1" t="s">
        <v>1896</v>
      </c>
      <c r="B534" s="1" t="s">
        <v>1897</v>
      </c>
      <c r="C534" s="1" t="str">
        <f>MID(property_rates[[#This Row],[buy_rate]],FIND("Rs.",property_rates[[#This Row],[buy_rate]])+3,FIND("/sq",property_rates[[#This Row],[buy_rate]])-4)</f>
        <v>16,532 - 18,445</v>
      </c>
      <c r="D534" s="1">
        <f>_xlfn.NUMBERVALUE(LEFT(property_rates[[#This Row],[buy_rate_trim]],FIND("-",property_rates[[#This Row],[buy_rate_trim]])-1))</f>
        <v>16532</v>
      </c>
      <c r="E534" s="1">
        <f>_xlfn.NUMBERVALUE(RIGHT(property_rates[[#This Row],[buy_rate_trim]],LEN(property_rates[[#This Row],[buy_rate_trim]])-FIND("-",property_rates[[#This Row],[buy_rate_trim]])))</f>
        <v>18445</v>
      </c>
      <c r="F534" s="1">
        <f>AVERAGE(property_rates[[#This Row],[buy_rate_lower]:[buy_rate_higher]])</f>
        <v>17488.5</v>
      </c>
      <c r="G534" s="1" t="s">
        <v>250</v>
      </c>
      <c r="H534" s="1" t="s">
        <v>36</v>
      </c>
      <c r="I534" s="1" t="e">
        <f>MID(property_rates[[#This Row],[Rent_1B]],FIND("Rs.",property_rates[[#This Row],[Rent_1B]])+3,LEN(property_rates[[#This Row],[Rent_1B]]))</f>
        <v>#VALUE!</v>
      </c>
      <c r="J534" s="1" t="e">
        <f>_xlfn.NUMBERVALUE(LEFT(property_rates[[#This Row],[Rent_1B_trim]],FIND("-",property_rates[[#This Row],[Rent_1B_trim]])-1))</f>
        <v>#VALUE!</v>
      </c>
      <c r="K534" s="1">
        <f>_xlfn.NUMBERVALUE(RIGHT(property_rates[[#This Row],[Rent_1B]],LEN(property_rates[[#This Row],[Rent_1B]])-FIND("-",property_rates[[#This Row],[Rent_1B]])))</f>
        <v>0</v>
      </c>
      <c r="L534" s="1" t="e">
        <f>AVERAGE(property_rates[[#This Row],[Rent_1B_Lower]:[Rent_1B_Upper]])</f>
        <v>#VALUE!</v>
      </c>
      <c r="M534" s="2" t="e">
        <f>property_rates[[#This Row],[Rent_1B_avg]]/property_rates[[#This Row],[buy_rate_avg]]</f>
        <v>#VALUE!</v>
      </c>
      <c r="N534" s="1" t="s">
        <v>991</v>
      </c>
      <c r="O534" s="1" t="str">
        <f>MID(property_rates[[#This Row],[Rent_2B]],FIND("Rs.",property_rates[[#This Row],[Rent_2B]])+3,LEN(property_rates[[#This Row],[Rent_2B]]))</f>
        <v>36,465 - 43,010</v>
      </c>
      <c r="P534" s="1">
        <f>_xlfn.NUMBERVALUE(LEFT(property_rates[[#This Row],[Rent_2B_trim]],FIND("-",property_rates[[#This Row],[Rent_2B_trim]])-1))</f>
        <v>36465</v>
      </c>
      <c r="Q534" s="1">
        <f>_xlfn.NUMBERVALUE(RIGHT(property_rates[[#This Row],[Rent_2B]],LEN(property_rates[[#This Row],[Rent_2B]])-FIND("-",property_rates[[#This Row],[Rent_2B]])))</f>
        <v>43010</v>
      </c>
      <c r="R534" s="1">
        <f>AVERAGE(property_rates[[#This Row],[Rent_2B_Lower]:[Rent_2B_Upper]])</f>
        <v>39737.5</v>
      </c>
      <c r="S534" s="3">
        <f>property_rates[[#This Row],[Rent_2B_avg]]/property_rates[[#This Row],[buy_rate_avg]]</f>
        <v>2.2722074506104013</v>
      </c>
      <c r="T534" s="1" t="s">
        <v>1898</v>
      </c>
      <c r="U534" s="1" t="str">
        <f>MID(property_rates[[#This Row],[Rent_3B]],FIND("Rs.",property_rates[[#This Row],[Rent_3B]])+3,LEN(property_rates[[#This Row],[Rent_3B]]))</f>
        <v>51,232 - 56,771</v>
      </c>
      <c r="V534" s="1">
        <f>_xlfn.NUMBERVALUE(LEFT(property_rates[[#This Row],[Rent_3B_trim]],FIND("-",property_rates[[#This Row],[Rent_3B_trim]])-1))</f>
        <v>51232</v>
      </c>
      <c r="W534" s="1">
        <f>_xlfn.NUMBERVALUE(RIGHT(property_rates[[#This Row],[Rent_3B]],LEN(property_rates[[#This Row],[Rent_3B]])-FIND("-",property_rates[[#This Row],[Rent_3B]])))</f>
        <v>56771</v>
      </c>
      <c r="X534" s="1">
        <f>AVERAGE(property_rates[[#This Row],[Rent_3B_Lower]:[Rent_3B_Upper]])</f>
        <v>54001.5</v>
      </c>
      <c r="Y534" s="3">
        <f>property_rates[[#This Row],[Rent_3B_avg]]/property_rates[[#This Row],[buy_rate_avg]]</f>
        <v>3.0878291448666269</v>
      </c>
    </row>
    <row r="535" spans="1:25" x14ac:dyDescent="0.25">
      <c r="A535" s="1" t="s">
        <v>1899</v>
      </c>
      <c r="B535" s="1" t="s">
        <v>36</v>
      </c>
      <c r="C535" s="1" t="e">
        <f>MID(property_rates[[#This Row],[buy_rate]],FIND("Rs.",property_rates[[#This Row],[buy_rate]])+3,FIND("/sq",property_rates[[#This Row],[buy_rate]])-4)</f>
        <v>#VALUE!</v>
      </c>
      <c r="D535" s="1" t="e">
        <f>_xlfn.NUMBERVALUE(LEFT(property_rates[[#This Row],[buy_rate_trim]],FIND("-",property_rates[[#This Row],[buy_rate_trim]])-1))</f>
        <v>#VALUE!</v>
      </c>
      <c r="E535" s="1" t="e">
        <f>_xlfn.NUMBERVALUE(RIGHT(property_rates[[#This Row],[buy_rate_trim]],LEN(property_rates[[#This Row],[buy_rate_trim]])-FIND("-",property_rates[[#This Row],[buy_rate_trim]])))</f>
        <v>#VALUE!</v>
      </c>
      <c r="F535" s="1" t="e">
        <f>AVERAGE(property_rates[[#This Row],[buy_rate_lower]:[buy_rate_higher]])</f>
        <v>#VALUE!</v>
      </c>
      <c r="G535" s="1" t="s">
        <v>36</v>
      </c>
      <c r="H535" s="1" t="s">
        <v>36</v>
      </c>
      <c r="I535" s="1" t="e">
        <f>MID(property_rates[[#This Row],[Rent_1B]],FIND("Rs.",property_rates[[#This Row],[Rent_1B]])+3,LEN(property_rates[[#This Row],[Rent_1B]]))</f>
        <v>#VALUE!</v>
      </c>
      <c r="J535" s="1" t="e">
        <f>_xlfn.NUMBERVALUE(LEFT(property_rates[[#This Row],[Rent_1B_trim]],FIND("-",property_rates[[#This Row],[Rent_1B_trim]])-1))</f>
        <v>#VALUE!</v>
      </c>
      <c r="K535" s="1">
        <f>_xlfn.NUMBERVALUE(RIGHT(property_rates[[#This Row],[Rent_1B]],LEN(property_rates[[#This Row],[Rent_1B]])-FIND("-",property_rates[[#This Row],[Rent_1B]])))</f>
        <v>0</v>
      </c>
      <c r="L535" s="1" t="e">
        <f>AVERAGE(property_rates[[#This Row],[Rent_1B_Lower]:[Rent_1B_Upper]])</f>
        <v>#VALUE!</v>
      </c>
      <c r="M535" s="2" t="e">
        <f>property_rates[[#This Row],[Rent_1B_avg]]/property_rates[[#This Row],[buy_rate_avg]]</f>
        <v>#VALUE!</v>
      </c>
      <c r="N535" s="1" t="s">
        <v>36</v>
      </c>
      <c r="O535" s="1" t="e">
        <f>MID(property_rates[[#This Row],[Rent_2B]],FIND("Rs.",property_rates[[#This Row],[Rent_2B]])+3,LEN(property_rates[[#This Row],[Rent_2B]]))</f>
        <v>#VALUE!</v>
      </c>
      <c r="P535" s="1" t="e">
        <f>_xlfn.NUMBERVALUE(LEFT(property_rates[[#This Row],[Rent_2B_trim]],FIND("-",property_rates[[#This Row],[Rent_2B_trim]])-1))</f>
        <v>#VALUE!</v>
      </c>
      <c r="Q535" s="1">
        <f>_xlfn.NUMBERVALUE(RIGHT(property_rates[[#This Row],[Rent_2B]],LEN(property_rates[[#This Row],[Rent_2B]])-FIND("-",property_rates[[#This Row],[Rent_2B]])))</f>
        <v>0</v>
      </c>
      <c r="R535" s="1" t="e">
        <f>AVERAGE(property_rates[[#This Row],[Rent_2B_Lower]:[Rent_2B_Upper]])</f>
        <v>#VALUE!</v>
      </c>
      <c r="S535" s="3" t="e">
        <f>property_rates[[#This Row],[Rent_2B_avg]]/property_rates[[#This Row],[buy_rate_avg]]</f>
        <v>#VALUE!</v>
      </c>
      <c r="T535" s="1" t="s">
        <v>1900</v>
      </c>
      <c r="U535" s="1" t="str">
        <f>MID(property_rates[[#This Row],[Rent_3B]],FIND("Rs.",property_rates[[#This Row],[Rent_3B]])+3,LEN(property_rates[[#This Row],[Rent_3B]]))</f>
        <v>46,803 - 56,656</v>
      </c>
      <c r="V535" s="1">
        <f>_xlfn.NUMBERVALUE(LEFT(property_rates[[#This Row],[Rent_3B_trim]],FIND("-",property_rates[[#This Row],[Rent_3B_trim]])-1))</f>
        <v>46803</v>
      </c>
      <c r="W535" s="1">
        <f>_xlfn.NUMBERVALUE(RIGHT(property_rates[[#This Row],[Rent_3B]],LEN(property_rates[[#This Row],[Rent_3B]])-FIND("-",property_rates[[#This Row],[Rent_3B]])))</f>
        <v>56656</v>
      </c>
      <c r="X535" s="1">
        <f>AVERAGE(property_rates[[#This Row],[Rent_3B_Lower]:[Rent_3B_Upper]])</f>
        <v>51729.5</v>
      </c>
      <c r="Y535" s="3" t="e">
        <f>property_rates[[#This Row],[Rent_3B_avg]]/property_rates[[#This Row],[buy_rate_avg]]</f>
        <v>#VALUE!</v>
      </c>
    </row>
    <row r="536" spans="1:25" x14ac:dyDescent="0.25">
      <c r="A536" s="1" t="s">
        <v>1619</v>
      </c>
      <c r="B536" s="1" t="s">
        <v>1620</v>
      </c>
      <c r="C536" s="1" t="str">
        <f>MID(property_rates[[#This Row],[buy_rate]],FIND("Rs.",property_rates[[#This Row],[buy_rate]])+3,FIND("/sq",property_rates[[#This Row],[buy_rate]])-4)</f>
        <v>10,582 - 11,772</v>
      </c>
      <c r="D536" s="1">
        <f>_xlfn.NUMBERVALUE(LEFT(property_rates[[#This Row],[buy_rate_trim]],FIND("-",property_rates[[#This Row],[buy_rate_trim]])-1))</f>
        <v>10582</v>
      </c>
      <c r="E536" s="1">
        <f>_xlfn.NUMBERVALUE(RIGHT(property_rates[[#This Row],[buy_rate_trim]],LEN(property_rates[[#This Row],[buy_rate_trim]])-FIND("-",property_rates[[#This Row],[buy_rate_trim]])))</f>
        <v>11772</v>
      </c>
      <c r="F536" s="1">
        <f>AVERAGE(property_rates[[#This Row],[buy_rate_lower]:[buy_rate_higher]])</f>
        <v>11177</v>
      </c>
      <c r="G536" s="1" t="s">
        <v>1621</v>
      </c>
      <c r="H536" s="1" t="s">
        <v>1622</v>
      </c>
      <c r="I536" s="1" t="str">
        <f>MID(property_rates[[#This Row],[Rent_1B]],FIND("Rs.",property_rates[[#This Row],[Rent_1B]])+3,LEN(property_rates[[#This Row],[Rent_1B]]))</f>
        <v>14,960 - 17,298</v>
      </c>
      <c r="J536" s="1">
        <f>_xlfn.NUMBERVALUE(LEFT(property_rates[[#This Row],[Rent_1B_trim]],FIND("-",property_rates[[#This Row],[Rent_1B_trim]])-1))</f>
        <v>14960</v>
      </c>
      <c r="K536" s="1">
        <f>_xlfn.NUMBERVALUE(RIGHT(property_rates[[#This Row],[Rent_1B]],LEN(property_rates[[#This Row],[Rent_1B]])-FIND("-",property_rates[[#This Row],[Rent_1B]])))</f>
        <v>17298</v>
      </c>
      <c r="L536" s="1">
        <f>AVERAGE(property_rates[[#This Row],[Rent_1B_Lower]:[Rent_1B_Upper]])</f>
        <v>16129</v>
      </c>
      <c r="M536" s="2">
        <f>property_rates[[#This Row],[Rent_1B_avg]]/property_rates[[#This Row],[buy_rate_avg]]</f>
        <v>1.4430526975038025</v>
      </c>
      <c r="N536" s="1" t="s">
        <v>1623</v>
      </c>
      <c r="O536" s="1" t="str">
        <f>MID(property_rates[[#This Row],[Rent_2B]],FIND("Rs.",property_rates[[#This Row],[Rent_2B]])+3,LEN(property_rates[[#This Row],[Rent_2B]]))</f>
        <v>21,326 - 24,608</v>
      </c>
      <c r="P536" s="1">
        <f>_xlfn.NUMBERVALUE(LEFT(property_rates[[#This Row],[Rent_2B_trim]],FIND("-",property_rates[[#This Row],[Rent_2B_trim]])-1))</f>
        <v>21326</v>
      </c>
      <c r="Q536" s="1">
        <f>_xlfn.NUMBERVALUE(RIGHT(property_rates[[#This Row],[Rent_2B]],LEN(property_rates[[#This Row],[Rent_2B]])-FIND("-",property_rates[[#This Row],[Rent_2B]])))</f>
        <v>24608</v>
      </c>
      <c r="R536" s="1">
        <f>AVERAGE(property_rates[[#This Row],[Rent_2B_Lower]:[Rent_2B_Upper]])</f>
        <v>22967</v>
      </c>
      <c r="S536" s="3">
        <f>property_rates[[#This Row],[Rent_2B_avg]]/property_rates[[#This Row],[buy_rate_avg]]</f>
        <v>2.0548447705108703</v>
      </c>
      <c r="T536" s="1" t="s">
        <v>36</v>
      </c>
      <c r="U536" s="1" t="e">
        <f>MID(property_rates[[#This Row],[Rent_3B]],FIND("Rs.",property_rates[[#This Row],[Rent_3B]])+3,LEN(property_rates[[#This Row],[Rent_3B]]))</f>
        <v>#VALUE!</v>
      </c>
      <c r="V536" s="1" t="e">
        <f>_xlfn.NUMBERVALUE(LEFT(property_rates[[#This Row],[Rent_3B_trim]],FIND("-",property_rates[[#This Row],[Rent_3B_trim]])-1))</f>
        <v>#VALUE!</v>
      </c>
      <c r="W536" s="1">
        <f>_xlfn.NUMBERVALUE(RIGHT(property_rates[[#This Row],[Rent_3B]],LEN(property_rates[[#This Row],[Rent_3B]])-FIND("-",property_rates[[#This Row],[Rent_3B]])))</f>
        <v>0</v>
      </c>
      <c r="X536" s="1" t="e">
        <f>AVERAGE(property_rates[[#This Row],[Rent_3B_Lower]:[Rent_3B_Upper]])</f>
        <v>#VALUE!</v>
      </c>
      <c r="Y536" s="3" t="e">
        <f>property_rates[[#This Row],[Rent_3B_avg]]/property_rates[[#This Row],[buy_rate_avg]]</f>
        <v>#VALUE!</v>
      </c>
    </row>
    <row r="537" spans="1:25" x14ac:dyDescent="0.25">
      <c r="A537" s="1" t="s">
        <v>1624</v>
      </c>
      <c r="B537" s="1" t="s">
        <v>1625</v>
      </c>
      <c r="C537" s="1" t="str">
        <f>MID(property_rates[[#This Row],[buy_rate]],FIND("Rs.",property_rates[[#This Row],[buy_rate]])+3,FIND("/sq",property_rates[[#This Row],[buy_rate]])-4)</f>
        <v>9,605 - 10,540</v>
      </c>
      <c r="D537" s="1">
        <f>_xlfn.NUMBERVALUE(LEFT(property_rates[[#This Row],[buy_rate_trim]],FIND("-",property_rates[[#This Row],[buy_rate_trim]])-1))</f>
        <v>9605</v>
      </c>
      <c r="E537" s="1">
        <f>_xlfn.NUMBERVALUE(RIGHT(property_rates[[#This Row],[buy_rate_trim]],LEN(property_rates[[#This Row],[buy_rate_trim]])-FIND("-",property_rates[[#This Row],[buy_rate_trim]])))</f>
        <v>10540</v>
      </c>
      <c r="F537" s="1">
        <f>AVERAGE(property_rates[[#This Row],[buy_rate_lower]:[buy_rate_higher]])</f>
        <v>10072.5</v>
      </c>
      <c r="G537" s="1" t="s">
        <v>36</v>
      </c>
      <c r="H537" s="1" t="s">
        <v>1626</v>
      </c>
      <c r="I537" s="1" t="str">
        <f>MID(property_rates[[#This Row],[Rent_1B]],FIND("Rs.",property_rates[[#This Row],[Rent_1B]])+3,LEN(property_rates[[#This Row],[Rent_1B]]))</f>
        <v>10,696 - 13,127</v>
      </c>
      <c r="J537" s="1">
        <f>_xlfn.NUMBERVALUE(LEFT(property_rates[[#This Row],[Rent_1B_trim]],FIND("-",property_rates[[#This Row],[Rent_1B_trim]])-1))</f>
        <v>10696</v>
      </c>
      <c r="K537" s="1">
        <f>_xlfn.NUMBERVALUE(RIGHT(property_rates[[#This Row],[Rent_1B]],LEN(property_rates[[#This Row],[Rent_1B]])-FIND("-",property_rates[[#This Row],[Rent_1B]])))</f>
        <v>13127</v>
      </c>
      <c r="L537" s="1">
        <f>AVERAGE(property_rates[[#This Row],[Rent_1B_Lower]:[Rent_1B_Upper]])</f>
        <v>11911.5</v>
      </c>
      <c r="M537" s="2">
        <f>property_rates[[#This Row],[Rent_1B_avg]]/property_rates[[#This Row],[buy_rate_avg]]</f>
        <v>1.1825763216679077</v>
      </c>
      <c r="N537" s="1" t="s">
        <v>36</v>
      </c>
      <c r="O537" s="1" t="e">
        <f>MID(property_rates[[#This Row],[Rent_2B]],FIND("Rs.",property_rates[[#This Row],[Rent_2B]])+3,LEN(property_rates[[#This Row],[Rent_2B]]))</f>
        <v>#VALUE!</v>
      </c>
      <c r="P537" s="1" t="e">
        <f>_xlfn.NUMBERVALUE(LEFT(property_rates[[#This Row],[Rent_2B_trim]],FIND("-",property_rates[[#This Row],[Rent_2B_trim]])-1))</f>
        <v>#VALUE!</v>
      </c>
      <c r="Q537" s="1">
        <f>_xlfn.NUMBERVALUE(RIGHT(property_rates[[#This Row],[Rent_2B]],LEN(property_rates[[#This Row],[Rent_2B]])-FIND("-",property_rates[[#This Row],[Rent_2B]])))</f>
        <v>0</v>
      </c>
      <c r="R537" s="1" t="e">
        <f>AVERAGE(property_rates[[#This Row],[Rent_2B_Lower]:[Rent_2B_Upper]])</f>
        <v>#VALUE!</v>
      </c>
      <c r="S537" s="3" t="e">
        <f>property_rates[[#This Row],[Rent_2B_avg]]/property_rates[[#This Row],[buy_rate_avg]]</f>
        <v>#VALUE!</v>
      </c>
      <c r="T537" s="1" t="s">
        <v>36</v>
      </c>
      <c r="U537" s="1" t="e">
        <f>MID(property_rates[[#This Row],[Rent_3B]],FIND("Rs.",property_rates[[#This Row],[Rent_3B]])+3,LEN(property_rates[[#This Row],[Rent_3B]]))</f>
        <v>#VALUE!</v>
      </c>
      <c r="V537" s="1" t="e">
        <f>_xlfn.NUMBERVALUE(LEFT(property_rates[[#This Row],[Rent_3B_trim]],FIND("-",property_rates[[#This Row],[Rent_3B_trim]])-1))</f>
        <v>#VALUE!</v>
      </c>
      <c r="W537" s="1">
        <f>_xlfn.NUMBERVALUE(RIGHT(property_rates[[#This Row],[Rent_3B]],LEN(property_rates[[#This Row],[Rent_3B]])-FIND("-",property_rates[[#This Row],[Rent_3B]])))</f>
        <v>0</v>
      </c>
      <c r="X537" s="1" t="e">
        <f>AVERAGE(property_rates[[#This Row],[Rent_3B_Lower]:[Rent_3B_Upper]])</f>
        <v>#VALUE!</v>
      </c>
      <c r="Y537" s="3" t="e">
        <f>property_rates[[#This Row],[Rent_3B_avg]]/property_rates[[#This Row],[buy_rate_avg]]</f>
        <v>#VALUE!</v>
      </c>
    </row>
    <row r="538" spans="1:25" x14ac:dyDescent="0.25">
      <c r="A538" s="1" t="s">
        <v>1627</v>
      </c>
      <c r="B538" s="1" t="s">
        <v>1628</v>
      </c>
      <c r="C538" s="1" t="str">
        <f>MID(property_rates[[#This Row],[buy_rate]],FIND("Rs.",property_rates[[#This Row],[buy_rate]])+3,FIND("/sq",property_rates[[#This Row],[buy_rate]])-4)</f>
        <v>9,265 - 10,795</v>
      </c>
      <c r="D538" s="1">
        <f>_xlfn.NUMBERVALUE(LEFT(property_rates[[#This Row],[buy_rate_trim]],FIND("-",property_rates[[#This Row],[buy_rate_trim]])-1))</f>
        <v>9265</v>
      </c>
      <c r="E538" s="1">
        <f>_xlfn.NUMBERVALUE(RIGHT(property_rates[[#This Row],[buy_rate_trim]],LEN(property_rates[[#This Row],[buy_rate_trim]])-FIND("-",property_rates[[#This Row],[buy_rate_trim]])))</f>
        <v>10795</v>
      </c>
      <c r="F538" s="1">
        <f>AVERAGE(property_rates[[#This Row],[buy_rate_lower]:[buy_rate_higher]])</f>
        <v>10030</v>
      </c>
      <c r="G538" s="1" t="s">
        <v>1629</v>
      </c>
      <c r="H538" s="1" t="s">
        <v>1630</v>
      </c>
      <c r="I538" s="1" t="str">
        <f>MID(property_rates[[#This Row],[Rent_1B]],FIND("Rs.",property_rates[[#This Row],[Rent_1B]])+3,LEN(property_rates[[#This Row],[Rent_1B]]))</f>
        <v>11,164 - 12,179</v>
      </c>
      <c r="J538" s="1">
        <f>_xlfn.NUMBERVALUE(LEFT(property_rates[[#This Row],[Rent_1B_trim]],FIND("-",property_rates[[#This Row],[Rent_1B_trim]])-1))</f>
        <v>11164</v>
      </c>
      <c r="K538" s="1">
        <f>_xlfn.NUMBERVALUE(RIGHT(property_rates[[#This Row],[Rent_1B]],LEN(property_rates[[#This Row],[Rent_1B]])-FIND("-",property_rates[[#This Row],[Rent_1B]])))</f>
        <v>12179</v>
      </c>
      <c r="L538" s="1">
        <f>AVERAGE(property_rates[[#This Row],[Rent_1B_Lower]:[Rent_1B_Upper]])</f>
        <v>11671.5</v>
      </c>
      <c r="M538" s="2">
        <f>property_rates[[#This Row],[Rent_1B_avg]]/property_rates[[#This Row],[buy_rate_avg]]</f>
        <v>1.1636590229312065</v>
      </c>
      <c r="N538" s="1" t="s">
        <v>36</v>
      </c>
      <c r="O538" s="1" t="e">
        <f>MID(property_rates[[#This Row],[Rent_2B]],FIND("Rs.",property_rates[[#This Row],[Rent_2B]])+3,LEN(property_rates[[#This Row],[Rent_2B]]))</f>
        <v>#VALUE!</v>
      </c>
      <c r="P538" s="1" t="e">
        <f>_xlfn.NUMBERVALUE(LEFT(property_rates[[#This Row],[Rent_2B_trim]],FIND("-",property_rates[[#This Row],[Rent_2B_trim]])-1))</f>
        <v>#VALUE!</v>
      </c>
      <c r="Q538" s="1">
        <f>_xlfn.NUMBERVALUE(RIGHT(property_rates[[#This Row],[Rent_2B]],LEN(property_rates[[#This Row],[Rent_2B]])-FIND("-",property_rates[[#This Row],[Rent_2B]])))</f>
        <v>0</v>
      </c>
      <c r="R538" s="1" t="e">
        <f>AVERAGE(property_rates[[#This Row],[Rent_2B_Lower]:[Rent_2B_Upper]])</f>
        <v>#VALUE!</v>
      </c>
      <c r="S538" s="3" t="e">
        <f>property_rates[[#This Row],[Rent_2B_avg]]/property_rates[[#This Row],[buy_rate_avg]]</f>
        <v>#VALUE!</v>
      </c>
      <c r="T538" s="1" t="s">
        <v>1631</v>
      </c>
      <c r="U538" s="1" t="str">
        <f>MID(property_rates[[#This Row],[Rent_3B]],FIND("Rs.",property_rates[[#This Row],[Rent_3B]])+3,LEN(property_rates[[#This Row],[Rent_3B]]))</f>
        <v>27,956 - 34,034</v>
      </c>
      <c r="V538" s="1">
        <f>_xlfn.NUMBERVALUE(LEFT(property_rates[[#This Row],[Rent_3B_trim]],FIND("-",property_rates[[#This Row],[Rent_3B_trim]])-1))</f>
        <v>27956</v>
      </c>
      <c r="W538" s="1">
        <f>_xlfn.NUMBERVALUE(RIGHT(property_rates[[#This Row],[Rent_3B]],LEN(property_rates[[#This Row],[Rent_3B]])-FIND("-",property_rates[[#This Row],[Rent_3B]])))</f>
        <v>34034</v>
      </c>
      <c r="X538" s="1">
        <f>AVERAGE(property_rates[[#This Row],[Rent_3B_Lower]:[Rent_3B_Upper]])</f>
        <v>30995</v>
      </c>
      <c r="Y538" s="3">
        <f>property_rates[[#This Row],[Rent_3B_avg]]/property_rates[[#This Row],[buy_rate_avg]]</f>
        <v>3.0902293120638085</v>
      </c>
    </row>
    <row r="539" spans="1:25" x14ac:dyDescent="0.25">
      <c r="A539" s="1" t="s">
        <v>1632</v>
      </c>
      <c r="B539" s="1" t="s">
        <v>36</v>
      </c>
      <c r="C539" s="1" t="e">
        <f>MID(property_rates[[#This Row],[buy_rate]],FIND("Rs.",property_rates[[#This Row],[buy_rate]])+3,FIND("/sq",property_rates[[#This Row],[buy_rate]])-4)</f>
        <v>#VALUE!</v>
      </c>
      <c r="D539" s="1" t="e">
        <f>_xlfn.NUMBERVALUE(LEFT(property_rates[[#This Row],[buy_rate_trim]],FIND("-",property_rates[[#This Row],[buy_rate_trim]])-1))</f>
        <v>#VALUE!</v>
      </c>
      <c r="E539" s="1" t="e">
        <f>_xlfn.NUMBERVALUE(RIGHT(property_rates[[#This Row],[buy_rate_trim]],LEN(property_rates[[#This Row],[buy_rate_trim]])-FIND("-",property_rates[[#This Row],[buy_rate_trim]])))</f>
        <v>#VALUE!</v>
      </c>
      <c r="F539" s="1" t="e">
        <f>AVERAGE(property_rates[[#This Row],[buy_rate_lower]:[buy_rate_higher]])</f>
        <v>#VALUE!</v>
      </c>
      <c r="G539" s="1" t="s">
        <v>36</v>
      </c>
      <c r="H539" s="1" t="s">
        <v>1633</v>
      </c>
      <c r="I539" s="1" t="str">
        <f>MID(property_rates[[#This Row],[Rent_1B]],FIND("Rs.",property_rates[[#This Row],[Rent_1B]])+3,LEN(property_rates[[#This Row],[Rent_1B]]))</f>
        <v>11,411 - 13,694</v>
      </c>
      <c r="J539" s="1">
        <f>_xlfn.NUMBERVALUE(LEFT(property_rates[[#This Row],[Rent_1B_trim]],FIND("-",property_rates[[#This Row],[Rent_1B_trim]])-1))</f>
        <v>11411</v>
      </c>
      <c r="K539" s="1">
        <f>_xlfn.NUMBERVALUE(RIGHT(property_rates[[#This Row],[Rent_1B]],LEN(property_rates[[#This Row],[Rent_1B]])-FIND("-",property_rates[[#This Row],[Rent_1B]])))</f>
        <v>13694</v>
      </c>
      <c r="L539" s="1">
        <f>AVERAGE(property_rates[[#This Row],[Rent_1B_Lower]:[Rent_1B_Upper]])</f>
        <v>12552.5</v>
      </c>
      <c r="M539" s="2" t="e">
        <f>property_rates[[#This Row],[Rent_1B_avg]]/property_rates[[#This Row],[buy_rate_avg]]</f>
        <v>#VALUE!</v>
      </c>
      <c r="N539" s="1" t="s">
        <v>36</v>
      </c>
      <c r="O539" s="1" t="e">
        <f>MID(property_rates[[#This Row],[Rent_2B]],FIND("Rs.",property_rates[[#This Row],[Rent_2B]])+3,LEN(property_rates[[#This Row],[Rent_2B]]))</f>
        <v>#VALUE!</v>
      </c>
      <c r="P539" s="1" t="e">
        <f>_xlfn.NUMBERVALUE(LEFT(property_rates[[#This Row],[Rent_2B_trim]],FIND("-",property_rates[[#This Row],[Rent_2B_trim]])-1))</f>
        <v>#VALUE!</v>
      </c>
      <c r="Q539" s="1">
        <f>_xlfn.NUMBERVALUE(RIGHT(property_rates[[#This Row],[Rent_2B]],LEN(property_rates[[#This Row],[Rent_2B]])-FIND("-",property_rates[[#This Row],[Rent_2B]])))</f>
        <v>0</v>
      </c>
      <c r="R539" s="1" t="e">
        <f>AVERAGE(property_rates[[#This Row],[Rent_2B_Lower]:[Rent_2B_Upper]])</f>
        <v>#VALUE!</v>
      </c>
      <c r="S539" s="3" t="e">
        <f>property_rates[[#This Row],[Rent_2B_avg]]/property_rates[[#This Row],[buy_rate_avg]]</f>
        <v>#VALUE!</v>
      </c>
      <c r="T539" s="1" t="s">
        <v>36</v>
      </c>
      <c r="U539" s="1" t="e">
        <f>MID(property_rates[[#This Row],[Rent_3B]],FIND("Rs.",property_rates[[#This Row],[Rent_3B]])+3,LEN(property_rates[[#This Row],[Rent_3B]]))</f>
        <v>#VALUE!</v>
      </c>
      <c r="V539" s="1" t="e">
        <f>_xlfn.NUMBERVALUE(LEFT(property_rates[[#This Row],[Rent_3B_trim]],FIND("-",property_rates[[#This Row],[Rent_3B_trim]])-1))</f>
        <v>#VALUE!</v>
      </c>
      <c r="W539" s="1">
        <f>_xlfn.NUMBERVALUE(RIGHT(property_rates[[#This Row],[Rent_3B]],LEN(property_rates[[#This Row],[Rent_3B]])-FIND("-",property_rates[[#This Row],[Rent_3B]])))</f>
        <v>0</v>
      </c>
      <c r="X539" s="1" t="e">
        <f>AVERAGE(property_rates[[#This Row],[Rent_3B_Lower]:[Rent_3B_Upper]])</f>
        <v>#VALUE!</v>
      </c>
      <c r="Y539" s="3" t="e">
        <f>property_rates[[#This Row],[Rent_3B_avg]]/property_rates[[#This Row],[buy_rate_avg]]</f>
        <v>#VALUE!</v>
      </c>
    </row>
    <row r="540" spans="1:25" x14ac:dyDescent="0.25">
      <c r="A540" s="1" t="s">
        <v>1634</v>
      </c>
      <c r="B540" s="1" t="s">
        <v>36</v>
      </c>
      <c r="C540" s="1" t="e">
        <f>MID(property_rates[[#This Row],[buy_rate]],FIND("Rs.",property_rates[[#This Row],[buy_rate]])+3,FIND("/sq",property_rates[[#This Row],[buy_rate]])-4)</f>
        <v>#VALUE!</v>
      </c>
      <c r="D540" s="1" t="e">
        <f>_xlfn.NUMBERVALUE(LEFT(property_rates[[#This Row],[buy_rate_trim]],FIND("-",property_rates[[#This Row],[buy_rate_trim]])-1))</f>
        <v>#VALUE!</v>
      </c>
      <c r="E540" s="1" t="e">
        <f>_xlfn.NUMBERVALUE(RIGHT(property_rates[[#This Row],[buy_rate_trim]],LEN(property_rates[[#This Row],[buy_rate_trim]])-FIND("-",property_rates[[#This Row],[buy_rate_trim]])))</f>
        <v>#VALUE!</v>
      </c>
      <c r="F540" s="1" t="e">
        <f>AVERAGE(property_rates[[#This Row],[buy_rate_lower]:[buy_rate_higher]])</f>
        <v>#VALUE!</v>
      </c>
      <c r="G540" s="1" t="s">
        <v>36</v>
      </c>
      <c r="H540" s="1" t="s">
        <v>1635</v>
      </c>
      <c r="I540" s="1" t="str">
        <f>MID(property_rates[[#This Row],[Rent_1B]],FIND("Rs.",property_rates[[#This Row],[Rent_1B]])+3,LEN(property_rates[[#This Row],[Rent_1B]]))</f>
        <v>7,507 - 8,915</v>
      </c>
      <c r="J540" s="1">
        <f>_xlfn.NUMBERVALUE(LEFT(property_rates[[#This Row],[Rent_1B_trim]],FIND("-",property_rates[[#This Row],[Rent_1B_trim]])-1))</f>
        <v>7507</v>
      </c>
      <c r="K540" s="1">
        <f>_xlfn.NUMBERVALUE(RIGHT(property_rates[[#This Row],[Rent_1B]],LEN(property_rates[[#This Row],[Rent_1B]])-FIND("-",property_rates[[#This Row],[Rent_1B]])))</f>
        <v>8915</v>
      </c>
      <c r="L540" s="1">
        <f>AVERAGE(property_rates[[#This Row],[Rent_1B_Lower]:[Rent_1B_Upper]])</f>
        <v>8211</v>
      </c>
      <c r="M540" s="2" t="e">
        <f>property_rates[[#This Row],[Rent_1B_avg]]/property_rates[[#This Row],[buy_rate_avg]]</f>
        <v>#VALUE!</v>
      </c>
      <c r="N540" s="1" t="s">
        <v>36</v>
      </c>
      <c r="O540" s="1" t="e">
        <f>MID(property_rates[[#This Row],[Rent_2B]],FIND("Rs.",property_rates[[#This Row],[Rent_2B]])+3,LEN(property_rates[[#This Row],[Rent_2B]]))</f>
        <v>#VALUE!</v>
      </c>
      <c r="P540" s="1" t="e">
        <f>_xlfn.NUMBERVALUE(LEFT(property_rates[[#This Row],[Rent_2B_trim]],FIND("-",property_rates[[#This Row],[Rent_2B_trim]])-1))</f>
        <v>#VALUE!</v>
      </c>
      <c r="Q540" s="1">
        <f>_xlfn.NUMBERVALUE(RIGHT(property_rates[[#This Row],[Rent_2B]],LEN(property_rates[[#This Row],[Rent_2B]])-FIND("-",property_rates[[#This Row],[Rent_2B]])))</f>
        <v>0</v>
      </c>
      <c r="R540" s="1" t="e">
        <f>AVERAGE(property_rates[[#This Row],[Rent_2B_Lower]:[Rent_2B_Upper]])</f>
        <v>#VALUE!</v>
      </c>
      <c r="S540" s="3" t="e">
        <f>property_rates[[#This Row],[Rent_2B_avg]]/property_rates[[#This Row],[buy_rate_avg]]</f>
        <v>#VALUE!</v>
      </c>
      <c r="T540" s="1" t="s">
        <v>1636</v>
      </c>
      <c r="U540" s="1" t="str">
        <f>MID(property_rates[[#This Row],[Rent_3B]],FIND("Rs.",property_rates[[#This Row],[Rent_3B]])+3,LEN(property_rates[[#This Row],[Rent_3B]]))</f>
        <v>41,616 - 45,288</v>
      </c>
      <c r="V540" s="1">
        <f>_xlfn.NUMBERVALUE(LEFT(property_rates[[#This Row],[Rent_3B_trim]],FIND("-",property_rates[[#This Row],[Rent_3B_trim]])-1))</f>
        <v>41616</v>
      </c>
      <c r="W540" s="1">
        <f>_xlfn.NUMBERVALUE(RIGHT(property_rates[[#This Row],[Rent_3B]],LEN(property_rates[[#This Row],[Rent_3B]])-FIND("-",property_rates[[#This Row],[Rent_3B]])))</f>
        <v>45288</v>
      </c>
      <c r="X540" s="1">
        <f>AVERAGE(property_rates[[#This Row],[Rent_3B_Lower]:[Rent_3B_Upper]])</f>
        <v>43452</v>
      </c>
      <c r="Y540" s="3" t="e">
        <f>property_rates[[#This Row],[Rent_3B_avg]]/property_rates[[#This Row],[buy_rate_avg]]</f>
        <v>#VALUE!</v>
      </c>
    </row>
    <row r="541" spans="1:25" x14ac:dyDescent="0.25">
      <c r="A541" s="1" t="s">
        <v>1637</v>
      </c>
      <c r="B541" s="1" t="s">
        <v>1638</v>
      </c>
      <c r="C541" s="1" t="str">
        <f>MID(property_rates[[#This Row],[buy_rate]],FIND("Rs.",property_rates[[#This Row],[buy_rate]])+3,FIND("/sq",property_rates[[#This Row],[buy_rate]])-4)</f>
        <v>7,352 - 7,990</v>
      </c>
      <c r="D541" s="1">
        <f>_xlfn.NUMBERVALUE(LEFT(property_rates[[#This Row],[buy_rate_trim]],FIND("-",property_rates[[#This Row],[buy_rate_trim]])-1))</f>
        <v>7352</v>
      </c>
      <c r="E541" s="1">
        <f>_xlfn.NUMBERVALUE(RIGHT(property_rates[[#This Row],[buy_rate_trim]],LEN(property_rates[[#This Row],[buy_rate_trim]])-FIND("-",property_rates[[#This Row],[buy_rate_trim]])))</f>
        <v>7990</v>
      </c>
      <c r="F541" s="1">
        <f>AVERAGE(property_rates[[#This Row],[buy_rate_lower]:[buy_rate_higher]])</f>
        <v>7671</v>
      </c>
      <c r="G541" s="1" t="s">
        <v>1639</v>
      </c>
      <c r="H541" s="1" t="s">
        <v>36</v>
      </c>
      <c r="I541" s="1" t="e">
        <f>MID(property_rates[[#This Row],[Rent_1B]],FIND("Rs.",property_rates[[#This Row],[Rent_1B]])+3,LEN(property_rates[[#This Row],[Rent_1B]]))</f>
        <v>#VALUE!</v>
      </c>
      <c r="J541" s="1" t="e">
        <f>_xlfn.NUMBERVALUE(LEFT(property_rates[[#This Row],[Rent_1B_trim]],FIND("-",property_rates[[#This Row],[Rent_1B_trim]])-1))</f>
        <v>#VALUE!</v>
      </c>
      <c r="K541" s="1">
        <f>_xlfn.NUMBERVALUE(RIGHT(property_rates[[#This Row],[Rent_1B]],LEN(property_rates[[#This Row],[Rent_1B]])-FIND("-",property_rates[[#This Row],[Rent_1B]])))</f>
        <v>0</v>
      </c>
      <c r="L541" s="1" t="e">
        <f>AVERAGE(property_rates[[#This Row],[Rent_1B_Lower]:[Rent_1B_Upper]])</f>
        <v>#VALUE!</v>
      </c>
      <c r="M541" s="2" t="e">
        <f>property_rates[[#This Row],[Rent_1B_avg]]/property_rates[[#This Row],[buy_rate_avg]]</f>
        <v>#VALUE!</v>
      </c>
      <c r="N541" s="1" t="s">
        <v>36</v>
      </c>
      <c r="O541" s="1" t="e">
        <f>MID(property_rates[[#This Row],[Rent_2B]],FIND("Rs.",property_rates[[#This Row],[Rent_2B]])+3,LEN(property_rates[[#This Row],[Rent_2B]]))</f>
        <v>#VALUE!</v>
      </c>
      <c r="P541" s="1" t="e">
        <f>_xlfn.NUMBERVALUE(LEFT(property_rates[[#This Row],[Rent_2B_trim]],FIND("-",property_rates[[#This Row],[Rent_2B_trim]])-1))</f>
        <v>#VALUE!</v>
      </c>
      <c r="Q541" s="1">
        <f>_xlfn.NUMBERVALUE(RIGHT(property_rates[[#This Row],[Rent_2B]],LEN(property_rates[[#This Row],[Rent_2B]])-FIND("-",property_rates[[#This Row],[Rent_2B]])))</f>
        <v>0</v>
      </c>
      <c r="R541" s="1" t="e">
        <f>AVERAGE(property_rates[[#This Row],[Rent_2B_Lower]:[Rent_2B_Upper]])</f>
        <v>#VALUE!</v>
      </c>
      <c r="S541" s="3" t="e">
        <f>property_rates[[#This Row],[Rent_2B_avg]]/property_rates[[#This Row],[buy_rate_avg]]</f>
        <v>#VALUE!</v>
      </c>
      <c r="T541" s="1" t="s">
        <v>36</v>
      </c>
      <c r="U541" s="1" t="e">
        <f>MID(property_rates[[#This Row],[Rent_3B]],FIND("Rs.",property_rates[[#This Row],[Rent_3B]])+3,LEN(property_rates[[#This Row],[Rent_3B]]))</f>
        <v>#VALUE!</v>
      </c>
      <c r="V541" s="1" t="e">
        <f>_xlfn.NUMBERVALUE(LEFT(property_rates[[#This Row],[Rent_3B_trim]],FIND("-",property_rates[[#This Row],[Rent_3B_trim]])-1))</f>
        <v>#VALUE!</v>
      </c>
      <c r="W541" s="1">
        <f>_xlfn.NUMBERVALUE(RIGHT(property_rates[[#This Row],[Rent_3B]],LEN(property_rates[[#This Row],[Rent_3B]])-FIND("-",property_rates[[#This Row],[Rent_3B]])))</f>
        <v>0</v>
      </c>
      <c r="X541" s="1" t="e">
        <f>AVERAGE(property_rates[[#This Row],[Rent_3B_Lower]:[Rent_3B_Upper]])</f>
        <v>#VALUE!</v>
      </c>
      <c r="Y541" s="3" t="e">
        <f>property_rates[[#This Row],[Rent_3B_avg]]/property_rates[[#This Row],[buy_rate_avg]]</f>
        <v>#VALUE!</v>
      </c>
    </row>
    <row r="542" spans="1:25" x14ac:dyDescent="0.25">
      <c r="A542" s="1" t="s">
        <v>1640</v>
      </c>
      <c r="B542" s="1" t="s">
        <v>36</v>
      </c>
      <c r="C542" s="1" t="e">
        <f>MID(property_rates[[#This Row],[buy_rate]],FIND("Rs.",property_rates[[#This Row],[buy_rate]])+3,FIND("/sq",property_rates[[#This Row],[buy_rate]])-4)</f>
        <v>#VALUE!</v>
      </c>
      <c r="D542" s="1" t="e">
        <f>_xlfn.NUMBERVALUE(LEFT(property_rates[[#This Row],[buy_rate_trim]],FIND("-",property_rates[[#This Row],[buy_rate_trim]])-1))</f>
        <v>#VALUE!</v>
      </c>
      <c r="E542" s="1" t="e">
        <f>_xlfn.NUMBERVALUE(RIGHT(property_rates[[#This Row],[buy_rate_trim]],LEN(property_rates[[#This Row],[buy_rate_trim]])-FIND("-",property_rates[[#This Row],[buy_rate_trim]])))</f>
        <v>#VALUE!</v>
      </c>
      <c r="F542" s="1" t="e">
        <f>AVERAGE(property_rates[[#This Row],[buy_rate_lower]:[buy_rate_higher]])</f>
        <v>#VALUE!</v>
      </c>
      <c r="G542" s="1" t="s">
        <v>36</v>
      </c>
      <c r="H542" s="1" t="s">
        <v>36</v>
      </c>
      <c r="I542" s="1" t="e">
        <f>MID(property_rates[[#This Row],[Rent_1B]],FIND("Rs.",property_rates[[#This Row],[Rent_1B]])+3,LEN(property_rates[[#This Row],[Rent_1B]]))</f>
        <v>#VALUE!</v>
      </c>
      <c r="J542" s="1" t="e">
        <f>_xlfn.NUMBERVALUE(LEFT(property_rates[[#This Row],[Rent_1B_trim]],FIND("-",property_rates[[#This Row],[Rent_1B_trim]])-1))</f>
        <v>#VALUE!</v>
      </c>
      <c r="K542" s="1">
        <f>_xlfn.NUMBERVALUE(RIGHT(property_rates[[#This Row],[Rent_1B]],LEN(property_rates[[#This Row],[Rent_1B]])-FIND("-",property_rates[[#This Row],[Rent_1B]])))</f>
        <v>0</v>
      </c>
      <c r="L542" s="1" t="e">
        <f>AVERAGE(property_rates[[#This Row],[Rent_1B_Lower]:[Rent_1B_Upper]])</f>
        <v>#VALUE!</v>
      </c>
      <c r="M542" s="2" t="e">
        <f>property_rates[[#This Row],[Rent_1B_avg]]/property_rates[[#This Row],[buy_rate_avg]]</f>
        <v>#VALUE!</v>
      </c>
      <c r="N542" s="1" t="s">
        <v>1641</v>
      </c>
      <c r="O542" s="1" t="str">
        <f>MID(property_rates[[#This Row],[Rent_2B]],FIND("Rs.",property_rates[[#This Row],[Rent_2B]])+3,LEN(property_rates[[#This Row],[Rent_2B]]))</f>
        <v>20,332 - 21,896</v>
      </c>
      <c r="P542" s="1">
        <f>_xlfn.NUMBERVALUE(LEFT(property_rates[[#This Row],[Rent_2B_trim]],FIND("-",property_rates[[#This Row],[Rent_2B_trim]])-1))</f>
        <v>20332</v>
      </c>
      <c r="Q542" s="1">
        <f>_xlfn.NUMBERVALUE(RIGHT(property_rates[[#This Row],[Rent_2B]],LEN(property_rates[[#This Row],[Rent_2B]])-FIND("-",property_rates[[#This Row],[Rent_2B]])))</f>
        <v>21896</v>
      </c>
      <c r="R542" s="1">
        <f>AVERAGE(property_rates[[#This Row],[Rent_2B_Lower]:[Rent_2B_Upper]])</f>
        <v>21114</v>
      </c>
      <c r="S542" s="3" t="e">
        <f>property_rates[[#This Row],[Rent_2B_avg]]/property_rates[[#This Row],[buy_rate_avg]]</f>
        <v>#VALUE!</v>
      </c>
      <c r="T542" s="1" t="s">
        <v>36</v>
      </c>
      <c r="U542" s="1" t="e">
        <f>MID(property_rates[[#This Row],[Rent_3B]],FIND("Rs.",property_rates[[#This Row],[Rent_3B]])+3,LEN(property_rates[[#This Row],[Rent_3B]]))</f>
        <v>#VALUE!</v>
      </c>
      <c r="V542" s="1" t="e">
        <f>_xlfn.NUMBERVALUE(LEFT(property_rates[[#This Row],[Rent_3B_trim]],FIND("-",property_rates[[#This Row],[Rent_3B_trim]])-1))</f>
        <v>#VALUE!</v>
      </c>
      <c r="W542" s="1">
        <f>_xlfn.NUMBERVALUE(RIGHT(property_rates[[#This Row],[Rent_3B]],LEN(property_rates[[#This Row],[Rent_3B]])-FIND("-",property_rates[[#This Row],[Rent_3B]])))</f>
        <v>0</v>
      </c>
      <c r="X542" s="1" t="e">
        <f>AVERAGE(property_rates[[#This Row],[Rent_3B_Lower]:[Rent_3B_Upper]])</f>
        <v>#VALUE!</v>
      </c>
      <c r="Y542" s="3" t="e">
        <f>property_rates[[#This Row],[Rent_3B_avg]]/property_rates[[#This Row],[buy_rate_avg]]</f>
        <v>#VALUE!</v>
      </c>
    </row>
    <row r="543" spans="1:25" x14ac:dyDescent="0.25">
      <c r="A543" s="1" t="s">
        <v>1642</v>
      </c>
      <c r="B543" s="1" t="s">
        <v>1643</v>
      </c>
      <c r="C543" s="1" t="str">
        <f>MID(property_rates[[#This Row],[buy_rate]],FIND("Rs.",property_rates[[#This Row],[buy_rate]])+3,FIND("/sq",property_rates[[#This Row],[buy_rate]])-4)</f>
        <v>6,758 - 7,480</v>
      </c>
      <c r="D543" s="1">
        <f>_xlfn.NUMBERVALUE(LEFT(property_rates[[#This Row],[buy_rate_trim]],FIND("-",property_rates[[#This Row],[buy_rate_trim]])-1))</f>
        <v>6758</v>
      </c>
      <c r="E543" s="1">
        <f>_xlfn.NUMBERVALUE(RIGHT(property_rates[[#This Row],[buy_rate_trim]],LEN(property_rates[[#This Row],[buy_rate_trim]])-FIND("-",property_rates[[#This Row],[buy_rate_trim]])))</f>
        <v>7480</v>
      </c>
      <c r="F543" s="1">
        <f>AVERAGE(property_rates[[#This Row],[buy_rate_lower]:[buy_rate_higher]])</f>
        <v>7119</v>
      </c>
      <c r="G543" s="1" t="s">
        <v>1644</v>
      </c>
      <c r="H543" s="1" t="s">
        <v>36</v>
      </c>
      <c r="I543" s="1" t="e">
        <f>MID(property_rates[[#This Row],[Rent_1B]],FIND("Rs.",property_rates[[#This Row],[Rent_1B]])+3,LEN(property_rates[[#This Row],[Rent_1B]]))</f>
        <v>#VALUE!</v>
      </c>
      <c r="J543" s="1" t="e">
        <f>_xlfn.NUMBERVALUE(LEFT(property_rates[[#This Row],[Rent_1B_trim]],FIND("-",property_rates[[#This Row],[Rent_1B_trim]])-1))</f>
        <v>#VALUE!</v>
      </c>
      <c r="K543" s="1">
        <f>_xlfn.NUMBERVALUE(RIGHT(property_rates[[#This Row],[Rent_1B]],LEN(property_rates[[#This Row],[Rent_1B]])-FIND("-",property_rates[[#This Row],[Rent_1B]])))</f>
        <v>0</v>
      </c>
      <c r="L543" s="1" t="e">
        <f>AVERAGE(property_rates[[#This Row],[Rent_1B_Lower]:[Rent_1B_Upper]])</f>
        <v>#VALUE!</v>
      </c>
      <c r="M543" s="2" t="e">
        <f>property_rates[[#This Row],[Rent_1B_avg]]/property_rates[[#This Row],[buy_rate_avg]]</f>
        <v>#VALUE!</v>
      </c>
      <c r="N543" s="1" t="s">
        <v>36</v>
      </c>
      <c r="O543" s="1" t="e">
        <f>MID(property_rates[[#This Row],[Rent_2B]],FIND("Rs.",property_rates[[#This Row],[Rent_2B]])+3,LEN(property_rates[[#This Row],[Rent_2B]]))</f>
        <v>#VALUE!</v>
      </c>
      <c r="P543" s="1" t="e">
        <f>_xlfn.NUMBERVALUE(LEFT(property_rates[[#This Row],[Rent_2B_trim]],FIND("-",property_rates[[#This Row],[Rent_2B_trim]])-1))</f>
        <v>#VALUE!</v>
      </c>
      <c r="Q543" s="1">
        <f>_xlfn.NUMBERVALUE(RIGHT(property_rates[[#This Row],[Rent_2B]],LEN(property_rates[[#This Row],[Rent_2B]])-FIND("-",property_rates[[#This Row],[Rent_2B]])))</f>
        <v>0</v>
      </c>
      <c r="R543" s="1" t="e">
        <f>AVERAGE(property_rates[[#This Row],[Rent_2B_Lower]:[Rent_2B_Upper]])</f>
        <v>#VALUE!</v>
      </c>
      <c r="S543" s="3" t="e">
        <f>property_rates[[#This Row],[Rent_2B_avg]]/property_rates[[#This Row],[buy_rate_avg]]</f>
        <v>#VALUE!</v>
      </c>
      <c r="T543" s="1" t="s">
        <v>36</v>
      </c>
      <c r="U543" s="1" t="e">
        <f>MID(property_rates[[#This Row],[Rent_3B]],FIND("Rs.",property_rates[[#This Row],[Rent_3B]])+3,LEN(property_rates[[#This Row],[Rent_3B]]))</f>
        <v>#VALUE!</v>
      </c>
      <c r="V543" s="1" t="e">
        <f>_xlfn.NUMBERVALUE(LEFT(property_rates[[#This Row],[Rent_3B_trim]],FIND("-",property_rates[[#This Row],[Rent_3B_trim]])-1))</f>
        <v>#VALUE!</v>
      </c>
      <c r="W543" s="1">
        <f>_xlfn.NUMBERVALUE(RIGHT(property_rates[[#This Row],[Rent_3B]],LEN(property_rates[[#This Row],[Rent_3B]])-FIND("-",property_rates[[#This Row],[Rent_3B]])))</f>
        <v>0</v>
      </c>
      <c r="X543" s="1" t="e">
        <f>AVERAGE(property_rates[[#This Row],[Rent_3B_Lower]:[Rent_3B_Upper]])</f>
        <v>#VALUE!</v>
      </c>
      <c r="Y543" s="3" t="e">
        <f>property_rates[[#This Row],[Rent_3B_avg]]/property_rates[[#This Row],[buy_rate_avg]]</f>
        <v>#VALUE!</v>
      </c>
    </row>
    <row r="544" spans="1:25" x14ac:dyDescent="0.25">
      <c r="A544" s="1" t="s">
        <v>1645</v>
      </c>
      <c r="B544" s="1" t="s">
        <v>36</v>
      </c>
      <c r="C544" s="1" t="e">
        <f>MID(property_rates[[#This Row],[buy_rate]],FIND("Rs.",property_rates[[#This Row],[buy_rate]])+3,FIND("/sq",property_rates[[#This Row],[buy_rate]])-4)</f>
        <v>#VALUE!</v>
      </c>
      <c r="D544" s="1" t="e">
        <f>_xlfn.NUMBERVALUE(LEFT(property_rates[[#This Row],[buy_rate_trim]],FIND("-",property_rates[[#This Row],[buy_rate_trim]])-1))</f>
        <v>#VALUE!</v>
      </c>
      <c r="E544" s="1" t="e">
        <f>_xlfn.NUMBERVALUE(RIGHT(property_rates[[#This Row],[buy_rate_trim]],LEN(property_rates[[#This Row],[buy_rate_trim]])-FIND("-",property_rates[[#This Row],[buy_rate_trim]])))</f>
        <v>#VALUE!</v>
      </c>
      <c r="F544" s="1" t="e">
        <f>AVERAGE(property_rates[[#This Row],[buy_rate_lower]:[buy_rate_higher]])</f>
        <v>#VALUE!</v>
      </c>
      <c r="G544" s="1" t="s">
        <v>36</v>
      </c>
      <c r="H544" s="1" t="s">
        <v>36</v>
      </c>
      <c r="I544" s="1" t="e">
        <f>MID(property_rates[[#This Row],[Rent_1B]],FIND("Rs.",property_rates[[#This Row],[Rent_1B]])+3,LEN(property_rates[[#This Row],[Rent_1B]]))</f>
        <v>#VALUE!</v>
      </c>
      <c r="J544" s="1" t="e">
        <f>_xlfn.NUMBERVALUE(LEFT(property_rates[[#This Row],[Rent_1B_trim]],FIND("-",property_rates[[#This Row],[Rent_1B_trim]])-1))</f>
        <v>#VALUE!</v>
      </c>
      <c r="K544" s="1">
        <f>_xlfn.NUMBERVALUE(RIGHT(property_rates[[#This Row],[Rent_1B]],LEN(property_rates[[#This Row],[Rent_1B]])-FIND("-",property_rates[[#This Row],[Rent_1B]])))</f>
        <v>0</v>
      </c>
      <c r="L544" s="1" t="e">
        <f>AVERAGE(property_rates[[#This Row],[Rent_1B_Lower]:[Rent_1B_Upper]])</f>
        <v>#VALUE!</v>
      </c>
      <c r="M544" s="2" t="e">
        <f>property_rates[[#This Row],[Rent_1B_avg]]/property_rates[[#This Row],[buy_rate_avg]]</f>
        <v>#VALUE!</v>
      </c>
      <c r="N544" s="1" t="s">
        <v>1646</v>
      </c>
      <c r="O544" s="1" t="str">
        <f>MID(property_rates[[#This Row],[Rent_2B]],FIND("Rs.",property_rates[[#This Row],[Rent_2B]])+3,LEN(property_rates[[#This Row],[Rent_2B]]))</f>
        <v>17,790 - 21,658</v>
      </c>
      <c r="P544" s="1">
        <f>_xlfn.NUMBERVALUE(LEFT(property_rates[[#This Row],[Rent_2B_trim]],FIND("-",property_rates[[#This Row],[Rent_2B_trim]])-1))</f>
        <v>17790</v>
      </c>
      <c r="Q544" s="1">
        <f>_xlfn.NUMBERVALUE(RIGHT(property_rates[[#This Row],[Rent_2B]],LEN(property_rates[[#This Row],[Rent_2B]])-FIND("-",property_rates[[#This Row],[Rent_2B]])))</f>
        <v>21658</v>
      </c>
      <c r="R544" s="1">
        <f>AVERAGE(property_rates[[#This Row],[Rent_2B_Lower]:[Rent_2B_Upper]])</f>
        <v>19724</v>
      </c>
      <c r="S544" s="3" t="e">
        <f>property_rates[[#This Row],[Rent_2B_avg]]/property_rates[[#This Row],[buy_rate_avg]]</f>
        <v>#VALUE!</v>
      </c>
      <c r="T544" s="1" t="s">
        <v>36</v>
      </c>
      <c r="U544" s="1" t="e">
        <f>MID(property_rates[[#This Row],[Rent_3B]],FIND("Rs.",property_rates[[#This Row],[Rent_3B]])+3,LEN(property_rates[[#This Row],[Rent_3B]]))</f>
        <v>#VALUE!</v>
      </c>
      <c r="V544" s="1" t="e">
        <f>_xlfn.NUMBERVALUE(LEFT(property_rates[[#This Row],[Rent_3B_trim]],FIND("-",property_rates[[#This Row],[Rent_3B_trim]])-1))</f>
        <v>#VALUE!</v>
      </c>
      <c r="W544" s="1">
        <f>_xlfn.NUMBERVALUE(RIGHT(property_rates[[#This Row],[Rent_3B]],LEN(property_rates[[#This Row],[Rent_3B]])-FIND("-",property_rates[[#This Row],[Rent_3B]])))</f>
        <v>0</v>
      </c>
      <c r="X544" s="1" t="e">
        <f>AVERAGE(property_rates[[#This Row],[Rent_3B_Lower]:[Rent_3B_Upper]])</f>
        <v>#VALUE!</v>
      </c>
      <c r="Y544" s="3" t="e">
        <f>property_rates[[#This Row],[Rent_3B_avg]]/property_rates[[#This Row],[buy_rate_avg]]</f>
        <v>#VALUE!</v>
      </c>
    </row>
    <row r="545" spans="1:25" x14ac:dyDescent="0.25">
      <c r="A545" s="1" t="s">
        <v>1015</v>
      </c>
      <c r="B545" s="1" t="s">
        <v>1016</v>
      </c>
      <c r="C545" s="1" t="str">
        <f>MID(property_rates[[#This Row],[buy_rate]],FIND("Rs.",property_rates[[#This Row],[buy_rate]])+3,FIND("/sq",property_rates[[#This Row],[buy_rate]])-4)</f>
        <v>11,518 - 12,665</v>
      </c>
      <c r="D545" s="1">
        <f>_xlfn.NUMBERVALUE(LEFT(property_rates[[#This Row],[buy_rate_trim]],FIND("-",property_rates[[#This Row],[buy_rate_trim]])-1))</f>
        <v>11518</v>
      </c>
      <c r="E545" s="1">
        <f>_xlfn.NUMBERVALUE(RIGHT(property_rates[[#This Row],[buy_rate_trim]],LEN(property_rates[[#This Row],[buy_rate_trim]])-FIND("-",property_rates[[#This Row],[buy_rate_trim]])))</f>
        <v>12665</v>
      </c>
      <c r="F545" s="1">
        <f>AVERAGE(property_rates[[#This Row],[buy_rate_lower]:[buy_rate_higher]])</f>
        <v>12091.5</v>
      </c>
      <c r="G545" s="1" t="s">
        <v>1017</v>
      </c>
      <c r="H545" s="1" t="s">
        <v>1018</v>
      </c>
      <c r="I545" s="1" t="str">
        <f>MID(property_rates[[#This Row],[Rent_1B]],FIND("Rs.",property_rates[[#This Row],[Rent_1B]])+3,LEN(property_rates[[#This Row],[Rent_1B]]))</f>
        <v>16,097 - 17,991</v>
      </c>
      <c r="J545" s="1">
        <f>_xlfn.NUMBERVALUE(LEFT(property_rates[[#This Row],[Rent_1B_trim]],FIND("-",property_rates[[#This Row],[Rent_1B_trim]])-1))</f>
        <v>16097</v>
      </c>
      <c r="K545" s="1">
        <f>_xlfn.NUMBERVALUE(RIGHT(property_rates[[#This Row],[Rent_1B]],LEN(property_rates[[#This Row],[Rent_1B]])-FIND("-",property_rates[[#This Row],[Rent_1B]])))</f>
        <v>17991</v>
      </c>
      <c r="L545" s="1">
        <f>AVERAGE(property_rates[[#This Row],[Rent_1B_Lower]:[Rent_1B_Upper]])</f>
        <v>17044</v>
      </c>
      <c r="M545" s="2">
        <f>property_rates[[#This Row],[Rent_1B_avg]]/property_rates[[#This Row],[buy_rate_avg]]</f>
        <v>1.4095852458338503</v>
      </c>
      <c r="N545" s="1" t="s">
        <v>1019</v>
      </c>
      <c r="O545" s="1" t="str">
        <f>MID(property_rates[[#This Row],[Rent_2B]],FIND("Rs.",property_rates[[#This Row],[Rent_2B]])+3,LEN(property_rates[[#This Row],[Rent_2B]]))</f>
        <v>21,026 - 23,202</v>
      </c>
      <c r="P545" s="1">
        <f>_xlfn.NUMBERVALUE(LEFT(property_rates[[#This Row],[Rent_2B_trim]],FIND("-",property_rates[[#This Row],[Rent_2B_trim]])-1))</f>
        <v>21026</v>
      </c>
      <c r="Q545" s="1">
        <f>_xlfn.NUMBERVALUE(RIGHT(property_rates[[#This Row],[Rent_2B]],LEN(property_rates[[#This Row],[Rent_2B]])-FIND("-",property_rates[[#This Row],[Rent_2B]])))</f>
        <v>23202</v>
      </c>
      <c r="R545" s="1">
        <f>AVERAGE(property_rates[[#This Row],[Rent_2B_Lower]:[Rent_2B_Upper]])</f>
        <v>22114</v>
      </c>
      <c r="S545" s="3">
        <f>property_rates[[#This Row],[Rent_2B_avg]]/property_rates[[#This Row],[buy_rate_avg]]</f>
        <v>1.8288880618616383</v>
      </c>
      <c r="T545" s="1" t="s">
        <v>36</v>
      </c>
      <c r="U545" s="1" t="e">
        <f>MID(property_rates[[#This Row],[Rent_3B]],FIND("Rs.",property_rates[[#This Row],[Rent_3B]])+3,LEN(property_rates[[#This Row],[Rent_3B]]))</f>
        <v>#VALUE!</v>
      </c>
      <c r="V545" s="1" t="e">
        <f>_xlfn.NUMBERVALUE(LEFT(property_rates[[#This Row],[Rent_3B_trim]],FIND("-",property_rates[[#This Row],[Rent_3B_trim]])-1))</f>
        <v>#VALUE!</v>
      </c>
      <c r="W545" s="1">
        <f>_xlfn.NUMBERVALUE(RIGHT(property_rates[[#This Row],[Rent_3B]],LEN(property_rates[[#This Row],[Rent_3B]])-FIND("-",property_rates[[#This Row],[Rent_3B]])))</f>
        <v>0</v>
      </c>
      <c r="X545" s="1" t="e">
        <f>AVERAGE(property_rates[[#This Row],[Rent_3B_Lower]:[Rent_3B_Upper]])</f>
        <v>#VALUE!</v>
      </c>
      <c r="Y545" s="3" t="e">
        <f>property_rates[[#This Row],[Rent_3B_avg]]/property_rates[[#This Row],[buy_rate_avg]]</f>
        <v>#VALUE!</v>
      </c>
    </row>
    <row r="546" spans="1:25" x14ac:dyDescent="0.25">
      <c r="A546" s="1" t="s">
        <v>1647</v>
      </c>
      <c r="B546" s="1" t="s">
        <v>1648</v>
      </c>
      <c r="C546" s="1" t="str">
        <f>MID(property_rates[[#This Row],[buy_rate]],FIND("Rs.",property_rates[[#This Row],[buy_rate]])+3,FIND("/sq",property_rates[[#This Row],[buy_rate]])-4)</f>
        <v>11,348 - 13,048</v>
      </c>
      <c r="D546" s="1">
        <f>_xlfn.NUMBERVALUE(LEFT(property_rates[[#This Row],[buy_rate_trim]],FIND("-",property_rates[[#This Row],[buy_rate_trim]])-1))</f>
        <v>11348</v>
      </c>
      <c r="E546" s="1">
        <f>_xlfn.NUMBERVALUE(RIGHT(property_rates[[#This Row],[buy_rate_trim]],LEN(property_rates[[#This Row],[buy_rate_trim]])-FIND("-",property_rates[[#This Row],[buy_rate_trim]])))</f>
        <v>13048</v>
      </c>
      <c r="F546" s="1">
        <f>AVERAGE(property_rates[[#This Row],[buy_rate_lower]:[buy_rate_higher]])</f>
        <v>12198</v>
      </c>
      <c r="G546" s="1" t="s">
        <v>1649</v>
      </c>
      <c r="H546" s="1" t="s">
        <v>1650</v>
      </c>
      <c r="I546" s="1" t="str">
        <f>MID(property_rates[[#This Row],[Rent_1B]],FIND("Rs.",property_rates[[#This Row],[Rent_1B]])+3,LEN(property_rates[[#This Row],[Rent_1B]]))</f>
        <v>16,634 - 18,650</v>
      </c>
      <c r="J546" s="1">
        <f>_xlfn.NUMBERVALUE(LEFT(property_rates[[#This Row],[Rent_1B_trim]],FIND("-",property_rates[[#This Row],[Rent_1B_trim]])-1))</f>
        <v>16634</v>
      </c>
      <c r="K546" s="1">
        <f>_xlfn.NUMBERVALUE(RIGHT(property_rates[[#This Row],[Rent_1B]],LEN(property_rates[[#This Row],[Rent_1B]])-FIND("-",property_rates[[#This Row],[Rent_1B]])))</f>
        <v>18650</v>
      </c>
      <c r="L546" s="1">
        <f>AVERAGE(property_rates[[#This Row],[Rent_1B_Lower]:[Rent_1B_Upper]])</f>
        <v>17642</v>
      </c>
      <c r="M546" s="2">
        <f>property_rates[[#This Row],[Rent_1B_avg]]/property_rates[[#This Row],[buy_rate_avg]]</f>
        <v>1.4463026725692736</v>
      </c>
      <c r="N546" s="1" t="s">
        <v>1651</v>
      </c>
      <c r="O546" s="1" t="str">
        <f>MID(property_rates[[#This Row],[Rent_2B]],FIND("Rs.",property_rates[[#This Row],[Rent_2B]])+3,LEN(property_rates[[#This Row],[Rent_2B]]))</f>
        <v>23,664 - 25,242</v>
      </c>
      <c r="P546" s="1">
        <f>_xlfn.NUMBERVALUE(LEFT(property_rates[[#This Row],[Rent_2B_trim]],FIND("-",property_rates[[#This Row],[Rent_2B_trim]])-1))</f>
        <v>23664</v>
      </c>
      <c r="Q546" s="1">
        <f>_xlfn.NUMBERVALUE(RIGHT(property_rates[[#This Row],[Rent_2B]],LEN(property_rates[[#This Row],[Rent_2B]])-FIND("-",property_rates[[#This Row],[Rent_2B]])))</f>
        <v>25242</v>
      </c>
      <c r="R546" s="1">
        <f>AVERAGE(property_rates[[#This Row],[Rent_2B_Lower]:[Rent_2B_Upper]])</f>
        <v>24453</v>
      </c>
      <c r="S546" s="3">
        <f>property_rates[[#This Row],[Rent_2B_avg]]/property_rates[[#This Row],[buy_rate_avg]]</f>
        <v>2.0046728971962615</v>
      </c>
      <c r="T546" s="1" t="s">
        <v>36</v>
      </c>
      <c r="U546" s="1" t="e">
        <f>MID(property_rates[[#This Row],[Rent_3B]],FIND("Rs.",property_rates[[#This Row],[Rent_3B]])+3,LEN(property_rates[[#This Row],[Rent_3B]]))</f>
        <v>#VALUE!</v>
      </c>
      <c r="V546" s="1" t="e">
        <f>_xlfn.NUMBERVALUE(LEFT(property_rates[[#This Row],[Rent_3B_trim]],FIND("-",property_rates[[#This Row],[Rent_3B_trim]])-1))</f>
        <v>#VALUE!</v>
      </c>
      <c r="W546" s="1">
        <f>_xlfn.NUMBERVALUE(RIGHT(property_rates[[#This Row],[Rent_3B]],LEN(property_rates[[#This Row],[Rent_3B]])-FIND("-",property_rates[[#This Row],[Rent_3B]])))</f>
        <v>0</v>
      </c>
      <c r="X546" s="1" t="e">
        <f>AVERAGE(property_rates[[#This Row],[Rent_3B_Lower]:[Rent_3B_Upper]])</f>
        <v>#VALUE!</v>
      </c>
      <c r="Y546" s="3" t="e">
        <f>property_rates[[#This Row],[Rent_3B_avg]]/property_rates[[#This Row],[buy_rate_avg]]</f>
        <v>#VALUE!</v>
      </c>
    </row>
    <row r="547" spans="1:25" x14ac:dyDescent="0.25">
      <c r="A547" s="1" t="s">
        <v>1652</v>
      </c>
      <c r="B547" s="1" t="s">
        <v>1653</v>
      </c>
      <c r="C547" s="1" t="str">
        <f>MID(property_rates[[#This Row],[buy_rate]],FIND("Rs.",property_rates[[#This Row],[buy_rate]])+3,FIND("/sq",property_rates[[#This Row],[buy_rate]])-4)</f>
        <v>8,798 - 9,902</v>
      </c>
      <c r="D547" s="1">
        <f>_xlfn.NUMBERVALUE(LEFT(property_rates[[#This Row],[buy_rate_trim]],FIND("-",property_rates[[#This Row],[buy_rate_trim]])-1))</f>
        <v>8798</v>
      </c>
      <c r="E547" s="1">
        <f>_xlfn.NUMBERVALUE(RIGHT(property_rates[[#This Row],[buy_rate_trim]],LEN(property_rates[[#This Row],[buy_rate_trim]])-FIND("-",property_rates[[#This Row],[buy_rate_trim]])))</f>
        <v>9902</v>
      </c>
      <c r="F547" s="1">
        <f>AVERAGE(property_rates[[#This Row],[buy_rate_lower]:[buy_rate_higher]])</f>
        <v>9350</v>
      </c>
      <c r="G547" s="1" t="s">
        <v>1654</v>
      </c>
      <c r="H547" s="1" t="s">
        <v>1655</v>
      </c>
      <c r="I547" s="1" t="str">
        <f>MID(property_rates[[#This Row],[Rent_1B]],FIND("Rs.",property_rates[[#This Row],[Rent_1B]])+3,LEN(property_rates[[#This Row],[Rent_1B]]))</f>
        <v>10,809 - 11,791</v>
      </c>
      <c r="J547" s="1">
        <f>_xlfn.NUMBERVALUE(LEFT(property_rates[[#This Row],[Rent_1B_trim]],FIND("-",property_rates[[#This Row],[Rent_1B_trim]])-1))</f>
        <v>10809</v>
      </c>
      <c r="K547" s="1">
        <f>_xlfn.NUMBERVALUE(RIGHT(property_rates[[#This Row],[Rent_1B]],LEN(property_rates[[#This Row],[Rent_1B]])-FIND("-",property_rates[[#This Row],[Rent_1B]])))</f>
        <v>11791</v>
      </c>
      <c r="L547" s="1">
        <f>AVERAGE(property_rates[[#This Row],[Rent_1B_Lower]:[Rent_1B_Upper]])</f>
        <v>11300</v>
      </c>
      <c r="M547" s="2">
        <f>property_rates[[#This Row],[Rent_1B_avg]]/property_rates[[#This Row],[buy_rate_avg]]</f>
        <v>1.2085561497326203</v>
      </c>
      <c r="N547" s="1" t="s">
        <v>1656</v>
      </c>
      <c r="O547" s="1" t="str">
        <f>MID(property_rates[[#This Row],[Rent_2B]],FIND("Rs.",property_rates[[#This Row],[Rent_2B]])+3,LEN(property_rates[[#This Row],[Rent_2B]]))</f>
        <v>17,391 - 20,869</v>
      </c>
      <c r="P547" s="1">
        <f>_xlfn.NUMBERVALUE(LEFT(property_rates[[#This Row],[Rent_2B_trim]],FIND("-",property_rates[[#This Row],[Rent_2B_trim]])-1))</f>
        <v>17391</v>
      </c>
      <c r="Q547" s="1">
        <f>_xlfn.NUMBERVALUE(RIGHT(property_rates[[#This Row],[Rent_2B]],LEN(property_rates[[#This Row],[Rent_2B]])-FIND("-",property_rates[[#This Row],[Rent_2B]])))</f>
        <v>20869</v>
      </c>
      <c r="R547" s="1">
        <f>AVERAGE(property_rates[[#This Row],[Rent_2B_Lower]:[Rent_2B_Upper]])</f>
        <v>19130</v>
      </c>
      <c r="S547" s="3">
        <f>property_rates[[#This Row],[Rent_2B_avg]]/property_rates[[#This Row],[buy_rate_avg]]</f>
        <v>2.0459893048128341</v>
      </c>
      <c r="T547" s="1" t="s">
        <v>1657</v>
      </c>
      <c r="U547" s="1" t="str">
        <f>MID(property_rates[[#This Row],[Rent_3B]],FIND("Rs.",property_rates[[#This Row],[Rent_3B]])+3,LEN(property_rates[[#This Row],[Rent_3B]]))</f>
        <v>19,815 - 24,769</v>
      </c>
      <c r="V547" s="1">
        <f>_xlfn.NUMBERVALUE(LEFT(property_rates[[#This Row],[Rent_3B_trim]],FIND("-",property_rates[[#This Row],[Rent_3B_trim]])-1))</f>
        <v>19815</v>
      </c>
      <c r="W547" s="1">
        <f>_xlfn.NUMBERVALUE(RIGHT(property_rates[[#This Row],[Rent_3B]],LEN(property_rates[[#This Row],[Rent_3B]])-FIND("-",property_rates[[#This Row],[Rent_3B]])))</f>
        <v>24769</v>
      </c>
      <c r="X547" s="1">
        <f>AVERAGE(property_rates[[#This Row],[Rent_3B_Lower]:[Rent_3B_Upper]])</f>
        <v>22292</v>
      </c>
      <c r="Y547" s="3">
        <f>property_rates[[#This Row],[Rent_3B_avg]]/property_rates[[#This Row],[buy_rate_avg]]</f>
        <v>2.3841711229946525</v>
      </c>
    </row>
    <row r="548" spans="1:25" x14ac:dyDescent="0.25">
      <c r="A548" s="1" t="s">
        <v>1658</v>
      </c>
      <c r="B548" s="1" t="s">
        <v>36</v>
      </c>
      <c r="C548" s="1" t="e">
        <f>MID(property_rates[[#This Row],[buy_rate]],FIND("Rs.",property_rates[[#This Row],[buy_rate]])+3,FIND("/sq",property_rates[[#This Row],[buy_rate]])-4)</f>
        <v>#VALUE!</v>
      </c>
      <c r="D548" s="1" t="e">
        <f>_xlfn.NUMBERVALUE(LEFT(property_rates[[#This Row],[buy_rate_trim]],FIND("-",property_rates[[#This Row],[buy_rate_trim]])-1))</f>
        <v>#VALUE!</v>
      </c>
      <c r="E548" s="1" t="e">
        <f>_xlfn.NUMBERVALUE(RIGHT(property_rates[[#This Row],[buy_rate_trim]],LEN(property_rates[[#This Row],[buy_rate_trim]])-FIND("-",property_rates[[#This Row],[buy_rate_trim]])))</f>
        <v>#VALUE!</v>
      </c>
      <c r="F548" s="1" t="e">
        <f>AVERAGE(property_rates[[#This Row],[buy_rate_lower]:[buy_rate_higher]])</f>
        <v>#VALUE!</v>
      </c>
      <c r="G548" s="1" t="s">
        <v>36</v>
      </c>
      <c r="H548" s="1" t="s">
        <v>1659</v>
      </c>
      <c r="I548" s="1" t="str">
        <f>MID(property_rates[[#This Row],[Rent_1B]],FIND("Rs.",property_rates[[#This Row],[Rent_1B]])+3,LEN(property_rates[[#This Row],[Rent_1B]]))</f>
        <v>13,749 - 16,498</v>
      </c>
      <c r="J548" s="1">
        <f>_xlfn.NUMBERVALUE(LEFT(property_rates[[#This Row],[Rent_1B_trim]],FIND("-",property_rates[[#This Row],[Rent_1B_trim]])-1))</f>
        <v>13749</v>
      </c>
      <c r="K548" s="1">
        <f>_xlfn.NUMBERVALUE(RIGHT(property_rates[[#This Row],[Rent_1B]],LEN(property_rates[[#This Row],[Rent_1B]])-FIND("-",property_rates[[#This Row],[Rent_1B]])))</f>
        <v>16498</v>
      </c>
      <c r="L548" s="1">
        <f>AVERAGE(property_rates[[#This Row],[Rent_1B_Lower]:[Rent_1B_Upper]])</f>
        <v>15123.5</v>
      </c>
      <c r="M548" s="2" t="e">
        <f>property_rates[[#This Row],[Rent_1B_avg]]/property_rates[[#This Row],[buy_rate_avg]]</f>
        <v>#VALUE!</v>
      </c>
      <c r="N548" s="1" t="s">
        <v>1660</v>
      </c>
      <c r="O548" s="1" t="str">
        <f>MID(property_rates[[#This Row],[Rent_2B]],FIND("Rs.",property_rates[[#This Row],[Rent_2B]])+3,LEN(property_rates[[#This Row],[Rent_2B]]))</f>
        <v>17,947 - 23,409</v>
      </c>
      <c r="P548" s="1">
        <f>_xlfn.NUMBERVALUE(LEFT(property_rates[[#This Row],[Rent_2B_trim]],FIND("-",property_rates[[#This Row],[Rent_2B_trim]])-1))</f>
        <v>17947</v>
      </c>
      <c r="Q548" s="1">
        <f>_xlfn.NUMBERVALUE(RIGHT(property_rates[[#This Row],[Rent_2B]],LEN(property_rates[[#This Row],[Rent_2B]])-FIND("-",property_rates[[#This Row],[Rent_2B]])))</f>
        <v>23409</v>
      </c>
      <c r="R548" s="1">
        <f>AVERAGE(property_rates[[#This Row],[Rent_2B_Lower]:[Rent_2B_Upper]])</f>
        <v>20678</v>
      </c>
      <c r="S548" s="3" t="e">
        <f>property_rates[[#This Row],[Rent_2B_avg]]/property_rates[[#This Row],[buy_rate_avg]]</f>
        <v>#VALUE!</v>
      </c>
      <c r="T548" s="1" t="s">
        <v>36</v>
      </c>
      <c r="U548" s="1" t="e">
        <f>MID(property_rates[[#This Row],[Rent_3B]],FIND("Rs.",property_rates[[#This Row],[Rent_3B]])+3,LEN(property_rates[[#This Row],[Rent_3B]]))</f>
        <v>#VALUE!</v>
      </c>
      <c r="V548" s="1" t="e">
        <f>_xlfn.NUMBERVALUE(LEFT(property_rates[[#This Row],[Rent_3B_trim]],FIND("-",property_rates[[#This Row],[Rent_3B_trim]])-1))</f>
        <v>#VALUE!</v>
      </c>
      <c r="W548" s="1">
        <f>_xlfn.NUMBERVALUE(RIGHT(property_rates[[#This Row],[Rent_3B]],LEN(property_rates[[#This Row],[Rent_3B]])-FIND("-",property_rates[[#This Row],[Rent_3B]])))</f>
        <v>0</v>
      </c>
      <c r="X548" s="1" t="e">
        <f>AVERAGE(property_rates[[#This Row],[Rent_3B_Lower]:[Rent_3B_Upper]])</f>
        <v>#VALUE!</v>
      </c>
      <c r="Y548" s="3" t="e">
        <f>property_rates[[#This Row],[Rent_3B_avg]]/property_rates[[#This Row],[buy_rate_avg]]</f>
        <v>#VALUE!</v>
      </c>
    </row>
    <row r="549" spans="1:25" x14ac:dyDescent="0.25">
      <c r="A549" s="1" t="s">
        <v>1661</v>
      </c>
      <c r="B549" s="1" t="s">
        <v>1662</v>
      </c>
      <c r="C549" s="1" t="str">
        <f>MID(property_rates[[#This Row],[buy_rate]],FIND("Rs.",property_rates[[#This Row],[buy_rate]])+3,FIND("/sq",property_rates[[#This Row],[buy_rate]])-4)</f>
        <v>12,750 - 13,898</v>
      </c>
      <c r="D549" s="1">
        <f>_xlfn.NUMBERVALUE(LEFT(property_rates[[#This Row],[buy_rate_trim]],FIND("-",property_rates[[#This Row],[buy_rate_trim]])-1))</f>
        <v>12750</v>
      </c>
      <c r="E549" s="1">
        <f>_xlfn.NUMBERVALUE(RIGHT(property_rates[[#This Row],[buy_rate_trim]],LEN(property_rates[[#This Row],[buy_rate_trim]])-FIND("-",property_rates[[#This Row],[buy_rate_trim]])))</f>
        <v>13898</v>
      </c>
      <c r="F549" s="1">
        <f>AVERAGE(property_rates[[#This Row],[buy_rate_lower]:[buy_rate_higher]])</f>
        <v>13324</v>
      </c>
      <c r="G549" s="1" t="s">
        <v>337</v>
      </c>
      <c r="H549" s="1" t="s">
        <v>36</v>
      </c>
      <c r="I549" s="1" t="e">
        <f>MID(property_rates[[#This Row],[Rent_1B]],FIND("Rs.",property_rates[[#This Row],[Rent_1B]])+3,LEN(property_rates[[#This Row],[Rent_1B]]))</f>
        <v>#VALUE!</v>
      </c>
      <c r="J549" s="1" t="e">
        <f>_xlfn.NUMBERVALUE(LEFT(property_rates[[#This Row],[Rent_1B_trim]],FIND("-",property_rates[[#This Row],[Rent_1B_trim]])-1))</f>
        <v>#VALUE!</v>
      </c>
      <c r="K549" s="1">
        <f>_xlfn.NUMBERVALUE(RIGHT(property_rates[[#This Row],[Rent_1B]],LEN(property_rates[[#This Row],[Rent_1B]])-FIND("-",property_rates[[#This Row],[Rent_1B]])))</f>
        <v>0</v>
      </c>
      <c r="L549" s="1" t="e">
        <f>AVERAGE(property_rates[[#This Row],[Rent_1B_Lower]:[Rent_1B_Upper]])</f>
        <v>#VALUE!</v>
      </c>
      <c r="M549" s="2" t="e">
        <f>property_rates[[#This Row],[Rent_1B_avg]]/property_rates[[#This Row],[buy_rate_avg]]</f>
        <v>#VALUE!</v>
      </c>
      <c r="N549" s="1" t="s">
        <v>36</v>
      </c>
      <c r="O549" s="1" t="e">
        <f>MID(property_rates[[#This Row],[Rent_2B]],FIND("Rs.",property_rates[[#This Row],[Rent_2B]])+3,LEN(property_rates[[#This Row],[Rent_2B]]))</f>
        <v>#VALUE!</v>
      </c>
      <c r="P549" s="1" t="e">
        <f>_xlfn.NUMBERVALUE(LEFT(property_rates[[#This Row],[Rent_2B_trim]],FIND("-",property_rates[[#This Row],[Rent_2B_trim]])-1))</f>
        <v>#VALUE!</v>
      </c>
      <c r="Q549" s="1">
        <f>_xlfn.NUMBERVALUE(RIGHT(property_rates[[#This Row],[Rent_2B]],LEN(property_rates[[#This Row],[Rent_2B]])-FIND("-",property_rates[[#This Row],[Rent_2B]])))</f>
        <v>0</v>
      </c>
      <c r="R549" s="1" t="e">
        <f>AVERAGE(property_rates[[#This Row],[Rent_2B_Lower]:[Rent_2B_Upper]])</f>
        <v>#VALUE!</v>
      </c>
      <c r="S549" s="3" t="e">
        <f>property_rates[[#This Row],[Rent_2B_avg]]/property_rates[[#This Row],[buy_rate_avg]]</f>
        <v>#VALUE!</v>
      </c>
      <c r="T549" s="1" t="s">
        <v>36</v>
      </c>
      <c r="U549" s="1" t="e">
        <f>MID(property_rates[[#This Row],[Rent_3B]],FIND("Rs.",property_rates[[#This Row],[Rent_3B]])+3,LEN(property_rates[[#This Row],[Rent_3B]]))</f>
        <v>#VALUE!</v>
      </c>
      <c r="V549" s="1" t="e">
        <f>_xlfn.NUMBERVALUE(LEFT(property_rates[[#This Row],[Rent_3B_trim]],FIND("-",property_rates[[#This Row],[Rent_3B_trim]])-1))</f>
        <v>#VALUE!</v>
      </c>
      <c r="W549" s="1">
        <f>_xlfn.NUMBERVALUE(RIGHT(property_rates[[#This Row],[Rent_3B]],LEN(property_rates[[#This Row],[Rent_3B]])-FIND("-",property_rates[[#This Row],[Rent_3B]])))</f>
        <v>0</v>
      </c>
      <c r="X549" s="1" t="e">
        <f>AVERAGE(property_rates[[#This Row],[Rent_3B_Lower]:[Rent_3B_Upper]])</f>
        <v>#VALUE!</v>
      </c>
      <c r="Y549" s="3" t="e">
        <f>property_rates[[#This Row],[Rent_3B_avg]]/property_rates[[#This Row],[buy_rate_avg]]</f>
        <v>#VALUE!</v>
      </c>
    </row>
    <row r="550" spans="1:25" x14ac:dyDescent="0.25">
      <c r="A550" s="1" t="s">
        <v>1663</v>
      </c>
      <c r="B550" s="1" t="s">
        <v>1664</v>
      </c>
      <c r="C550" s="1" t="str">
        <f>MID(property_rates[[#This Row],[buy_rate]],FIND("Rs.",property_rates[[#This Row],[buy_rate]])+3,FIND("/sq",property_rates[[#This Row],[buy_rate]])-4)</f>
        <v>6,460 - 7,225</v>
      </c>
      <c r="D550" s="1">
        <f>_xlfn.NUMBERVALUE(LEFT(property_rates[[#This Row],[buy_rate_trim]],FIND("-",property_rates[[#This Row],[buy_rate_trim]])-1))</f>
        <v>6460</v>
      </c>
      <c r="E550" s="1">
        <f>_xlfn.NUMBERVALUE(RIGHT(property_rates[[#This Row],[buy_rate_trim]],LEN(property_rates[[#This Row],[buy_rate_trim]])-FIND("-",property_rates[[#This Row],[buy_rate_trim]])))</f>
        <v>7225</v>
      </c>
      <c r="F550" s="1">
        <f>AVERAGE(property_rates[[#This Row],[buy_rate_lower]:[buy_rate_higher]])</f>
        <v>6842.5</v>
      </c>
      <c r="G550" s="1" t="s">
        <v>1665</v>
      </c>
      <c r="H550" s="1" t="s">
        <v>1666</v>
      </c>
      <c r="I550" s="1" t="str">
        <f>MID(property_rates[[#This Row],[Rent_1B]],FIND("Rs.",property_rates[[#This Row],[Rent_1B]])+3,LEN(property_rates[[#This Row],[Rent_1B]]))</f>
        <v>4,216 - 5,270</v>
      </c>
      <c r="J550" s="1">
        <f>_xlfn.NUMBERVALUE(LEFT(property_rates[[#This Row],[Rent_1B_trim]],FIND("-",property_rates[[#This Row],[Rent_1B_trim]])-1))</f>
        <v>4216</v>
      </c>
      <c r="K550" s="1">
        <f>_xlfn.NUMBERVALUE(RIGHT(property_rates[[#This Row],[Rent_1B]],LEN(property_rates[[#This Row],[Rent_1B]])-FIND("-",property_rates[[#This Row],[Rent_1B]])))</f>
        <v>5270</v>
      </c>
      <c r="L550" s="1">
        <f>AVERAGE(property_rates[[#This Row],[Rent_1B_Lower]:[Rent_1B_Upper]])</f>
        <v>4743</v>
      </c>
      <c r="M550" s="2">
        <f>property_rates[[#This Row],[Rent_1B_avg]]/property_rates[[#This Row],[buy_rate_avg]]</f>
        <v>0.69316770186335408</v>
      </c>
      <c r="N550" s="1" t="s">
        <v>1667</v>
      </c>
      <c r="O550" s="1" t="str">
        <f>MID(property_rates[[#This Row],[Rent_2B]],FIND("Rs.",property_rates[[#This Row],[Rent_2B]])+3,LEN(property_rates[[#This Row],[Rent_2B]]))</f>
        <v>7,249 - 9,061</v>
      </c>
      <c r="P550" s="1">
        <f>_xlfn.NUMBERVALUE(LEFT(property_rates[[#This Row],[Rent_2B_trim]],FIND("-",property_rates[[#This Row],[Rent_2B_trim]])-1))</f>
        <v>7249</v>
      </c>
      <c r="Q550" s="1">
        <f>_xlfn.NUMBERVALUE(RIGHT(property_rates[[#This Row],[Rent_2B]],LEN(property_rates[[#This Row],[Rent_2B]])-FIND("-",property_rates[[#This Row],[Rent_2B]])))</f>
        <v>9061</v>
      </c>
      <c r="R550" s="1">
        <f>AVERAGE(property_rates[[#This Row],[Rent_2B_Lower]:[Rent_2B_Upper]])</f>
        <v>8155</v>
      </c>
      <c r="S550" s="3">
        <f>property_rates[[#This Row],[Rent_2B_avg]]/property_rates[[#This Row],[buy_rate_avg]]</f>
        <v>1.1918158567774937</v>
      </c>
      <c r="T550" s="1" t="s">
        <v>36</v>
      </c>
      <c r="U550" s="1" t="e">
        <f>MID(property_rates[[#This Row],[Rent_3B]],FIND("Rs.",property_rates[[#This Row],[Rent_3B]])+3,LEN(property_rates[[#This Row],[Rent_3B]]))</f>
        <v>#VALUE!</v>
      </c>
      <c r="V550" s="1" t="e">
        <f>_xlfn.NUMBERVALUE(LEFT(property_rates[[#This Row],[Rent_3B_trim]],FIND("-",property_rates[[#This Row],[Rent_3B_trim]])-1))</f>
        <v>#VALUE!</v>
      </c>
      <c r="W550" s="1">
        <f>_xlfn.NUMBERVALUE(RIGHT(property_rates[[#This Row],[Rent_3B]],LEN(property_rates[[#This Row],[Rent_3B]])-FIND("-",property_rates[[#This Row],[Rent_3B]])))</f>
        <v>0</v>
      </c>
      <c r="X550" s="1" t="e">
        <f>AVERAGE(property_rates[[#This Row],[Rent_3B_Lower]:[Rent_3B_Upper]])</f>
        <v>#VALUE!</v>
      </c>
      <c r="Y550" s="3" t="e">
        <f>property_rates[[#This Row],[Rent_3B_avg]]/property_rates[[#This Row],[buy_rate_avg]]</f>
        <v>#VALUE!</v>
      </c>
    </row>
    <row r="551" spans="1:25" x14ac:dyDescent="0.25">
      <c r="A551" s="1" t="s">
        <v>1668</v>
      </c>
      <c r="B551" s="1" t="s">
        <v>1669</v>
      </c>
      <c r="C551" s="1" t="str">
        <f>MID(property_rates[[#This Row],[buy_rate]],FIND("Rs.",property_rates[[#This Row],[buy_rate]])+3,FIND("/sq",property_rates[[#This Row],[buy_rate]])-4)</f>
        <v>9,860 - 11,390</v>
      </c>
      <c r="D551" s="1">
        <f>_xlfn.NUMBERVALUE(LEFT(property_rates[[#This Row],[buy_rate_trim]],FIND("-",property_rates[[#This Row],[buy_rate_trim]])-1))</f>
        <v>9860</v>
      </c>
      <c r="E551" s="1">
        <f>_xlfn.NUMBERVALUE(RIGHT(property_rates[[#This Row],[buy_rate_trim]],LEN(property_rates[[#This Row],[buy_rate_trim]])-FIND("-",property_rates[[#This Row],[buy_rate_trim]])))</f>
        <v>11390</v>
      </c>
      <c r="F551" s="1">
        <f>AVERAGE(property_rates[[#This Row],[buy_rate_lower]:[buy_rate_higher]])</f>
        <v>10625</v>
      </c>
      <c r="G551" s="1" t="s">
        <v>1670</v>
      </c>
      <c r="H551" s="1" t="s">
        <v>1671</v>
      </c>
      <c r="I551" s="1" t="str">
        <f>MID(property_rates[[#This Row],[Rent_1B]],FIND("Rs.",property_rates[[#This Row],[Rent_1B]])+3,LEN(property_rates[[#This Row],[Rent_1B]]))</f>
        <v>14,408 - 16,328</v>
      </c>
      <c r="J551" s="1">
        <f>_xlfn.NUMBERVALUE(LEFT(property_rates[[#This Row],[Rent_1B_trim]],FIND("-",property_rates[[#This Row],[Rent_1B_trim]])-1))</f>
        <v>14408</v>
      </c>
      <c r="K551" s="1">
        <f>_xlfn.NUMBERVALUE(RIGHT(property_rates[[#This Row],[Rent_1B]],LEN(property_rates[[#This Row],[Rent_1B]])-FIND("-",property_rates[[#This Row],[Rent_1B]])))</f>
        <v>16328</v>
      </c>
      <c r="L551" s="1">
        <f>AVERAGE(property_rates[[#This Row],[Rent_1B_Lower]:[Rent_1B_Upper]])</f>
        <v>15368</v>
      </c>
      <c r="M551" s="2">
        <f>property_rates[[#This Row],[Rent_1B_avg]]/property_rates[[#This Row],[buy_rate_avg]]</f>
        <v>1.4463999999999999</v>
      </c>
      <c r="N551" s="1" t="s">
        <v>1672</v>
      </c>
      <c r="O551" s="1" t="str">
        <f>MID(property_rates[[#This Row],[Rent_2B]],FIND("Rs.",property_rates[[#This Row],[Rent_2B]])+3,LEN(property_rates[[#This Row],[Rent_2B]]))</f>
        <v>20,999 - 24,110</v>
      </c>
      <c r="P551" s="1">
        <f>_xlfn.NUMBERVALUE(LEFT(property_rates[[#This Row],[Rent_2B_trim]],FIND("-",property_rates[[#This Row],[Rent_2B_trim]])-1))</f>
        <v>20999</v>
      </c>
      <c r="Q551" s="1">
        <f>_xlfn.NUMBERVALUE(RIGHT(property_rates[[#This Row],[Rent_2B]],LEN(property_rates[[#This Row],[Rent_2B]])-FIND("-",property_rates[[#This Row],[Rent_2B]])))</f>
        <v>24110</v>
      </c>
      <c r="R551" s="1">
        <f>AVERAGE(property_rates[[#This Row],[Rent_2B_Lower]:[Rent_2B_Upper]])</f>
        <v>22554.5</v>
      </c>
      <c r="S551" s="3">
        <f>property_rates[[#This Row],[Rent_2B_avg]]/property_rates[[#This Row],[buy_rate_avg]]</f>
        <v>2.1227764705882355</v>
      </c>
      <c r="T551" s="1" t="s">
        <v>36</v>
      </c>
      <c r="U551" s="1" t="e">
        <f>MID(property_rates[[#This Row],[Rent_3B]],FIND("Rs.",property_rates[[#This Row],[Rent_3B]])+3,LEN(property_rates[[#This Row],[Rent_3B]]))</f>
        <v>#VALUE!</v>
      </c>
      <c r="V551" s="1" t="e">
        <f>_xlfn.NUMBERVALUE(LEFT(property_rates[[#This Row],[Rent_3B_trim]],FIND("-",property_rates[[#This Row],[Rent_3B_trim]])-1))</f>
        <v>#VALUE!</v>
      </c>
      <c r="W551" s="1">
        <f>_xlfn.NUMBERVALUE(RIGHT(property_rates[[#This Row],[Rent_3B]],LEN(property_rates[[#This Row],[Rent_3B]])-FIND("-",property_rates[[#This Row],[Rent_3B]])))</f>
        <v>0</v>
      </c>
      <c r="X551" s="1" t="e">
        <f>AVERAGE(property_rates[[#This Row],[Rent_3B_Lower]:[Rent_3B_Upper]])</f>
        <v>#VALUE!</v>
      </c>
      <c r="Y551" s="3" t="e">
        <f>property_rates[[#This Row],[Rent_3B_avg]]/property_rates[[#This Row],[buy_rate_avg]]</f>
        <v>#VALUE!</v>
      </c>
    </row>
    <row r="552" spans="1:25" x14ac:dyDescent="0.25">
      <c r="A552" s="1" t="s">
        <v>1020</v>
      </c>
      <c r="B552" s="1" t="s">
        <v>1021</v>
      </c>
      <c r="C552" s="1" t="str">
        <f>MID(property_rates[[#This Row],[buy_rate]],FIND("Rs.",property_rates[[#This Row],[buy_rate]])+3,FIND("/sq",property_rates[[#This Row],[buy_rate]])-4)</f>
        <v>11,390 - 12,368</v>
      </c>
      <c r="D552" s="1">
        <f>_xlfn.NUMBERVALUE(LEFT(property_rates[[#This Row],[buy_rate_trim]],FIND("-",property_rates[[#This Row],[buy_rate_trim]])-1))</f>
        <v>11390</v>
      </c>
      <c r="E552" s="1">
        <f>_xlfn.NUMBERVALUE(RIGHT(property_rates[[#This Row],[buy_rate_trim]],LEN(property_rates[[#This Row],[buy_rate_trim]])-FIND("-",property_rates[[#This Row],[buy_rate_trim]])))</f>
        <v>12368</v>
      </c>
      <c r="F552" s="1">
        <f>AVERAGE(property_rates[[#This Row],[buy_rate_lower]:[buy_rate_higher]])</f>
        <v>11879</v>
      </c>
      <c r="G552" s="1" t="s">
        <v>36</v>
      </c>
      <c r="H552" s="1" t="s">
        <v>36</v>
      </c>
      <c r="I552" s="1" t="e">
        <f>MID(property_rates[[#This Row],[Rent_1B]],FIND("Rs.",property_rates[[#This Row],[Rent_1B]])+3,LEN(property_rates[[#This Row],[Rent_1B]]))</f>
        <v>#VALUE!</v>
      </c>
      <c r="J552" s="1" t="e">
        <f>_xlfn.NUMBERVALUE(LEFT(property_rates[[#This Row],[Rent_1B_trim]],FIND("-",property_rates[[#This Row],[Rent_1B_trim]])-1))</f>
        <v>#VALUE!</v>
      </c>
      <c r="K552" s="1">
        <f>_xlfn.NUMBERVALUE(RIGHT(property_rates[[#This Row],[Rent_1B]],LEN(property_rates[[#This Row],[Rent_1B]])-FIND("-",property_rates[[#This Row],[Rent_1B]])))</f>
        <v>0</v>
      </c>
      <c r="L552" s="1" t="e">
        <f>AVERAGE(property_rates[[#This Row],[Rent_1B_Lower]:[Rent_1B_Upper]])</f>
        <v>#VALUE!</v>
      </c>
      <c r="M552" s="2" t="e">
        <f>property_rates[[#This Row],[Rent_1B_avg]]/property_rates[[#This Row],[buy_rate_avg]]</f>
        <v>#VALUE!</v>
      </c>
      <c r="N552" s="1" t="s">
        <v>36</v>
      </c>
      <c r="O552" s="1" t="e">
        <f>MID(property_rates[[#This Row],[Rent_2B]],FIND("Rs.",property_rates[[#This Row],[Rent_2B]])+3,LEN(property_rates[[#This Row],[Rent_2B]]))</f>
        <v>#VALUE!</v>
      </c>
      <c r="P552" s="1" t="e">
        <f>_xlfn.NUMBERVALUE(LEFT(property_rates[[#This Row],[Rent_2B_trim]],FIND("-",property_rates[[#This Row],[Rent_2B_trim]])-1))</f>
        <v>#VALUE!</v>
      </c>
      <c r="Q552" s="1">
        <f>_xlfn.NUMBERVALUE(RIGHT(property_rates[[#This Row],[Rent_2B]],LEN(property_rates[[#This Row],[Rent_2B]])-FIND("-",property_rates[[#This Row],[Rent_2B]])))</f>
        <v>0</v>
      </c>
      <c r="R552" s="1" t="e">
        <f>AVERAGE(property_rates[[#This Row],[Rent_2B_Lower]:[Rent_2B_Upper]])</f>
        <v>#VALUE!</v>
      </c>
      <c r="S552" s="3" t="e">
        <f>property_rates[[#This Row],[Rent_2B_avg]]/property_rates[[#This Row],[buy_rate_avg]]</f>
        <v>#VALUE!</v>
      </c>
      <c r="T552" s="1" t="s">
        <v>36</v>
      </c>
      <c r="U552" s="1" t="e">
        <f>MID(property_rates[[#This Row],[Rent_3B]],FIND("Rs.",property_rates[[#This Row],[Rent_3B]])+3,LEN(property_rates[[#This Row],[Rent_3B]]))</f>
        <v>#VALUE!</v>
      </c>
      <c r="V552" s="1" t="e">
        <f>_xlfn.NUMBERVALUE(LEFT(property_rates[[#This Row],[Rent_3B_trim]],FIND("-",property_rates[[#This Row],[Rent_3B_trim]])-1))</f>
        <v>#VALUE!</v>
      </c>
      <c r="W552" s="1">
        <f>_xlfn.NUMBERVALUE(RIGHT(property_rates[[#This Row],[Rent_3B]],LEN(property_rates[[#This Row],[Rent_3B]])-FIND("-",property_rates[[#This Row],[Rent_3B]])))</f>
        <v>0</v>
      </c>
      <c r="X552" s="1" t="e">
        <f>AVERAGE(property_rates[[#This Row],[Rent_3B_Lower]:[Rent_3B_Upper]])</f>
        <v>#VALUE!</v>
      </c>
      <c r="Y552" s="3" t="e">
        <f>property_rates[[#This Row],[Rent_3B_avg]]/property_rates[[#This Row],[buy_rate_avg]]</f>
        <v>#VALUE!</v>
      </c>
    </row>
    <row r="553" spans="1:25" x14ac:dyDescent="0.25">
      <c r="A553" s="1" t="s">
        <v>1673</v>
      </c>
      <c r="B553" s="1" t="s">
        <v>1674</v>
      </c>
      <c r="C553" s="1" t="str">
        <f>MID(property_rates[[#This Row],[buy_rate]],FIND("Rs.",property_rates[[#This Row],[buy_rate]])+3,FIND("/sq",property_rates[[#This Row],[buy_rate]])-4)</f>
        <v>6,120 - 6,800</v>
      </c>
      <c r="D553" s="1">
        <f>_xlfn.NUMBERVALUE(LEFT(property_rates[[#This Row],[buy_rate_trim]],FIND("-",property_rates[[#This Row],[buy_rate_trim]])-1))</f>
        <v>6120</v>
      </c>
      <c r="E553" s="1">
        <f>_xlfn.NUMBERVALUE(RIGHT(property_rates[[#This Row],[buy_rate_trim]],LEN(property_rates[[#This Row],[buy_rate_trim]])-FIND("-",property_rates[[#This Row],[buy_rate_trim]])))</f>
        <v>6800</v>
      </c>
      <c r="F553" s="1">
        <f>AVERAGE(property_rates[[#This Row],[buy_rate_lower]:[buy_rate_higher]])</f>
        <v>6460</v>
      </c>
      <c r="G553" s="1" t="s">
        <v>1675</v>
      </c>
      <c r="H553" s="1" t="s">
        <v>36</v>
      </c>
      <c r="I553" s="1" t="e">
        <f>MID(property_rates[[#This Row],[Rent_1B]],FIND("Rs.",property_rates[[#This Row],[Rent_1B]])+3,LEN(property_rates[[#This Row],[Rent_1B]]))</f>
        <v>#VALUE!</v>
      </c>
      <c r="J553" s="1" t="e">
        <f>_xlfn.NUMBERVALUE(LEFT(property_rates[[#This Row],[Rent_1B_trim]],FIND("-",property_rates[[#This Row],[Rent_1B_trim]])-1))</f>
        <v>#VALUE!</v>
      </c>
      <c r="K553" s="1">
        <f>_xlfn.NUMBERVALUE(RIGHT(property_rates[[#This Row],[Rent_1B]],LEN(property_rates[[#This Row],[Rent_1B]])-FIND("-",property_rates[[#This Row],[Rent_1B]])))</f>
        <v>0</v>
      </c>
      <c r="L553" s="1" t="e">
        <f>AVERAGE(property_rates[[#This Row],[Rent_1B_Lower]:[Rent_1B_Upper]])</f>
        <v>#VALUE!</v>
      </c>
      <c r="M553" s="2" t="e">
        <f>property_rates[[#This Row],[Rent_1B_avg]]/property_rates[[#This Row],[buy_rate_avg]]</f>
        <v>#VALUE!</v>
      </c>
      <c r="N553" s="1" t="s">
        <v>36</v>
      </c>
      <c r="O553" s="1" t="e">
        <f>MID(property_rates[[#This Row],[Rent_2B]],FIND("Rs.",property_rates[[#This Row],[Rent_2B]])+3,LEN(property_rates[[#This Row],[Rent_2B]]))</f>
        <v>#VALUE!</v>
      </c>
      <c r="P553" s="1" t="e">
        <f>_xlfn.NUMBERVALUE(LEFT(property_rates[[#This Row],[Rent_2B_trim]],FIND("-",property_rates[[#This Row],[Rent_2B_trim]])-1))</f>
        <v>#VALUE!</v>
      </c>
      <c r="Q553" s="1">
        <f>_xlfn.NUMBERVALUE(RIGHT(property_rates[[#This Row],[Rent_2B]],LEN(property_rates[[#This Row],[Rent_2B]])-FIND("-",property_rates[[#This Row],[Rent_2B]])))</f>
        <v>0</v>
      </c>
      <c r="R553" s="1" t="e">
        <f>AVERAGE(property_rates[[#This Row],[Rent_2B_Lower]:[Rent_2B_Upper]])</f>
        <v>#VALUE!</v>
      </c>
      <c r="S553" s="3" t="e">
        <f>property_rates[[#This Row],[Rent_2B_avg]]/property_rates[[#This Row],[buy_rate_avg]]</f>
        <v>#VALUE!</v>
      </c>
      <c r="T553" s="1" t="s">
        <v>36</v>
      </c>
      <c r="U553" s="1" t="e">
        <f>MID(property_rates[[#This Row],[Rent_3B]],FIND("Rs.",property_rates[[#This Row],[Rent_3B]])+3,LEN(property_rates[[#This Row],[Rent_3B]]))</f>
        <v>#VALUE!</v>
      </c>
      <c r="V553" s="1" t="e">
        <f>_xlfn.NUMBERVALUE(LEFT(property_rates[[#This Row],[Rent_3B_trim]],FIND("-",property_rates[[#This Row],[Rent_3B_trim]])-1))</f>
        <v>#VALUE!</v>
      </c>
      <c r="W553" s="1">
        <f>_xlfn.NUMBERVALUE(RIGHT(property_rates[[#This Row],[Rent_3B]],LEN(property_rates[[#This Row],[Rent_3B]])-FIND("-",property_rates[[#This Row],[Rent_3B]])))</f>
        <v>0</v>
      </c>
      <c r="X553" s="1" t="e">
        <f>AVERAGE(property_rates[[#This Row],[Rent_3B_Lower]:[Rent_3B_Upper]])</f>
        <v>#VALUE!</v>
      </c>
      <c r="Y553" s="3" t="e">
        <f>property_rates[[#This Row],[Rent_3B_avg]]/property_rates[[#This Row],[buy_rate_avg]]</f>
        <v>#VALUE!</v>
      </c>
    </row>
    <row r="554" spans="1:25" x14ac:dyDescent="0.25">
      <c r="A554" s="1" t="s">
        <v>1676</v>
      </c>
      <c r="B554" s="1" t="s">
        <v>1677</v>
      </c>
      <c r="C554" s="1" t="str">
        <f>MID(property_rates[[#This Row],[buy_rate]],FIND("Rs.",property_rates[[#This Row],[buy_rate]])+3,FIND("/sq",property_rates[[#This Row],[buy_rate]])-4)</f>
        <v>12,878 - 15,300</v>
      </c>
      <c r="D554" s="1">
        <f>_xlfn.NUMBERVALUE(LEFT(property_rates[[#This Row],[buy_rate_trim]],FIND("-",property_rates[[#This Row],[buy_rate_trim]])-1))</f>
        <v>12878</v>
      </c>
      <c r="E554" s="1">
        <f>_xlfn.NUMBERVALUE(RIGHT(property_rates[[#This Row],[buy_rate_trim]],LEN(property_rates[[#This Row],[buy_rate_trim]])-FIND("-",property_rates[[#This Row],[buy_rate_trim]])))</f>
        <v>15300</v>
      </c>
      <c r="F554" s="1">
        <f>AVERAGE(property_rates[[#This Row],[buy_rate_lower]:[buy_rate_higher]])</f>
        <v>14089</v>
      </c>
      <c r="G554" s="1" t="s">
        <v>1678</v>
      </c>
      <c r="H554" s="1" t="s">
        <v>36</v>
      </c>
      <c r="I554" s="1" t="e">
        <f>MID(property_rates[[#This Row],[Rent_1B]],FIND("Rs.",property_rates[[#This Row],[Rent_1B]])+3,LEN(property_rates[[#This Row],[Rent_1B]]))</f>
        <v>#VALUE!</v>
      </c>
      <c r="J554" s="1" t="e">
        <f>_xlfn.NUMBERVALUE(LEFT(property_rates[[#This Row],[Rent_1B_trim]],FIND("-",property_rates[[#This Row],[Rent_1B_trim]])-1))</f>
        <v>#VALUE!</v>
      </c>
      <c r="K554" s="1">
        <f>_xlfn.NUMBERVALUE(RIGHT(property_rates[[#This Row],[Rent_1B]],LEN(property_rates[[#This Row],[Rent_1B]])-FIND("-",property_rates[[#This Row],[Rent_1B]])))</f>
        <v>0</v>
      </c>
      <c r="L554" s="1" t="e">
        <f>AVERAGE(property_rates[[#This Row],[Rent_1B_Lower]:[Rent_1B_Upper]])</f>
        <v>#VALUE!</v>
      </c>
      <c r="M554" s="2" t="e">
        <f>property_rates[[#This Row],[Rent_1B_avg]]/property_rates[[#This Row],[buy_rate_avg]]</f>
        <v>#VALUE!</v>
      </c>
      <c r="N554" s="1" t="s">
        <v>1679</v>
      </c>
      <c r="O554" s="1" t="str">
        <f>MID(property_rates[[#This Row],[Rent_2B]],FIND("Rs.",property_rates[[#This Row],[Rent_2B]])+3,LEN(property_rates[[#This Row],[Rent_2B]]))</f>
        <v>21,950 - 28,322</v>
      </c>
      <c r="P554" s="1">
        <f>_xlfn.NUMBERVALUE(LEFT(property_rates[[#This Row],[Rent_2B_trim]],FIND("-",property_rates[[#This Row],[Rent_2B_trim]])-1))</f>
        <v>21950</v>
      </c>
      <c r="Q554" s="1">
        <f>_xlfn.NUMBERVALUE(RIGHT(property_rates[[#This Row],[Rent_2B]],LEN(property_rates[[#This Row],[Rent_2B]])-FIND("-",property_rates[[#This Row],[Rent_2B]])))</f>
        <v>28322</v>
      </c>
      <c r="R554" s="1">
        <f>AVERAGE(property_rates[[#This Row],[Rent_2B_Lower]:[Rent_2B_Upper]])</f>
        <v>25136</v>
      </c>
      <c r="S554" s="3">
        <f>property_rates[[#This Row],[Rent_2B_avg]]/property_rates[[#This Row],[buy_rate_avg]]</f>
        <v>1.7840868762864646</v>
      </c>
      <c r="T554" s="1" t="s">
        <v>36</v>
      </c>
      <c r="U554" s="1" t="e">
        <f>MID(property_rates[[#This Row],[Rent_3B]],FIND("Rs.",property_rates[[#This Row],[Rent_3B]])+3,LEN(property_rates[[#This Row],[Rent_3B]]))</f>
        <v>#VALUE!</v>
      </c>
      <c r="V554" s="1" t="e">
        <f>_xlfn.NUMBERVALUE(LEFT(property_rates[[#This Row],[Rent_3B_trim]],FIND("-",property_rates[[#This Row],[Rent_3B_trim]])-1))</f>
        <v>#VALUE!</v>
      </c>
      <c r="W554" s="1">
        <f>_xlfn.NUMBERVALUE(RIGHT(property_rates[[#This Row],[Rent_3B]],LEN(property_rates[[#This Row],[Rent_3B]])-FIND("-",property_rates[[#This Row],[Rent_3B]])))</f>
        <v>0</v>
      </c>
      <c r="X554" s="1" t="e">
        <f>AVERAGE(property_rates[[#This Row],[Rent_3B_Lower]:[Rent_3B_Upper]])</f>
        <v>#VALUE!</v>
      </c>
      <c r="Y554" s="3" t="e">
        <f>property_rates[[#This Row],[Rent_3B_avg]]/property_rates[[#This Row],[buy_rate_avg]]</f>
        <v>#VALUE!</v>
      </c>
    </row>
    <row r="555" spans="1:25" x14ac:dyDescent="0.25">
      <c r="A555" s="1" t="s">
        <v>1680</v>
      </c>
      <c r="B555" s="1" t="s">
        <v>538</v>
      </c>
      <c r="C555" s="1" t="str">
        <f>MID(property_rates[[#This Row],[buy_rate]],FIND("Rs.",property_rates[[#This Row],[buy_rate]])+3,FIND("/sq",property_rates[[#This Row],[buy_rate]])-4)</f>
        <v>7,098 - 7,948</v>
      </c>
      <c r="D555" s="1">
        <f>_xlfn.NUMBERVALUE(LEFT(property_rates[[#This Row],[buy_rate_trim]],FIND("-",property_rates[[#This Row],[buy_rate_trim]])-1))</f>
        <v>7098</v>
      </c>
      <c r="E555" s="1">
        <f>_xlfn.NUMBERVALUE(RIGHT(property_rates[[#This Row],[buy_rate_trim]],LEN(property_rates[[#This Row],[buy_rate_trim]])-FIND("-",property_rates[[#This Row],[buy_rate_trim]])))</f>
        <v>7948</v>
      </c>
      <c r="F555" s="1">
        <f>AVERAGE(property_rates[[#This Row],[buy_rate_lower]:[buy_rate_higher]])</f>
        <v>7523</v>
      </c>
      <c r="G555" s="1" t="s">
        <v>1681</v>
      </c>
      <c r="H555" s="1" t="s">
        <v>1682</v>
      </c>
      <c r="I555" s="1" t="str">
        <f>MID(property_rates[[#This Row],[Rent_1B]],FIND("Rs.",property_rates[[#This Row],[Rent_1B]])+3,LEN(property_rates[[#This Row],[Rent_1B]]))</f>
        <v>5,372 - 5,909</v>
      </c>
      <c r="J555" s="1">
        <f>_xlfn.NUMBERVALUE(LEFT(property_rates[[#This Row],[Rent_1B_trim]],FIND("-",property_rates[[#This Row],[Rent_1B_trim]])-1))</f>
        <v>5372</v>
      </c>
      <c r="K555" s="1">
        <f>_xlfn.NUMBERVALUE(RIGHT(property_rates[[#This Row],[Rent_1B]],LEN(property_rates[[#This Row],[Rent_1B]])-FIND("-",property_rates[[#This Row],[Rent_1B]])))</f>
        <v>5909</v>
      </c>
      <c r="L555" s="1">
        <f>AVERAGE(property_rates[[#This Row],[Rent_1B_Lower]:[Rent_1B_Upper]])</f>
        <v>5640.5</v>
      </c>
      <c r="M555" s="2">
        <f>property_rates[[#This Row],[Rent_1B_avg]]/property_rates[[#This Row],[buy_rate_avg]]</f>
        <v>0.74976738003456067</v>
      </c>
      <c r="N555" s="1" t="s">
        <v>36</v>
      </c>
      <c r="O555" s="1" t="e">
        <f>MID(property_rates[[#This Row],[Rent_2B]],FIND("Rs.",property_rates[[#This Row],[Rent_2B]])+3,LEN(property_rates[[#This Row],[Rent_2B]]))</f>
        <v>#VALUE!</v>
      </c>
      <c r="P555" s="1" t="e">
        <f>_xlfn.NUMBERVALUE(LEFT(property_rates[[#This Row],[Rent_2B_trim]],FIND("-",property_rates[[#This Row],[Rent_2B_trim]])-1))</f>
        <v>#VALUE!</v>
      </c>
      <c r="Q555" s="1">
        <f>_xlfn.NUMBERVALUE(RIGHT(property_rates[[#This Row],[Rent_2B]],LEN(property_rates[[#This Row],[Rent_2B]])-FIND("-",property_rates[[#This Row],[Rent_2B]])))</f>
        <v>0</v>
      </c>
      <c r="R555" s="1" t="e">
        <f>AVERAGE(property_rates[[#This Row],[Rent_2B_Lower]:[Rent_2B_Upper]])</f>
        <v>#VALUE!</v>
      </c>
      <c r="S555" s="3" t="e">
        <f>property_rates[[#This Row],[Rent_2B_avg]]/property_rates[[#This Row],[buy_rate_avg]]</f>
        <v>#VALUE!</v>
      </c>
      <c r="T555" s="1" t="s">
        <v>1683</v>
      </c>
      <c r="U555" s="1" t="str">
        <f>MID(property_rates[[#This Row],[Rent_3B]],FIND("Rs.",property_rates[[#This Row],[Rent_3B]])+3,LEN(property_rates[[#This Row],[Rent_3B]]))</f>
        <v>12,856 - 14,025</v>
      </c>
      <c r="V555" s="1">
        <f>_xlfn.NUMBERVALUE(LEFT(property_rates[[#This Row],[Rent_3B_trim]],FIND("-",property_rates[[#This Row],[Rent_3B_trim]])-1))</f>
        <v>12856</v>
      </c>
      <c r="W555" s="1">
        <f>_xlfn.NUMBERVALUE(RIGHT(property_rates[[#This Row],[Rent_3B]],LEN(property_rates[[#This Row],[Rent_3B]])-FIND("-",property_rates[[#This Row],[Rent_3B]])))</f>
        <v>14025</v>
      </c>
      <c r="X555" s="1">
        <f>AVERAGE(property_rates[[#This Row],[Rent_3B_Lower]:[Rent_3B_Upper]])</f>
        <v>13440.5</v>
      </c>
      <c r="Y555" s="3">
        <f>property_rates[[#This Row],[Rent_3B_avg]]/property_rates[[#This Row],[buy_rate_avg]]</f>
        <v>1.7865877974212416</v>
      </c>
    </row>
    <row r="556" spans="1:25" x14ac:dyDescent="0.25">
      <c r="A556" s="1" t="s">
        <v>1030</v>
      </c>
      <c r="B556" s="1" t="s">
        <v>1031</v>
      </c>
      <c r="C556" s="1" t="str">
        <f>MID(property_rates[[#This Row],[buy_rate]],FIND("Rs.",property_rates[[#This Row],[buy_rate]])+3,FIND("/sq",property_rates[[#This Row],[buy_rate]])-4)</f>
        <v>18,275 - 22,738</v>
      </c>
      <c r="D556" s="1">
        <f>_xlfn.NUMBERVALUE(LEFT(property_rates[[#This Row],[buy_rate_trim]],FIND("-",property_rates[[#This Row],[buy_rate_trim]])-1))</f>
        <v>18275</v>
      </c>
      <c r="E556" s="1">
        <f>_xlfn.NUMBERVALUE(RIGHT(property_rates[[#This Row],[buy_rate_trim]],LEN(property_rates[[#This Row],[buy_rate_trim]])-FIND("-",property_rates[[#This Row],[buy_rate_trim]])))</f>
        <v>22738</v>
      </c>
      <c r="F556" s="1">
        <f>AVERAGE(property_rates[[#This Row],[buy_rate_lower]:[buy_rate_higher]])</f>
        <v>20506.5</v>
      </c>
      <c r="G556" s="1" t="s">
        <v>1032</v>
      </c>
      <c r="H556" s="1" t="s">
        <v>36</v>
      </c>
      <c r="I556" s="1" t="e">
        <f>MID(property_rates[[#This Row],[Rent_1B]],FIND("Rs.",property_rates[[#This Row],[Rent_1B]])+3,LEN(property_rates[[#This Row],[Rent_1B]]))</f>
        <v>#VALUE!</v>
      </c>
      <c r="J556" s="1" t="e">
        <f>_xlfn.NUMBERVALUE(LEFT(property_rates[[#This Row],[Rent_1B_trim]],FIND("-",property_rates[[#This Row],[Rent_1B_trim]])-1))</f>
        <v>#VALUE!</v>
      </c>
      <c r="K556" s="1">
        <f>_xlfn.NUMBERVALUE(RIGHT(property_rates[[#This Row],[Rent_1B]],LEN(property_rates[[#This Row],[Rent_1B]])-FIND("-",property_rates[[#This Row],[Rent_1B]])))</f>
        <v>0</v>
      </c>
      <c r="L556" s="1" t="e">
        <f>AVERAGE(property_rates[[#This Row],[Rent_1B_Lower]:[Rent_1B_Upper]])</f>
        <v>#VALUE!</v>
      </c>
      <c r="M556" s="2" t="e">
        <f>property_rates[[#This Row],[Rent_1B_avg]]/property_rates[[#This Row],[buy_rate_avg]]</f>
        <v>#VALUE!</v>
      </c>
      <c r="N556" s="1" t="s">
        <v>36</v>
      </c>
      <c r="O556" s="1" t="e">
        <f>MID(property_rates[[#This Row],[Rent_2B]],FIND("Rs.",property_rates[[#This Row],[Rent_2B]])+3,LEN(property_rates[[#This Row],[Rent_2B]]))</f>
        <v>#VALUE!</v>
      </c>
      <c r="P556" s="1" t="e">
        <f>_xlfn.NUMBERVALUE(LEFT(property_rates[[#This Row],[Rent_2B_trim]],FIND("-",property_rates[[#This Row],[Rent_2B_trim]])-1))</f>
        <v>#VALUE!</v>
      </c>
      <c r="Q556" s="1">
        <f>_xlfn.NUMBERVALUE(RIGHT(property_rates[[#This Row],[Rent_2B]],LEN(property_rates[[#This Row],[Rent_2B]])-FIND("-",property_rates[[#This Row],[Rent_2B]])))</f>
        <v>0</v>
      </c>
      <c r="R556" s="1" t="e">
        <f>AVERAGE(property_rates[[#This Row],[Rent_2B_Lower]:[Rent_2B_Upper]])</f>
        <v>#VALUE!</v>
      </c>
      <c r="S556" s="3" t="e">
        <f>property_rates[[#This Row],[Rent_2B_avg]]/property_rates[[#This Row],[buy_rate_avg]]</f>
        <v>#VALUE!</v>
      </c>
      <c r="T556" s="1" t="s">
        <v>1033</v>
      </c>
      <c r="U556" s="1" t="str">
        <f>MID(property_rates[[#This Row],[Rent_3B]],FIND("Rs.",property_rates[[#This Row],[Rent_3B]])+3,LEN(property_rates[[#This Row],[Rent_3B]]))</f>
        <v>56,695 - 69,020</v>
      </c>
      <c r="V556" s="1">
        <f>_xlfn.NUMBERVALUE(LEFT(property_rates[[#This Row],[Rent_3B_trim]],FIND("-",property_rates[[#This Row],[Rent_3B_trim]])-1))</f>
        <v>56695</v>
      </c>
      <c r="W556" s="1">
        <f>_xlfn.NUMBERVALUE(RIGHT(property_rates[[#This Row],[Rent_3B]],LEN(property_rates[[#This Row],[Rent_3B]])-FIND("-",property_rates[[#This Row],[Rent_3B]])))</f>
        <v>69020</v>
      </c>
      <c r="X556" s="1">
        <f>AVERAGE(property_rates[[#This Row],[Rent_3B_Lower]:[Rent_3B_Upper]])</f>
        <v>62857.5</v>
      </c>
      <c r="Y556" s="3">
        <f>property_rates[[#This Row],[Rent_3B_avg]]/property_rates[[#This Row],[buy_rate_avg]]</f>
        <v>3.0652476044181114</v>
      </c>
    </row>
    <row r="557" spans="1:25" x14ac:dyDescent="0.25">
      <c r="A557" s="1" t="s">
        <v>22</v>
      </c>
      <c r="B557" s="1" t="s">
        <v>2440</v>
      </c>
      <c r="C557" s="1" t="str">
        <f>MID(property_rates[[#This Row],[buy_rate]],FIND("Rs.",property_rates[[#This Row],[buy_rate]])+3,FIND("/sq",property_rates[[#This Row],[buy_rate]])-4)</f>
        <v>25,882 - 29,538</v>
      </c>
      <c r="D557" s="1">
        <f>_xlfn.NUMBERVALUE(LEFT(property_rates[[#This Row],[buy_rate_trim]],FIND("-",property_rates[[#This Row],[buy_rate_trim]])-1))</f>
        <v>25882</v>
      </c>
      <c r="E557" s="1">
        <f>_xlfn.NUMBERVALUE(RIGHT(property_rates[[#This Row],[buy_rate_trim]],LEN(property_rates[[#This Row],[buy_rate_trim]])-FIND("-",property_rates[[#This Row],[buy_rate_trim]])))</f>
        <v>29538</v>
      </c>
      <c r="F557" s="1">
        <f>AVERAGE(property_rates[[#This Row],[buy_rate_lower]:[buy_rate_higher]])</f>
        <v>27710</v>
      </c>
      <c r="G557" s="1" t="s">
        <v>2441</v>
      </c>
      <c r="H557" s="1" t="s">
        <v>2442</v>
      </c>
      <c r="I557" s="1" t="str">
        <f>MID(property_rates[[#This Row],[Rent_1B]],FIND("Rs.",property_rates[[#This Row],[Rent_1B]])+3,LEN(property_rates[[#This Row],[Rent_1B]]))</f>
        <v>24,055 - 26,942</v>
      </c>
      <c r="J557" s="1">
        <f>_xlfn.NUMBERVALUE(LEFT(property_rates[[#This Row],[Rent_1B_trim]],FIND("-",property_rates[[#This Row],[Rent_1B_trim]])-1))</f>
        <v>24055</v>
      </c>
      <c r="K557" s="1">
        <f>_xlfn.NUMBERVALUE(RIGHT(property_rates[[#This Row],[Rent_1B]],LEN(property_rates[[#This Row],[Rent_1B]])-FIND("-",property_rates[[#This Row],[Rent_1B]])))</f>
        <v>26942</v>
      </c>
      <c r="L557" s="1">
        <f>AVERAGE(property_rates[[#This Row],[Rent_1B_Lower]:[Rent_1B_Upper]])</f>
        <v>25498.5</v>
      </c>
      <c r="M557" s="2">
        <f>property_rates[[#This Row],[Rent_1B_avg]]/property_rates[[#This Row],[buy_rate_avg]]</f>
        <v>0.92019126669072537</v>
      </c>
      <c r="N557" s="1" t="s">
        <v>36</v>
      </c>
      <c r="O557" s="1" t="e">
        <f>MID(property_rates[[#This Row],[Rent_2B]],FIND("Rs.",property_rates[[#This Row],[Rent_2B]])+3,LEN(property_rates[[#This Row],[Rent_2B]]))</f>
        <v>#VALUE!</v>
      </c>
      <c r="P557" s="1" t="e">
        <f>_xlfn.NUMBERVALUE(LEFT(property_rates[[#This Row],[Rent_2B_trim]],FIND("-",property_rates[[#This Row],[Rent_2B_trim]])-1))</f>
        <v>#VALUE!</v>
      </c>
      <c r="Q557" s="1">
        <f>_xlfn.NUMBERVALUE(RIGHT(property_rates[[#This Row],[Rent_2B]],LEN(property_rates[[#This Row],[Rent_2B]])-FIND("-",property_rates[[#This Row],[Rent_2B]])))</f>
        <v>0</v>
      </c>
      <c r="R557" s="1" t="e">
        <f>AVERAGE(property_rates[[#This Row],[Rent_2B_Lower]:[Rent_2B_Upper]])</f>
        <v>#VALUE!</v>
      </c>
      <c r="S557" s="3" t="e">
        <f>property_rates[[#This Row],[Rent_2B_avg]]/property_rates[[#This Row],[buy_rate_avg]]</f>
        <v>#VALUE!</v>
      </c>
      <c r="T557" s="1" t="s">
        <v>2443</v>
      </c>
      <c r="U557" s="1" t="str">
        <f>MID(property_rates[[#This Row],[Rent_3B]],FIND("Rs.",property_rates[[#This Row],[Rent_3B]])+3,LEN(property_rates[[#This Row],[Rent_3B]]))</f>
        <v>72,383 - 85,348</v>
      </c>
      <c r="V557" s="1">
        <f>_xlfn.NUMBERVALUE(LEFT(property_rates[[#This Row],[Rent_3B_trim]],FIND("-",property_rates[[#This Row],[Rent_3B_trim]])-1))</f>
        <v>72383</v>
      </c>
      <c r="W557" s="1">
        <f>_xlfn.NUMBERVALUE(RIGHT(property_rates[[#This Row],[Rent_3B]],LEN(property_rates[[#This Row],[Rent_3B]])-FIND("-",property_rates[[#This Row],[Rent_3B]])))</f>
        <v>85348</v>
      </c>
      <c r="X557" s="1">
        <f>AVERAGE(property_rates[[#This Row],[Rent_3B_Lower]:[Rent_3B_Upper]])</f>
        <v>78865.5</v>
      </c>
      <c r="Y557" s="3">
        <f>property_rates[[#This Row],[Rent_3B_avg]]/property_rates[[#This Row],[buy_rate_avg]]</f>
        <v>2.846102490075785</v>
      </c>
    </row>
    <row r="558" spans="1:25" x14ac:dyDescent="0.25">
      <c r="A558" s="1" t="s">
        <v>451</v>
      </c>
      <c r="B558" s="1" t="s">
        <v>452</v>
      </c>
      <c r="C558" s="1" t="str">
        <f>MID(property_rates[[#This Row],[buy_rate]],FIND("Rs.",property_rates[[#This Row],[buy_rate]])+3,FIND("/sq",property_rates[[#This Row],[buy_rate]])-4)</f>
        <v>4,718 - 5,482</v>
      </c>
      <c r="D558" s="1">
        <f>_xlfn.NUMBERVALUE(LEFT(property_rates[[#This Row],[buy_rate_trim]],FIND("-",property_rates[[#This Row],[buy_rate_trim]])-1))</f>
        <v>4718</v>
      </c>
      <c r="E558" s="1">
        <f>_xlfn.NUMBERVALUE(RIGHT(property_rates[[#This Row],[buy_rate_trim]],LEN(property_rates[[#This Row],[buy_rate_trim]])-FIND("-",property_rates[[#This Row],[buy_rate_trim]])))</f>
        <v>5482</v>
      </c>
      <c r="F558" s="1">
        <f>AVERAGE(property_rates[[#This Row],[buy_rate_lower]:[buy_rate_higher]])</f>
        <v>5100</v>
      </c>
      <c r="G558" s="1" t="s">
        <v>453</v>
      </c>
      <c r="H558" s="1" t="s">
        <v>36</v>
      </c>
      <c r="I558" s="1" t="e">
        <f>MID(property_rates[[#This Row],[Rent_1B]],FIND("Rs.",property_rates[[#This Row],[Rent_1B]])+3,LEN(property_rates[[#This Row],[Rent_1B]]))</f>
        <v>#VALUE!</v>
      </c>
      <c r="J558" s="1" t="e">
        <f>_xlfn.NUMBERVALUE(LEFT(property_rates[[#This Row],[Rent_1B_trim]],FIND("-",property_rates[[#This Row],[Rent_1B_trim]])-1))</f>
        <v>#VALUE!</v>
      </c>
      <c r="K558" s="1">
        <f>_xlfn.NUMBERVALUE(RIGHT(property_rates[[#This Row],[Rent_1B]],LEN(property_rates[[#This Row],[Rent_1B]])-FIND("-",property_rates[[#This Row],[Rent_1B]])))</f>
        <v>0</v>
      </c>
      <c r="L558" s="1" t="e">
        <f>AVERAGE(property_rates[[#This Row],[Rent_1B_Lower]:[Rent_1B_Upper]])</f>
        <v>#VALUE!</v>
      </c>
      <c r="M558" s="2" t="e">
        <f>property_rates[[#This Row],[Rent_1B_avg]]/property_rates[[#This Row],[buy_rate_avg]]</f>
        <v>#VALUE!</v>
      </c>
      <c r="N558" s="1" t="s">
        <v>36</v>
      </c>
      <c r="O558" s="1" t="e">
        <f>MID(property_rates[[#This Row],[Rent_2B]],FIND("Rs.",property_rates[[#This Row],[Rent_2B]])+3,LEN(property_rates[[#This Row],[Rent_2B]]))</f>
        <v>#VALUE!</v>
      </c>
      <c r="P558" s="1" t="e">
        <f>_xlfn.NUMBERVALUE(LEFT(property_rates[[#This Row],[Rent_2B_trim]],FIND("-",property_rates[[#This Row],[Rent_2B_trim]])-1))</f>
        <v>#VALUE!</v>
      </c>
      <c r="Q558" s="1">
        <f>_xlfn.NUMBERVALUE(RIGHT(property_rates[[#This Row],[Rent_2B]],LEN(property_rates[[#This Row],[Rent_2B]])-FIND("-",property_rates[[#This Row],[Rent_2B]])))</f>
        <v>0</v>
      </c>
      <c r="R558" s="1" t="e">
        <f>AVERAGE(property_rates[[#This Row],[Rent_2B_Lower]:[Rent_2B_Upper]])</f>
        <v>#VALUE!</v>
      </c>
      <c r="S558" s="3" t="e">
        <f>property_rates[[#This Row],[Rent_2B_avg]]/property_rates[[#This Row],[buy_rate_avg]]</f>
        <v>#VALUE!</v>
      </c>
      <c r="T558" s="1" t="s">
        <v>36</v>
      </c>
      <c r="U558" s="1" t="e">
        <f>MID(property_rates[[#This Row],[Rent_3B]],FIND("Rs.",property_rates[[#This Row],[Rent_3B]])+3,LEN(property_rates[[#This Row],[Rent_3B]]))</f>
        <v>#VALUE!</v>
      </c>
      <c r="V558" s="1" t="e">
        <f>_xlfn.NUMBERVALUE(LEFT(property_rates[[#This Row],[Rent_3B_trim]],FIND("-",property_rates[[#This Row],[Rent_3B_trim]])-1))</f>
        <v>#VALUE!</v>
      </c>
      <c r="W558" s="1">
        <f>_xlfn.NUMBERVALUE(RIGHT(property_rates[[#This Row],[Rent_3B]],LEN(property_rates[[#This Row],[Rent_3B]])-FIND("-",property_rates[[#This Row],[Rent_3B]])))</f>
        <v>0</v>
      </c>
      <c r="X558" s="1" t="e">
        <f>AVERAGE(property_rates[[#This Row],[Rent_3B_Lower]:[Rent_3B_Upper]])</f>
        <v>#VALUE!</v>
      </c>
      <c r="Y558" s="3" t="e">
        <f>property_rates[[#This Row],[Rent_3B_avg]]/property_rates[[#This Row],[buy_rate_avg]]</f>
        <v>#VALUE!</v>
      </c>
    </row>
    <row r="559" spans="1:25" x14ac:dyDescent="0.25">
      <c r="A559" s="1" t="s">
        <v>454</v>
      </c>
      <c r="B559" s="1" t="s">
        <v>455</v>
      </c>
      <c r="C559" s="1" t="str">
        <f>MID(property_rates[[#This Row],[buy_rate]],FIND("Rs.",property_rates[[#This Row],[buy_rate]])+3,FIND("/sq",property_rates[[#This Row],[buy_rate]])-4)</f>
        <v>2,465 - 2,932</v>
      </c>
      <c r="D559" s="1">
        <f>_xlfn.NUMBERVALUE(LEFT(property_rates[[#This Row],[buy_rate_trim]],FIND("-",property_rates[[#This Row],[buy_rate_trim]])-1))</f>
        <v>2465</v>
      </c>
      <c r="E559" s="1">
        <f>_xlfn.NUMBERVALUE(RIGHT(property_rates[[#This Row],[buy_rate_trim]],LEN(property_rates[[#This Row],[buy_rate_trim]])-FIND("-",property_rates[[#This Row],[buy_rate_trim]])))</f>
        <v>2932</v>
      </c>
      <c r="F559" s="1">
        <f>AVERAGE(property_rates[[#This Row],[buy_rate_lower]:[buy_rate_higher]])</f>
        <v>2698.5</v>
      </c>
      <c r="G559" s="1" t="s">
        <v>456</v>
      </c>
      <c r="H559" s="1" t="s">
        <v>36</v>
      </c>
      <c r="I559" s="1" t="e">
        <f>MID(property_rates[[#This Row],[Rent_1B]],FIND("Rs.",property_rates[[#This Row],[Rent_1B]])+3,LEN(property_rates[[#This Row],[Rent_1B]]))</f>
        <v>#VALUE!</v>
      </c>
      <c r="J559" s="1" t="e">
        <f>_xlfn.NUMBERVALUE(LEFT(property_rates[[#This Row],[Rent_1B_trim]],FIND("-",property_rates[[#This Row],[Rent_1B_trim]])-1))</f>
        <v>#VALUE!</v>
      </c>
      <c r="K559" s="1">
        <f>_xlfn.NUMBERVALUE(RIGHT(property_rates[[#This Row],[Rent_1B]],LEN(property_rates[[#This Row],[Rent_1B]])-FIND("-",property_rates[[#This Row],[Rent_1B]])))</f>
        <v>0</v>
      </c>
      <c r="L559" s="1" t="e">
        <f>AVERAGE(property_rates[[#This Row],[Rent_1B_Lower]:[Rent_1B_Upper]])</f>
        <v>#VALUE!</v>
      </c>
      <c r="M559" s="2" t="e">
        <f>property_rates[[#This Row],[Rent_1B_avg]]/property_rates[[#This Row],[buy_rate_avg]]</f>
        <v>#VALUE!</v>
      </c>
      <c r="N559" s="1" t="s">
        <v>36</v>
      </c>
      <c r="O559" s="1" t="e">
        <f>MID(property_rates[[#This Row],[Rent_2B]],FIND("Rs.",property_rates[[#This Row],[Rent_2B]])+3,LEN(property_rates[[#This Row],[Rent_2B]]))</f>
        <v>#VALUE!</v>
      </c>
      <c r="P559" s="1" t="e">
        <f>_xlfn.NUMBERVALUE(LEFT(property_rates[[#This Row],[Rent_2B_trim]],FIND("-",property_rates[[#This Row],[Rent_2B_trim]])-1))</f>
        <v>#VALUE!</v>
      </c>
      <c r="Q559" s="1">
        <f>_xlfn.NUMBERVALUE(RIGHT(property_rates[[#This Row],[Rent_2B]],LEN(property_rates[[#This Row],[Rent_2B]])-FIND("-",property_rates[[#This Row],[Rent_2B]])))</f>
        <v>0</v>
      </c>
      <c r="R559" s="1" t="e">
        <f>AVERAGE(property_rates[[#This Row],[Rent_2B_Lower]:[Rent_2B_Upper]])</f>
        <v>#VALUE!</v>
      </c>
      <c r="S559" s="3" t="e">
        <f>property_rates[[#This Row],[Rent_2B_avg]]/property_rates[[#This Row],[buy_rate_avg]]</f>
        <v>#VALUE!</v>
      </c>
      <c r="T559" s="1" t="s">
        <v>36</v>
      </c>
      <c r="U559" s="1" t="e">
        <f>MID(property_rates[[#This Row],[Rent_3B]],FIND("Rs.",property_rates[[#This Row],[Rent_3B]])+3,LEN(property_rates[[#This Row],[Rent_3B]]))</f>
        <v>#VALUE!</v>
      </c>
      <c r="V559" s="1" t="e">
        <f>_xlfn.NUMBERVALUE(LEFT(property_rates[[#This Row],[Rent_3B_trim]],FIND("-",property_rates[[#This Row],[Rent_3B_trim]])-1))</f>
        <v>#VALUE!</v>
      </c>
      <c r="W559" s="1">
        <f>_xlfn.NUMBERVALUE(RIGHT(property_rates[[#This Row],[Rent_3B]],LEN(property_rates[[#This Row],[Rent_3B]])-FIND("-",property_rates[[#This Row],[Rent_3B]])))</f>
        <v>0</v>
      </c>
      <c r="X559" s="1" t="e">
        <f>AVERAGE(property_rates[[#This Row],[Rent_3B_Lower]:[Rent_3B_Upper]])</f>
        <v>#VALUE!</v>
      </c>
      <c r="Y559" s="3" t="e">
        <f>property_rates[[#This Row],[Rent_3B_avg]]/property_rates[[#This Row],[buy_rate_avg]]</f>
        <v>#VALUE!</v>
      </c>
    </row>
    <row r="560" spans="1:25" x14ac:dyDescent="0.25">
      <c r="A560" s="1" t="s">
        <v>623</v>
      </c>
      <c r="B560" s="1" t="s">
        <v>624</v>
      </c>
      <c r="C560" s="1" t="str">
        <f>MID(property_rates[[#This Row],[buy_rate]],FIND("Rs.",property_rates[[#This Row],[buy_rate]])+3,FIND("/sq",property_rates[[#This Row],[buy_rate]])-4)</f>
        <v>7,480 - 8,585</v>
      </c>
      <c r="D560" s="1">
        <f>_xlfn.NUMBERVALUE(LEFT(property_rates[[#This Row],[buy_rate_trim]],FIND("-",property_rates[[#This Row],[buy_rate_trim]])-1))</f>
        <v>7480</v>
      </c>
      <c r="E560" s="1">
        <f>_xlfn.NUMBERVALUE(RIGHT(property_rates[[#This Row],[buy_rate_trim]],LEN(property_rates[[#This Row],[buy_rate_trim]])-FIND("-",property_rates[[#This Row],[buy_rate_trim]])))</f>
        <v>8585</v>
      </c>
      <c r="F560" s="1">
        <f>AVERAGE(property_rates[[#This Row],[buy_rate_lower]:[buy_rate_higher]])</f>
        <v>8032.5</v>
      </c>
      <c r="G560" s="1" t="s">
        <v>93</v>
      </c>
      <c r="H560" s="1" t="s">
        <v>36</v>
      </c>
      <c r="I560" s="1" t="e">
        <f>MID(property_rates[[#This Row],[Rent_1B]],FIND("Rs.",property_rates[[#This Row],[Rent_1B]])+3,LEN(property_rates[[#This Row],[Rent_1B]]))</f>
        <v>#VALUE!</v>
      </c>
      <c r="J560" s="1" t="e">
        <f>_xlfn.NUMBERVALUE(LEFT(property_rates[[#This Row],[Rent_1B_trim]],FIND("-",property_rates[[#This Row],[Rent_1B_trim]])-1))</f>
        <v>#VALUE!</v>
      </c>
      <c r="K560" s="1">
        <f>_xlfn.NUMBERVALUE(RIGHT(property_rates[[#This Row],[Rent_1B]],LEN(property_rates[[#This Row],[Rent_1B]])-FIND("-",property_rates[[#This Row],[Rent_1B]])))</f>
        <v>0</v>
      </c>
      <c r="L560" s="1" t="e">
        <f>AVERAGE(property_rates[[#This Row],[Rent_1B_Lower]:[Rent_1B_Upper]])</f>
        <v>#VALUE!</v>
      </c>
      <c r="M560" s="2" t="e">
        <f>property_rates[[#This Row],[Rent_1B_avg]]/property_rates[[#This Row],[buy_rate_avg]]</f>
        <v>#VALUE!</v>
      </c>
      <c r="N560" s="1" t="s">
        <v>36</v>
      </c>
      <c r="O560" s="1" t="e">
        <f>MID(property_rates[[#This Row],[Rent_2B]],FIND("Rs.",property_rates[[#This Row],[Rent_2B]])+3,LEN(property_rates[[#This Row],[Rent_2B]]))</f>
        <v>#VALUE!</v>
      </c>
      <c r="P560" s="1" t="e">
        <f>_xlfn.NUMBERVALUE(LEFT(property_rates[[#This Row],[Rent_2B_trim]],FIND("-",property_rates[[#This Row],[Rent_2B_trim]])-1))</f>
        <v>#VALUE!</v>
      </c>
      <c r="Q560" s="1">
        <f>_xlfn.NUMBERVALUE(RIGHT(property_rates[[#This Row],[Rent_2B]],LEN(property_rates[[#This Row],[Rent_2B]])-FIND("-",property_rates[[#This Row],[Rent_2B]])))</f>
        <v>0</v>
      </c>
      <c r="R560" s="1" t="e">
        <f>AVERAGE(property_rates[[#This Row],[Rent_2B_Lower]:[Rent_2B_Upper]])</f>
        <v>#VALUE!</v>
      </c>
      <c r="S560" s="3" t="e">
        <f>property_rates[[#This Row],[Rent_2B_avg]]/property_rates[[#This Row],[buy_rate_avg]]</f>
        <v>#VALUE!</v>
      </c>
      <c r="T560" s="1" t="s">
        <v>36</v>
      </c>
      <c r="U560" s="1" t="e">
        <f>MID(property_rates[[#This Row],[Rent_3B]],FIND("Rs.",property_rates[[#This Row],[Rent_3B]])+3,LEN(property_rates[[#This Row],[Rent_3B]]))</f>
        <v>#VALUE!</v>
      </c>
      <c r="V560" s="1" t="e">
        <f>_xlfn.NUMBERVALUE(LEFT(property_rates[[#This Row],[Rent_3B_trim]],FIND("-",property_rates[[#This Row],[Rent_3B_trim]])-1))</f>
        <v>#VALUE!</v>
      </c>
      <c r="W560" s="1">
        <f>_xlfn.NUMBERVALUE(RIGHT(property_rates[[#This Row],[Rent_3B]],LEN(property_rates[[#This Row],[Rent_3B]])-FIND("-",property_rates[[#This Row],[Rent_3B]])))</f>
        <v>0</v>
      </c>
      <c r="X560" s="1" t="e">
        <f>AVERAGE(property_rates[[#This Row],[Rent_3B_Lower]:[Rent_3B_Upper]])</f>
        <v>#VALUE!</v>
      </c>
      <c r="Y560" s="3" t="e">
        <f>property_rates[[#This Row],[Rent_3B_avg]]/property_rates[[#This Row],[buy_rate_avg]]</f>
        <v>#VALUE!</v>
      </c>
    </row>
    <row r="561" spans="1:25" x14ac:dyDescent="0.25">
      <c r="A561" s="1" t="s">
        <v>625</v>
      </c>
      <c r="B561" s="1" t="s">
        <v>626</v>
      </c>
      <c r="C561" s="1" t="str">
        <f>MID(property_rates[[#This Row],[buy_rate]],FIND("Rs.",property_rates[[#This Row],[buy_rate]])+3,FIND("/sq",property_rates[[#This Row],[buy_rate]])-4)</f>
        <v>7,990 - 9,010</v>
      </c>
      <c r="D561" s="1">
        <f>_xlfn.NUMBERVALUE(LEFT(property_rates[[#This Row],[buy_rate_trim]],FIND("-",property_rates[[#This Row],[buy_rate_trim]])-1))</f>
        <v>7990</v>
      </c>
      <c r="E561" s="1">
        <f>_xlfn.NUMBERVALUE(RIGHT(property_rates[[#This Row],[buy_rate_trim]],LEN(property_rates[[#This Row],[buy_rate_trim]])-FIND("-",property_rates[[#This Row],[buy_rate_trim]])))</f>
        <v>9010</v>
      </c>
      <c r="F561" s="1">
        <f>AVERAGE(property_rates[[#This Row],[buy_rate_lower]:[buy_rate_higher]])</f>
        <v>8500</v>
      </c>
      <c r="G561" s="1" t="s">
        <v>627</v>
      </c>
      <c r="H561" s="1" t="s">
        <v>36</v>
      </c>
      <c r="I561" s="1" t="e">
        <f>MID(property_rates[[#This Row],[Rent_1B]],FIND("Rs.",property_rates[[#This Row],[Rent_1B]])+3,LEN(property_rates[[#This Row],[Rent_1B]]))</f>
        <v>#VALUE!</v>
      </c>
      <c r="J561" s="1" t="e">
        <f>_xlfn.NUMBERVALUE(LEFT(property_rates[[#This Row],[Rent_1B_trim]],FIND("-",property_rates[[#This Row],[Rent_1B_trim]])-1))</f>
        <v>#VALUE!</v>
      </c>
      <c r="K561" s="1">
        <f>_xlfn.NUMBERVALUE(RIGHT(property_rates[[#This Row],[Rent_1B]],LEN(property_rates[[#This Row],[Rent_1B]])-FIND("-",property_rates[[#This Row],[Rent_1B]])))</f>
        <v>0</v>
      </c>
      <c r="L561" s="1" t="e">
        <f>AVERAGE(property_rates[[#This Row],[Rent_1B_Lower]:[Rent_1B_Upper]])</f>
        <v>#VALUE!</v>
      </c>
      <c r="M561" s="2" t="e">
        <f>property_rates[[#This Row],[Rent_1B_avg]]/property_rates[[#This Row],[buy_rate_avg]]</f>
        <v>#VALUE!</v>
      </c>
      <c r="N561" s="1" t="s">
        <v>36</v>
      </c>
      <c r="O561" s="1" t="e">
        <f>MID(property_rates[[#This Row],[Rent_2B]],FIND("Rs.",property_rates[[#This Row],[Rent_2B]])+3,LEN(property_rates[[#This Row],[Rent_2B]]))</f>
        <v>#VALUE!</v>
      </c>
      <c r="P561" s="1" t="e">
        <f>_xlfn.NUMBERVALUE(LEFT(property_rates[[#This Row],[Rent_2B_trim]],FIND("-",property_rates[[#This Row],[Rent_2B_trim]])-1))</f>
        <v>#VALUE!</v>
      </c>
      <c r="Q561" s="1">
        <f>_xlfn.NUMBERVALUE(RIGHT(property_rates[[#This Row],[Rent_2B]],LEN(property_rates[[#This Row],[Rent_2B]])-FIND("-",property_rates[[#This Row],[Rent_2B]])))</f>
        <v>0</v>
      </c>
      <c r="R561" s="1" t="e">
        <f>AVERAGE(property_rates[[#This Row],[Rent_2B_Lower]:[Rent_2B_Upper]])</f>
        <v>#VALUE!</v>
      </c>
      <c r="S561" s="3" t="e">
        <f>property_rates[[#This Row],[Rent_2B_avg]]/property_rates[[#This Row],[buy_rate_avg]]</f>
        <v>#VALUE!</v>
      </c>
      <c r="T561" s="1" t="s">
        <v>36</v>
      </c>
      <c r="U561" s="1" t="e">
        <f>MID(property_rates[[#This Row],[Rent_3B]],FIND("Rs.",property_rates[[#This Row],[Rent_3B]])+3,LEN(property_rates[[#This Row],[Rent_3B]]))</f>
        <v>#VALUE!</v>
      </c>
      <c r="V561" s="1" t="e">
        <f>_xlfn.NUMBERVALUE(LEFT(property_rates[[#This Row],[Rent_3B_trim]],FIND("-",property_rates[[#This Row],[Rent_3B_trim]])-1))</f>
        <v>#VALUE!</v>
      </c>
      <c r="W561" s="1">
        <f>_xlfn.NUMBERVALUE(RIGHT(property_rates[[#This Row],[Rent_3B]],LEN(property_rates[[#This Row],[Rent_3B]])-FIND("-",property_rates[[#This Row],[Rent_3B]])))</f>
        <v>0</v>
      </c>
      <c r="X561" s="1" t="e">
        <f>AVERAGE(property_rates[[#This Row],[Rent_3B_Lower]:[Rent_3B_Upper]])</f>
        <v>#VALUE!</v>
      </c>
      <c r="Y561" s="3" t="e">
        <f>property_rates[[#This Row],[Rent_3B_avg]]/property_rates[[#This Row],[buy_rate_avg]]</f>
        <v>#VALUE!</v>
      </c>
    </row>
    <row r="562" spans="1:25" x14ac:dyDescent="0.25">
      <c r="A562" s="1" t="s">
        <v>457</v>
      </c>
      <c r="B562" s="1" t="s">
        <v>458</v>
      </c>
      <c r="C562" s="1" t="str">
        <f>MID(property_rates[[#This Row],[buy_rate]],FIND("Rs.",property_rates[[#This Row],[buy_rate]])+3,FIND("/sq",property_rates[[#This Row],[buy_rate]])-4)</f>
        <v>5,568 - 6,332</v>
      </c>
      <c r="D562" s="1">
        <f>_xlfn.NUMBERVALUE(LEFT(property_rates[[#This Row],[buy_rate_trim]],FIND("-",property_rates[[#This Row],[buy_rate_trim]])-1))</f>
        <v>5568</v>
      </c>
      <c r="E562" s="1">
        <f>_xlfn.NUMBERVALUE(RIGHT(property_rates[[#This Row],[buy_rate_trim]],LEN(property_rates[[#This Row],[buy_rate_trim]])-FIND("-",property_rates[[#This Row],[buy_rate_trim]])))</f>
        <v>6332</v>
      </c>
      <c r="F562" s="1">
        <f>AVERAGE(property_rates[[#This Row],[buy_rate_lower]:[buy_rate_higher]])</f>
        <v>5950</v>
      </c>
      <c r="G562" s="1" t="s">
        <v>93</v>
      </c>
      <c r="H562" s="1" t="s">
        <v>36</v>
      </c>
      <c r="I562" s="1" t="e">
        <f>MID(property_rates[[#This Row],[Rent_1B]],FIND("Rs.",property_rates[[#This Row],[Rent_1B]])+3,LEN(property_rates[[#This Row],[Rent_1B]]))</f>
        <v>#VALUE!</v>
      </c>
      <c r="J562" s="1" t="e">
        <f>_xlfn.NUMBERVALUE(LEFT(property_rates[[#This Row],[Rent_1B_trim]],FIND("-",property_rates[[#This Row],[Rent_1B_trim]])-1))</f>
        <v>#VALUE!</v>
      </c>
      <c r="K562" s="1">
        <f>_xlfn.NUMBERVALUE(RIGHT(property_rates[[#This Row],[Rent_1B]],LEN(property_rates[[#This Row],[Rent_1B]])-FIND("-",property_rates[[#This Row],[Rent_1B]])))</f>
        <v>0</v>
      </c>
      <c r="L562" s="1" t="e">
        <f>AVERAGE(property_rates[[#This Row],[Rent_1B_Lower]:[Rent_1B_Upper]])</f>
        <v>#VALUE!</v>
      </c>
      <c r="M562" s="2" t="e">
        <f>property_rates[[#This Row],[Rent_1B_avg]]/property_rates[[#This Row],[buy_rate_avg]]</f>
        <v>#VALUE!</v>
      </c>
      <c r="N562" s="1" t="s">
        <v>36</v>
      </c>
      <c r="O562" s="1" t="e">
        <f>MID(property_rates[[#This Row],[Rent_2B]],FIND("Rs.",property_rates[[#This Row],[Rent_2B]])+3,LEN(property_rates[[#This Row],[Rent_2B]]))</f>
        <v>#VALUE!</v>
      </c>
      <c r="P562" s="1" t="e">
        <f>_xlfn.NUMBERVALUE(LEFT(property_rates[[#This Row],[Rent_2B_trim]],FIND("-",property_rates[[#This Row],[Rent_2B_trim]])-1))</f>
        <v>#VALUE!</v>
      </c>
      <c r="Q562" s="1">
        <f>_xlfn.NUMBERVALUE(RIGHT(property_rates[[#This Row],[Rent_2B]],LEN(property_rates[[#This Row],[Rent_2B]])-FIND("-",property_rates[[#This Row],[Rent_2B]])))</f>
        <v>0</v>
      </c>
      <c r="R562" s="1" t="e">
        <f>AVERAGE(property_rates[[#This Row],[Rent_2B_Lower]:[Rent_2B_Upper]])</f>
        <v>#VALUE!</v>
      </c>
      <c r="S562" s="3" t="e">
        <f>property_rates[[#This Row],[Rent_2B_avg]]/property_rates[[#This Row],[buy_rate_avg]]</f>
        <v>#VALUE!</v>
      </c>
      <c r="T562" s="1" t="s">
        <v>36</v>
      </c>
      <c r="U562" s="1" t="e">
        <f>MID(property_rates[[#This Row],[Rent_3B]],FIND("Rs.",property_rates[[#This Row],[Rent_3B]])+3,LEN(property_rates[[#This Row],[Rent_3B]]))</f>
        <v>#VALUE!</v>
      </c>
      <c r="V562" s="1" t="e">
        <f>_xlfn.NUMBERVALUE(LEFT(property_rates[[#This Row],[Rent_3B_trim]],FIND("-",property_rates[[#This Row],[Rent_3B_trim]])-1))</f>
        <v>#VALUE!</v>
      </c>
      <c r="W562" s="1">
        <f>_xlfn.NUMBERVALUE(RIGHT(property_rates[[#This Row],[Rent_3B]],LEN(property_rates[[#This Row],[Rent_3B]])-FIND("-",property_rates[[#This Row],[Rent_3B]])))</f>
        <v>0</v>
      </c>
      <c r="X562" s="1" t="e">
        <f>AVERAGE(property_rates[[#This Row],[Rent_3B_Lower]:[Rent_3B_Upper]])</f>
        <v>#VALUE!</v>
      </c>
      <c r="Y562" s="3" t="e">
        <f>property_rates[[#This Row],[Rent_3B_avg]]/property_rates[[#This Row],[buy_rate_avg]]</f>
        <v>#VALUE!</v>
      </c>
    </row>
    <row r="563" spans="1:25" x14ac:dyDescent="0.25">
      <c r="A563" s="1" t="s">
        <v>457</v>
      </c>
      <c r="B563" s="1" t="s">
        <v>1034</v>
      </c>
      <c r="C563" s="1" t="str">
        <f>MID(property_rates[[#This Row],[buy_rate]],FIND("Rs.",property_rates[[#This Row],[buy_rate]])+3,FIND("/sq",property_rates[[#This Row],[buy_rate]])-4)</f>
        <v>23,502 - 26,690</v>
      </c>
      <c r="D563" s="1">
        <f>_xlfn.NUMBERVALUE(LEFT(property_rates[[#This Row],[buy_rate_trim]],FIND("-",property_rates[[#This Row],[buy_rate_trim]])-1))</f>
        <v>23502</v>
      </c>
      <c r="E563" s="1">
        <f>_xlfn.NUMBERVALUE(RIGHT(property_rates[[#This Row],[buy_rate_trim]],LEN(property_rates[[#This Row],[buy_rate_trim]])-FIND("-",property_rates[[#This Row],[buy_rate_trim]])))</f>
        <v>26690</v>
      </c>
      <c r="F563" s="1">
        <f>AVERAGE(property_rates[[#This Row],[buy_rate_lower]:[buy_rate_higher]])</f>
        <v>25096</v>
      </c>
      <c r="G563" s="1" t="s">
        <v>1035</v>
      </c>
      <c r="H563" s="1" t="s">
        <v>1036</v>
      </c>
      <c r="I563" s="1" t="str">
        <f>MID(property_rates[[#This Row],[Rent_1B]],FIND("Rs.",property_rates[[#This Row],[Rent_1B]])+3,LEN(property_rates[[#This Row],[Rent_1B]]))</f>
        <v>33,724 - 38,122</v>
      </c>
      <c r="J563" s="1">
        <f>_xlfn.NUMBERVALUE(LEFT(property_rates[[#This Row],[Rent_1B_trim]],FIND("-",property_rates[[#This Row],[Rent_1B_trim]])-1))</f>
        <v>33724</v>
      </c>
      <c r="K563" s="1">
        <f>_xlfn.NUMBERVALUE(RIGHT(property_rates[[#This Row],[Rent_1B]],LEN(property_rates[[#This Row],[Rent_1B]])-FIND("-",property_rates[[#This Row],[Rent_1B]])))</f>
        <v>38122</v>
      </c>
      <c r="L563" s="1">
        <f>AVERAGE(property_rates[[#This Row],[Rent_1B_Lower]:[Rent_1B_Upper]])</f>
        <v>35923</v>
      </c>
      <c r="M563" s="2">
        <f>property_rates[[#This Row],[Rent_1B_avg]]/property_rates[[#This Row],[buy_rate_avg]]</f>
        <v>1.4314233343959197</v>
      </c>
      <c r="N563" s="1" t="s">
        <v>1037</v>
      </c>
      <c r="O563" s="1" t="str">
        <f>MID(property_rates[[#This Row],[Rent_2B]],FIND("Rs.",property_rates[[#This Row],[Rent_2B]])+3,LEN(property_rates[[#This Row],[Rent_2B]]))</f>
        <v>46,890 - 52,454</v>
      </c>
      <c r="P563" s="1">
        <f>_xlfn.NUMBERVALUE(LEFT(property_rates[[#This Row],[Rent_2B_trim]],FIND("-",property_rates[[#This Row],[Rent_2B_trim]])-1))</f>
        <v>46890</v>
      </c>
      <c r="Q563" s="1">
        <f>_xlfn.NUMBERVALUE(RIGHT(property_rates[[#This Row],[Rent_2B]],LEN(property_rates[[#This Row],[Rent_2B]])-FIND("-",property_rates[[#This Row],[Rent_2B]])))</f>
        <v>52454</v>
      </c>
      <c r="R563" s="1">
        <f>AVERAGE(property_rates[[#This Row],[Rent_2B_Lower]:[Rent_2B_Upper]])</f>
        <v>49672</v>
      </c>
      <c r="S563" s="3">
        <f>property_rates[[#This Row],[Rent_2B_avg]]/property_rates[[#This Row],[buy_rate_avg]]</f>
        <v>1.9792795664647753</v>
      </c>
      <c r="T563" s="1" t="s">
        <v>1038</v>
      </c>
      <c r="U563" s="1" t="str">
        <f>MID(property_rates[[#This Row],[Rent_3B]],FIND("Rs.",property_rates[[#This Row],[Rent_3B]])+3,LEN(property_rates[[#This Row],[Rent_3B]]))</f>
        <v>67,215 - 86,238</v>
      </c>
      <c r="V563" s="1">
        <f>_xlfn.NUMBERVALUE(LEFT(property_rates[[#This Row],[Rent_3B_trim]],FIND("-",property_rates[[#This Row],[Rent_3B_trim]])-1))</f>
        <v>67215</v>
      </c>
      <c r="W563" s="1">
        <f>_xlfn.NUMBERVALUE(RIGHT(property_rates[[#This Row],[Rent_3B]],LEN(property_rates[[#This Row],[Rent_3B]])-FIND("-",property_rates[[#This Row],[Rent_3B]])))</f>
        <v>86238</v>
      </c>
      <c r="X563" s="1">
        <f>AVERAGE(property_rates[[#This Row],[Rent_3B_Lower]:[Rent_3B_Upper]])</f>
        <v>76726.5</v>
      </c>
      <c r="Y563" s="3">
        <f>property_rates[[#This Row],[Rent_3B_avg]]/property_rates[[#This Row],[buy_rate_avg]]</f>
        <v>3.0573198916161939</v>
      </c>
    </row>
    <row r="564" spans="1:25" x14ac:dyDescent="0.25">
      <c r="A564" s="1" t="s">
        <v>628</v>
      </c>
      <c r="B564" s="1" t="s">
        <v>629</v>
      </c>
      <c r="C564" s="1" t="str">
        <f>MID(property_rates[[#This Row],[buy_rate]],FIND("Rs.",property_rates[[#This Row],[buy_rate]])+3,FIND("/sq",property_rates[[#This Row],[buy_rate]])-4)</f>
        <v>7,225 - 8,372</v>
      </c>
      <c r="D564" s="1">
        <f>_xlfn.NUMBERVALUE(LEFT(property_rates[[#This Row],[buy_rate_trim]],FIND("-",property_rates[[#This Row],[buy_rate_trim]])-1))</f>
        <v>7225</v>
      </c>
      <c r="E564" s="1">
        <f>_xlfn.NUMBERVALUE(RIGHT(property_rates[[#This Row],[buy_rate_trim]],LEN(property_rates[[#This Row],[buy_rate_trim]])-FIND("-",property_rates[[#This Row],[buy_rate_trim]])))</f>
        <v>8372</v>
      </c>
      <c r="F564" s="1">
        <f>AVERAGE(property_rates[[#This Row],[buy_rate_lower]:[buy_rate_higher]])</f>
        <v>7798.5</v>
      </c>
      <c r="G564" s="1" t="s">
        <v>36</v>
      </c>
      <c r="H564" s="1" t="s">
        <v>36</v>
      </c>
      <c r="I564" s="1" t="e">
        <f>MID(property_rates[[#This Row],[Rent_1B]],FIND("Rs.",property_rates[[#This Row],[Rent_1B]])+3,LEN(property_rates[[#This Row],[Rent_1B]]))</f>
        <v>#VALUE!</v>
      </c>
      <c r="J564" s="1" t="e">
        <f>_xlfn.NUMBERVALUE(LEFT(property_rates[[#This Row],[Rent_1B_trim]],FIND("-",property_rates[[#This Row],[Rent_1B_trim]])-1))</f>
        <v>#VALUE!</v>
      </c>
      <c r="K564" s="1">
        <f>_xlfn.NUMBERVALUE(RIGHT(property_rates[[#This Row],[Rent_1B]],LEN(property_rates[[#This Row],[Rent_1B]])-FIND("-",property_rates[[#This Row],[Rent_1B]])))</f>
        <v>0</v>
      </c>
      <c r="L564" s="1" t="e">
        <f>AVERAGE(property_rates[[#This Row],[Rent_1B_Lower]:[Rent_1B_Upper]])</f>
        <v>#VALUE!</v>
      </c>
      <c r="M564" s="2" t="e">
        <f>property_rates[[#This Row],[Rent_1B_avg]]/property_rates[[#This Row],[buy_rate_avg]]</f>
        <v>#VALUE!</v>
      </c>
      <c r="N564" s="1" t="s">
        <v>36</v>
      </c>
      <c r="O564" s="1" t="e">
        <f>MID(property_rates[[#This Row],[Rent_2B]],FIND("Rs.",property_rates[[#This Row],[Rent_2B]])+3,LEN(property_rates[[#This Row],[Rent_2B]]))</f>
        <v>#VALUE!</v>
      </c>
      <c r="P564" s="1" t="e">
        <f>_xlfn.NUMBERVALUE(LEFT(property_rates[[#This Row],[Rent_2B_trim]],FIND("-",property_rates[[#This Row],[Rent_2B_trim]])-1))</f>
        <v>#VALUE!</v>
      </c>
      <c r="Q564" s="1">
        <f>_xlfn.NUMBERVALUE(RIGHT(property_rates[[#This Row],[Rent_2B]],LEN(property_rates[[#This Row],[Rent_2B]])-FIND("-",property_rates[[#This Row],[Rent_2B]])))</f>
        <v>0</v>
      </c>
      <c r="R564" s="1" t="e">
        <f>AVERAGE(property_rates[[#This Row],[Rent_2B_Lower]:[Rent_2B_Upper]])</f>
        <v>#VALUE!</v>
      </c>
      <c r="S564" s="3" t="e">
        <f>property_rates[[#This Row],[Rent_2B_avg]]/property_rates[[#This Row],[buy_rate_avg]]</f>
        <v>#VALUE!</v>
      </c>
      <c r="T564" s="1" t="s">
        <v>36</v>
      </c>
      <c r="U564" s="1" t="e">
        <f>MID(property_rates[[#This Row],[Rent_3B]],FIND("Rs.",property_rates[[#This Row],[Rent_3B]])+3,LEN(property_rates[[#This Row],[Rent_3B]]))</f>
        <v>#VALUE!</v>
      </c>
      <c r="V564" s="1" t="e">
        <f>_xlfn.NUMBERVALUE(LEFT(property_rates[[#This Row],[Rent_3B_trim]],FIND("-",property_rates[[#This Row],[Rent_3B_trim]])-1))</f>
        <v>#VALUE!</v>
      </c>
      <c r="W564" s="1">
        <f>_xlfn.NUMBERVALUE(RIGHT(property_rates[[#This Row],[Rent_3B]],LEN(property_rates[[#This Row],[Rent_3B]])-FIND("-",property_rates[[#This Row],[Rent_3B]])))</f>
        <v>0</v>
      </c>
      <c r="X564" s="1" t="e">
        <f>AVERAGE(property_rates[[#This Row],[Rent_3B_Lower]:[Rent_3B_Upper]])</f>
        <v>#VALUE!</v>
      </c>
      <c r="Y564" s="3" t="e">
        <f>property_rates[[#This Row],[Rent_3B_avg]]/property_rates[[#This Row],[buy_rate_avg]]</f>
        <v>#VALUE!</v>
      </c>
    </row>
    <row r="565" spans="1:25" x14ac:dyDescent="0.25">
      <c r="A565" s="1" t="s">
        <v>1039</v>
      </c>
      <c r="B565" s="1" t="s">
        <v>1040</v>
      </c>
      <c r="C565" s="1" t="str">
        <f>MID(property_rates[[#This Row],[buy_rate]],FIND("Rs.",property_rates[[#This Row],[buy_rate]])+3,FIND("/sq",property_rates[[#This Row],[buy_rate]])-4)</f>
        <v>13,855 - 15,002</v>
      </c>
      <c r="D565" s="1">
        <f>_xlfn.NUMBERVALUE(LEFT(property_rates[[#This Row],[buy_rate_trim]],FIND("-",property_rates[[#This Row],[buy_rate_trim]])-1))</f>
        <v>13855</v>
      </c>
      <c r="E565" s="1">
        <f>_xlfn.NUMBERVALUE(RIGHT(property_rates[[#This Row],[buy_rate_trim]],LEN(property_rates[[#This Row],[buy_rate_trim]])-FIND("-",property_rates[[#This Row],[buy_rate_trim]])))</f>
        <v>15002</v>
      </c>
      <c r="F565" s="1">
        <f>AVERAGE(property_rates[[#This Row],[buy_rate_lower]:[buy_rate_higher]])</f>
        <v>14428.5</v>
      </c>
      <c r="G565" s="1" t="s">
        <v>448</v>
      </c>
      <c r="H565" s="1" t="s">
        <v>1041</v>
      </c>
      <c r="I565" s="1" t="str">
        <f>MID(property_rates[[#This Row],[Rent_1B]],FIND("Rs.",property_rates[[#This Row],[Rent_1B]])+3,LEN(property_rates[[#This Row],[Rent_1B]]))</f>
        <v>22,822 - 24,648</v>
      </c>
      <c r="J565" s="1">
        <f>_xlfn.NUMBERVALUE(LEFT(property_rates[[#This Row],[Rent_1B_trim]],FIND("-",property_rates[[#This Row],[Rent_1B_trim]])-1))</f>
        <v>22822</v>
      </c>
      <c r="K565" s="1">
        <f>_xlfn.NUMBERVALUE(RIGHT(property_rates[[#This Row],[Rent_1B]],LEN(property_rates[[#This Row],[Rent_1B]])-FIND("-",property_rates[[#This Row],[Rent_1B]])))</f>
        <v>24648</v>
      </c>
      <c r="L565" s="1">
        <f>AVERAGE(property_rates[[#This Row],[Rent_1B_Lower]:[Rent_1B_Upper]])</f>
        <v>23735</v>
      </c>
      <c r="M565" s="2">
        <f>property_rates[[#This Row],[Rent_1B_avg]]/property_rates[[#This Row],[buy_rate_avg]]</f>
        <v>1.6450081436046713</v>
      </c>
      <c r="N565" s="1" t="s">
        <v>1042</v>
      </c>
      <c r="O565" s="1" t="str">
        <f>MID(property_rates[[#This Row],[Rent_2B]],FIND("Rs.",property_rates[[#This Row],[Rent_2B]])+3,LEN(property_rates[[#This Row],[Rent_2B]]))</f>
        <v>30,336 - 33,864</v>
      </c>
      <c r="P565" s="1">
        <f>_xlfn.NUMBERVALUE(LEFT(property_rates[[#This Row],[Rent_2B_trim]],FIND("-",property_rates[[#This Row],[Rent_2B_trim]])-1))</f>
        <v>30336</v>
      </c>
      <c r="Q565" s="1">
        <f>_xlfn.NUMBERVALUE(RIGHT(property_rates[[#This Row],[Rent_2B]],LEN(property_rates[[#This Row],[Rent_2B]])-FIND("-",property_rates[[#This Row],[Rent_2B]])))</f>
        <v>33864</v>
      </c>
      <c r="R565" s="1">
        <f>AVERAGE(property_rates[[#This Row],[Rent_2B_Lower]:[Rent_2B_Upper]])</f>
        <v>32100</v>
      </c>
      <c r="S565" s="3">
        <f>property_rates[[#This Row],[Rent_2B_avg]]/property_rates[[#This Row],[buy_rate_avg]]</f>
        <v>2.2247634889281631</v>
      </c>
      <c r="T565" s="1" t="s">
        <v>36</v>
      </c>
      <c r="U565" s="1" t="e">
        <f>MID(property_rates[[#This Row],[Rent_3B]],FIND("Rs.",property_rates[[#This Row],[Rent_3B]])+3,LEN(property_rates[[#This Row],[Rent_3B]]))</f>
        <v>#VALUE!</v>
      </c>
      <c r="V565" s="1" t="e">
        <f>_xlfn.NUMBERVALUE(LEFT(property_rates[[#This Row],[Rent_3B_trim]],FIND("-",property_rates[[#This Row],[Rent_3B_trim]])-1))</f>
        <v>#VALUE!</v>
      </c>
      <c r="W565" s="1">
        <f>_xlfn.NUMBERVALUE(RIGHT(property_rates[[#This Row],[Rent_3B]],LEN(property_rates[[#This Row],[Rent_3B]])-FIND("-",property_rates[[#This Row],[Rent_3B]])))</f>
        <v>0</v>
      </c>
      <c r="X565" s="1" t="e">
        <f>AVERAGE(property_rates[[#This Row],[Rent_3B_Lower]:[Rent_3B_Upper]])</f>
        <v>#VALUE!</v>
      </c>
      <c r="Y565" s="3" t="e">
        <f>property_rates[[#This Row],[Rent_3B_avg]]/property_rates[[#This Row],[buy_rate_avg]]</f>
        <v>#VALUE!</v>
      </c>
    </row>
    <row r="566" spans="1:25" x14ac:dyDescent="0.25">
      <c r="A566" s="1" t="s">
        <v>2185</v>
      </c>
      <c r="B566" s="1" t="s">
        <v>2186</v>
      </c>
      <c r="C566" s="1" t="str">
        <f>MID(property_rates[[#This Row],[buy_rate]],FIND("Rs.",property_rates[[#This Row],[buy_rate]])+3,FIND("/sq",property_rates[[#This Row],[buy_rate]])-4)</f>
        <v>5,312 - 6,162</v>
      </c>
      <c r="D566" s="1">
        <f>_xlfn.NUMBERVALUE(LEFT(property_rates[[#This Row],[buy_rate_trim]],FIND("-",property_rates[[#This Row],[buy_rate_trim]])-1))</f>
        <v>5312</v>
      </c>
      <c r="E566" s="1">
        <f>_xlfn.NUMBERVALUE(RIGHT(property_rates[[#This Row],[buy_rate_trim]],LEN(property_rates[[#This Row],[buy_rate_trim]])-FIND("-",property_rates[[#This Row],[buy_rate_trim]])))</f>
        <v>6162</v>
      </c>
      <c r="F566" s="1">
        <f>AVERAGE(property_rates[[#This Row],[buy_rate_lower]:[buy_rate_higher]])</f>
        <v>5737</v>
      </c>
      <c r="G566" s="1" t="s">
        <v>2187</v>
      </c>
      <c r="H566" s="1" t="s">
        <v>2188</v>
      </c>
      <c r="I566" s="1" t="str">
        <f>MID(property_rates[[#This Row],[Rent_1B]],FIND("Rs.",property_rates[[#This Row],[Rent_1B]])+3,LEN(property_rates[[#This Row],[Rent_1B]]))</f>
        <v>7,069 - 8,583</v>
      </c>
      <c r="J566" s="1">
        <f>_xlfn.NUMBERVALUE(LEFT(property_rates[[#This Row],[Rent_1B_trim]],FIND("-",property_rates[[#This Row],[Rent_1B_trim]])-1))</f>
        <v>7069</v>
      </c>
      <c r="K566" s="1">
        <f>_xlfn.NUMBERVALUE(RIGHT(property_rates[[#This Row],[Rent_1B]],LEN(property_rates[[#This Row],[Rent_1B]])-FIND("-",property_rates[[#This Row],[Rent_1B]])))</f>
        <v>8583</v>
      </c>
      <c r="L566" s="1">
        <f>AVERAGE(property_rates[[#This Row],[Rent_1B_Lower]:[Rent_1B_Upper]])</f>
        <v>7826</v>
      </c>
      <c r="M566" s="2">
        <f>property_rates[[#This Row],[Rent_1B_avg]]/property_rates[[#This Row],[buy_rate_avg]]</f>
        <v>1.3641275928185463</v>
      </c>
      <c r="N566" s="1" t="s">
        <v>2189</v>
      </c>
      <c r="O566" s="1" t="str">
        <f>MID(property_rates[[#This Row],[Rent_2B]],FIND("Rs.",property_rates[[#This Row],[Rent_2B]])+3,LEN(property_rates[[#This Row],[Rent_2B]]))</f>
        <v>10,543 - 12,050</v>
      </c>
      <c r="P566" s="1">
        <f>_xlfn.NUMBERVALUE(LEFT(property_rates[[#This Row],[Rent_2B_trim]],FIND("-",property_rates[[#This Row],[Rent_2B_trim]])-1))</f>
        <v>10543</v>
      </c>
      <c r="Q566" s="1">
        <f>_xlfn.NUMBERVALUE(RIGHT(property_rates[[#This Row],[Rent_2B]],LEN(property_rates[[#This Row],[Rent_2B]])-FIND("-",property_rates[[#This Row],[Rent_2B]])))</f>
        <v>12050</v>
      </c>
      <c r="R566" s="1">
        <f>AVERAGE(property_rates[[#This Row],[Rent_2B_Lower]:[Rent_2B_Upper]])</f>
        <v>11296.5</v>
      </c>
      <c r="S566" s="3">
        <f>property_rates[[#This Row],[Rent_2B_avg]]/property_rates[[#This Row],[buy_rate_avg]]</f>
        <v>1.9690604845738191</v>
      </c>
      <c r="T566" s="1" t="s">
        <v>36</v>
      </c>
      <c r="U566" s="1" t="e">
        <f>MID(property_rates[[#This Row],[Rent_3B]],FIND("Rs.",property_rates[[#This Row],[Rent_3B]])+3,LEN(property_rates[[#This Row],[Rent_3B]]))</f>
        <v>#VALUE!</v>
      </c>
      <c r="V566" s="1" t="e">
        <f>_xlfn.NUMBERVALUE(LEFT(property_rates[[#This Row],[Rent_3B_trim]],FIND("-",property_rates[[#This Row],[Rent_3B_trim]])-1))</f>
        <v>#VALUE!</v>
      </c>
      <c r="W566" s="1">
        <f>_xlfn.NUMBERVALUE(RIGHT(property_rates[[#This Row],[Rent_3B]],LEN(property_rates[[#This Row],[Rent_3B]])-FIND("-",property_rates[[#This Row],[Rent_3B]])))</f>
        <v>0</v>
      </c>
      <c r="X566" s="1" t="e">
        <f>AVERAGE(property_rates[[#This Row],[Rent_3B_Lower]:[Rent_3B_Upper]])</f>
        <v>#VALUE!</v>
      </c>
      <c r="Y566" s="3" t="e">
        <f>property_rates[[#This Row],[Rent_3B_avg]]/property_rates[[#This Row],[buy_rate_avg]]</f>
        <v>#VALUE!</v>
      </c>
    </row>
    <row r="567" spans="1:25" x14ac:dyDescent="0.25">
      <c r="A567" s="1" t="s">
        <v>1043</v>
      </c>
      <c r="B567" s="1" t="s">
        <v>1044</v>
      </c>
      <c r="C567" s="1" t="str">
        <f>MID(property_rates[[#This Row],[buy_rate]],FIND("Rs.",property_rates[[#This Row],[buy_rate]])+3,FIND("/sq",property_rates[[#This Row],[buy_rate]])-4)</f>
        <v>15,598 - 18,402</v>
      </c>
      <c r="D567" s="1">
        <f>_xlfn.NUMBERVALUE(LEFT(property_rates[[#This Row],[buy_rate_trim]],FIND("-",property_rates[[#This Row],[buy_rate_trim]])-1))</f>
        <v>15598</v>
      </c>
      <c r="E567" s="1">
        <f>_xlfn.NUMBERVALUE(RIGHT(property_rates[[#This Row],[buy_rate_trim]],LEN(property_rates[[#This Row],[buy_rate_trim]])-FIND("-",property_rates[[#This Row],[buy_rate_trim]])))</f>
        <v>18402</v>
      </c>
      <c r="F567" s="1">
        <f>AVERAGE(property_rates[[#This Row],[buy_rate_lower]:[buy_rate_higher]])</f>
        <v>17000</v>
      </c>
      <c r="G567" s="1" t="s">
        <v>1045</v>
      </c>
      <c r="H567" s="1" t="s">
        <v>36</v>
      </c>
      <c r="I567" s="1" t="e">
        <f>MID(property_rates[[#This Row],[Rent_1B]],FIND("Rs.",property_rates[[#This Row],[Rent_1B]])+3,LEN(property_rates[[#This Row],[Rent_1B]]))</f>
        <v>#VALUE!</v>
      </c>
      <c r="J567" s="1" t="e">
        <f>_xlfn.NUMBERVALUE(LEFT(property_rates[[#This Row],[Rent_1B_trim]],FIND("-",property_rates[[#This Row],[Rent_1B_trim]])-1))</f>
        <v>#VALUE!</v>
      </c>
      <c r="K567" s="1">
        <f>_xlfn.NUMBERVALUE(RIGHT(property_rates[[#This Row],[Rent_1B]],LEN(property_rates[[#This Row],[Rent_1B]])-FIND("-",property_rates[[#This Row],[Rent_1B]])))</f>
        <v>0</v>
      </c>
      <c r="L567" s="1" t="e">
        <f>AVERAGE(property_rates[[#This Row],[Rent_1B_Lower]:[Rent_1B_Upper]])</f>
        <v>#VALUE!</v>
      </c>
      <c r="M567" s="2" t="e">
        <f>property_rates[[#This Row],[Rent_1B_avg]]/property_rates[[#This Row],[buy_rate_avg]]</f>
        <v>#VALUE!</v>
      </c>
      <c r="N567" s="1" t="s">
        <v>36</v>
      </c>
      <c r="O567" s="1" t="e">
        <f>MID(property_rates[[#This Row],[Rent_2B]],FIND("Rs.",property_rates[[#This Row],[Rent_2B]])+3,LEN(property_rates[[#This Row],[Rent_2B]]))</f>
        <v>#VALUE!</v>
      </c>
      <c r="P567" s="1" t="e">
        <f>_xlfn.NUMBERVALUE(LEFT(property_rates[[#This Row],[Rent_2B_trim]],FIND("-",property_rates[[#This Row],[Rent_2B_trim]])-1))</f>
        <v>#VALUE!</v>
      </c>
      <c r="Q567" s="1">
        <f>_xlfn.NUMBERVALUE(RIGHT(property_rates[[#This Row],[Rent_2B]],LEN(property_rates[[#This Row],[Rent_2B]])-FIND("-",property_rates[[#This Row],[Rent_2B]])))</f>
        <v>0</v>
      </c>
      <c r="R567" s="1" t="e">
        <f>AVERAGE(property_rates[[#This Row],[Rent_2B_Lower]:[Rent_2B_Upper]])</f>
        <v>#VALUE!</v>
      </c>
      <c r="S567" s="3" t="e">
        <f>property_rates[[#This Row],[Rent_2B_avg]]/property_rates[[#This Row],[buy_rate_avg]]</f>
        <v>#VALUE!</v>
      </c>
      <c r="T567" s="1" t="s">
        <v>36</v>
      </c>
      <c r="U567" s="1" t="e">
        <f>MID(property_rates[[#This Row],[Rent_3B]],FIND("Rs.",property_rates[[#This Row],[Rent_3B]])+3,LEN(property_rates[[#This Row],[Rent_3B]]))</f>
        <v>#VALUE!</v>
      </c>
      <c r="V567" s="1" t="e">
        <f>_xlfn.NUMBERVALUE(LEFT(property_rates[[#This Row],[Rent_3B_trim]],FIND("-",property_rates[[#This Row],[Rent_3B_trim]])-1))</f>
        <v>#VALUE!</v>
      </c>
      <c r="W567" s="1">
        <f>_xlfn.NUMBERVALUE(RIGHT(property_rates[[#This Row],[Rent_3B]],LEN(property_rates[[#This Row],[Rent_3B]])-FIND("-",property_rates[[#This Row],[Rent_3B]])))</f>
        <v>0</v>
      </c>
      <c r="X567" s="1" t="e">
        <f>AVERAGE(property_rates[[#This Row],[Rent_3B_Lower]:[Rent_3B_Upper]])</f>
        <v>#VALUE!</v>
      </c>
      <c r="Y567" s="3" t="e">
        <f>property_rates[[#This Row],[Rent_3B_avg]]/property_rates[[#This Row],[buy_rate_avg]]</f>
        <v>#VALUE!</v>
      </c>
    </row>
    <row r="568" spans="1:25" x14ac:dyDescent="0.25">
      <c r="A568" s="1" t="s">
        <v>459</v>
      </c>
      <c r="B568" s="1" t="s">
        <v>460</v>
      </c>
      <c r="C568" s="1" t="str">
        <f>MID(property_rates[[#This Row],[buy_rate]],FIND("Rs.",property_rates[[#This Row],[buy_rate]])+3,FIND("/sq",property_rates[[#This Row],[buy_rate]])-4)</f>
        <v>3,060 - 3,528</v>
      </c>
      <c r="D568" s="1">
        <f>_xlfn.NUMBERVALUE(LEFT(property_rates[[#This Row],[buy_rate_trim]],FIND("-",property_rates[[#This Row],[buy_rate_trim]])-1))</f>
        <v>3060</v>
      </c>
      <c r="E568" s="1">
        <f>_xlfn.NUMBERVALUE(RIGHT(property_rates[[#This Row],[buy_rate_trim]],LEN(property_rates[[#This Row],[buy_rate_trim]])-FIND("-",property_rates[[#This Row],[buy_rate_trim]])))</f>
        <v>3528</v>
      </c>
      <c r="F568" s="1">
        <f>AVERAGE(property_rates[[#This Row],[buy_rate_lower]:[buy_rate_higher]])</f>
        <v>3294</v>
      </c>
      <c r="G568" s="1" t="s">
        <v>297</v>
      </c>
      <c r="H568" s="1" t="s">
        <v>461</v>
      </c>
      <c r="I568" s="1" t="str">
        <f>MID(property_rates[[#This Row],[Rent_1B]],FIND("Rs.",property_rates[[#This Row],[Rent_1B]])+3,LEN(property_rates[[#This Row],[Rent_1B]]))</f>
        <v>3,510 - 4,012</v>
      </c>
      <c r="J568" s="1">
        <f>_xlfn.NUMBERVALUE(LEFT(property_rates[[#This Row],[Rent_1B_trim]],FIND("-",property_rates[[#This Row],[Rent_1B_trim]])-1))</f>
        <v>3510</v>
      </c>
      <c r="K568" s="1">
        <f>_xlfn.NUMBERVALUE(RIGHT(property_rates[[#This Row],[Rent_1B]],LEN(property_rates[[#This Row],[Rent_1B]])-FIND("-",property_rates[[#This Row],[Rent_1B]])))</f>
        <v>4012</v>
      </c>
      <c r="L568" s="1">
        <f>AVERAGE(property_rates[[#This Row],[Rent_1B_Lower]:[Rent_1B_Upper]])</f>
        <v>3761</v>
      </c>
      <c r="M568" s="2">
        <f>property_rates[[#This Row],[Rent_1B_avg]]/property_rates[[#This Row],[buy_rate_avg]]</f>
        <v>1.1417729204614451</v>
      </c>
      <c r="N568" s="1" t="s">
        <v>462</v>
      </c>
      <c r="O568" s="1" t="str">
        <f>MID(property_rates[[#This Row],[Rent_2B]],FIND("Rs.",property_rates[[#This Row],[Rent_2B]])+3,LEN(property_rates[[#This Row],[Rent_2B]]))</f>
        <v>5,034 - 5,753</v>
      </c>
      <c r="P568" s="1">
        <f>_xlfn.NUMBERVALUE(LEFT(property_rates[[#This Row],[Rent_2B_trim]],FIND("-",property_rates[[#This Row],[Rent_2B_trim]])-1))</f>
        <v>5034</v>
      </c>
      <c r="Q568" s="1">
        <f>_xlfn.NUMBERVALUE(RIGHT(property_rates[[#This Row],[Rent_2B]],LEN(property_rates[[#This Row],[Rent_2B]])-FIND("-",property_rates[[#This Row],[Rent_2B]])))</f>
        <v>5753</v>
      </c>
      <c r="R568" s="1">
        <f>AVERAGE(property_rates[[#This Row],[Rent_2B_Lower]:[Rent_2B_Upper]])</f>
        <v>5393.5</v>
      </c>
      <c r="S568" s="3">
        <f>property_rates[[#This Row],[Rent_2B_avg]]/property_rates[[#This Row],[buy_rate_avg]]</f>
        <v>1.6373709775349119</v>
      </c>
      <c r="T568" s="1" t="s">
        <v>36</v>
      </c>
      <c r="U568" s="1" t="e">
        <f>MID(property_rates[[#This Row],[Rent_3B]],FIND("Rs.",property_rates[[#This Row],[Rent_3B]])+3,LEN(property_rates[[#This Row],[Rent_3B]]))</f>
        <v>#VALUE!</v>
      </c>
      <c r="V568" s="1" t="e">
        <f>_xlfn.NUMBERVALUE(LEFT(property_rates[[#This Row],[Rent_3B_trim]],FIND("-",property_rates[[#This Row],[Rent_3B_trim]])-1))</f>
        <v>#VALUE!</v>
      </c>
      <c r="W568" s="1">
        <f>_xlfn.NUMBERVALUE(RIGHT(property_rates[[#This Row],[Rent_3B]],LEN(property_rates[[#This Row],[Rent_3B]])-FIND("-",property_rates[[#This Row],[Rent_3B]])))</f>
        <v>0</v>
      </c>
      <c r="X568" s="1" t="e">
        <f>AVERAGE(property_rates[[#This Row],[Rent_3B_Lower]:[Rent_3B_Upper]])</f>
        <v>#VALUE!</v>
      </c>
      <c r="Y568" s="3" t="e">
        <f>property_rates[[#This Row],[Rent_3B_avg]]/property_rates[[#This Row],[buy_rate_avg]]</f>
        <v>#VALUE!</v>
      </c>
    </row>
    <row r="569" spans="1:25" x14ac:dyDescent="0.25">
      <c r="A569" s="1" t="s">
        <v>23</v>
      </c>
      <c r="B569" s="1" t="s">
        <v>2354</v>
      </c>
      <c r="C569" s="1" t="str">
        <f>MID(property_rates[[#This Row],[buy_rate]],FIND("Rs.",property_rates[[#This Row],[buy_rate]])+3,FIND("/sq",property_rates[[#This Row],[buy_rate]])-4)</f>
        <v>30,302 - 36,465</v>
      </c>
      <c r="D569" s="1">
        <f>_xlfn.NUMBERVALUE(LEFT(property_rates[[#This Row],[buy_rate_trim]],FIND("-",property_rates[[#This Row],[buy_rate_trim]])-1))</f>
        <v>30302</v>
      </c>
      <c r="E569" s="1">
        <f>_xlfn.NUMBERVALUE(RIGHT(property_rates[[#This Row],[buy_rate_trim]],LEN(property_rates[[#This Row],[buy_rate_trim]])-FIND("-",property_rates[[#This Row],[buy_rate_trim]])))</f>
        <v>36465</v>
      </c>
      <c r="F569" s="1">
        <f>AVERAGE(property_rates[[#This Row],[buy_rate_lower]:[buy_rate_higher]])</f>
        <v>33383.5</v>
      </c>
      <c r="G569" s="1" t="s">
        <v>2355</v>
      </c>
      <c r="H569" s="1" t="s">
        <v>2356</v>
      </c>
      <c r="I569" s="1" t="str">
        <f>MID(property_rates[[#This Row],[Rent_1B]],FIND("Rs.",property_rates[[#This Row],[Rent_1B]])+3,LEN(property_rates[[#This Row],[Rent_1B]]))</f>
        <v>38,743 - 41,896</v>
      </c>
      <c r="J569" s="1">
        <f>_xlfn.NUMBERVALUE(LEFT(property_rates[[#This Row],[Rent_1B_trim]],FIND("-",property_rates[[#This Row],[Rent_1B_trim]])-1))</f>
        <v>38743</v>
      </c>
      <c r="K569" s="1">
        <f>_xlfn.NUMBERVALUE(RIGHT(property_rates[[#This Row],[Rent_1B]],LEN(property_rates[[#This Row],[Rent_1B]])-FIND("-",property_rates[[#This Row],[Rent_1B]])))</f>
        <v>41896</v>
      </c>
      <c r="L569" s="1">
        <f>AVERAGE(property_rates[[#This Row],[Rent_1B_Lower]:[Rent_1B_Upper]])</f>
        <v>40319.5</v>
      </c>
      <c r="M569" s="2">
        <f>property_rates[[#This Row],[Rent_1B_avg]]/property_rates[[#This Row],[buy_rate_avg]]</f>
        <v>1.2077673101981519</v>
      </c>
      <c r="N569" s="1" t="s">
        <v>2357</v>
      </c>
      <c r="O569" s="1" t="str">
        <f>MID(property_rates[[#This Row],[Rent_2B]],FIND("Rs.",property_rates[[#This Row],[Rent_2B]])+3,LEN(property_rates[[#This Row],[Rent_2B]]))</f>
        <v>62,475 - 69,139</v>
      </c>
      <c r="P569" s="1">
        <f>_xlfn.NUMBERVALUE(LEFT(property_rates[[#This Row],[Rent_2B_trim]],FIND("-",property_rates[[#This Row],[Rent_2B_trim]])-1))</f>
        <v>62475</v>
      </c>
      <c r="Q569" s="1">
        <f>_xlfn.NUMBERVALUE(RIGHT(property_rates[[#This Row],[Rent_2B]],LEN(property_rates[[#This Row],[Rent_2B]])-FIND("-",property_rates[[#This Row],[Rent_2B]])))</f>
        <v>69139</v>
      </c>
      <c r="R569" s="1">
        <f>AVERAGE(property_rates[[#This Row],[Rent_2B_Lower]:[Rent_2B_Upper]])</f>
        <v>65807</v>
      </c>
      <c r="S569" s="3">
        <f>property_rates[[#This Row],[Rent_2B_avg]]/property_rates[[#This Row],[buy_rate_avg]]</f>
        <v>1.9712432788653078</v>
      </c>
      <c r="T569" s="1" t="s">
        <v>36</v>
      </c>
      <c r="U569" s="1" t="e">
        <f>MID(property_rates[[#This Row],[Rent_3B]],FIND("Rs.",property_rates[[#This Row],[Rent_3B]])+3,LEN(property_rates[[#This Row],[Rent_3B]]))</f>
        <v>#VALUE!</v>
      </c>
      <c r="V569" s="1" t="e">
        <f>_xlfn.NUMBERVALUE(LEFT(property_rates[[#This Row],[Rent_3B_trim]],FIND("-",property_rates[[#This Row],[Rent_3B_trim]])-1))</f>
        <v>#VALUE!</v>
      </c>
      <c r="W569" s="1">
        <f>_xlfn.NUMBERVALUE(RIGHT(property_rates[[#This Row],[Rent_3B]],LEN(property_rates[[#This Row],[Rent_3B]])-FIND("-",property_rates[[#This Row],[Rent_3B]])))</f>
        <v>0</v>
      </c>
      <c r="X569" s="1" t="e">
        <f>AVERAGE(property_rates[[#This Row],[Rent_3B_Lower]:[Rent_3B_Upper]])</f>
        <v>#VALUE!</v>
      </c>
      <c r="Y569" s="3" t="e">
        <f>property_rates[[#This Row],[Rent_3B_avg]]/property_rates[[#This Row],[buy_rate_avg]]</f>
        <v>#VALUE!</v>
      </c>
    </row>
    <row r="570" spans="1:25" x14ac:dyDescent="0.25">
      <c r="A570" s="1" t="s">
        <v>217</v>
      </c>
      <c r="B570" s="1" t="s">
        <v>218</v>
      </c>
      <c r="C570" s="1" t="str">
        <f>MID(property_rates[[#This Row],[buy_rate]],FIND("Rs.",property_rates[[#This Row],[buy_rate]])+3,FIND("/sq",property_rates[[#This Row],[buy_rate]])-4)</f>
        <v>10,370 - 12,665</v>
      </c>
      <c r="D570" s="1">
        <f>_xlfn.NUMBERVALUE(LEFT(property_rates[[#This Row],[buy_rate_trim]],FIND("-",property_rates[[#This Row],[buy_rate_trim]])-1))</f>
        <v>10370</v>
      </c>
      <c r="E570" s="1">
        <f>_xlfn.NUMBERVALUE(RIGHT(property_rates[[#This Row],[buy_rate_trim]],LEN(property_rates[[#This Row],[buy_rate_trim]])-FIND("-",property_rates[[#This Row],[buy_rate_trim]])))</f>
        <v>12665</v>
      </c>
      <c r="F570" s="1">
        <f>AVERAGE(property_rates[[#This Row],[buy_rate_lower]:[buy_rate_higher]])</f>
        <v>11517.5</v>
      </c>
      <c r="G570" s="1" t="s">
        <v>36</v>
      </c>
      <c r="H570" s="1" t="s">
        <v>36</v>
      </c>
      <c r="I570" s="1" t="e">
        <f>MID(property_rates[[#This Row],[Rent_1B]],FIND("Rs.",property_rates[[#This Row],[Rent_1B]])+3,LEN(property_rates[[#This Row],[Rent_1B]]))</f>
        <v>#VALUE!</v>
      </c>
      <c r="J570" s="1" t="e">
        <f>_xlfn.NUMBERVALUE(LEFT(property_rates[[#This Row],[Rent_1B_trim]],FIND("-",property_rates[[#This Row],[Rent_1B_trim]])-1))</f>
        <v>#VALUE!</v>
      </c>
      <c r="K570" s="1">
        <f>_xlfn.NUMBERVALUE(RIGHT(property_rates[[#This Row],[Rent_1B]],LEN(property_rates[[#This Row],[Rent_1B]])-FIND("-",property_rates[[#This Row],[Rent_1B]])))</f>
        <v>0</v>
      </c>
      <c r="L570" s="1" t="e">
        <f>AVERAGE(property_rates[[#This Row],[Rent_1B_Lower]:[Rent_1B_Upper]])</f>
        <v>#VALUE!</v>
      </c>
      <c r="M570" s="2" t="e">
        <f>property_rates[[#This Row],[Rent_1B_avg]]/property_rates[[#This Row],[buy_rate_avg]]</f>
        <v>#VALUE!</v>
      </c>
      <c r="N570" s="1" t="s">
        <v>36</v>
      </c>
      <c r="O570" s="1" t="e">
        <f>MID(property_rates[[#This Row],[Rent_2B]],FIND("Rs.",property_rates[[#This Row],[Rent_2B]])+3,LEN(property_rates[[#This Row],[Rent_2B]]))</f>
        <v>#VALUE!</v>
      </c>
      <c r="P570" s="1" t="e">
        <f>_xlfn.NUMBERVALUE(LEFT(property_rates[[#This Row],[Rent_2B_trim]],FIND("-",property_rates[[#This Row],[Rent_2B_trim]])-1))</f>
        <v>#VALUE!</v>
      </c>
      <c r="Q570" s="1">
        <f>_xlfn.NUMBERVALUE(RIGHT(property_rates[[#This Row],[Rent_2B]],LEN(property_rates[[#This Row],[Rent_2B]])-FIND("-",property_rates[[#This Row],[Rent_2B]])))</f>
        <v>0</v>
      </c>
      <c r="R570" s="1" t="e">
        <f>AVERAGE(property_rates[[#This Row],[Rent_2B_Lower]:[Rent_2B_Upper]])</f>
        <v>#VALUE!</v>
      </c>
      <c r="S570" s="3" t="e">
        <f>property_rates[[#This Row],[Rent_2B_avg]]/property_rates[[#This Row],[buy_rate_avg]]</f>
        <v>#VALUE!</v>
      </c>
      <c r="T570" s="1" t="s">
        <v>36</v>
      </c>
      <c r="U570" s="1" t="e">
        <f>MID(property_rates[[#This Row],[Rent_3B]],FIND("Rs.",property_rates[[#This Row],[Rent_3B]])+3,LEN(property_rates[[#This Row],[Rent_3B]]))</f>
        <v>#VALUE!</v>
      </c>
      <c r="V570" s="1" t="e">
        <f>_xlfn.NUMBERVALUE(LEFT(property_rates[[#This Row],[Rent_3B_trim]],FIND("-",property_rates[[#This Row],[Rent_3B_trim]])-1))</f>
        <v>#VALUE!</v>
      </c>
      <c r="W570" s="1">
        <f>_xlfn.NUMBERVALUE(RIGHT(property_rates[[#This Row],[Rent_3B]],LEN(property_rates[[#This Row],[Rent_3B]])-FIND("-",property_rates[[#This Row],[Rent_3B]])))</f>
        <v>0</v>
      </c>
      <c r="X570" s="1" t="e">
        <f>AVERAGE(property_rates[[#This Row],[Rent_3B_Lower]:[Rent_3B_Upper]])</f>
        <v>#VALUE!</v>
      </c>
      <c r="Y570" s="3" t="e">
        <f>property_rates[[#This Row],[Rent_3B_avg]]/property_rates[[#This Row],[buy_rate_avg]]</f>
        <v>#VALUE!</v>
      </c>
    </row>
    <row r="571" spans="1:25" x14ac:dyDescent="0.25">
      <c r="A571" s="1" t="s">
        <v>1046</v>
      </c>
      <c r="B571" s="1" t="s">
        <v>36</v>
      </c>
      <c r="C571" s="1" t="e">
        <f>MID(property_rates[[#This Row],[buy_rate]],FIND("Rs.",property_rates[[#This Row],[buy_rate]])+3,FIND("/sq",property_rates[[#This Row],[buy_rate]])-4)</f>
        <v>#VALUE!</v>
      </c>
      <c r="D571" s="1" t="e">
        <f>_xlfn.NUMBERVALUE(LEFT(property_rates[[#This Row],[buy_rate_trim]],FIND("-",property_rates[[#This Row],[buy_rate_trim]])-1))</f>
        <v>#VALUE!</v>
      </c>
      <c r="E571" s="1" t="e">
        <f>_xlfn.NUMBERVALUE(RIGHT(property_rates[[#This Row],[buy_rate_trim]],LEN(property_rates[[#This Row],[buy_rate_trim]])-FIND("-",property_rates[[#This Row],[buy_rate_trim]])))</f>
        <v>#VALUE!</v>
      </c>
      <c r="F571" s="1" t="e">
        <f>AVERAGE(property_rates[[#This Row],[buy_rate_lower]:[buy_rate_higher]])</f>
        <v>#VALUE!</v>
      </c>
      <c r="G571" s="1" t="s">
        <v>36</v>
      </c>
      <c r="H571" s="1" t="s">
        <v>36</v>
      </c>
      <c r="I571" s="1" t="e">
        <f>MID(property_rates[[#This Row],[Rent_1B]],FIND("Rs.",property_rates[[#This Row],[Rent_1B]])+3,LEN(property_rates[[#This Row],[Rent_1B]]))</f>
        <v>#VALUE!</v>
      </c>
      <c r="J571" s="1" t="e">
        <f>_xlfn.NUMBERVALUE(LEFT(property_rates[[#This Row],[Rent_1B_trim]],FIND("-",property_rates[[#This Row],[Rent_1B_trim]])-1))</f>
        <v>#VALUE!</v>
      </c>
      <c r="K571" s="1">
        <f>_xlfn.NUMBERVALUE(RIGHT(property_rates[[#This Row],[Rent_1B]],LEN(property_rates[[#This Row],[Rent_1B]])-FIND("-",property_rates[[#This Row],[Rent_1B]])))</f>
        <v>0</v>
      </c>
      <c r="L571" s="1" t="e">
        <f>AVERAGE(property_rates[[#This Row],[Rent_1B_Lower]:[Rent_1B_Upper]])</f>
        <v>#VALUE!</v>
      </c>
      <c r="M571" s="2" t="e">
        <f>property_rates[[#This Row],[Rent_1B_avg]]/property_rates[[#This Row],[buy_rate_avg]]</f>
        <v>#VALUE!</v>
      </c>
      <c r="N571" s="1" t="s">
        <v>1047</v>
      </c>
      <c r="O571" s="1" t="str">
        <f>MID(property_rates[[#This Row],[Rent_2B]],FIND("Rs.",property_rates[[#This Row],[Rent_2B]])+3,LEN(property_rates[[#This Row],[Rent_2B]]))</f>
        <v>25,840 - 31,280</v>
      </c>
      <c r="P571" s="1">
        <f>_xlfn.NUMBERVALUE(LEFT(property_rates[[#This Row],[Rent_2B_trim]],FIND("-",property_rates[[#This Row],[Rent_2B_trim]])-1))</f>
        <v>25840</v>
      </c>
      <c r="Q571" s="1">
        <f>_xlfn.NUMBERVALUE(RIGHT(property_rates[[#This Row],[Rent_2B]],LEN(property_rates[[#This Row],[Rent_2B]])-FIND("-",property_rates[[#This Row],[Rent_2B]])))</f>
        <v>31280</v>
      </c>
      <c r="R571" s="1">
        <f>AVERAGE(property_rates[[#This Row],[Rent_2B_Lower]:[Rent_2B_Upper]])</f>
        <v>28560</v>
      </c>
      <c r="S571" s="3" t="e">
        <f>property_rates[[#This Row],[Rent_2B_avg]]/property_rates[[#This Row],[buy_rate_avg]]</f>
        <v>#VALUE!</v>
      </c>
      <c r="T571" s="1" t="s">
        <v>36</v>
      </c>
      <c r="U571" s="1" t="e">
        <f>MID(property_rates[[#This Row],[Rent_3B]],FIND("Rs.",property_rates[[#This Row],[Rent_3B]])+3,LEN(property_rates[[#This Row],[Rent_3B]]))</f>
        <v>#VALUE!</v>
      </c>
      <c r="V571" s="1" t="e">
        <f>_xlfn.NUMBERVALUE(LEFT(property_rates[[#This Row],[Rent_3B_trim]],FIND("-",property_rates[[#This Row],[Rent_3B_trim]])-1))</f>
        <v>#VALUE!</v>
      </c>
      <c r="W571" s="1">
        <f>_xlfn.NUMBERVALUE(RIGHT(property_rates[[#This Row],[Rent_3B]],LEN(property_rates[[#This Row],[Rent_3B]])-FIND("-",property_rates[[#This Row],[Rent_3B]])))</f>
        <v>0</v>
      </c>
      <c r="X571" s="1" t="e">
        <f>AVERAGE(property_rates[[#This Row],[Rent_3B_Lower]:[Rent_3B_Upper]])</f>
        <v>#VALUE!</v>
      </c>
      <c r="Y571" s="3" t="e">
        <f>property_rates[[#This Row],[Rent_3B_avg]]/property_rates[[#This Row],[buy_rate_avg]]</f>
        <v>#VALUE!</v>
      </c>
    </row>
    <row r="572" spans="1:25" x14ac:dyDescent="0.25">
      <c r="A572" s="1" t="s">
        <v>1048</v>
      </c>
      <c r="B572" s="1" t="s">
        <v>36</v>
      </c>
      <c r="C572" s="1" t="e">
        <f>MID(property_rates[[#This Row],[buy_rate]],FIND("Rs.",property_rates[[#This Row],[buy_rate]])+3,FIND("/sq",property_rates[[#This Row],[buy_rate]])-4)</f>
        <v>#VALUE!</v>
      </c>
      <c r="D572" s="1" t="e">
        <f>_xlfn.NUMBERVALUE(LEFT(property_rates[[#This Row],[buy_rate_trim]],FIND("-",property_rates[[#This Row],[buy_rate_trim]])-1))</f>
        <v>#VALUE!</v>
      </c>
      <c r="E572" s="1" t="e">
        <f>_xlfn.NUMBERVALUE(RIGHT(property_rates[[#This Row],[buy_rate_trim]],LEN(property_rates[[#This Row],[buy_rate_trim]])-FIND("-",property_rates[[#This Row],[buy_rate_trim]])))</f>
        <v>#VALUE!</v>
      </c>
      <c r="F572" s="1" t="e">
        <f>AVERAGE(property_rates[[#This Row],[buy_rate_lower]:[buy_rate_higher]])</f>
        <v>#VALUE!</v>
      </c>
      <c r="G572" s="1" t="s">
        <v>36</v>
      </c>
      <c r="H572" s="1" t="s">
        <v>36</v>
      </c>
      <c r="I572" s="1" t="e">
        <f>MID(property_rates[[#This Row],[Rent_1B]],FIND("Rs.",property_rates[[#This Row],[Rent_1B]])+3,LEN(property_rates[[#This Row],[Rent_1B]]))</f>
        <v>#VALUE!</v>
      </c>
      <c r="J572" s="1" t="e">
        <f>_xlfn.NUMBERVALUE(LEFT(property_rates[[#This Row],[Rent_1B_trim]],FIND("-",property_rates[[#This Row],[Rent_1B_trim]])-1))</f>
        <v>#VALUE!</v>
      </c>
      <c r="K572" s="1">
        <f>_xlfn.NUMBERVALUE(RIGHT(property_rates[[#This Row],[Rent_1B]],LEN(property_rates[[#This Row],[Rent_1B]])-FIND("-",property_rates[[#This Row],[Rent_1B]])))</f>
        <v>0</v>
      </c>
      <c r="L572" s="1" t="e">
        <f>AVERAGE(property_rates[[#This Row],[Rent_1B_Lower]:[Rent_1B_Upper]])</f>
        <v>#VALUE!</v>
      </c>
      <c r="M572" s="2" t="e">
        <f>property_rates[[#This Row],[Rent_1B_avg]]/property_rates[[#This Row],[buy_rate_avg]]</f>
        <v>#VALUE!</v>
      </c>
      <c r="N572" s="1" t="s">
        <v>1049</v>
      </c>
      <c r="O572" s="1" t="str">
        <f>MID(property_rates[[#This Row],[Rent_2B]],FIND("Rs.",property_rates[[#This Row],[Rent_2B]])+3,LEN(property_rates[[#This Row],[Rent_2B]]))</f>
        <v>44,506 - 50,575</v>
      </c>
      <c r="P572" s="1">
        <f>_xlfn.NUMBERVALUE(LEFT(property_rates[[#This Row],[Rent_2B_trim]],FIND("-",property_rates[[#This Row],[Rent_2B_trim]])-1))</f>
        <v>44506</v>
      </c>
      <c r="Q572" s="1">
        <f>_xlfn.NUMBERVALUE(RIGHT(property_rates[[#This Row],[Rent_2B]],LEN(property_rates[[#This Row],[Rent_2B]])-FIND("-",property_rates[[#This Row],[Rent_2B]])))</f>
        <v>50575</v>
      </c>
      <c r="R572" s="1">
        <f>AVERAGE(property_rates[[#This Row],[Rent_2B_Lower]:[Rent_2B_Upper]])</f>
        <v>47540.5</v>
      </c>
      <c r="S572" s="3" t="e">
        <f>property_rates[[#This Row],[Rent_2B_avg]]/property_rates[[#This Row],[buy_rate_avg]]</f>
        <v>#VALUE!</v>
      </c>
      <c r="T572" s="1" t="s">
        <v>1050</v>
      </c>
      <c r="U572" s="1" t="str">
        <f>MID(property_rates[[#This Row],[Rent_3B]],FIND("Rs.",property_rates[[#This Row],[Rent_3B]])+3,LEN(property_rates[[#This Row],[Rent_3B]]))</f>
        <v>46,236 - 58,064</v>
      </c>
      <c r="V572" s="1">
        <f>_xlfn.NUMBERVALUE(LEFT(property_rates[[#This Row],[Rent_3B_trim]],FIND("-",property_rates[[#This Row],[Rent_3B_trim]])-1))</f>
        <v>46236</v>
      </c>
      <c r="W572" s="1">
        <f>_xlfn.NUMBERVALUE(RIGHT(property_rates[[#This Row],[Rent_3B]],LEN(property_rates[[#This Row],[Rent_3B]])-FIND("-",property_rates[[#This Row],[Rent_3B]])))</f>
        <v>58064</v>
      </c>
      <c r="X572" s="1">
        <f>AVERAGE(property_rates[[#This Row],[Rent_3B_Lower]:[Rent_3B_Upper]])</f>
        <v>52150</v>
      </c>
      <c r="Y572" s="3" t="e">
        <f>property_rates[[#This Row],[Rent_3B_avg]]/property_rates[[#This Row],[buy_rate_avg]]</f>
        <v>#VALUE!</v>
      </c>
    </row>
    <row r="573" spans="1:25" x14ac:dyDescent="0.25">
      <c r="A573" s="1" t="s">
        <v>1051</v>
      </c>
      <c r="B573" s="1" t="s">
        <v>1052</v>
      </c>
      <c r="C573" s="1" t="str">
        <f>MID(property_rates[[#This Row],[buy_rate]],FIND("Rs.",property_rates[[#This Row],[buy_rate]])+3,FIND("/sq",property_rates[[#This Row],[buy_rate]])-4)</f>
        <v>15,215 - 17,425</v>
      </c>
      <c r="D573" s="1">
        <f>_xlfn.NUMBERVALUE(LEFT(property_rates[[#This Row],[buy_rate_trim]],FIND("-",property_rates[[#This Row],[buy_rate_trim]])-1))</f>
        <v>15215</v>
      </c>
      <c r="E573" s="1">
        <f>_xlfn.NUMBERVALUE(RIGHT(property_rates[[#This Row],[buy_rate_trim]],LEN(property_rates[[#This Row],[buy_rate_trim]])-FIND("-",property_rates[[#This Row],[buy_rate_trim]])))</f>
        <v>17425</v>
      </c>
      <c r="F573" s="1">
        <f>AVERAGE(property_rates[[#This Row],[buy_rate_lower]:[buy_rate_higher]])</f>
        <v>16320</v>
      </c>
      <c r="G573" s="1" t="s">
        <v>1053</v>
      </c>
      <c r="H573" s="1" t="s">
        <v>1054</v>
      </c>
      <c r="I573" s="1" t="str">
        <f>MID(property_rates[[#This Row],[Rent_1B]],FIND("Rs.",property_rates[[#This Row],[Rent_1B]])+3,LEN(property_rates[[#This Row],[Rent_1B]]))</f>
        <v>16,925 - 19,152</v>
      </c>
      <c r="J573" s="1">
        <f>_xlfn.NUMBERVALUE(LEFT(property_rates[[#This Row],[Rent_1B_trim]],FIND("-",property_rates[[#This Row],[Rent_1B_trim]])-1))</f>
        <v>16925</v>
      </c>
      <c r="K573" s="1">
        <f>_xlfn.NUMBERVALUE(RIGHT(property_rates[[#This Row],[Rent_1B]],LEN(property_rates[[#This Row],[Rent_1B]])-FIND("-",property_rates[[#This Row],[Rent_1B]])))</f>
        <v>19152</v>
      </c>
      <c r="L573" s="1">
        <f>AVERAGE(property_rates[[#This Row],[Rent_1B_Lower]:[Rent_1B_Upper]])</f>
        <v>18038.5</v>
      </c>
      <c r="M573" s="2">
        <f>property_rates[[#This Row],[Rent_1B_avg]]/property_rates[[#This Row],[buy_rate_avg]]</f>
        <v>1.1053002450980391</v>
      </c>
      <c r="N573" s="1" t="s">
        <v>1055</v>
      </c>
      <c r="O573" s="1" t="str">
        <f>MID(property_rates[[#This Row],[Rent_2B]],FIND("Rs.",property_rates[[#This Row],[Rent_2B]])+3,LEN(property_rates[[#This Row],[Rent_2B]]))</f>
        <v>25,288 - 28,900</v>
      </c>
      <c r="P573" s="1">
        <f>_xlfn.NUMBERVALUE(LEFT(property_rates[[#This Row],[Rent_2B_trim]],FIND("-",property_rates[[#This Row],[Rent_2B_trim]])-1))</f>
        <v>25288</v>
      </c>
      <c r="Q573" s="1">
        <f>_xlfn.NUMBERVALUE(RIGHT(property_rates[[#This Row],[Rent_2B]],LEN(property_rates[[#This Row],[Rent_2B]])-FIND("-",property_rates[[#This Row],[Rent_2B]])))</f>
        <v>28900</v>
      </c>
      <c r="R573" s="1">
        <f>AVERAGE(property_rates[[#This Row],[Rent_2B_Lower]:[Rent_2B_Upper]])</f>
        <v>27094</v>
      </c>
      <c r="S573" s="3">
        <f>property_rates[[#This Row],[Rent_2B_avg]]/property_rates[[#This Row],[buy_rate_avg]]</f>
        <v>1.660171568627451</v>
      </c>
      <c r="T573" s="1" t="s">
        <v>36</v>
      </c>
      <c r="U573" s="1" t="e">
        <f>MID(property_rates[[#This Row],[Rent_3B]],FIND("Rs.",property_rates[[#This Row],[Rent_3B]])+3,LEN(property_rates[[#This Row],[Rent_3B]]))</f>
        <v>#VALUE!</v>
      </c>
      <c r="V573" s="1" t="e">
        <f>_xlfn.NUMBERVALUE(LEFT(property_rates[[#This Row],[Rent_3B_trim]],FIND("-",property_rates[[#This Row],[Rent_3B_trim]])-1))</f>
        <v>#VALUE!</v>
      </c>
      <c r="W573" s="1">
        <f>_xlfn.NUMBERVALUE(RIGHT(property_rates[[#This Row],[Rent_3B]],LEN(property_rates[[#This Row],[Rent_3B]])-FIND("-",property_rates[[#This Row],[Rent_3B]])))</f>
        <v>0</v>
      </c>
      <c r="X573" s="1" t="e">
        <f>AVERAGE(property_rates[[#This Row],[Rent_3B_Lower]:[Rent_3B_Upper]])</f>
        <v>#VALUE!</v>
      </c>
      <c r="Y573" s="3" t="e">
        <f>property_rates[[#This Row],[Rent_3B_avg]]/property_rates[[#This Row],[buy_rate_avg]]</f>
        <v>#VALUE!</v>
      </c>
    </row>
    <row r="574" spans="1:25" x14ac:dyDescent="0.25">
      <c r="A574" s="1" t="s">
        <v>2444</v>
      </c>
      <c r="B574" s="1" t="s">
        <v>2445</v>
      </c>
      <c r="C574" s="1" t="str">
        <f>MID(property_rates[[#This Row],[buy_rate]],FIND("Rs.",property_rates[[#This Row],[buy_rate]])+3,FIND("/sq",property_rates[[#This Row],[buy_rate]])-4)</f>
        <v>16,788 - 18,955</v>
      </c>
      <c r="D574" s="1">
        <f>_xlfn.NUMBERVALUE(LEFT(property_rates[[#This Row],[buy_rate_trim]],FIND("-",property_rates[[#This Row],[buy_rate_trim]])-1))</f>
        <v>16788</v>
      </c>
      <c r="E574" s="1">
        <f>_xlfn.NUMBERVALUE(RIGHT(property_rates[[#This Row],[buy_rate_trim]],LEN(property_rates[[#This Row],[buy_rate_trim]])-FIND("-",property_rates[[#This Row],[buy_rate_trim]])))</f>
        <v>18955</v>
      </c>
      <c r="F574" s="1">
        <f>AVERAGE(property_rates[[#This Row],[buy_rate_lower]:[buy_rate_higher]])</f>
        <v>17871.5</v>
      </c>
      <c r="G574" s="1" t="s">
        <v>2446</v>
      </c>
      <c r="H574" s="1" t="s">
        <v>2447</v>
      </c>
      <c r="I574" s="1" t="str">
        <f>MID(property_rates[[#This Row],[Rent_1B]],FIND("Rs.",property_rates[[#This Row],[Rent_1B]])+3,LEN(property_rates[[#This Row],[Rent_1B]]))</f>
        <v>26,444 - 29,438</v>
      </c>
      <c r="J574" s="1">
        <f>_xlfn.NUMBERVALUE(LEFT(property_rates[[#This Row],[Rent_1B_trim]],FIND("-",property_rates[[#This Row],[Rent_1B_trim]])-1))</f>
        <v>26444</v>
      </c>
      <c r="K574" s="1">
        <f>_xlfn.NUMBERVALUE(RIGHT(property_rates[[#This Row],[Rent_1B]],LEN(property_rates[[#This Row],[Rent_1B]])-FIND("-",property_rates[[#This Row],[Rent_1B]])))</f>
        <v>29438</v>
      </c>
      <c r="L574" s="1">
        <f>AVERAGE(property_rates[[#This Row],[Rent_1B_Lower]:[Rent_1B_Upper]])</f>
        <v>27941</v>
      </c>
      <c r="M574" s="2">
        <f>property_rates[[#This Row],[Rent_1B_avg]]/property_rates[[#This Row],[buy_rate_avg]]</f>
        <v>1.5634389950479815</v>
      </c>
      <c r="N574" s="1" t="s">
        <v>2448</v>
      </c>
      <c r="O574" s="1" t="str">
        <f>MID(property_rates[[#This Row],[Rent_2B]],FIND("Rs.",property_rates[[#This Row],[Rent_2B]])+3,LEN(property_rates[[#This Row],[Rent_2B]]))</f>
        <v>34,722 - 41,182</v>
      </c>
      <c r="P574" s="1">
        <f>_xlfn.NUMBERVALUE(LEFT(property_rates[[#This Row],[Rent_2B_trim]],FIND("-",property_rates[[#This Row],[Rent_2B_trim]])-1))</f>
        <v>34722</v>
      </c>
      <c r="Q574" s="1">
        <f>_xlfn.NUMBERVALUE(RIGHT(property_rates[[#This Row],[Rent_2B]],LEN(property_rates[[#This Row],[Rent_2B]])-FIND("-",property_rates[[#This Row],[Rent_2B]])))</f>
        <v>41182</v>
      </c>
      <c r="R574" s="1">
        <f>AVERAGE(property_rates[[#This Row],[Rent_2B_Lower]:[Rent_2B_Upper]])</f>
        <v>37952</v>
      </c>
      <c r="S574" s="3">
        <f>property_rates[[#This Row],[Rent_2B_avg]]/property_rates[[#This Row],[buy_rate_avg]]</f>
        <v>2.1236046218840055</v>
      </c>
      <c r="T574" s="1" t="s">
        <v>2449</v>
      </c>
      <c r="U574" s="1" t="str">
        <f>MID(property_rates[[#This Row],[Rent_3B]],FIND("Rs.",property_rates[[#This Row],[Rent_3B]])+3,LEN(property_rates[[#This Row],[Rent_3B]]))</f>
        <v>50,490 - 55,080</v>
      </c>
      <c r="V574" s="1">
        <f>_xlfn.NUMBERVALUE(LEFT(property_rates[[#This Row],[Rent_3B_trim]],FIND("-",property_rates[[#This Row],[Rent_3B_trim]])-1))</f>
        <v>50490</v>
      </c>
      <c r="W574" s="1">
        <f>_xlfn.NUMBERVALUE(RIGHT(property_rates[[#This Row],[Rent_3B]],LEN(property_rates[[#This Row],[Rent_3B]])-FIND("-",property_rates[[#This Row],[Rent_3B]])))</f>
        <v>55080</v>
      </c>
      <c r="X574" s="1">
        <f>AVERAGE(property_rates[[#This Row],[Rent_3B_Lower]:[Rent_3B_Upper]])</f>
        <v>52785</v>
      </c>
      <c r="Y574" s="3">
        <f>property_rates[[#This Row],[Rent_3B_avg]]/property_rates[[#This Row],[buy_rate_avg]]</f>
        <v>2.9535853174048063</v>
      </c>
    </row>
    <row r="575" spans="1:25" x14ac:dyDescent="0.25">
      <c r="A575" s="1" t="s">
        <v>1387</v>
      </c>
      <c r="B575" s="1" t="s">
        <v>1388</v>
      </c>
      <c r="C575" s="1" t="str">
        <f>MID(property_rates[[#This Row],[buy_rate]],FIND("Rs.",property_rates[[#This Row],[buy_rate]])+3,FIND("/sq",property_rates[[#This Row],[buy_rate]])-4)</f>
        <v>20,612 - 25,330</v>
      </c>
      <c r="D575" s="1">
        <f>_xlfn.NUMBERVALUE(LEFT(property_rates[[#This Row],[buy_rate_trim]],FIND("-",property_rates[[#This Row],[buy_rate_trim]])-1))</f>
        <v>20612</v>
      </c>
      <c r="E575" s="1">
        <f>_xlfn.NUMBERVALUE(RIGHT(property_rates[[#This Row],[buy_rate_trim]],LEN(property_rates[[#This Row],[buy_rate_trim]])-FIND("-",property_rates[[#This Row],[buy_rate_trim]])))</f>
        <v>25330</v>
      </c>
      <c r="F575" s="1">
        <f>AVERAGE(property_rates[[#This Row],[buy_rate_lower]:[buy_rate_higher]])</f>
        <v>22971</v>
      </c>
      <c r="G575" s="1" t="s">
        <v>1389</v>
      </c>
      <c r="H575" s="1" t="s">
        <v>36</v>
      </c>
      <c r="I575" s="1" t="e">
        <f>MID(property_rates[[#This Row],[Rent_1B]],FIND("Rs.",property_rates[[#This Row],[Rent_1B]])+3,LEN(property_rates[[#This Row],[Rent_1B]]))</f>
        <v>#VALUE!</v>
      </c>
      <c r="J575" s="1" t="e">
        <f>_xlfn.NUMBERVALUE(LEFT(property_rates[[#This Row],[Rent_1B_trim]],FIND("-",property_rates[[#This Row],[Rent_1B_trim]])-1))</f>
        <v>#VALUE!</v>
      </c>
      <c r="K575" s="1">
        <f>_xlfn.NUMBERVALUE(RIGHT(property_rates[[#This Row],[Rent_1B]],LEN(property_rates[[#This Row],[Rent_1B]])-FIND("-",property_rates[[#This Row],[Rent_1B]])))</f>
        <v>0</v>
      </c>
      <c r="L575" s="1" t="e">
        <f>AVERAGE(property_rates[[#This Row],[Rent_1B_Lower]:[Rent_1B_Upper]])</f>
        <v>#VALUE!</v>
      </c>
      <c r="M575" s="2" t="e">
        <f>property_rates[[#This Row],[Rent_1B_avg]]/property_rates[[#This Row],[buy_rate_avg]]</f>
        <v>#VALUE!</v>
      </c>
      <c r="N575" s="1" t="s">
        <v>36</v>
      </c>
      <c r="O575" s="1" t="e">
        <f>MID(property_rates[[#This Row],[Rent_2B]],FIND("Rs.",property_rates[[#This Row],[Rent_2B]])+3,LEN(property_rates[[#This Row],[Rent_2B]]))</f>
        <v>#VALUE!</v>
      </c>
      <c r="P575" s="1" t="e">
        <f>_xlfn.NUMBERVALUE(LEFT(property_rates[[#This Row],[Rent_2B_trim]],FIND("-",property_rates[[#This Row],[Rent_2B_trim]])-1))</f>
        <v>#VALUE!</v>
      </c>
      <c r="Q575" s="1">
        <f>_xlfn.NUMBERVALUE(RIGHT(property_rates[[#This Row],[Rent_2B]],LEN(property_rates[[#This Row],[Rent_2B]])-FIND("-",property_rates[[#This Row],[Rent_2B]])))</f>
        <v>0</v>
      </c>
      <c r="R575" s="1" t="e">
        <f>AVERAGE(property_rates[[#This Row],[Rent_2B_Lower]:[Rent_2B_Upper]])</f>
        <v>#VALUE!</v>
      </c>
      <c r="S575" s="3" t="e">
        <f>property_rates[[#This Row],[Rent_2B_avg]]/property_rates[[#This Row],[buy_rate_avg]]</f>
        <v>#VALUE!</v>
      </c>
      <c r="T575" s="1" t="s">
        <v>36</v>
      </c>
      <c r="U575" s="1" t="e">
        <f>MID(property_rates[[#This Row],[Rent_3B]],FIND("Rs.",property_rates[[#This Row],[Rent_3B]])+3,LEN(property_rates[[#This Row],[Rent_3B]]))</f>
        <v>#VALUE!</v>
      </c>
      <c r="V575" s="1" t="e">
        <f>_xlfn.NUMBERVALUE(LEFT(property_rates[[#This Row],[Rent_3B_trim]],FIND("-",property_rates[[#This Row],[Rent_3B_trim]])-1))</f>
        <v>#VALUE!</v>
      </c>
      <c r="W575" s="1">
        <f>_xlfn.NUMBERVALUE(RIGHT(property_rates[[#This Row],[Rent_3B]],LEN(property_rates[[#This Row],[Rent_3B]])-FIND("-",property_rates[[#This Row],[Rent_3B]])))</f>
        <v>0</v>
      </c>
      <c r="X575" s="1" t="e">
        <f>AVERAGE(property_rates[[#This Row],[Rent_3B_Lower]:[Rent_3B_Upper]])</f>
        <v>#VALUE!</v>
      </c>
      <c r="Y575" s="3" t="e">
        <f>property_rates[[#This Row],[Rent_3B_avg]]/property_rates[[#This Row],[buy_rate_avg]]</f>
        <v>#VALUE!</v>
      </c>
    </row>
    <row r="576" spans="1:25" x14ac:dyDescent="0.25">
      <c r="A576" s="1" t="s">
        <v>630</v>
      </c>
      <c r="B576" s="1" t="s">
        <v>631</v>
      </c>
      <c r="C576" s="1" t="str">
        <f>MID(property_rates[[#This Row],[buy_rate]],FIND("Rs.",property_rates[[#This Row],[buy_rate]])+3,FIND("/sq",property_rates[[#This Row],[buy_rate]])-4)</f>
        <v>3,782 - 4,718</v>
      </c>
      <c r="D576" s="1">
        <f>_xlfn.NUMBERVALUE(LEFT(property_rates[[#This Row],[buy_rate_trim]],FIND("-",property_rates[[#This Row],[buy_rate_trim]])-1))</f>
        <v>3782</v>
      </c>
      <c r="E576" s="1">
        <f>_xlfn.NUMBERVALUE(RIGHT(property_rates[[#This Row],[buy_rate_trim]],LEN(property_rates[[#This Row],[buy_rate_trim]])-FIND("-",property_rates[[#This Row],[buy_rate_trim]])))</f>
        <v>4718</v>
      </c>
      <c r="F576" s="1">
        <f>AVERAGE(property_rates[[#This Row],[buy_rate_lower]:[buy_rate_higher]])</f>
        <v>4250</v>
      </c>
      <c r="G576" s="1" t="s">
        <v>632</v>
      </c>
      <c r="H576" s="1" t="s">
        <v>36</v>
      </c>
      <c r="I576" s="1" t="e">
        <f>MID(property_rates[[#This Row],[Rent_1B]],FIND("Rs.",property_rates[[#This Row],[Rent_1B]])+3,LEN(property_rates[[#This Row],[Rent_1B]]))</f>
        <v>#VALUE!</v>
      </c>
      <c r="J576" s="1" t="e">
        <f>_xlfn.NUMBERVALUE(LEFT(property_rates[[#This Row],[Rent_1B_trim]],FIND("-",property_rates[[#This Row],[Rent_1B_trim]])-1))</f>
        <v>#VALUE!</v>
      </c>
      <c r="K576" s="1">
        <f>_xlfn.NUMBERVALUE(RIGHT(property_rates[[#This Row],[Rent_1B]],LEN(property_rates[[#This Row],[Rent_1B]])-FIND("-",property_rates[[#This Row],[Rent_1B]])))</f>
        <v>0</v>
      </c>
      <c r="L576" s="1" t="e">
        <f>AVERAGE(property_rates[[#This Row],[Rent_1B_Lower]:[Rent_1B_Upper]])</f>
        <v>#VALUE!</v>
      </c>
      <c r="M576" s="2" t="e">
        <f>property_rates[[#This Row],[Rent_1B_avg]]/property_rates[[#This Row],[buy_rate_avg]]</f>
        <v>#VALUE!</v>
      </c>
      <c r="N576" s="1" t="s">
        <v>36</v>
      </c>
      <c r="O576" s="1" t="e">
        <f>MID(property_rates[[#This Row],[Rent_2B]],FIND("Rs.",property_rates[[#This Row],[Rent_2B]])+3,LEN(property_rates[[#This Row],[Rent_2B]]))</f>
        <v>#VALUE!</v>
      </c>
      <c r="P576" s="1" t="e">
        <f>_xlfn.NUMBERVALUE(LEFT(property_rates[[#This Row],[Rent_2B_trim]],FIND("-",property_rates[[#This Row],[Rent_2B_trim]])-1))</f>
        <v>#VALUE!</v>
      </c>
      <c r="Q576" s="1">
        <f>_xlfn.NUMBERVALUE(RIGHT(property_rates[[#This Row],[Rent_2B]],LEN(property_rates[[#This Row],[Rent_2B]])-FIND("-",property_rates[[#This Row],[Rent_2B]])))</f>
        <v>0</v>
      </c>
      <c r="R576" s="1" t="e">
        <f>AVERAGE(property_rates[[#This Row],[Rent_2B_Lower]:[Rent_2B_Upper]])</f>
        <v>#VALUE!</v>
      </c>
      <c r="S576" s="3" t="e">
        <f>property_rates[[#This Row],[Rent_2B_avg]]/property_rates[[#This Row],[buy_rate_avg]]</f>
        <v>#VALUE!</v>
      </c>
      <c r="T576" s="1" t="s">
        <v>36</v>
      </c>
      <c r="U576" s="1" t="e">
        <f>MID(property_rates[[#This Row],[Rent_3B]],FIND("Rs.",property_rates[[#This Row],[Rent_3B]])+3,LEN(property_rates[[#This Row],[Rent_3B]]))</f>
        <v>#VALUE!</v>
      </c>
      <c r="V576" s="1" t="e">
        <f>_xlfn.NUMBERVALUE(LEFT(property_rates[[#This Row],[Rent_3B_trim]],FIND("-",property_rates[[#This Row],[Rent_3B_trim]])-1))</f>
        <v>#VALUE!</v>
      </c>
      <c r="W576" s="1">
        <f>_xlfn.NUMBERVALUE(RIGHT(property_rates[[#This Row],[Rent_3B]],LEN(property_rates[[#This Row],[Rent_3B]])-FIND("-",property_rates[[#This Row],[Rent_3B]])))</f>
        <v>0</v>
      </c>
      <c r="X576" s="1" t="e">
        <f>AVERAGE(property_rates[[#This Row],[Rent_3B_Lower]:[Rent_3B_Upper]])</f>
        <v>#VALUE!</v>
      </c>
      <c r="Y576" s="3" t="e">
        <f>property_rates[[#This Row],[Rent_3B_avg]]/property_rates[[#This Row],[buy_rate_avg]]</f>
        <v>#VALUE!</v>
      </c>
    </row>
    <row r="577" spans="1:25" x14ac:dyDescent="0.25">
      <c r="A577" s="1" t="s">
        <v>1056</v>
      </c>
      <c r="B577" s="1" t="s">
        <v>36</v>
      </c>
      <c r="C577" s="1" t="e">
        <f>MID(property_rates[[#This Row],[buy_rate]],FIND("Rs.",property_rates[[#This Row],[buy_rate]])+3,FIND("/sq",property_rates[[#This Row],[buy_rate]])-4)</f>
        <v>#VALUE!</v>
      </c>
      <c r="D577" s="1" t="e">
        <f>_xlfn.NUMBERVALUE(LEFT(property_rates[[#This Row],[buy_rate_trim]],FIND("-",property_rates[[#This Row],[buy_rate_trim]])-1))</f>
        <v>#VALUE!</v>
      </c>
      <c r="E577" s="1" t="e">
        <f>_xlfn.NUMBERVALUE(RIGHT(property_rates[[#This Row],[buy_rate_trim]],LEN(property_rates[[#This Row],[buy_rate_trim]])-FIND("-",property_rates[[#This Row],[buy_rate_trim]])))</f>
        <v>#VALUE!</v>
      </c>
      <c r="F577" s="1" t="e">
        <f>AVERAGE(property_rates[[#This Row],[buy_rate_lower]:[buy_rate_higher]])</f>
        <v>#VALUE!</v>
      </c>
      <c r="G577" s="1" t="s">
        <v>36</v>
      </c>
      <c r="H577" s="1" t="s">
        <v>36</v>
      </c>
      <c r="I577" s="1" t="e">
        <f>MID(property_rates[[#This Row],[Rent_1B]],FIND("Rs.",property_rates[[#This Row],[Rent_1B]])+3,LEN(property_rates[[#This Row],[Rent_1B]]))</f>
        <v>#VALUE!</v>
      </c>
      <c r="J577" s="1" t="e">
        <f>_xlfn.NUMBERVALUE(LEFT(property_rates[[#This Row],[Rent_1B_trim]],FIND("-",property_rates[[#This Row],[Rent_1B_trim]])-1))</f>
        <v>#VALUE!</v>
      </c>
      <c r="K577" s="1">
        <f>_xlfn.NUMBERVALUE(RIGHT(property_rates[[#This Row],[Rent_1B]],LEN(property_rates[[#This Row],[Rent_1B]])-FIND("-",property_rates[[#This Row],[Rent_1B]])))</f>
        <v>0</v>
      </c>
      <c r="L577" s="1" t="e">
        <f>AVERAGE(property_rates[[#This Row],[Rent_1B_Lower]:[Rent_1B_Upper]])</f>
        <v>#VALUE!</v>
      </c>
      <c r="M577" s="2" t="e">
        <f>property_rates[[#This Row],[Rent_1B_avg]]/property_rates[[#This Row],[buy_rate_avg]]</f>
        <v>#VALUE!</v>
      </c>
      <c r="N577" s="1" t="s">
        <v>1057</v>
      </c>
      <c r="O577" s="1" t="str">
        <f>MID(property_rates[[#This Row],[Rent_2B]],FIND("Rs.",property_rates[[#This Row],[Rent_2B]])+3,LEN(property_rates[[#This Row],[Rent_2B]]))</f>
        <v>31,858 - 34,247</v>
      </c>
      <c r="P577" s="1">
        <f>_xlfn.NUMBERVALUE(LEFT(property_rates[[#This Row],[Rent_2B_trim]],FIND("-",property_rates[[#This Row],[Rent_2B_trim]])-1))</f>
        <v>31858</v>
      </c>
      <c r="Q577" s="1">
        <f>_xlfn.NUMBERVALUE(RIGHT(property_rates[[#This Row],[Rent_2B]],LEN(property_rates[[#This Row],[Rent_2B]])-FIND("-",property_rates[[#This Row],[Rent_2B]])))</f>
        <v>34247</v>
      </c>
      <c r="R577" s="1">
        <f>AVERAGE(property_rates[[#This Row],[Rent_2B_Lower]:[Rent_2B_Upper]])</f>
        <v>33052.5</v>
      </c>
      <c r="S577" s="3" t="e">
        <f>property_rates[[#This Row],[Rent_2B_avg]]/property_rates[[#This Row],[buy_rate_avg]]</f>
        <v>#VALUE!</v>
      </c>
      <c r="T577" s="1" t="s">
        <v>36</v>
      </c>
      <c r="U577" s="1" t="e">
        <f>MID(property_rates[[#This Row],[Rent_3B]],FIND("Rs.",property_rates[[#This Row],[Rent_3B]])+3,LEN(property_rates[[#This Row],[Rent_3B]]))</f>
        <v>#VALUE!</v>
      </c>
      <c r="V577" s="1" t="e">
        <f>_xlfn.NUMBERVALUE(LEFT(property_rates[[#This Row],[Rent_3B_trim]],FIND("-",property_rates[[#This Row],[Rent_3B_trim]])-1))</f>
        <v>#VALUE!</v>
      </c>
      <c r="W577" s="1">
        <f>_xlfn.NUMBERVALUE(RIGHT(property_rates[[#This Row],[Rent_3B]],LEN(property_rates[[#This Row],[Rent_3B]])-FIND("-",property_rates[[#This Row],[Rent_3B]])))</f>
        <v>0</v>
      </c>
      <c r="X577" s="1" t="e">
        <f>AVERAGE(property_rates[[#This Row],[Rent_3B_Lower]:[Rent_3B_Upper]])</f>
        <v>#VALUE!</v>
      </c>
      <c r="Y577" s="3" t="e">
        <f>property_rates[[#This Row],[Rent_3B_avg]]/property_rates[[#This Row],[buy_rate_avg]]</f>
        <v>#VALUE!</v>
      </c>
    </row>
    <row r="578" spans="1:25" x14ac:dyDescent="0.25">
      <c r="A578" s="1" t="s">
        <v>1058</v>
      </c>
      <c r="B578" s="1" t="s">
        <v>1059</v>
      </c>
      <c r="C578" s="1" t="str">
        <f>MID(property_rates[[#This Row],[buy_rate]],FIND("Rs.",property_rates[[#This Row],[buy_rate]])+3,FIND("/sq",property_rates[[#This Row],[buy_rate]])-4)</f>
        <v>15,810 - 16,830</v>
      </c>
      <c r="D578" s="1">
        <f>_xlfn.NUMBERVALUE(LEFT(property_rates[[#This Row],[buy_rate_trim]],FIND("-",property_rates[[#This Row],[buy_rate_trim]])-1))</f>
        <v>15810</v>
      </c>
      <c r="E578" s="1">
        <f>_xlfn.NUMBERVALUE(RIGHT(property_rates[[#This Row],[buy_rate_trim]],LEN(property_rates[[#This Row],[buy_rate_trim]])-FIND("-",property_rates[[#This Row],[buy_rate_trim]])))</f>
        <v>16830</v>
      </c>
      <c r="F578" s="1">
        <f>AVERAGE(property_rates[[#This Row],[buy_rate_lower]:[buy_rate_higher]])</f>
        <v>16320</v>
      </c>
      <c r="G578" s="1" t="s">
        <v>1060</v>
      </c>
      <c r="H578" s="1" t="s">
        <v>1061</v>
      </c>
      <c r="I578" s="1" t="str">
        <f>MID(property_rates[[#This Row],[Rent_1B]],FIND("Rs.",property_rates[[#This Row],[Rent_1B]])+3,LEN(property_rates[[#This Row],[Rent_1B]]))</f>
        <v>22,772 - 24,710</v>
      </c>
      <c r="J578" s="1">
        <f>_xlfn.NUMBERVALUE(LEFT(property_rates[[#This Row],[Rent_1B_trim]],FIND("-",property_rates[[#This Row],[Rent_1B_trim]])-1))</f>
        <v>22772</v>
      </c>
      <c r="K578" s="1">
        <f>_xlfn.NUMBERVALUE(RIGHT(property_rates[[#This Row],[Rent_1B]],LEN(property_rates[[#This Row],[Rent_1B]])-FIND("-",property_rates[[#This Row],[Rent_1B]])))</f>
        <v>24710</v>
      </c>
      <c r="L578" s="1">
        <f>AVERAGE(property_rates[[#This Row],[Rent_1B_Lower]:[Rent_1B_Upper]])</f>
        <v>23741</v>
      </c>
      <c r="M578" s="2">
        <f>property_rates[[#This Row],[Rent_1B_avg]]/property_rates[[#This Row],[buy_rate_avg]]</f>
        <v>1.4547181372549021</v>
      </c>
      <c r="N578" s="1" t="s">
        <v>1062</v>
      </c>
      <c r="O578" s="1" t="str">
        <f>MID(property_rates[[#This Row],[Rent_2B]],FIND("Rs.",property_rates[[#This Row],[Rent_2B]])+3,LEN(property_rates[[#This Row],[Rent_2B]]))</f>
        <v>30,703 - 34,447</v>
      </c>
      <c r="P578" s="1">
        <f>_xlfn.NUMBERVALUE(LEFT(property_rates[[#This Row],[Rent_2B_trim]],FIND("-",property_rates[[#This Row],[Rent_2B_trim]])-1))</f>
        <v>30703</v>
      </c>
      <c r="Q578" s="1">
        <f>_xlfn.NUMBERVALUE(RIGHT(property_rates[[#This Row],[Rent_2B]],LEN(property_rates[[#This Row],[Rent_2B]])-FIND("-",property_rates[[#This Row],[Rent_2B]])))</f>
        <v>34447</v>
      </c>
      <c r="R578" s="1">
        <f>AVERAGE(property_rates[[#This Row],[Rent_2B_Lower]:[Rent_2B_Upper]])</f>
        <v>32575</v>
      </c>
      <c r="S578" s="3">
        <f>property_rates[[#This Row],[Rent_2B_avg]]/property_rates[[#This Row],[buy_rate_avg]]</f>
        <v>1.9960171568627452</v>
      </c>
      <c r="T578" s="1" t="s">
        <v>36</v>
      </c>
      <c r="U578" s="1" t="e">
        <f>MID(property_rates[[#This Row],[Rent_3B]],FIND("Rs.",property_rates[[#This Row],[Rent_3B]])+3,LEN(property_rates[[#This Row],[Rent_3B]]))</f>
        <v>#VALUE!</v>
      </c>
      <c r="V578" s="1" t="e">
        <f>_xlfn.NUMBERVALUE(LEFT(property_rates[[#This Row],[Rent_3B_trim]],FIND("-",property_rates[[#This Row],[Rent_3B_trim]])-1))</f>
        <v>#VALUE!</v>
      </c>
      <c r="W578" s="1">
        <f>_xlfn.NUMBERVALUE(RIGHT(property_rates[[#This Row],[Rent_3B]],LEN(property_rates[[#This Row],[Rent_3B]])-FIND("-",property_rates[[#This Row],[Rent_3B]])))</f>
        <v>0</v>
      </c>
      <c r="X578" s="1" t="e">
        <f>AVERAGE(property_rates[[#This Row],[Rent_3B_Lower]:[Rent_3B_Upper]])</f>
        <v>#VALUE!</v>
      </c>
      <c r="Y578" s="3" t="e">
        <f>property_rates[[#This Row],[Rent_3B_avg]]/property_rates[[#This Row],[buy_rate_avg]]</f>
        <v>#VALUE!</v>
      </c>
    </row>
    <row r="579" spans="1:25" x14ac:dyDescent="0.25">
      <c r="A579" s="1" t="s">
        <v>463</v>
      </c>
      <c r="B579" s="1" t="s">
        <v>464</v>
      </c>
      <c r="C579" s="1" t="str">
        <f>MID(property_rates[[#This Row],[buy_rate]],FIND("Rs.",property_rates[[#This Row],[buy_rate]])+3,FIND("/sq",property_rates[[#This Row],[buy_rate]])-4)</f>
        <v>6,630 - 7,395</v>
      </c>
      <c r="D579" s="1">
        <f>_xlfn.NUMBERVALUE(LEFT(property_rates[[#This Row],[buy_rate_trim]],FIND("-",property_rates[[#This Row],[buy_rate_trim]])-1))</f>
        <v>6630</v>
      </c>
      <c r="E579" s="1">
        <f>_xlfn.NUMBERVALUE(RIGHT(property_rates[[#This Row],[buy_rate_trim]],LEN(property_rates[[#This Row],[buy_rate_trim]])-FIND("-",property_rates[[#This Row],[buy_rate_trim]])))</f>
        <v>7395</v>
      </c>
      <c r="F579" s="1">
        <f>AVERAGE(property_rates[[#This Row],[buy_rate_lower]:[buy_rate_higher]])</f>
        <v>7012.5</v>
      </c>
      <c r="G579" s="1" t="s">
        <v>465</v>
      </c>
      <c r="H579" s="1" t="s">
        <v>36</v>
      </c>
      <c r="I579" s="1" t="e">
        <f>MID(property_rates[[#This Row],[Rent_1B]],FIND("Rs.",property_rates[[#This Row],[Rent_1B]])+3,LEN(property_rates[[#This Row],[Rent_1B]]))</f>
        <v>#VALUE!</v>
      </c>
      <c r="J579" s="1" t="e">
        <f>_xlfn.NUMBERVALUE(LEFT(property_rates[[#This Row],[Rent_1B_trim]],FIND("-",property_rates[[#This Row],[Rent_1B_trim]])-1))</f>
        <v>#VALUE!</v>
      </c>
      <c r="K579" s="1">
        <f>_xlfn.NUMBERVALUE(RIGHT(property_rates[[#This Row],[Rent_1B]],LEN(property_rates[[#This Row],[Rent_1B]])-FIND("-",property_rates[[#This Row],[Rent_1B]])))</f>
        <v>0</v>
      </c>
      <c r="L579" s="1" t="e">
        <f>AVERAGE(property_rates[[#This Row],[Rent_1B_Lower]:[Rent_1B_Upper]])</f>
        <v>#VALUE!</v>
      </c>
      <c r="M579" s="2" t="e">
        <f>property_rates[[#This Row],[Rent_1B_avg]]/property_rates[[#This Row],[buy_rate_avg]]</f>
        <v>#VALUE!</v>
      </c>
      <c r="N579" s="1" t="s">
        <v>36</v>
      </c>
      <c r="O579" s="1" t="e">
        <f>MID(property_rates[[#This Row],[Rent_2B]],FIND("Rs.",property_rates[[#This Row],[Rent_2B]])+3,LEN(property_rates[[#This Row],[Rent_2B]]))</f>
        <v>#VALUE!</v>
      </c>
      <c r="P579" s="1" t="e">
        <f>_xlfn.NUMBERVALUE(LEFT(property_rates[[#This Row],[Rent_2B_trim]],FIND("-",property_rates[[#This Row],[Rent_2B_trim]])-1))</f>
        <v>#VALUE!</v>
      </c>
      <c r="Q579" s="1">
        <f>_xlfn.NUMBERVALUE(RIGHT(property_rates[[#This Row],[Rent_2B]],LEN(property_rates[[#This Row],[Rent_2B]])-FIND("-",property_rates[[#This Row],[Rent_2B]])))</f>
        <v>0</v>
      </c>
      <c r="R579" s="1" t="e">
        <f>AVERAGE(property_rates[[#This Row],[Rent_2B_Lower]:[Rent_2B_Upper]])</f>
        <v>#VALUE!</v>
      </c>
      <c r="S579" s="3" t="e">
        <f>property_rates[[#This Row],[Rent_2B_avg]]/property_rates[[#This Row],[buy_rate_avg]]</f>
        <v>#VALUE!</v>
      </c>
      <c r="T579" s="1" t="s">
        <v>36</v>
      </c>
      <c r="U579" s="1" t="e">
        <f>MID(property_rates[[#This Row],[Rent_3B]],FIND("Rs.",property_rates[[#This Row],[Rent_3B]])+3,LEN(property_rates[[#This Row],[Rent_3B]]))</f>
        <v>#VALUE!</v>
      </c>
      <c r="V579" s="1" t="e">
        <f>_xlfn.NUMBERVALUE(LEFT(property_rates[[#This Row],[Rent_3B_trim]],FIND("-",property_rates[[#This Row],[Rent_3B_trim]])-1))</f>
        <v>#VALUE!</v>
      </c>
      <c r="W579" s="1">
        <f>_xlfn.NUMBERVALUE(RIGHT(property_rates[[#This Row],[Rent_3B]],LEN(property_rates[[#This Row],[Rent_3B]])-FIND("-",property_rates[[#This Row],[Rent_3B]])))</f>
        <v>0</v>
      </c>
      <c r="X579" s="1" t="e">
        <f>AVERAGE(property_rates[[#This Row],[Rent_3B_Lower]:[Rent_3B_Upper]])</f>
        <v>#VALUE!</v>
      </c>
      <c r="Y579" s="3" t="e">
        <f>property_rates[[#This Row],[Rent_3B_avg]]/property_rates[[#This Row],[buy_rate_avg]]</f>
        <v>#VALUE!</v>
      </c>
    </row>
    <row r="580" spans="1:25" x14ac:dyDescent="0.25">
      <c r="A580" s="1" t="s">
        <v>1063</v>
      </c>
      <c r="B580" s="1" t="s">
        <v>1064</v>
      </c>
      <c r="C580" s="1" t="str">
        <f>MID(property_rates[[#This Row],[buy_rate]],FIND("Rs.",property_rates[[#This Row],[buy_rate]])+3,FIND("/sq",property_rates[[#This Row],[buy_rate]])-4)</f>
        <v>18,488 - 20,655</v>
      </c>
      <c r="D580" s="1">
        <f>_xlfn.NUMBERVALUE(LEFT(property_rates[[#This Row],[buy_rate_trim]],FIND("-",property_rates[[#This Row],[buy_rate_trim]])-1))</f>
        <v>18488</v>
      </c>
      <c r="E580" s="1">
        <f>_xlfn.NUMBERVALUE(RIGHT(property_rates[[#This Row],[buy_rate_trim]],LEN(property_rates[[#This Row],[buy_rate_trim]])-FIND("-",property_rates[[#This Row],[buy_rate_trim]])))</f>
        <v>20655</v>
      </c>
      <c r="F580" s="1">
        <f>AVERAGE(property_rates[[#This Row],[buy_rate_lower]:[buy_rate_higher]])</f>
        <v>19571.5</v>
      </c>
      <c r="G580" s="1" t="s">
        <v>1065</v>
      </c>
      <c r="H580" s="1" t="s">
        <v>36</v>
      </c>
      <c r="I580" s="1" t="e">
        <f>MID(property_rates[[#This Row],[Rent_1B]],FIND("Rs.",property_rates[[#This Row],[Rent_1B]])+3,LEN(property_rates[[#This Row],[Rent_1B]]))</f>
        <v>#VALUE!</v>
      </c>
      <c r="J580" s="1" t="e">
        <f>_xlfn.NUMBERVALUE(LEFT(property_rates[[#This Row],[Rent_1B_trim]],FIND("-",property_rates[[#This Row],[Rent_1B_trim]])-1))</f>
        <v>#VALUE!</v>
      </c>
      <c r="K580" s="1">
        <f>_xlfn.NUMBERVALUE(RIGHT(property_rates[[#This Row],[Rent_1B]],LEN(property_rates[[#This Row],[Rent_1B]])-FIND("-",property_rates[[#This Row],[Rent_1B]])))</f>
        <v>0</v>
      </c>
      <c r="L580" s="1" t="e">
        <f>AVERAGE(property_rates[[#This Row],[Rent_1B_Lower]:[Rent_1B_Upper]])</f>
        <v>#VALUE!</v>
      </c>
      <c r="M580" s="2" t="e">
        <f>property_rates[[#This Row],[Rent_1B_avg]]/property_rates[[#This Row],[buy_rate_avg]]</f>
        <v>#VALUE!</v>
      </c>
      <c r="N580" s="1" t="s">
        <v>36</v>
      </c>
      <c r="O580" s="1" t="e">
        <f>MID(property_rates[[#This Row],[Rent_2B]],FIND("Rs.",property_rates[[#This Row],[Rent_2B]])+3,LEN(property_rates[[#This Row],[Rent_2B]]))</f>
        <v>#VALUE!</v>
      </c>
      <c r="P580" s="1" t="e">
        <f>_xlfn.NUMBERVALUE(LEFT(property_rates[[#This Row],[Rent_2B_trim]],FIND("-",property_rates[[#This Row],[Rent_2B_trim]])-1))</f>
        <v>#VALUE!</v>
      </c>
      <c r="Q580" s="1">
        <f>_xlfn.NUMBERVALUE(RIGHT(property_rates[[#This Row],[Rent_2B]],LEN(property_rates[[#This Row],[Rent_2B]])-FIND("-",property_rates[[#This Row],[Rent_2B]])))</f>
        <v>0</v>
      </c>
      <c r="R580" s="1" t="e">
        <f>AVERAGE(property_rates[[#This Row],[Rent_2B_Lower]:[Rent_2B_Upper]])</f>
        <v>#VALUE!</v>
      </c>
      <c r="S580" s="3" t="e">
        <f>property_rates[[#This Row],[Rent_2B_avg]]/property_rates[[#This Row],[buy_rate_avg]]</f>
        <v>#VALUE!</v>
      </c>
      <c r="T580" s="1" t="s">
        <v>36</v>
      </c>
      <c r="U580" s="1" t="e">
        <f>MID(property_rates[[#This Row],[Rent_3B]],FIND("Rs.",property_rates[[#This Row],[Rent_3B]])+3,LEN(property_rates[[#This Row],[Rent_3B]]))</f>
        <v>#VALUE!</v>
      </c>
      <c r="V580" s="1" t="e">
        <f>_xlfn.NUMBERVALUE(LEFT(property_rates[[#This Row],[Rent_3B_trim]],FIND("-",property_rates[[#This Row],[Rent_3B_trim]])-1))</f>
        <v>#VALUE!</v>
      </c>
      <c r="W580" s="1">
        <f>_xlfn.NUMBERVALUE(RIGHT(property_rates[[#This Row],[Rent_3B]],LEN(property_rates[[#This Row],[Rent_3B]])-FIND("-",property_rates[[#This Row],[Rent_3B]])))</f>
        <v>0</v>
      </c>
      <c r="X580" s="1" t="e">
        <f>AVERAGE(property_rates[[#This Row],[Rent_3B_Lower]:[Rent_3B_Upper]])</f>
        <v>#VALUE!</v>
      </c>
      <c r="Y580" s="3" t="e">
        <f>property_rates[[#This Row],[Rent_3B_avg]]/property_rates[[#This Row],[buy_rate_avg]]</f>
        <v>#VALUE!</v>
      </c>
    </row>
    <row r="581" spans="1:25" x14ac:dyDescent="0.25">
      <c r="A581" s="1" t="s">
        <v>2450</v>
      </c>
      <c r="B581" s="1" t="s">
        <v>36</v>
      </c>
      <c r="C581" s="1" t="e">
        <f>MID(property_rates[[#This Row],[buy_rate]],FIND("Rs.",property_rates[[#This Row],[buy_rate]])+3,FIND("/sq",property_rates[[#This Row],[buy_rate]])-4)</f>
        <v>#VALUE!</v>
      </c>
      <c r="D581" s="1" t="e">
        <f>_xlfn.NUMBERVALUE(LEFT(property_rates[[#This Row],[buy_rate_trim]],FIND("-",property_rates[[#This Row],[buy_rate_trim]])-1))</f>
        <v>#VALUE!</v>
      </c>
      <c r="E581" s="1" t="e">
        <f>_xlfn.NUMBERVALUE(RIGHT(property_rates[[#This Row],[buy_rate_trim]],LEN(property_rates[[#This Row],[buy_rate_trim]])-FIND("-",property_rates[[#This Row],[buy_rate_trim]])))</f>
        <v>#VALUE!</v>
      </c>
      <c r="F581" s="1" t="e">
        <f>AVERAGE(property_rates[[#This Row],[buy_rate_lower]:[buy_rate_higher]])</f>
        <v>#VALUE!</v>
      </c>
      <c r="G581" s="1" t="s">
        <v>36</v>
      </c>
      <c r="H581" s="1" t="s">
        <v>2451</v>
      </c>
      <c r="I581" s="1" t="str">
        <f>MID(property_rates[[#This Row],[Rent_1B]],FIND("Rs.",property_rates[[#This Row],[Rent_1B]])+3,LEN(property_rates[[#This Row],[Rent_1B]]))</f>
        <v>20,522 - 22,660</v>
      </c>
      <c r="J581" s="1">
        <f>_xlfn.NUMBERVALUE(LEFT(property_rates[[#This Row],[Rent_1B_trim]],FIND("-",property_rates[[#This Row],[Rent_1B_trim]])-1))</f>
        <v>20522</v>
      </c>
      <c r="K581" s="1">
        <f>_xlfn.NUMBERVALUE(RIGHT(property_rates[[#This Row],[Rent_1B]],LEN(property_rates[[#This Row],[Rent_1B]])-FIND("-",property_rates[[#This Row],[Rent_1B]])))</f>
        <v>22660</v>
      </c>
      <c r="L581" s="1">
        <f>AVERAGE(property_rates[[#This Row],[Rent_1B_Lower]:[Rent_1B_Upper]])</f>
        <v>21591</v>
      </c>
      <c r="M581" s="2" t="e">
        <f>property_rates[[#This Row],[Rent_1B_avg]]/property_rates[[#This Row],[buy_rate_avg]]</f>
        <v>#VALUE!</v>
      </c>
      <c r="N581" s="1" t="s">
        <v>2452</v>
      </c>
      <c r="O581" s="1" t="str">
        <f>MID(property_rates[[#This Row],[Rent_2B]],FIND("Rs.",property_rates[[#This Row],[Rent_2B]])+3,LEN(property_rates[[#This Row],[Rent_2B]]))</f>
        <v>35,666 - 41,908</v>
      </c>
      <c r="P581" s="1">
        <f>_xlfn.NUMBERVALUE(LEFT(property_rates[[#This Row],[Rent_2B_trim]],FIND("-",property_rates[[#This Row],[Rent_2B_trim]])-1))</f>
        <v>35666</v>
      </c>
      <c r="Q581" s="1">
        <f>_xlfn.NUMBERVALUE(RIGHT(property_rates[[#This Row],[Rent_2B]],LEN(property_rates[[#This Row],[Rent_2B]])-FIND("-",property_rates[[#This Row],[Rent_2B]])))</f>
        <v>41908</v>
      </c>
      <c r="R581" s="1">
        <f>AVERAGE(property_rates[[#This Row],[Rent_2B_Lower]:[Rent_2B_Upper]])</f>
        <v>38787</v>
      </c>
      <c r="S581" s="3" t="e">
        <f>property_rates[[#This Row],[Rent_2B_avg]]/property_rates[[#This Row],[buy_rate_avg]]</f>
        <v>#VALUE!</v>
      </c>
      <c r="T581" s="1" t="s">
        <v>2453</v>
      </c>
      <c r="U581" s="1" t="str">
        <f>MID(property_rates[[#This Row],[Rent_3B]],FIND("Rs.",property_rates[[#This Row],[Rent_3B]])+3,LEN(property_rates[[#This Row],[Rent_3B]]))</f>
        <v>49,082 - 51,128</v>
      </c>
      <c r="V581" s="1">
        <f>_xlfn.NUMBERVALUE(LEFT(property_rates[[#This Row],[Rent_3B_trim]],FIND("-",property_rates[[#This Row],[Rent_3B_trim]])-1))</f>
        <v>49082</v>
      </c>
      <c r="W581" s="1">
        <f>_xlfn.NUMBERVALUE(RIGHT(property_rates[[#This Row],[Rent_3B]],LEN(property_rates[[#This Row],[Rent_3B]])-FIND("-",property_rates[[#This Row],[Rent_3B]])))</f>
        <v>51128</v>
      </c>
      <c r="X581" s="1">
        <f>AVERAGE(property_rates[[#This Row],[Rent_3B_Lower]:[Rent_3B_Upper]])</f>
        <v>50105</v>
      </c>
      <c r="Y581" s="3" t="e">
        <f>property_rates[[#This Row],[Rent_3B_avg]]/property_rates[[#This Row],[buy_rate_avg]]</f>
        <v>#VALUE!</v>
      </c>
    </row>
    <row r="582" spans="1:25" x14ac:dyDescent="0.25">
      <c r="A582" s="1" t="s">
        <v>1390</v>
      </c>
      <c r="B582" s="1" t="s">
        <v>1391</v>
      </c>
      <c r="C582" s="1" t="str">
        <f>MID(property_rates[[#This Row],[buy_rate]],FIND("Rs.",property_rates[[#This Row],[buy_rate]])+3,FIND("/sq",property_rates[[#This Row],[buy_rate]])-4)</f>
        <v>10,838 - 12,325</v>
      </c>
      <c r="D582" s="1">
        <f>_xlfn.NUMBERVALUE(LEFT(property_rates[[#This Row],[buy_rate_trim]],FIND("-",property_rates[[#This Row],[buy_rate_trim]])-1))</f>
        <v>10838</v>
      </c>
      <c r="E582" s="1">
        <f>_xlfn.NUMBERVALUE(RIGHT(property_rates[[#This Row],[buy_rate_trim]],LEN(property_rates[[#This Row],[buy_rate_trim]])-FIND("-",property_rates[[#This Row],[buy_rate_trim]])))</f>
        <v>12325</v>
      </c>
      <c r="F582" s="1">
        <f>AVERAGE(property_rates[[#This Row],[buy_rate_lower]:[buy_rate_higher]])</f>
        <v>11581.5</v>
      </c>
      <c r="G582" s="1" t="s">
        <v>36</v>
      </c>
      <c r="H582" s="1" t="s">
        <v>36</v>
      </c>
      <c r="I582" s="1" t="e">
        <f>MID(property_rates[[#This Row],[Rent_1B]],FIND("Rs.",property_rates[[#This Row],[Rent_1B]])+3,LEN(property_rates[[#This Row],[Rent_1B]]))</f>
        <v>#VALUE!</v>
      </c>
      <c r="J582" s="1" t="e">
        <f>_xlfn.NUMBERVALUE(LEFT(property_rates[[#This Row],[Rent_1B_trim]],FIND("-",property_rates[[#This Row],[Rent_1B_trim]])-1))</f>
        <v>#VALUE!</v>
      </c>
      <c r="K582" s="1">
        <f>_xlfn.NUMBERVALUE(RIGHT(property_rates[[#This Row],[Rent_1B]],LEN(property_rates[[#This Row],[Rent_1B]])-FIND("-",property_rates[[#This Row],[Rent_1B]])))</f>
        <v>0</v>
      </c>
      <c r="L582" s="1" t="e">
        <f>AVERAGE(property_rates[[#This Row],[Rent_1B_Lower]:[Rent_1B_Upper]])</f>
        <v>#VALUE!</v>
      </c>
      <c r="M582" s="2" t="e">
        <f>property_rates[[#This Row],[Rent_1B_avg]]/property_rates[[#This Row],[buy_rate_avg]]</f>
        <v>#VALUE!</v>
      </c>
      <c r="N582" s="1" t="s">
        <v>36</v>
      </c>
      <c r="O582" s="1" t="e">
        <f>MID(property_rates[[#This Row],[Rent_2B]],FIND("Rs.",property_rates[[#This Row],[Rent_2B]])+3,LEN(property_rates[[#This Row],[Rent_2B]]))</f>
        <v>#VALUE!</v>
      </c>
      <c r="P582" s="1" t="e">
        <f>_xlfn.NUMBERVALUE(LEFT(property_rates[[#This Row],[Rent_2B_trim]],FIND("-",property_rates[[#This Row],[Rent_2B_trim]])-1))</f>
        <v>#VALUE!</v>
      </c>
      <c r="Q582" s="1">
        <f>_xlfn.NUMBERVALUE(RIGHT(property_rates[[#This Row],[Rent_2B]],LEN(property_rates[[#This Row],[Rent_2B]])-FIND("-",property_rates[[#This Row],[Rent_2B]])))</f>
        <v>0</v>
      </c>
      <c r="R582" s="1" t="e">
        <f>AVERAGE(property_rates[[#This Row],[Rent_2B_Lower]:[Rent_2B_Upper]])</f>
        <v>#VALUE!</v>
      </c>
      <c r="S582" s="3" t="e">
        <f>property_rates[[#This Row],[Rent_2B_avg]]/property_rates[[#This Row],[buy_rate_avg]]</f>
        <v>#VALUE!</v>
      </c>
      <c r="T582" s="1" t="s">
        <v>36</v>
      </c>
      <c r="U582" s="1" t="e">
        <f>MID(property_rates[[#This Row],[Rent_3B]],FIND("Rs.",property_rates[[#This Row],[Rent_3B]])+3,LEN(property_rates[[#This Row],[Rent_3B]]))</f>
        <v>#VALUE!</v>
      </c>
      <c r="V582" s="1" t="e">
        <f>_xlfn.NUMBERVALUE(LEFT(property_rates[[#This Row],[Rent_3B_trim]],FIND("-",property_rates[[#This Row],[Rent_3B_trim]])-1))</f>
        <v>#VALUE!</v>
      </c>
      <c r="W582" s="1">
        <f>_xlfn.NUMBERVALUE(RIGHT(property_rates[[#This Row],[Rent_3B]],LEN(property_rates[[#This Row],[Rent_3B]])-FIND("-",property_rates[[#This Row],[Rent_3B]])))</f>
        <v>0</v>
      </c>
      <c r="X582" s="1" t="e">
        <f>AVERAGE(property_rates[[#This Row],[Rent_3B_Lower]:[Rent_3B_Upper]])</f>
        <v>#VALUE!</v>
      </c>
      <c r="Y582" s="3" t="e">
        <f>property_rates[[#This Row],[Rent_3B_avg]]/property_rates[[#This Row],[buy_rate_avg]]</f>
        <v>#VALUE!</v>
      </c>
    </row>
    <row r="583" spans="1:25" x14ac:dyDescent="0.25">
      <c r="A583" s="1" t="s">
        <v>2190</v>
      </c>
      <c r="B583" s="1" t="s">
        <v>2191</v>
      </c>
      <c r="C583" s="1" t="str">
        <f>MID(property_rates[[#This Row],[buy_rate]],FIND("Rs.",property_rates[[#This Row],[buy_rate]])+3,FIND("/sq",property_rates[[#This Row],[buy_rate]])-4)</f>
        <v>6,800 - 7,692</v>
      </c>
      <c r="D583" s="1">
        <f>_xlfn.NUMBERVALUE(LEFT(property_rates[[#This Row],[buy_rate_trim]],FIND("-",property_rates[[#This Row],[buy_rate_trim]])-1))</f>
        <v>6800</v>
      </c>
      <c r="E583" s="1">
        <f>_xlfn.NUMBERVALUE(RIGHT(property_rates[[#This Row],[buy_rate_trim]],LEN(property_rates[[#This Row],[buy_rate_trim]])-FIND("-",property_rates[[#This Row],[buy_rate_trim]])))</f>
        <v>7692</v>
      </c>
      <c r="F583" s="1">
        <f>AVERAGE(property_rates[[#This Row],[buy_rate_lower]:[buy_rate_higher]])</f>
        <v>7246</v>
      </c>
      <c r="G583" s="1" t="s">
        <v>2192</v>
      </c>
      <c r="H583" s="1" t="s">
        <v>36</v>
      </c>
      <c r="I583" s="1" t="e">
        <f>MID(property_rates[[#This Row],[Rent_1B]],FIND("Rs.",property_rates[[#This Row],[Rent_1B]])+3,LEN(property_rates[[#This Row],[Rent_1B]]))</f>
        <v>#VALUE!</v>
      </c>
      <c r="J583" s="1" t="e">
        <f>_xlfn.NUMBERVALUE(LEFT(property_rates[[#This Row],[Rent_1B_trim]],FIND("-",property_rates[[#This Row],[Rent_1B_trim]])-1))</f>
        <v>#VALUE!</v>
      </c>
      <c r="K583" s="1">
        <f>_xlfn.NUMBERVALUE(RIGHT(property_rates[[#This Row],[Rent_1B]],LEN(property_rates[[#This Row],[Rent_1B]])-FIND("-",property_rates[[#This Row],[Rent_1B]])))</f>
        <v>0</v>
      </c>
      <c r="L583" s="1" t="e">
        <f>AVERAGE(property_rates[[#This Row],[Rent_1B_Lower]:[Rent_1B_Upper]])</f>
        <v>#VALUE!</v>
      </c>
      <c r="M583" s="2" t="e">
        <f>property_rates[[#This Row],[Rent_1B_avg]]/property_rates[[#This Row],[buy_rate_avg]]</f>
        <v>#VALUE!</v>
      </c>
      <c r="N583" s="1" t="s">
        <v>36</v>
      </c>
      <c r="O583" s="1" t="e">
        <f>MID(property_rates[[#This Row],[Rent_2B]],FIND("Rs.",property_rates[[#This Row],[Rent_2B]])+3,LEN(property_rates[[#This Row],[Rent_2B]]))</f>
        <v>#VALUE!</v>
      </c>
      <c r="P583" s="1" t="e">
        <f>_xlfn.NUMBERVALUE(LEFT(property_rates[[#This Row],[Rent_2B_trim]],FIND("-",property_rates[[#This Row],[Rent_2B_trim]])-1))</f>
        <v>#VALUE!</v>
      </c>
      <c r="Q583" s="1">
        <f>_xlfn.NUMBERVALUE(RIGHT(property_rates[[#This Row],[Rent_2B]],LEN(property_rates[[#This Row],[Rent_2B]])-FIND("-",property_rates[[#This Row],[Rent_2B]])))</f>
        <v>0</v>
      </c>
      <c r="R583" s="1" t="e">
        <f>AVERAGE(property_rates[[#This Row],[Rent_2B_Lower]:[Rent_2B_Upper]])</f>
        <v>#VALUE!</v>
      </c>
      <c r="S583" s="3" t="e">
        <f>property_rates[[#This Row],[Rent_2B_avg]]/property_rates[[#This Row],[buy_rate_avg]]</f>
        <v>#VALUE!</v>
      </c>
      <c r="T583" s="1" t="s">
        <v>36</v>
      </c>
      <c r="U583" s="1" t="e">
        <f>MID(property_rates[[#This Row],[Rent_3B]],FIND("Rs.",property_rates[[#This Row],[Rent_3B]])+3,LEN(property_rates[[#This Row],[Rent_3B]]))</f>
        <v>#VALUE!</v>
      </c>
      <c r="V583" s="1" t="e">
        <f>_xlfn.NUMBERVALUE(LEFT(property_rates[[#This Row],[Rent_3B_trim]],FIND("-",property_rates[[#This Row],[Rent_3B_trim]])-1))</f>
        <v>#VALUE!</v>
      </c>
      <c r="W583" s="1">
        <f>_xlfn.NUMBERVALUE(RIGHT(property_rates[[#This Row],[Rent_3B]],LEN(property_rates[[#This Row],[Rent_3B]])-FIND("-",property_rates[[#This Row],[Rent_3B]])))</f>
        <v>0</v>
      </c>
      <c r="X583" s="1" t="e">
        <f>AVERAGE(property_rates[[#This Row],[Rent_3B_Lower]:[Rent_3B_Upper]])</f>
        <v>#VALUE!</v>
      </c>
      <c r="Y583" s="3" t="e">
        <f>property_rates[[#This Row],[Rent_3B_avg]]/property_rates[[#This Row],[buy_rate_avg]]</f>
        <v>#VALUE!</v>
      </c>
    </row>
    <row r="584" spans="1:25" x14ac:dyDescent="0.25">
      <c r="A584" s="1" t="s">
        <v>2193</v>
      </c>
      <c r="B584" s="1" t="s">
        <v>2194</v>
      </c>
      <c r="C584" s="1" t="str">
        <f>MID(property_rates[[#This Row],[buy_rate]],FIND("Rs.",property_rates[[#This Row],[buy_rate]])+3,FIND("/sq",property_rates[[#This Row],[buy_rate]])-4)</f>
        <v>4,420 - 5,100</v>
      </c>
      <c r="D584" s="1">
        <f>_xlfn.NUMBERVALUE(LEFT(property_rates[[#This Row],[buy_rate_trim]],FIND("-",property_rates[[#This Row],[buy_rate_trim]])-1))</f>
        <v>4420</v>
      </c>
      <c r="E584" s="1">
        <f>_xlfn.NUMBERVALUE(RIGHT(property_rates[[#This Row],[buy_rate_trim]],LEN(property_rates[[#This Row],[buy_rate_trim]])-FIND("-",property_rates[[#This Row],[buy_rate_trim]])))</f>
        <v>5100</v>
      </c>
      <c r="F584" s="1">
        <f>AVERAGE(property_rates[[#This Row],[buy_rate_lower]:[buy_rate_higher]])</f>
        <v>4760</v>
      </c>
      <c r="G584" s="1" t="s">
        <v>93</v>
      </c>
      <c r="H584" s="1" t="s">
        <v>2195</v>
      </c>
      <c r="I584" s="1" t="str">
        <f>MID(property_rates[[#This Row],[Rent_1B]],FIND("Rs.",property_rates[[#This Row],[Rent_1B]])+3,LEN(property_rates[[#This Row],[Rent_1B]]))</f>
        <v>4,582 - 5,092</v>
      </c>
      <c r="J584" s="1">
        <f>_xlfn.NUMBERVALUE(LEFT(property_rates[[#This Row],[Rent_1B_trim]],FIND("-",property_rates[[#This Row],[Rent_1B_trim]])-1))</f>
        <v>4582</v>
      </c>
      <c r="K584" s="1">
        <f>_xlfn.NUMBERVALUE(RIGHT(property_rates[[#This Row],[Rent_1B]],LEN(property_rates[[#This Row],[Rent_1B]])-FIND("-",property_rates[[#This Row],[Rent_1B]])))</f>
        <v>5092</v>
      </c>
      <c r="L584" s="1">
        <f>AVERAGE(property_rates[[#This Row],[Rent_1B_Lower]:[Rent_1B_Upper]])</f>
        <v>4837</v>
      </c>
      <c r="M584" s="2">
        <f>property_rates[[#This Row],[Rent_1B_avg]]/property_rates[[#This Row],[buy_rate_avg]]</f>
        <v>1.0161764705882352</v>
      </c>
      <c r="N584" s="1" t="s">
        <v>2196</v>
      </c>
      <c r="O584" s="1" t="str">
        <f>MID(property_rates[[#This Row],[Rent_2B]],FIND("Rs.",property_rates[[#This Row],[Rent_2B]])+3,LEN(property_rates[[#This Row],[Rent_2B]]))</f>
        <v>7,130 - 7,922</v>
      </c>
      <c r="P584" s="1">
        <f>_xlfn.NUMBERVALUE(LEFT(property_rates[[#This Row],[Rent_2B_trim]],FIND("-",property_rates[[#This Row],[Rent_2B_trim]])-1))</f>
        <v>7130</v>
      </c>
      <c r="Q584" s="1">
        <f>_xlfn.NUMBERVALUE(RIGHT(property_rates[[#This Row],[Rent_2B]],LEN(property_rates[[#This Row],[Rent_2B]])-FIND("-",property_rates[[#This Row],[Rent_2B]])))</f>
        <v>7922</v>
      </c>
      <c r="R584" s="1">
        <f>AVERAGE(property_rates[[#This Row],[Rent_2B_Lower]:[Rent_2B_Upper]])</f>
        <v>7526</v>
      </c>
      <c r="S584" s="3">
        <f>property_rates[[#This Row],[Rent_2B_avg]]/property_rates[[#This Row],[buy_rate_avg]]</f>
        <v>1.5810924369747898</v>
      </c>
      <c r="T584" s="1" t="s">
        <v>2197</v>
      </c>
      <c r="U584" s="1" t="str">
        <f>MID(property_rates[[#This Row],[Rent_3B]],FIND("Rs.",property_rates[[#This Row],[Rent_3B]])+3,LEN(property_rates[[#This Row],[Rent_3B]]))</f>
        <v>16,575 - 17,850</v>
      </c>
      <c r="V584" s="1">
        <f>_xlfn.NUMBERVALUE(LEFT(property_rates[[#This Row],[Rent_3B_trim]],FIND("-",property_rates[[#This Row],[Rent_3B_trim]])-1))</f>
        <v>16575</v>
      </c>
      <c r="W584" s="1">
        <f>_xlfn.NUMBERVALUE(RIGHT(property_rates[[#This Row],[Rent_3B]],LEN(property_rates[[#This Row],[Rent_3B]])-FIND("-",property_rates[[#This Row],[Rent_3B]])))</f>
        <v>17850</v>
      </c>
      <c r="X584" s="1">
        <f>AVERAGE(property_rates[[#This Row],[Rent_3B_Lower]:[Rent_3B_Upper]])</f>
        <v>17212.5</v>
      </c>
      <c r="Y584" s="3">
        <f>property_rates[[#This Row],[Rent_3B_avg]]/property_rates[[#This Row],[buy_rate_avg]]</f>
        <v>3.6160714285714284</v>
      </c>
    </row>
    <row r="585" spans="1:25" x14ac:dyDescent="0.25">
      <c r="A585" s="1" t="s">
        <v>2198</v>
      </c>
      <c r="B585" s="1" t="s">
        <v>2199</v>
      </c>
      <c r="C585" s="1" t="str">
        <f>MID(property_rates[[#This Row],[buy_rate]],FIND("Rs.",property_rates[[#This Row],[buy_rate]])+3,FIND("/sq",property_rates[[#This Row],[buy_rate]])-4)</f>
        <v>4,675 - 5,440</v>
      </c>
      <c r="D585" s="1">
        <f>_xlfn.NUMBERVALUE(LEFT(property_rates[[#This Row],[buy_rate_trim]],FIND("-",property_rates[[#This Row],[buy_rate_trim]])-1))</f>
        <v>4675</v>
      </c>
      <c r="E585" s="1">
        <f>_xlfn.NUMBERVALUE(RIGHT(property_rates[[#This Row],[buy_rate_trim]],LEN(property_rates[[#This Row],[buy_rate_trim]])-FIND("-",property_rates[[#This Row],[buy_rate_trim]])))</f>
        <v>5440</v>
      </c>
      <c r="F585" s="1">
        <f>AVERAGE(property_rates[[#This Row],[buy_rate_lower]:[buy_rate_higher]])</f>
        <v>5057.5</v>
      </c>
      <c r="G585" s="1" t="s">
        <v>2089</v>
      </c>
      <c r="H585" s="1" t="s">
        <v>2200</v>
      </c>
      <c r="I585" s="1" t="str">
        <f>MID(property_rates[[#This Row],[Rent_1B]],FIND("Rs.",property_rates[[#This Row],[Rent_1B]])+3,LEN(property_rates[[#This Row],[Rent_1B]]))</f>
        <v>5,194 - 6,232</v>
      </c>
      <c r="J585" s="1">
        <f>_xlfn.NUMBERVALUE(LEFT(property_rates[[#This Row],[Rent_1B_trim]],FIND("-",property_rates[[#This Row],[Rent_1B_trim]])-1))</f>
        <v>5194</v>
      </c>
      <c r="K585" s="1">
        <f>_xlfn.NUMBERVALUE(RIGHT(property_rates[[#This Row],[Rent_1B]],LEN(property_rates[[#This Row],[Rent_1B]])-FIND("-",property_rates[[#This Row],[Rent_1B]])))</f>
        <v>6232</v>
      </c>
      <c r="L585" s="1">
        <f>AVERAGE(property_rates[[#This Row],[Rent_1B_Lower]:[Rent_1B_Upper]])</f>
        <v>5713</v>
      </c>
      <c r="M585" s="2">
        <f>property_rates[[#This Row],[Rent_1B_avg]]/property_rates[[#This Row],[buy_rate_avg]]</f>
        <v>1.1296094908551655</v>
      </c>
      <c r="N585" s="1" t="s">
        <v>2201</v>
      </c>
      <c r="O585" s="1" t="str">
        <f>MID(property_rates[[#This Row],[Rent_2B]],FIND("Rs.",property_rates[[#This Row],[Rent_2B]])+3,LEN(property_rates[[#This Row],[Rent_2B]]))</f>
        <v>7,650 - 9,350</v>
      </c>
      <c r="P585" s="1">
        <f>_xlfn.NUMBERVALUE(LEFT(property_rates[[#This Row],[Rent_2B_trim]],FIND("-",property_rates[[#This Row],[Rent_2B_trim]])-1))</f>
        <v>7650</v>
      </c>
      <c r="Q585" s="1">
        <f>_xlfn.NUMBERVALUE(RIGHT(property_rates[[#This Row],[Rent_2B]],LEN(property_rates[[#This Row],[Rent_2B]])-FIND("-",property_rates[[#This Row],[Rent_2B]])))</f>
        <v>9350</v>
      </c>
      <c r="R585" s="1">
        <f>AVERAGE(property_rates[[#This Row],[Rent_2B_Lower]:[Rent_2B_Upper]])</f>
        <v>8500</v>
      </c>
      <c r="S585" s="3">
        <f>property_rates[[#This Row],[Rent_2B_avg]]/property_rates[[#This Row],[buy_rate_avg]]</f>
        <v>1.680672268907563</v>
      </c>
      <c r="T585" s="1" t="s">
        <v>36</v>
      </c>
      <c r="U585" s="1" t="e">
        <f>MID(property_rates[[#This Row],[Rent_3B]],FIND("Rs.",property_rates[[#This Row],[Rent_3B]])+3,LEN(property_rates[[#This Row],[Rent_3B]]))</f>
        <v>#VALUE!</v>
      </c>
      <c r="V585" s="1" t="e">
        <f>_xlfn.NUMBERVALUE(LEFT(property_rates[[#This Row],[Rent_3B_trim]],FIND("-",property_rates[[#This Row],[Rent_3B_trim]])-1))</f>
        <v>#VALUE!</v>
      </c>
      <c r="W585" s="1">
        <f>_xlfn.NUMBERVALUE(RIGHT(property_rates[[#This Row],[Rent_3B]],LEN(property_rates[[#This Row],[Rent_3B]])-FIND("-",property_rates[[#This Row],[Rent_3B]])))</f>
        <v>0</v>
      </c>
      <c r="X585" s="1" t="e">
        <f>AVERAGE(property_rates[[#This Row],[Rent_3B_Lower]:[Rent_3B_Upper]])</f>
        <v>#VALUE!</v>
      </c>
      <c r="Y585" s="3" t="e">
        <f>property_rates[[#This Row],[Rent_3B_avg]]/property_rates[[#This Row],[buy_rate_avg]]</f>
        <v>#VALUE!</v>
      </c>
    </row>
    <row r="586" spans="1:25" x14ac:dyDescent="0.25">
      <c r="A586" s="1" t="s">
        <v>1392</v>
      </c>
      <c r="B586" s="1" t="s">
        <v>1393</v>
      </c>
      <c r="C586" s="1" t="str">
        <f>MID(property_rates[[#This Row],[buy_rate]],FIND("Rs.",property_rates[[#This Row],[buy_rate]])+3,FIND("/sq",property_rates[[#This Row],[buy_rate]])-4)</f>
        <v>15,342 - 16,915</v>
      </c>
      <c r="D586" s="1">
        <f>_xlfn.NUMBERVALUE(LEFT(property_rates[[#This Row],[buy_rate_trim]],FIND("-",property_rates[[#This Row],[buy_rate_trim]])-1))</f>
        <v>15342</v>
      </c>
      <c r="E586" s="1">
        <f>_xlfn.NUMBERVALUE(RIGHT(property_rates[[#This Row],[buy_rate_trim]],LEN(property_rates[[#This Row],[buy_rate_trim]])-FIND("-",property_rates[[#This Row],[buy_rate_trim]])))</f>
        <v>16915</v>
      </c>
      <c r="F586" s="1">
        <f>AVERAGE(property_rates[[#This Row],[buy_rate_lower]:[buy_rate_higher]])</f>
        <v>16128.5</v>
      </c>
      <c r="G586" s="1" t="s">
        <v>133</v>
      </c>
      <c r="H586" s="1" t="s">
        <v>36</v>
      </c>
      <c r="I586" s="1" t="e">
        <f>MID(property_rates[[#This Row],[Rent_1B]],FIND("Rs.",property_rates[[#This Row],[Rent_1B]])+3,LEN(property_rates[[#This Row],[Rent_1B]]))</f>
        <v>#VALUE!</v>
      </c>
      <c r="J586" s="1" t="e">
        <f>_xlfn.NUMBERVALUE(LEFT(property_rates[[#This Row],[Rent_1B_trim]],FIND("-",property_rates[[#This Row],[Rent_1B_trim]])-1))</f>
        <v>#VALUE!</v>
      </c>
      <c r="K586" s="1">
        <f>_xlfn.NUMBERVALUE(RIGHT(property_rates[[#This Row],[Rent_1B]],LEN(property_rates[[#This Row],[Rent_1B]])-FIND("-",property_rates[[#This Row],[Rent_1B]])))</f>
        <v>0</v>
      </c>
      <c r="L586" s="1" t="e">
        <f>AVERAGE(property_rates[[#This Row],[Rent_1B_Lower]:[Rent_1B_Upper]])</f>
        <v>#VALUE!</v>
      </c>
      <c r="M586" s="2" t="e">
        <f>property_rates[[#This Row],[Rent_1B_avg]]/property_rates[[#This Row],[buy_rate_avg]]</f>
        <v>#VALUE!</v>
      </c>
      <c r="N586" s="1" t="s">
        <v>1394</v>
      </c>
      <c r="O586" s="1" t="str">
        <f>MID(property_rates[[#This Row],[Rent_2B]],FIND("Rs.",property_rates[[#This Row],[Rent_2B]])+3,LEN(property_rates[[#This Row],[Rent_2B]]))</f>
        <v>31,686 - 33,354</v>
      </c>
      <c r="P586" s="1">
        <f>_xlfn.NUMBERVALUE(LEFT(property_rates[[#This Row],[Rent_2B_trim]],FIND("-",property_rates[[#This Row],[Rent_2B_trim]])-1))</f>
        <v>31686</v>
      </c>
      <c r="Q586" s="1">
        <f>_xlfn.NUMBERVALUE(RIGHT(property_rates[[#This Row],[Rent_2B]],LEN(property_rates[[#This Row],[Rent_2B]])-FIND("-",property_rates[[#This Row],[Rent_2B]])))</f>
        <v>33354</v>
      </c>
      <c r="R586" s="1">
        <f>AVERAGE(property_rates[[#This Row],[Rent_2B_Lower]:[Rent_2B_Upper]])</f>
        <v>32520</v>
      </c>
      <c r="S586" s="3">
        <f>property_rates[[#This Row],[Rent_2B_avg]]/property_rates[[#This Row],[buy_rate_avg]]</f>
        <v>2.0163065381157579</v>
      </c>
      <c r="T586" s="1" t="s">
        <v>1395</v>
      </c>
      <c r="U586" s="1" t="str">
        <f>MID(property_rates[[#This Row],[Rent_3B]],FIND("Rs.",property_rates[[#This Row],[Rent_3B]])+3,LEN(property_rates[[#This Row],[Rent_3B]]))</f>
        <v>36,992 - 39,168</v>
      </c>
      <c r="V586" s="1">
        <f>_xlfn.NUMBERVALUE(LEFT(property_rates[[#This Row],[Rent_3B_trim]],FIND("-",property_rates[[#This Row],[Rent_3B_trim]])-1))</f>
        <v>36992</v>
      </c>
      <c r="W586" s="1">
        <f>_xlfn.NUMBERVALUE(RIGHT(property_rates[[#This Row],[Rent_3B]],LEN(property_rates[[#This Row],[Rent_3B]])-FIND("-",property_rates[[#This Row],[Rent_3B]])))</f>
        <v>39168</v>
      </c>
      <c r="X586" s="1">
        <f>AVERAGE(property_rates[[#This Row],[Rent_3B_Lower]:[Rent_3B_Upper]])</f>
        <v>38080</v>
      </c>
      <c r="Y586" s="3">
        <f>property_rates[[#This Row],[Rent_3B_avg]]/property_rates[[#This Row],[buy_rate_avg]]</f>
        <v>2.3610379142511704</v>
      </c>
    </row>
    <row r="587" spans="1:25" x14ac:dyDescent="0.25">
      <c r="A587" s="1" t="s">
        <v>24</v>
      </c>
      <c r="B587" s="1" t="s">
        <v>2358</v>
      </c>
      <c r="C587" s="1" t="str">
        <f>MID(property_rates[[#This Row],[buy_rate]],FIND("Rs.",property_rates[[#This Row],[buy_rate]])+3,FIND("/sq",property_rates[[#This Row],[buy_rate]])-4)</f>
        <v>38,632 - 49,258</v>
      </c>
      <c r="D587" s="1">
        <f>_xlfn.NUMBERVALUE(LEFT(property_rates[[#This Row],[buy_rate_trim]],FIND("-",property_rates[[#This Row],[buy_rate_trim]])-1))</f>
        <v>38632</v>
      </c>
      <c r="E587" s="1">
        <f>_xlfn.NUMBERVALUE(RIGHT(property_rates[[#This Row],[buy_rate_trim]],LEN(property_rates[[#This Row],[buy_rate_trim]])-FIND("-",property_rates[[#This Row],[buy_rate_trim]])))</f>
        <v>49258</v>
      </c>
      <c r="F587" s="1">
        <f>AVERAGE(property_rates[[#This Row],[buy_rate_lower]:[buy_rate_higher]])</f>
        <v>43945</v>
      </c>
      <c r="G587" s="1" t="s">
        <v>93</v>
      </c>
      <c r="H587" s="1" t="s">
        <v>36</v>
      </c>
      <c r="I587" s="1" t="e">
        <f>MID(property_rates[[#This Row],[Rent_1B]],FIND("Rs.",property_rates[[#This Row],[Rent_1B]])+3,LEN(property_rates[[#This Row],[Rent_1B]]))</f>
        <v>#VALUE!</v>
      </c>
      <c r="J587" s="1" t="e">
        <f>_xlfn.NUMBERVALUE(LEFT(property_rates[[#This Row],[Rent_1B_trim]],FIND("-",property_rates[[#This Row],[Rent_1B_trim]])-1))</f>
        <v>#VALUE!</v>
      </c>
      <c r="K587" s="1">
        <f>_xlfn.NUMBERVALUE(RIGHT(property_rates[[#This Row],[Rent_1B]],LEN(property_rates[[#This Row],[Rent_1B]])-FIND("-",property_rates[[#This Row],[Rent_1B]])))</f>
        <v>0</v>
      </c>
      <c r="L587" s="1" t="e">
        <f>AVERAGE(property_rates[[#This Row],[Rent_1B_Lower]:[Rent_1B_Upper]])</f>
        <v>#VALUE!</v>
      </c>
      <c r="M587" s="2" t="e">
        <f>property_rates[[#This Row],[Rent_1B_avg]]/property_rates[[#This Row],[buy_rate_avg]]</f>
        <v>#VALUE!</v>
      </c>
      <c r="N587" s="1" t="s">
        <v>36</v>
      </c>
      <c r="O587" s="1" t="e">
        <f>MID(property_rates[[#This Row],[Rent_2B]],FIND("Rs.",property_rates[[#This Row],[Rent_2B]])+3,LEN(property_rates[[#This Row],[Rent_2B]]))</f>
        <v>#VALUE!</v>
      </c>
      <c r="P587" s="1" t="e">
        <f>_xlfn.NUMBERVALUE(LEFT(property_rates[[#This Row],[Rent_2B_trim]],FIND("-",property_rates[[#This Row],[Rent_2B_trim]])-1))</f>
        <v>#VALUE!</v>
      </c>
      <c r="Q587" s="1">
        <f>_xlfn.NUMBERVALUE(RIGHT(property_rates[[#This Row],[Rent_2B]],LEN(property_rates[[#This Row],[Rent_2B]])-FIND("-",property_rates[[#This Row],[Rent_2B]])))</f>
        <v>0</v>
      </c>
      <c r="R587" s="1" t="e">
        <f>AVERAGE(property_rates[[#This Row],[Rent_2B_Lower]:[Rent_2B_Upper]])</f>
        <v>#VALUE!</v>
      </c>
      <c r="S587" s="3" t="e">
        <f>property_rates[[#This Row],[Rent_2B_avg]]/property_rates[[#This Row],[buy_rate_avg]]</f>
        <v>#VALUE!</v>
      </c>
      <c r="T587" s="1" t="s">
        <v>36</v>
      </c>
      <c r="U587" s="1" t="e">
        <f>MID(property_rates[[#This Row],[Rent_3B]],FIND("Rs.",property_rates[[#This Row],[Rent_3B]])+3,LEN(property_rates[[#This Row],[Rent_3B]]))</f>
        <v>#VALUE!</v>
      </c>
      <c r="V587" s="1" t="e">
        <f>_xlfn.NUMBERVALUE(LEFT(property_rates[[#This Row],[Rent_3B_trim]],FIND("-",property_rates[[#This Row],[Rent_3B_trim]])-1))</f>
        <v>#VALUE!</v>
      </c>
      <c r="W587" s="1">
        <f>_xlfn.NUMBERVALUE(RIGHT(property_rates[[#This Row],[Rent_3B]],LEN(property_rates[[#This Row],[Rent_3B]])-FIND("-",property_rates[[#This Row],[Rent_3B]])))</f>
        <v>0</v>
      </c>
      <c r="X587" s="1" t="e">
        <f>AVERAGE(property_rates[[#This Row],[Rent_3B_Lower]:[Rent_3B_Upper]])</f>
        <v>#VALUE!</v>
      </c>
      <c r="Y587" s="3" t="e">
        <f>property_rates[[#This Row],[Rent_3B_avg]]/property_rates[[#This Row],[buy_rate_avg]]</f>
        <v>#VALUE!</v>
      </c>
    </row>
    <row r="588" spans="1:25" x14ac:dyDescent="0.25">
      <c r="A588" s="1" t="s">
        <v>219</v>
      </c>
      <c r="B588" s="1" t="s">
        <v>220</v>
      </c>
      <c r="C588" s="1" t="str">
        <f>MID(property_rates[[#This Row],[buy_rate]],FIND("Rs.",property_rates[[#This Row],[buy_rate]])+3,FIND("/sq",property_rates[[#This Row],[buy_rate]])-4)</f>
        <v>11,475 - 13,090</v>
      </c>
      <c r="D588" s="1">
        <f>_xlfn.NUMBERVALUE(LEFT(property_rates[[#This Row],[buy_rate_trim]],FIND("-",property_rates[[#This Row],[buy_rate_trim]])-1))</f>
        <v>11475</v>
      </c>
      <c r="E588" s="1">
        <f>_xlfn.NUMBERVALUE(RIGHT(property_rates[[#This Row],[buy_rate_trim]],LEN(property_rates[[#This Row],[buy_rate_trim]])-FIND("-",property_rates[[#This Row],[buy_rate_trim]])))</f>
        <v>13090</v>
      </c>
      <c r="F588" s="1">
        <f>AVERAGE(property_rates[[#This Row],[buy_rate_lower]:[buy_rate_higher]])</f>
        <v>12282.5</v>
      </c>
      <c r="G588" s="1" t="s">
        <v>221</v>
      </c>
      <c r="H588" s="1" t="s">
        <v>222</v>
      </c>
      <c r="I588" s="1" t="str">
        <f>MID(property_rates[[#This Row],[Rent_1B]],FIND("Rs.",property_rates[[#This Row],[Rent_1B]])+3,LEN(property_rates[[#This Row],[Rent_1B]]))</f>
        <v>14,178 - 16,541</v>
      </c>
      <c r="J588" s="1">
        <f>_xlfn.NUMBERVALUE(LEFT(property_rates[[#This Row],[Rent_1B_trim]],FIND("-",property_rates[[#This Row],[Rent_1B_trim]])-1))</f>
        <v>14178</v>
      </c>
      <c r="K588" s="1">
        <f>_xlfn.NUMBERVALUE(RIGHT(property_rates[[#This Row],[Rent_1B]],LEN(property_rates[[#This Row],[Rent_1B]])-FIND("-",property_rates[[#This Row],[Rent_1B]])))</f>
        <v>16541</v>
      </c>
      <c r="L588" s="1">
        <f>AVERAGE(property_rates[[#This Row],[Rent_1B_Lower]:[Rent_1B_Upper]])</f>
        <v>15359.5</v>
      </c>
      <c r="M588" s="2">
        <f>property_rates[[#This Row],[Rent_1B_avg]]/property_rates[[#This Row],[buy_rate_avg]]</f>
        <v>1.2505190311418686</v>
      </c>
      <c r="N588" s="1" t="s">
        <v>223</v>
      </c>
      <c r="O588" s="1" t="str">
        <f>MID(property_rates[[#This Row],[Rent_2B]],FIND("Rs.",property_rates[[#This Row],[Rent_2B]])+3,LEN(property_rates[[#This Row],[Rent_2B]]))</f>
        <v>23,689 - 25,217</v>
      </c>
      <c r="P588" s="1">
        <f>_xlfn.NUMBERVALUE(LEFT(property_rates[[#This Row],[Rent_2B_trim]],FIND("-",property_rates[[#This Row],[Rent_2B_trim]])-1))</f>
        <v>23689</v>
      </c>
      <c r="Q588" s="1">
        <f>_xlfn.NUMBERVALUE(RIGHT(property_rates[[#This Row],[Rent_2B]],LEN(property_rates[[#This Row],[Rent_2B]])-FIND("-",property_rates[[#This Row],[Rent_2B]])))</f>
        <v>25217</v>
      </c>
      <c r="R588" s="1">
        <f>AVERAGE(property_rates[[#This Row],[Rent_2B_Lower]:[Rent_2B_Upper]])</f>
        <v>24453</v>
      </c>
      <c r="S588" s="3">
        <f>property_rates[[#This Row],[Rent_2B_avg]]/property_rates[[#This Row],[buy_rate_avg]]</f>
        <v>1.9908813352330552</v>
      </c>
      <c r="T588" s="1" t="s">
        <v>224</v>
      </c>
      <c r="U588" s="1" t="str">
        <f>MID(property_rates[[#This Row],[Rent_3B]],FIND("Rs.",property_rates[[#This Row],[Rent_3B]])+3,LEN(property_rates[[#This Row],[Rent_3B]]))</f>
        <v>42,595 - 43,926</v>
      </c>
      <c r="V588" s="1">
        <f>_xlfn.NUMBERVALUE(LEFT(property_rates[[#This Row],[Rent_3B_trim]],FIND("-",property_rates[[#This Row],[Rent_3B_trim]])-1))</f>
        <v>42595</v>
      </c>
      <c r="W588" s="1">
        <f>_xlfn.NUMBERVALUE(RIGHT(property_rates[[#This Row],[Rent_3B]],LEN(property_rates[[#This Row],[Rent_3B]])-FIND("-",property_rates[[#This Row],[Rent_3B]])))</f>
        <v>43926</v>
      </c>
      <c r="X588" s="1">
        <f>AVERAGE(property_rates[[#This Row],[Rent_3B_Lower]:[Rent_3B_Upper]])</f>
        <v>43260.5</v>
      </c>
      <c r="Y588" s="3">
        <f>property_rates[[#This Row],[Rent_3B_avg]]/property_rates[[#This Row],[buy_rate_avg]]</f>
        <v>3.5221249745572969</v>
      </c>
    </row>
    <row r="589" spans="1:25" x14ac:dyDescent="0.25">
      <c r="A589" s="1" t="s">
        <v>1066</v>
      </c>
      <c r="B589" s="1" t="s">
        <v>1067</v>
      </c>
      <c r="C589" s="1" t="str">
        <f>MID(property_rates[[#This Row],[buy_rate]],FIND("Rs.",property_rates[[#This Row],[buy_rate]])+3,FIND("/sq",property_rates[[#This Row],[buy_rate]])-4)</f>
        <v>14,535 - 16,150</v>
      </c>
      <c r="D589" s="1">
        <f>_xlfn.NUMBERVALUE(LEFT(property_rates[[#This Row],[buy_rate_trim]],FIND("-",property_rates[[#This Row],[buy_rate_trim]])-1))</f>
        <v>14535</v>
      </c>
      <c r="E589" s="1">
        <f>_xlfn.NUMBERVALUE(RIGHT(property_rates[[#This Row],[buy_rate_trim]],LEN(property_rates[[#This Row],[buy_rate_trim]])-FIND("-",property_rates[[#This Row],[buy_rate_trim]])))</f>
        <v>16150</v>
      </c>
      <c r="F589" s="1">
        <f>AVERAGE(property_rates[[#This Row],[buy_rate_lower]:[buy_rate_higher]])</f>
        <v>15342.5</v>
      </c>
      <c r="G589" s="1" t="s">
        <v>1068</v>
      </c>
      <c r="H589" s="1" t="s">
        <v>1069</v>
      </c>
      <c r="I589" s="1" t="str">
        <f>MID(property_rates[[#This Row],[Rent_1B]],FIND("Rs.",property_rates[[#This Row],[Rent_1B]])+3,LEN(property_rates[[#This Row],[Rent_1B]]))</f>
        <v>15,788 - 17,495</v>
      </c>
      <c r="J589" s="1">
        <f>_xlfn.NUMBERVALUE(LEFT(property_rates[[#This Row],[Rent_1B_trim]],FIND("-",property_rates[[#This Row],[Rent_1B_trim]])-1))</f>
        <v>15788</v>
      </c>
      <c r="K589" s="1">
        <f>_xlfn.NUMBERVALUE(RIGHT(property_rates[[#This Row],[Rent_1B]],LEN(property_rates[[#This Row],[Rent_1B]])-FIND("-",property_rates[[#This Row],[Rent_1B]])))</f>
        <v>17495</v>
      </c>
      <c r="L589" s="1">
        <f>AVERAGE(property_rates[[#This Row],[Rent_1B_Lower]:[Rent_1B_Upper]])</f>
        <v>16641.5</v>
      </c>
      <c r="M589" s="2">
        <f>property_rates[[#This Row],[Rent_1B_avg]]/property_rates[[#This Row],[buy_rate_avg]]</f>
        <v>1.0846667752973767</v>
      </c>
      <c r="N589" s="1" t="s">
        <v>1070</v>
      </c>
      <c r="O589" s="1" t="str">
        <f>MID(property_rates[[#This Row],[Rent_2B]],FIND("Rs.",property_rates[[#This Row],[Rent_2B]])+3,LEN(property_rates[[#This Row],[Rent_2B]]))</f>
        <v>25,288 - 26,732</v>
      </c>
      <c r="P589" s="1">
        <f>_xlfn.NUMBERVALUE(LEFT(property_rates[[#This Row],[Rent_2B_trim]],FIND("-",property_rates[[#This Row],[Rent_2B_trim]])-1))</f>
        <v>25288</v>
      </c>
      <c r="Q589" s="1">
        <f>_xlfn.NUMBERVALUE(RIGHT(property_rates[[#This Row],[Rent_2B]],LEN(property_rates[[#This Row],[Rent_2B]])-FIND("-",property_rates[[#This Row],[Rent_2B]])))</f>
        <v>26732</v>
      </c>
      <c r="R589" s="1">
        <f>AVERAGE(property_rates[[#This Row],[Rent_2B_Lower]:[Rent_2B_Upper]])</f>
        <v>26010</v>
      </c>
      <c r="S589" s="3">
        <f>property_rates[[#This Row],[Rent_2B_avg]]/property_rates[[#This Row],[buy_rate_avg]]</f>
        <v>1.6952908587257618</v>
      </c>
      <c r="T589" s="1" t="s">
        <v>1071</v>
      </c>
      <c r="U589" s="1" t="str">
        <f>MID(property_rates[[#This Row],[Rent_3B]],FIND("Rs.",property_rates[[#This Row],[Rent_3B]])+3,LEN(property_rates[[#This Row],[Rent_3B]]))</f>
        <v>30,196 - 37,485</v>
      </c>
      <c r="V589" s="1">
        <f>_xlfn.NUMBERVALUE(LEFT(property_rates[[#This Row],[Rent_3B_trim]],FIND("-",property_rates[[#This Row],[Rent_3B_trim]])-1))</f>
        <v>30196</v>
      </c>
      <c r="W589" s="1">
        <f>_xlfn.NUMBERVALUE(RIGHT(property_rates[[#This Row],[Rent_3B]],LEN(property_rates[[#This Row],[Rent_3B]])-FIND("-",property_rates[[#This Row],[Rent_3B]])))</f>
        <v>37485</v>
      </c>
      <c r="X589" s="1">
        <f>AVERAGE(property_rates[[#This Row],[Rent_3B_Lower]:[Rent_3B_Upper]])</f>
        <v>33840.5</v>
      </c>
      <c r="Y589" s="3">
        <f>property_rates[[#This Row],[Rent_3B_avg]]/property_rates[[#This Row],[buy_rate_avg]]</f>
        <v>2.2056705230568681</v>
      </c>
    </row>
    <row r="590" spans="1:25" x14ac:dyDescent="0.25">
      <c r="A590" s="1" t="s">
        <v>1072</v>
      </c>
      <c r="B590" s="1" t="s">
        <v>1073</v>
      </c>
      <c r="C590" s="1" t="str">
        <f>MID(property_rates[[#This Row],[buy_rate]],FIND("Rs.",property_rates[[#This Row],[buy_rate]])+3,FIND("/sq",property_rates[[#This Row],[buy_rate]])-4)</f>
        <v>15,810 - 17,935</v>
      </c>
      <c r="D590" s="1">
        <f>_xlfn.NUMBERVALUE(LEFT(property_rates[[#This Row],[buy_rate_trim]],FIND("-",property_rates[[#This Row],[buy_rate_trim]])-1))</f>
        <v>15810</v>
      </c>
      <c r="E590" s="1">
        <f>_xlfn.NUMBERVALUE(RIGHT(property_rates[[#This Row],[buy_rate_trim]],LEN(property_rates[[#This Row],[buy_rate_trim]])-FIND("-",property_rates[[#This Row],[buy_rate_trim]])))</f>
        <v>17935</v>
      </c>
      <c r="F590" s="1">
        <f>AVERAGE(property_rates[[#This Row],[buy_rate_lower]:[buy_rate_higher]])</f>
        <v>16872.5</v>
      </c>
      <c r="G590" s="1" t="s">
        <v>1074</v>
      </c>
      <c r="H590" s="1" t="s">
        <v>1075</v>
      </c>
      <c r="I590" s="1" t="str">
        <f>MID(property_rates[[#This Row],[Rent_1B]],FIND("Rs.",property_rates[[#This Row],[Rent_1B]])+3,LEN(property_rates[[#This Row],[Rent_1B]]))</f>
        <v>17,774 - 20,374</v>
      </c>
      <c r="J590" s="1">
        <f>_xlfn.NUMBERVALUE(LEFT(property_rates[[#This Row],[Rent_1B_trim]],FIND("-",property_rates[[#This Row],[Rent_1B_trim]])-1))</f>
        <v>17774</v>
      </c>
      <c r="K590" s="1">
        <f>_xlfn.NUMBERVALUE(RIGHT(property_rates[[#This Row],[Rent_1B]],LEN(property_rates[[#This Row],[Rent_1B]])-FIND("-",property_rates[[#This Row],[Rent_1B]])))</f>
        <v>20374</v>
      </c>
      <c r="L590" s="1">
        <f>AVERAGE(property_rates[[#This Row],[Rent_1B_Lower]:[Rent_1B_Upper]])</f>
        <v>19074</v>
      </c>
      <c r="M590" s="2">
        <f>property_rates[[#This Row],[Rent_1B_avg]]/property_rates[[#This Row],[buy_rate_avg]]</f>
        <v>1.1304785894206548</v>
      </c>
      <c r="N590" s="1" t="s">
        <v>1076</v>
      </c>
      <c r="O590" s="1" t="str">
        <f>MID(property_rates[[#This Row],[Rent_2B]],FIND("Rs.",property_rates[[#This Row],[Rent_2B]])+3,LEN(property_rates[[#This Row],[Rent_2B]]))</f>
        <v>24,692 - 28,220</v>
      </c>
      <c r="P590" s="1">
        <f>_xlfn.NUMBERVALUE(LEFT(property_rates[[#This Row],[Rent_2B_trim]],FIND("-",property_rates[[#This Row],[Rent_2B_trim]])-1))</f>
        <v>24692</v>
      </c>
      <c r="Q590" s="1">
        <f>_xlfn.NUMBERVALUE(RIGHT(property_rates[[#This Row],[Rent_2B]],LEN(property_rates[[#This Row],[Rent_2B]])-FIND("-",property_rates[[#This Row],[Rent_2B]])))</f>
        <v>28220</v>
      </c>
      <c r="R590" s="1">
        <f>AVERAGE(property_rates[[#This Row],[Rent_2B_Lower]:[Rent_2B_Upper]])</f>
        <v>26456</v>
      </c>
      <c r="S590" s="3">
        <f>property_rates[[#This Row],[Rent_2B_avg]]/property_rates[[#This Row],[buy_rate_avg]]</f>
        <v>1.5679952585568233</v>
      </c>
      <c r="T590" s="1" t="s">
        <v>1077</v>
      </c>
      <c r="U590" s="1" t="str">
        <f>MID(property_rates[[#This Row],[Rent_3B]],FIND("Rs.",property_rates[[#This Row],[Rent_3B]])+3,LEN(property_rates[[#This Row],[Rent_3B]]))</f>
        <v>31,688 - 39,610</v>
      </c>
      <c r="V590" s="1">
        <f>_xlfn.NUMBERVALUE(LEFT(property_rates[[#This Row],[Rent_3B_trim]],FIND("-",property_rates[[#This Row],[Rent_3B_trim]])-1))</f>
        <v>31688</v>
      </c>
      <c r="W590" s="1">
        <f>_xlfn.NUMBERVALUE(RIGHT(property_rates[[#This Row],[Rent_3B]],LEN(property_rates[[#This Row],[Rent_3B]])-FIND("-",property_rates[[#This Row],[Rent_3B]])))</f>
        <v>39610</v>
      </c>
      <c r="X590" s="1">
        <f>AVERAGE(property_rates[[#This Row],[Rent_3B_Lower]:[Rent_3B_Upper]])</f>
        <v>35649</v>
      </c>
      <c r="Y590" s="3">
        <f>property_rates[[#This Row],[Rent_3B_avg]]/property_rates[[#This Row],[buy_rate_avg]]</f>
        <v>2.1128463476070527</v>
      </c>
    </row>
    <row r="591" spans="1:25" x14ac:dyDescent="0.25">
      <c r="A591" s="1" t="s">
        <v>466</v>
      </c>
      <c r="B591" s="1" t="s">
        <v>467</v>
      </c>
      <c r="C591" s="1" t="str">
        <f>MID(property_rates[[#This Row],[buy_rate]],FIND("Rs.",property_rates[[#This Row],[buy_rate]])+3,FIND("/sq",property_rates[[#This Row],[buy_rate]])-4)</f>
        <v>6,078 - 6,502</v>
      </c>
      <c r="D591" s="1">
        <f>_xlfn.NUMBERVALUE(LEFT(property_rates[[#This Row],[buy_rate_trim]],FIND("-",property_rates[[#This Row],[buy_rate_trim]])-1))</f>
        <v>6078</v>
      </c>
      <c r="E591" s="1">
        <f>_xlfn.NUMBERVALUE(RIGHT(property_rates[[#This Row],[buy_rate_trim]],LEN(property_rates[[#This Row],[buy_rate_trim]])-FIND("-",property_rates[[#This Row],[buy_rate_trim]])))</f>
        <v>6502</v>
      </c>
      <c r="F591" s="1">
        <f>AVERAGE(property_rates[[#This Row],[buy_rate_lower]:[buy_rate_higher]])</f>
        <v>6290</v>
      </c>
      <c r="G591" s="1" t="s">
        <v>468</v>
      </c>
      <c r="H591" s="1" t="s">
        <v>376</v>
      </c>
      <c r="I591" s="1" t="str">
        <f>MID(property_rates[[#This Row],[Rent_1B]],FIND("Rs.",property_rates[[#This Row],[Rent_1B]])+3,LEN(property_rates[[#This Row],[Rent_1B]]))</f>
        <v>6,630 - 7,650</v>
      </c>
      <c r="J591" s="1">
        <f>_xlfn.NUMBERVALUE(LEFT(property_rates[[#This Row],[Rent_1B_trim]],FIND("-",property_rates[[#This Row],[Rent_1B_trim]])-1))</f>
        <v>6630</v>
      </c>
      <c r="K591" s="1">
        <f>_xlfn.NUMBERVALUE(RIGHT(property_rates[[#This Row],[Rent_1B]],LEN(property_rates[[#This Row],[Rent_1B]])-FIND("-",property_rates[[#This Row],[Rent_1B]])))</f>
        <v>7650</v>
      </c>
      <c r="L591" s="1">
        <f>AVERAGE(property_rates[[#This Row],[Rent_1B_Lower]:[Rent_1B_Upper]])</f>
        <v>7140</v>
      </c>
      <c r="M591" s="2">
        <f>property_rates[[#This Row],[Rent_1B_avg]]/property_rates[[#This Row],[buy_rate_avg]]</f>
        <v>1.1351351351351351</v>
      </c>
      <c r="N591" s="1" t="s">
        <v>36</v>
      </c>
      <c r="O591" s="1" t="e">
        <f>MID(property_rates[[#This Row],[Rent_2B]],FIND("Rs.",property_rates[[#This Row],[Rent_2B]])+3,LEN(property_rates[[#This Row],[Rent_2B]]))</f>
        <v>#VALUE!</v>
      </c>
      <c r="P591" s="1" t="e">
        <f>_xlfn.NUMBERVALUE(LEFT(property_rates[[#This Row],[Rent_2B_trim]],FIND("-",property_rates[[#This Row],[Rent_2B_trim]])-1))</f>
        <v>#VALUE!</v>
      </c>
      <c r="Q591" s="1">
        <f>_xlfn.NUMBERVALUE(RIGHT(property_rates[[#This Row],[Rent_2B]],LEN(property_rates[[#This Row],[Rent_2B]])-FIND("-",property_rates[[#This Row],[Rent_2B]])))</f>
        <v>0</v>
      </c>
      <c r="R591" s="1" t="e">
        <f>AVERAGE(property_rates[[#This Row],[Rent_2B_Lower]:[Rent_2B_Upper]])</f>
        <v>#VALUE!</v>
      </c>
      <c r="S591" s="3" t="e">
        <f>property_rates[[#This Row],[Rent_2B_avg]]/property_rates[[#This Row],[buy_rate_avg]]</f>
        <v>#VALUE!</v>
      </c>
      <c r="T591" s="1" t="s">
        <v>36</v>
      </c>
      <c r="U591" s="1" t="e">
        <f>MID(property_rates[[#This Row],[Rent_3B]],FIND("Rs.",property_rates[[#This Row],[Rent_3B]])+3,LEN(property_rates[[#This Row],[Rent_3B]]))</f>
        <v>#VALUE!</v>
      </c>
      <c r="V591" s="1" t="e">
        <f>_xlfn.NUMBERVALUE(LEFT(property_rates[[#This Row],[Rent_3B_trim]],FIND("-",property_rates[[#This Row],[Rent_3B_trim]])-1))</f>
        <v>#VALUE!</v>
      </c>
      <c r="W591" s="1">
        <f>_xlfn.NUMBERVALUE(RIGHT(property_rates[[#This Row],[Rent_3B]],LEN(property_rates[[#This Row],[Rent_3B]])-FIND("-",property_rates[[#This Row],[Rent_3B]])))</f>
        <v>0</v>
      </c>
      <c r="X591" s="1" t="e">
        <f>AVERAGE(property_rates[[#This Row],[Rent_3B_Lower]:[Rent_3B_Upper]])</f>
        <v>#VALUE!</v>
      </c>
      <c r="Y591" s="3" t="e">
        <f>property_rates[[#This Row],[Rent_3B_avg]]/property_rates[[#This Row],[buy_rate_avg]]</f>
        <v>#VALUE!</v>
      </c>
    </row>
    <row r="592" spans="1:25" x14ac:dyDescent="0.25">
      <c r="A592" s="1" t="s">
        <v>225</v>
      </c>
      <c r="B592" s="1" t="s">
        <v>226</v>
      </c>
      <c r="C592" s="1" t="str">
        <f>MID(property_rates[[#This Row],[buy_rate]],FIND("Rs.",property_rates[[#This Row],[buy_rate]])+3,FIND("/sq",property_rates[[#This Row],[buy_rate]])-4)</f>
        <v>10,242 - 12,155</v>
      </c>
      <c r="D592" s="1">
        <f>_xlfn.NUMBERVALUE(LEFT(property_rates[[#This Row],[buy_rate_trim]],FIND("-",property_rates[[#This Row],[buy_rate_trim]])-1))</f>
        <v>10242</v>
      </c>
      <c r="E592" s="1">
        <f>_xlfn.NUMBERVALUE(RIGHT(property_rates[[#This Row],[buy_rate_trim]],LEN(property_rates[[#This Row],[buy_rate_trim]])-FIND("-",property_rates[[#This Row],[buy_rate_trim]])))</f>
        <v>12155</v>
      </c>
      <c r="F592" s="1">
        <f>AVERAGE(property_rates[[#This Row],[buy_rate_lower]:[buy_rate_higher]])</f>
        <v>11198.5</v>
      </c>
      <c r="G592" s="1" t="s">
        <v>93</v>
      </c>
      <c r="H592" s="1" t="s">
        <v>227</v>
      </c>
      <c r="I592" s="1" t="str">
        <f>MID(property_rates[[#This Row],[Rent_1B]],FIND("Rs.",property_rates[[#This Row],[Rent_1B]])+3,LEN(property_rates[[#This Row],[Rent_1B]]))</f>
        <v>14,144 - 15,912</v>
      </c>
      <c r="J592" s="1">
        <f>_xlfn.NUMBERVALUE(LEFT(property_rates[[#This Row],[Rent_1B_trim]],FIND("-",property_rates[[#This Row],[Rent_1B_trim]])-1))</f>
        <v>14144</v>
      </c>
      <c r="K592" s="1">
        <f>_xlfn.NUMBERVALUE(RIGHT(property_rates[[#This Row],[Rent_1B]],LEN(property_rates[[#This Row],[Rent_1B]])-FIND("-",property_rates[[#This Row],[Rent_1B]])))</f>
        <v>15912</v>
      </c>
      <c r="L592" s="1">
        <f>AVERAGE(property_rates[[#This Row],[Rent_1B_Lower]:[Rent_1B_Upper]])</f>
        <v>15028</v>
      </c>
      <c r="M592" s="2">
        <f>property_rates[[#This Row],[Rent_1B_avg]]/property_rates[[#This Row],[buy_rate_avg]]</f>
        <v>1.3419654418002411</v>
      </c>
      <c r="N592" s="1" t="s">
        <v>228</v>
      </c>
      <c r="O592" s="1" t="str">
        <f>MID(property_rates[[#This Row],[Rent_2B]],FIND("Rs.",property_rates[[#This Row],[Rent_2B]])+3,LEN(property_rates[[#This Row],[Rent_2B]]))</f>
        <v>20,230 - 24,565</v>
      </c>
      <c r="P592" s="1">
        <f>_xlfn.NUMBERVALUE(LEFT(property_rates[[#This Row],[Rent_2B_trim]],FIND("-",property_rates[[#This Row],[Rent_2B_trim]])-1))</f>
        <v>20230</v>
      </c>
      <c r="Q592" s="1">
        <f>_xlfn.NUMBERVALUE(RIGHT(property_rates[[#This Row],[Rent_2B]],LEN(property_rates[[#This Row],[Rent_2B]])-FIND("-",property_rates[[#This Row],[Rent_2B]])))</f>
        <v>24565</v>
      </c>
      <c r="R592" s="1">
        <f>AVERAGE(property_rates[[#This Row],[Rent_2B_Lower]:[Rent_2B_Upper]])</f>
        <v>22397.5</v>
      </c>
      <c r="S592" s="3">
        <f>property_rates[[#This Row],[Rent_2B_avg]]/property_rates[[#This Row],[buy_rate_avg]]</f>
        <v>2.0000446488368979</v>
      </c>
      <c r="T592" s="1" t="s">
        <v>36</v>
      </c>
      <c r="U592" s="1" t="e">
        <f>MID(property_rates[[#This Row],[Rent_3B]],FIND("Rs.",property_rates[[#This Row],[Rent_3B]])+3,LEN(property_rates[[#This Row],[Rent_3B]]))</f>
        <v>#VALUE!</v>
      </c>
      <c r="V592" s="1" t="e">
        <f>_xlfn.NUMBERVALUE(LEFT(property_rates[[#This Row],[Rent_3B_trim]],FIND("-",property_rates[[#This Row],[Rent_3B_trim]])-1))</f>
        <v>#VALUE!</v>
      </c>
      <c r="W592" s="1">
        <f>_xlfn.NUMBERVALUE(RIGHT(property_rates[[#This Row],[Rent_3B]],LEN(property_rates[[#This Row],[Rent_3B]])-FIND("-",property_rates[[#This Row],[Rent_3B]])))</f>
        <v>0</v>
      </c>
      <c r="X592" s="1" t="e">
        <f>AVERAGE(property_rates[[#This Row],[Rent_3B_Lower]:[Rent_3B_Upper]])</f>
        <v>#VALUE!</v>
      </c>
      <c r="Y592" s="3" t="e">
        <f>property_rates[[#This Row],[Rent_3B_avg]]/property_rates[[#This Row],[buy_rate_avg]]</f>
        <v>#VALUE!</v>
      </c>
    </row>
    <row r="593" spans="1:25" x14ac:dyDescent="0.25">
      <c r="A593" s="1" t="s">
        <v>229</v>
      </c>
      <c r="B593" s="1" t="s">
        <v>230</v>
      </c>
      <c r="C593" s="1" t="str">
        <f>MID(property_rates[[#This Row],[buy_rate]],FIND("Rs.",property_rates[[#This Row],[buy_rate]])+3,FIND("/sq",property_rates[[#This Row],[buy_rate]])-4)</f>
        <v>8,968 - 10,838</v>
      </c>
      <c r="D593" s="1">
        <f>_xlfn.NUMBERVALUE(LEFT(property_rates[[#This Row],[buy_rate_trim]],FIND("-",property_rates[[#This Row],[buy_rate_trim]])-1))</f>
        <v>8968</v>
      </c>
      <c r="E593" s="1">
        <f>_xlfn.NUMBERVALUE(RIGHT(property_rates[[#This Row],[buy_rate_trim]],LEN(property_rates[[#This Row],[buy_rate_trim]])-FIND("-",property_rates[[#This Row],[buy_rate_trim]])))</f>
        <v>10838</v>
      </c>
      <c r="F593" s="1">
        <f>AVERAGE(property_rates[[#This Row],[buy_rate_lower]:[buy_rate_higher]])</f>
        <v>9903</v>
      </c>
      <c r="G593" s="1" t="s">
        <v>231</v>
      </c>
      <c r="H593" s="1" t="s">
        <v>232</v>
      </c>
      <c r="I593" s="1" t="str">
        <f>MID(property_rates[[#This Row],[Rent_1B]],FIND("Rs.",property_rates[[#This Row],[Rent_1B]])+3,LEN(property_rates[[#This Row],[Rent_1B]]))</f>
        <v>11,437 - 14,918</v>
      </c>
      <c r="J593" s="1">
        <f>_xlfn.NUMBERVALUE(LEFT(property_rates[[#This Row],[Rent_1B_trim]],FIND("-",property_rates[[#This Row],[Rent_1B_trim]])-1))</f>
        <v>11437</v>
      </c>
      <c r="K593" s="1">
        <f>_xlfn.NUMBERVALUE(RIGHT(property_rates[[#This Row],[Rent_1B]],LEN(property_rates[[#This Row],[Rent_1B]])-FIND("-",property_rates[[#This Row],[Rent_1B]])))</f>
        <v>14918</v>
      </c>
      <c r="L593" s="1">
        <f>AVERAGE(property_rates[[#This Row],[Rent_1B_Lower]:[Rent_1B_Upper]])</f>
        <v>13177.5</v>
      </c>
      <c r="M593" s="2">
        <f>property_rates[[#This Row],[Rent_1B_avg]]/property_rates[[#This Row],[buy_rate_avg]]</f>
        <v>1.3306573765525598</v>
      </c>
      <c r="N593" s="1" t="s">
        <v>233</v>
      </c>
      <c r="O593" s="1" t="str">
        <f>MID(property_rates[[#This Row],[Rent_2B]],FIND("Rs.",property_rates[[#This Row],[Rent_2B]])+3,LEN(property_rates[[#This Row],[Rent_2B]]))</f>
        <v>17,634 - 21,642</v>
      </c>
      <c r="P593" s="1">
        <f>_xlfn.NUMBERVALUE(LEFT(property_rates[[#This Row],[Rent_2B_trim]],FIND("-",property_rates[[#This Row],[Rent_2B_trim]])-1))</f>
        <v>17634</v>
      </c>
      <c r="Q593" s="1">
        <f>_xlfn.NUMBERVALUE(RIGHT(property_rates[[#This Row],[Rent_2B]],LEN(property_rates[[#This Row],[Rent_2B]])-FIND("-",property_rates[[#This Row],[Rent_2B]])))</f>
        <v>21642</v>
      </c>
      <c r="R593" s="1">
        <f>AVERAGE(property_rates[[#This Row],[Rent_2B_Lower]:[Rent_2B_Upper]])</f>
        <v>19638</v>
      </c>
      <c r="S593" s="3">
        <f>property_rates[[#This Row],[Rent_2B_avg]]/property_rates[[#This Row],[buy_rate_avg]]</f>
        <v>1.9830354438049076</v>
      </c>
      <c r="T593" s="1" t="s">
        <v>234</v>
      </c>
      <c r="U593" s="1" t="str">
        <f>MID(property_rates[[#This Row],[Rent_3B]],FIND("Rs.",property_rates[[#This Row],[Rent_3B]])+3,LEN(property_rates[[#This Row],[Rent_3B]]))</f>
        <v>25,245 - 30,982</v>
      </c>
      <c r="V593" s="1">
        <f>_xlfn.NUMBERVALUE(LEFT(property_rates[[#This Row],[Rent_3B_trim]],FIND("-",property_rates[[#This Row],[Rent_3B_trim]])-1))</f>
        <v>25245</v>
      </c>
      <c r="W593" s="1">
        <f>_xlfn.NUMBERVALUE(RIGHT(property_rates[[#This Row],[Rent_3B]],LEN(property_rates[[#This Row],[Rent_3B]])-FIND("-",property_rates[[#This Row],[Rent_3B]])))</f>
        <v>30982</v>
      </c>
      <c r="X593" s="1">
        <f>AVERAGE(property_rates[[#This Row],[Rent_3B_Lower]:[Rent_3B_Upper]])</f>
        <v>28113.5</v>
      </c>
      <c r="Y593" s="3">
        <f>property_rates[[#This Row],[Rent_3B_avg]]/property_rates[[#This Row],[buy_rate_avg]]</f>
        <v>2.838887205897203</v>
      </c>
    </row>
    <row r="594" spans="1:25" x14ac:dyDescent="0.25">
      <c r="A594" s="1" t="s">
        <v>469</v>
      </c>
      <c r="B594" s="1" t="s">
        <v>470</v>
      </c>
      <c r="C594" s="1" t="str">
        <f>MID(property_rates[[#This Row],[buy_rate]],FIND("Rs.",property_rates[[#This Row],[buy_rate]])+3,FIND("/sq",property_rates[[#This Row],[buy_rate]])-4)</f>
        <v>6,502 - 7,608</v>
      </c>
      <c r="D594" s="1">
        <f>_xlfn.NUMBERVALUE(LEFT(property_rates[[#This Row],[buy_rate_trim]],FIND("-",property_rates[[#This Row],[buy_rate_trim]])-1))</f>
        <v>6502</v>
      </c>
      <c r="E594" s="1">
        <f>_xlfn.NUMBERVALUE(RIGHT(property_rates[[#This Row],[buy_rate_trim]],LEN(property_rates[[#This Row],[buy_rate_trim]])-FIND("-",property_rates[[#This Row],[buy_rate_trim]])))</f>
        <v>7608</v>
      </c>
      <c r="F594" s="1">
        <f>AVERAGE(property_rates[[#This Row],[buy_rate_lower]:[buy_rate_higher]])</f>
        <v>7055</v>
      </c>
      <c r="G594" s="1" t="s">
        <v>36</v>
      </c>
      <c r="H594" s="1" t="s">
        <v>36</v>
      </c>
      <c r="I594" s="1" t="e">
        <f>MID(property_rates[[#This Row],[Rent_1B]],FIND("Rs.",property_rates[[#This Row],[Rent_1B]])+3,LEN(property_rates[[#This Row],[Rent_1B]]))</f>
        <v>#VALUE!</v>
      </c>
      <c r="J594" s="1" t="e">
        <f>_xlfn.NUMBERVALUE(LEFT(property_rates[[#This Row],[Rent_1B_trim]],FIND("-",property_rates[[#This Row],[Rent_1B_trim]])-1))</f>
        <v>#VALUE!</v>
      </c>
      <c r="K594" s="1">
        <f>_xlfn.NUMBERVALUE(RIGHT(property_rates[[#This Row],[Rent_1B]],LEN(property_rates[[#This Row],[Rent_1B]])-FIND("-",property_rates[[#This Row],[Rent_1B]])))</f>
        <v>0</v>
      </c>
      <c r="L594" s="1" t="e">
        <f>AVERAGE(property_rates[[#This Row],[Rent_1B_Lower]:[Rent_1B_Upper]])</f>
        <v>#VALUE!</v>
      </c>
      <c r="M594" s="2" t="e">
        <f>property_rates[[#This Row],[Rent_1B_avg]]/property_rates[[#This Row],[buy_rate_avg]]</f>
        <v>#VALUE!</v>
      </c>
      <c r="N594" s="1" t="s">
        <v>36</v>
      </c>
      <c r="O594" s="1" t="e">
        <f>MID(property_rates[[#This Row],[Rent_2B]],FIND("Rs.",property_rates[[#This Row],[Rent_2B]])+3,LEN(property_rates[[#This Row],[Rent_2B]]))</f>
        <v>#VALUE!</v>
      </c>
      <c r="P594" s="1" t="e">
        <f>_xlfn.NUMBERVALUE(LEFT(property_rates[[#This Row],[Rent_2B_trim]],FIND("-",property_rates[[#This Row],[Rent_2B_trim]])-1))</f>
        <v>#VALUE!</v>
      </c>
      <c r="Q594" s="1">
        <f>_xlfn.NUMBERVALUE(RIGHT(property_rates[[#This Row],[Rent_2B]],LEN(property_rates[[#This Row],[Rent_2B]])-FIND("-",property_rates[[#This Row],[Rent_2B]])))</f>
        <v>0</v>
      </c>
      <c r="R594" s="1" t="e">
        <f>AVERAGE(property_rates[[#This Row],[Rent_2B_Lower]:[Rent_2B_Upper]])</f>
        <v>#VALUE!</v>
      </c>
      <c r="S594" s="3" t="e">
        <f>property_rates[[#This Row],[Rent_2B_avg]]/property_rates[[#This Row],[buy_rate_avg]]</f>
        <v>#VALUE!</v>
      </c>
      <c r="T594" s="1" t="s">
        <v>36</v>
      </c>
      <c r="U594" s="1" t="e">
        <f>MID(property_rates[[#This Row],[Rent_3B]],FIND("Rs.",property_rates[[#This Row],[Rent_3B]])+3,LEN(property_rates[[#This Row],[Rent_3B]]))</f>
        <v>#VALUE!</v>
      </c>
      <c r="V594" s="1" t="e">
        <f>_xlfn.NUMBERVALUE(LEFT(property_rates[[#This Row],[Rent_3B_trim]],FIND("-",property_rates[[#This Row],[Rent_3B_trim]])-1))</f>
        <v>#VALUE!</v>
      </c>
      <c r="W594" s="1">
        <f>_xlfn.NUMBERVALUE(RIGHT(property_rates[[#This Row],[Rent_3B]],LEN(property_rates[[#This Row],[Rent_3B]])-FIND("-",property_rates[[#This Row],[Rent_3B]])))</f>
        <v>0</v>
      </c>
      <c r="X594" s="1" t="e">
        <f>AVERAGE(property_rates[[#This Row],[Rent_3B_Lower]:[Rent_3B_Upper]])</f>
        <v>#VALUE!</v>
      </c>
      <c r="Y594" s="3" t="e">
        <f>property_rates[[#This Row],[Rent_3B_avg]]/property_rates[[#This Row],[buy_rate_avg]]</f>
        <v>#VALUE!</v>
      </c>
    </row>
    <row r="595" spans="1:25" x14ac:dyDescent="0.25">
      <c r="A595" s="1" t="s">
        <v>469</v>
      </c>
      <c r="B595" s="1" t="s">
        <v>1396</v>
      </c>
      <c r="C595" s="1" t="str">
        <f>MID(property_rates[[#This Row],[buy_rate]],FIND("Rs.",property_rates[[#This Row],[buy_rate]])+3,FIND("/sq",property_rates[[#This Row],[buy_rate]])-4)</f>
        <v>13,430 - 15,300</v>
      </c>
      <c r="D595" s="1">
        <f>_xlfn.NUMBERVALUE(LEFT(property_rates[[#This Row],[buy_rate_trim]],FIND("-",property_rates[[#This Row],[buy_rate_trim]])-1))</f>
        <v>13430</v>
      </c>
      <c r="E595" s="1">
        <f>_xlfn.NUMBERVALUE(RIGHT(property_rates[[#This Row],[buy_rate_trim]],LEN(property_rates[[#This Row],[buy_rate_trim]])-FIND("-",property_rates[[#This Row],[buy_rate_trim]])))</f>
        <v>15300</v>
      </c>
      <c r="F595" s="1">
        <f>AVERAGE(property_rates[[#This Row],[buy_rate_lower]:[buy_rate_higher]])</f>
        <v>14365</v>
      </c>
      <c r="G595" s="1" t="s">
        <v>1397</v>
      </c>
      <c r="H595" s="1" t="s">
        <v>1398</v>
      </c>
      <c r="I595" s="1" t="str">
        <f>MID(property_rates[[#This Row],[Rent_1B]],FIND("Rs.",property_rates[[#This Row],[Rent_1B]])+3,LEN(property_rates[[#This Row],[Rent_1B]]))</f>
        <v>20,332 - 22,984</v>
      </c>
      <c r="J595" s="1">
        <f>_xlfn.NUMBERVALUE(LEFT(property_rates[[#This Row],[Rent_1B_trim]],FIND("-",property_rates[[#This Row],[Rent_1B_trim]])-1))</f>
        <v>20332</v>
      </c>
      <c r="K595" s="1">
        <f>_xlfn.NUMBERVALUE(RIGHT(property_rates[[#This Row],[Rent_1B]],LEN(property_rates[[#This Row],[Rent_1B]])-FIND("-",property_rates[[#This Row],[Rent_1B]])))</f>
        <v>22984</v>
      </c>
      <c r="L595" s="1">
        <f>AVERAGE(property_rates[[#This Row],[Rent_1B_Lower]:[Rent_1B_Upper]])</f>
        <v>21658</v>
      </c>
      <c r="M595" s="2">
        <f>property_rates[[#This Row],[Rent_1B_avg]]/property_rates[[#This Row],[buy_rate_avg]]</f>
        <v>1.5076923076923077</v>
      </c>
      <c r="N595" s="1" t="s">
        <v>1399</v>
      </c>
      <c r="O595" s="1" t="str">
        <f>MID(property_rates[[#This Row],[Rent_2B]],FIND("Rs.",property_rates[[#This Row],[Rent_2B]])+3,LEN(property_rates[[#This Row],[Rent_2B]]))</f>
        <v>32,306 - 36,246</v>
      </c>
      <c r="P595" s="1">
        <f>_xlfn.NUMBERVALUE(LEFT(property_rates[[#This Row],[Rent_2B_trim]],FIND("-",property_rates[[#This Row],[Rent_2B_trim]])-1))</f>
        <v>32306</v>
      </c>
      <c r="Q595" s="1">
        <f>_xlfn.NUMBERVALUE(RIGHT(property_rates[[#This Row],[Rent_2B]],LEN(property_rates[[#This Row],[Rent_2B]])-FIND("-",property_rates[[#This Row],[Rent_2B]])))</f>
        <v>36246</v>
      </c>
      <c r="R595" s="1">
        <f>AVERAGE(property_rates[[#This Row],[Rent_2B_Lower]:[Rent_2B_Upper]])</f>
        <v>34276</v>
      </c>
      <c r="S595" s="3">
        <f>property_rates[[#This Row],[Rent_2B_avg]]/property_rates[[#This Row],[buy_rate_avg]]</f>
        <v>2.3860772711451443</v>
      </c>
      <c r="T595" s="1" t="s">
        <v>36</v>
      </c>
      <c r="U595" s="1" t="e">
        <f>MID(property_rates[[#This Row],[Rent_3B]],FIND("Rs.",property_rates[[#This Row],[Rent_3B]])+3,LEN(property_rates[[#This Row],[Rent_3B]]))</f>
        <v>#VALUE!</v>
      </c>
      <c r="V595" s="1" t="e">
        <f>_xlfn.NUMBERVALUE(LEFT(property_rates[[#This Row],[Rent_3B_trim]],FIND("-",property_rates[[#This Row],[Rent_3B_trim]])-1))</f>
        <v>#VALUE!</v>
      </c>
      <c r="W595" s="1">
        <f>_xlfn.NUMBERVALUE(RIGHT(property_rates[[#This Row],[Rent_3B]],LEN(property_rates[[#This Row],[Rent_3B]])-FIND("-",property_rates[[#This Row],[Rent_3B]])))</f>
        <v>0</v>
      </c>
      <c r="X595" s="1" t="e">
        <f>AVERAGE(property_rates[[#This Row],[Rent_3B_Lower]:[Rent_3B_Upper]])</f>
        <v>#VALUE!</v>
      </c>
      <c r="Y595" s="3" t="e">
        <f>property_rates[[#This Row],[Rent_3B_avg]]/property_rates[[#This Row],[buy_rate_avg]]</f>
        <v>#VALUE!</v>
      </c>
    </row>
    <row r="596" spans="1:25" x14ac:dyDescent="0.25">
      <c r="A596" s="1" t="s">
        <v>469</v>
      </c>
      <c r="B596" s="1" t="s">
        <v>2454</v>
      </c>
      <c r="C596" s="1" t="str">
        <f>MID(property_rates[[#This Row],[buy_rate]],FIND("Rs.",property_rates[[#This Row],[buy_rate]])+3,FIND("/sq",property_rates[[#This Row],[buy_rate]])-4)</f>
        <v>14,238 - 15,895</v>
      </c>
      <c r="D596" s="1">
        <f>_xlfn.NUMBERVALUE(LEFT(property_rates[[#This Row],[buy_rate_trim]],FIND("-",property_rates[[#This Row],[buy_rate_trim]])-1))</f>
        <v>14238</v>
      </c>
      <c r="E596" s="1">
        <f>_xlfn.NUMBERVALUE(RIGHT(property_rates[[#This Row],[buy_rate_trim]],LEN(property_rates[[#This Row],[buy_rate_trim]])-FIND("-",property_rates[[#This Row],[buy_rate_trim]])))</f>
        <v>15895</v>
      </c>
      <c r="F596" s="1">
        <f>AVERAGE(property_rates[[#This Row],[buy_rate_lower]:[buy_rate_higher]])</f>
        <v>15066.5</v>
      </c>
      <c r="G596" s="1" t="s">
        <v>2455</v>
      </c>
      <c r="H596" s="1" t="s">
        <v>2456</v>
      </c>
      <c r="I596" s="1" t="str">
        <f>MID(property_rates[[#This Row],[Rent_1B]],FIND("Rs.",property_rates[[#This Row],[Rent_1B]])+3,LEN(property_rates[[#This Row],[Rent_1B]]))</f>
        <v>21,613 - 23,912</v>
      </c>
      <c r="J596" s="1">
        <f>_xlfn.NUMBERVALUE(LEFT(property_rates[[#This Row],[Rent_1B_trim]],FIND("-",property_rates[[#This Row],[Rent_1B_trim]])-1))</f>
        <v>21613</v>
      </c>
      <c r="K596" s="1">
        <f>_xlfn.NUMBERVALUE(RIGHT(property_rates[[#This Row],[Rent_1B]],LEN(property_rates[[#This Row],[Rent_1B]])-FIND("-",property_rates[[#This Row],[Rent_1B]])))</f>
        <v>23912</v>
      </c>
      <c r="L596" s="1">
        <f>AVERAGE(property_rates[[#This Row],[Rent_1B_Lower]:[Rent_1B_Upper]])</f>
        <v>22762.5</v>
      </c>
      <c r="M596" s="2">
        <f>property_rates[[#This Row],[Rent_1B_avg]]/property_rates[[#This Row],[buy_rate_avg]]</f>
        <v>1.5108021106428169</v>
      </c>
      <c r="N596" s="1" t="s">
        <v>2457</v>
      </c>
      <c r="O596" s="1" t="str">
        <f>MID(property_rates[[#This Row],[Rent_2B]],FIND("Rs.",property_rates[[#This Row],[Rent_2B]])+3,LEN(property_rates[[#This Row],[Rent_2B]]))</f>
        <v>31,688 - 37,233</v>
      </c>
      <c r="P596" s="1">
        <f>_xlfn.NUMBERVALUE(LEFT(property_rates[[#This Row],[Rent_2B_trim]],FIND("-",property_rates[[#This Row],[Rent_2B_trim]])-1))</f>
        <v>31688</v>
      </c>
      <c r="Q596" s="1">
        <f>_xlfn.NUMBERVALUE(RIGHT(property_rates[[#This Row],[Rent_2B]],LEN(property_rates[[#This Row],[Rent_2B]])-FIND("-",property_rates[[#This Row],[Rent_2B]])))</f>
        <v>37233</v>
      </c>
      <c r="R596" s="1">
        <f>AVERAGE(property_rates[[#This Row],[Rent_2B_Lower]:[Rent_2B_Upper]])</f>
        <v>34460.5</v>
      </c>
      <c r="S596" s="3">
        <f>property_rates[[#This Row],[Rent_2B_avg]]/property_rates[[#This Row],[buy_rate_avg]]</f>
        <v>2.2872266286131482</v>
      </c>
      <c r="T596" s="1" t="s">
        <v>2458</v>
      </c>
      <c r="U596" s="1" t="str">
        <f>MID(property_rates[[#This Row],[Rent_3B]],FIND("Rs.",property_rates[[#This Row],[Rent_3B]])+3,LEN(property_rates[[#This Row],[Rent_3B]]))</f>
        <v>40,800 - 42,840</v>
      </c>
      <c r="V596" s="1">
        <f>_xlfn.NUMBERVALUE(LEFT(property_rates[[#This Row],[Rent_3B_trim]],FIND("-",property_rates[[#This Row],[Rent_3B_trim]])-1))</f>
        <v>40800</v>
      </c>
      <c r="W596" s="1">
        <f>_xlfn.NUMBERVALUE(RIGHT(property_rates[[#This Row],[Rent_3B]],LEN(property_rates[[#This Row],[Rent_3B]])-FIND("-",property_rates[[#This Row],[Rent_3B]])))</f>
        <v>42840</v>
      </c>
      <c r="X596" s="1">
        <f>AVERAGE(property_rates[[#This Row],[Rent_3B_Lower]:[Rent_3B_Upper]])</f>
        <v>41820</v>
      </c>
      <c r="Y596" s="3">
        <f>property_rates[[#This Row],[Rent_3B_avg]]/property_rates[[#This Row],[buy_rate_avg]]</f>
        <v>2.7756944213984669</v>
      </c>
    </row>
    <row r="597" spans="1:25" x14ac:dyDescent="0.25">
      <c r="A597" s="1" t="s">
        <v>471</v>
      </c>
      <c r="B597" s="1" t="s">
        <v>447</v>
      </c>
      <c r="C597" s="1" t="str">
        <f>MID(property_rates[[#This Row],[buy_rate]],FIND("Rs.",property_rates[[#This Row],[buy_rate]])+3,FIND("/sq",property_rates[[#This Row],[buy_rate]])-4)</f>
        <v>3,570 - 4,208</v>
      </c>
      <c r="D597" s="1">
        <f>_xlfn.NUMBERVALUE(LEFT(property_rates[[#This Row],[buy_rate_trim]],FIND("-",property_rates[[#This Row],[buy_rate_trim]])-1))</f>
        <v>3570</v>
      </c>
      <c r="E597" s="1">
        <f>_xlfn.NUMBERVALUE(RIGHT(property_rates[[#This Row],[buy_rate_trim]],LEN(property_rates[[#This Row],[buy_rate_trim]])-FIND("-",property_rates[[#This Row],[buy_rate_trim]])))</f>
        <v>4208</v>
      </c>
      <c r="F597" s="1">
        <f>AVERAGE(property_rates[[#This Row],[buy_rate_lower]:[buy_rate_higher]])</f>
        <v>3889</v>
      </c>
      <c r="G597" s="1" t="s">
        <v>472</v>
      </c>
      <c r="H597" s="1" t="s">
        <v>473</v>
      </c>
      <c r="I597" s="1" t="str">
        <f>MID(property_rates[[#This Row],[Rent_1B]],FIND("Rs.",property_rates[[#This Row],[Rent_1B]])+3,LEN(property_rates[[#This Row],[Rent_1B]]))</f>
        <v>3,951 - 4,938</v>
      </c>
      <c r="J597" s="1">
        <f>_xlfn.NUMBERVALUE(LEFT(property_rates[[#This Row],[Rent_1B_trim]],FIND("-",property_rates[[#This Row],[Rent_1B_trim]])-1))</f>
        <v>3951</v>
      </c>
      <c r="K597" s="1">
        <f>_xlfn.NUMBERVALUE(RIGHT(property_rates[[#This Row],[Rent_1B]],LEN(property_rates[[#This Row],[Rent_1B]])-FIND("-",property_rates[[#This Row],[Rent_1B]])))</f>
        <v>4938</v>
      </c>
      <c r="L597" s="1">
        <f>AVERAGE(property_rates[[#This Row],[Rent_1B_Lower]:[Rent_1B_Upper]])</f>
        <v>4444.5</v>
      </c>
      <c r="M597" s="2">
        <f>property_rates[[#This Row],[Rent_1B_avg]]/property_rates[[#This Row],[buy_rate_avg]]</f>
        <v>1.1428387760349705</v>
      </c>
      <c r="N597" s="1" t="s">
        <v>474</v>
      </c>
      <c r="O597" s="1" t="str">
        <f>MID(property_rates[[#This Row],[Rent_2B]],FIND("Rs.",property_rates[[#This Row],[Rent_2B]])+3,LEN(property_rates[[#This Row],[Rent_2B]]))</f>
        <v>6,256 - 7,038</v>
      </c>
      <c r="P597" s="1">
        <f>_xlfn.NUMBERVALUE(LEFT(property_rates[[#This Row],[Rent_2B_trim]],FIND("-",property_rates[[#This Row],[Rent_2B_trim]])-1))</f>
        <v>6256</v>
      </c>
      <c r="Q597" s="1">
        <f>_xlfn.NUMBERVALUE(RIGHT(property_rates[[#This Row],[Rent_2B]],LEN(property_rates[[#This Row],[Rent_2B]])-FIND("-",property_rates[[#This Row],[Rent_2B]])))</f>
        <v>7038</v>
      </c>
      <c r="R597" s="1">
        <f>AVERAGE(property_rates[[#This Row],[Rent_2B_Lower]:[Rent_2B_Upper]])</f>
        <v>6647</v>
      </c>
      <c r="S597" s="3">
        <f>property_rates[[#This Row],[Rent_2B_avg]]/property_rates[[#This Row],[buy_rate_avg]]</f>
        <v>1.7091797377217794</v>
      </c>
      <c r="T597" s="1" t="s">
        <v>36</v>
      </c>
      <c r="U597" s="1" t="e">
        <f>MID(property_rates[[#This Row],[Rent_3B]],FIND("Rs.",property_rates[[#This Row],[Rent_3B]])+3,LEN(property_rates[[#This Row],[Rent_3B]]))</f>
        <v>#VALUE!</v>
      </c>
      <c r="V597" s="1" t="e">
        <f>_xlfn.NUMBERVALUE(LEFT(property_rates[[#This Row],[Rent_3B_trim]],FIND("-",property_rates[[#This Row],[Rent_3B_trim]])-1))</f>
        <v>#VALUE!</v>
      </c>
      <c r="W597" s="1">
        <f>_xlfn.NUMBERVALUE(RIGHT(property_rates[[#This Row],[Rent_3B]],LEN(property_rates[[#This Row],[Rent_3B]])-FIND("-",property_rates[[#This Row],[Rent_3B]])))</f>
        <v>0</v>
      </c>
      <c r="X597" s="1" t="e">
        <f>AVERAGE(property_rates[[#This Row],[Rent_3B_Lower]:[Rent_3B_Upper]])</f>
        <v>#VALUE!</v>
      </c>
      <c r="Y597" s="3" t="e">
        <f>property_rates[[#This Row],[Rent_3B_avg]]/property_rates[[#This Row],[buy_rate_avg]]</f>
        <v>#VALUE!</v>
      </c>
    </row>
    <row r="598" spans="1:25" x14ac:dyDescent="0.25">
      <c r="A598" s="1" t="s">
        <v>2459</v>
      </c>
      <c r="B598" s="1" t="s">
        <v>2460</v>
      </c>
      <c r="C598" s="1" t="str">
        <f>MID(property_rates[[#This Row],[buy_rate]],FIND("Rs.",property_rates[[#This Row],[buy_rate]])+3,FIND("/sq",property_rates[[#This Row],[buy_rate]])-4)</f>
        <v>16,362 - 18,402</v>
      </c>
      <c r="D598" s="1">
        <f>_xlfn.NUMBERVALUE(LEFT(property_rates[[#This Row],[buy_rate_trim]],FIND("-",property_rates[[#This Row],[buy_rate_trim]])-1))</f>
        <v>16362</v>
      </c>
      <c r="E598" s="1">
        <f>_xlfn.NUMBERVALUE(RIGHT(property_rates[[#This Row],[buy_rate_trim]],LEN(property_rates[[#This Row],[buy_rate_trim]])-FIND("-",property_rates[[#This Row],[buy_rate_trim]])))</f>
        <v>18402</v>
      </c>
      <c r="F598" s="1">
        <f>AVERAGE(property_rates[[#This Row],[buy_rate_lower]:[buy_rate_higher]])</f>
        <v>17382</v>
      </c>
      <c r="G598" s="1" t="s">
        <v>36</v>
      </c>
      <c r="H598" s="1" t="s">
        <v>36</v>
      </c>
      <c r="I598" s="1" t="e">
        <f>MID(property_rates[[#This Row],[Rent_1B]],FIND("Rs.",property_rates[[#This Row],[Rent_1B]])+3,LEN(property_rates[[#This Row],[Rent_1B]]))</f>
        <v>#VALUE!</v>
      </c>
      <c r="J598" s="1" t="e">
        <f>_xlfn.NUMBERVALUE(LEFT(property_rates[[#This Row],[Rent_1B_trim]],FIND("-",property_rates[[#This Row],[Rent_1B_trim]])-1))</f>
        <v>#VALUE!</v>
      </c>
      <c r="K598" s="1">
        <f>_xlfn.NUMBERVALUE(RIGHT(property_rates[[#This Row],[Rent_1B]],LEN(property_rates[[#This Row],[Rent_1B]])-FIND("-",property_rates[[#This Row],[Rent_1B]])))</f>
        <v>0</v>
      </c>
      <c r="L598" s="1" t="e">
        <f>AVERAGE(property_rates[[#This Row],[Rent_1B_Lower]:[Rent_1B_Upper]])</f>
        <v>#VALUE!</v>
      </c>
      <c r="M598" s="2" t="e">
        <f>property_rates[[#This Row],[Rent_1B_avg]]/property_rates[[#This Row],[buy_rate_avg]]</f>
        <v>#VALUE!</v>
      </c>
      <c r="N598" s="1" t="s">
        <v>2461</v>
      </c>
      <c r="O598" s="1" t="str">
        <f>MID(property_rates[[#This Row],[Rent_2B]],FIND("Rs.",property_rates[[#This Row],[Rent_2B]])+3,LEN(property_rates[[#This Row],[Rent_2B]]))</f>
        <v>29,410 - 38,968</v>
      </c>
      <c r="P598" s="1">
        <f>_xlfn.NUMBERVALUE(LEFT(property_rates[[#This Row],[Rent_2B_trim]],FIND("-",property_rates[[#This Row],[Rent_2B_trim]])-1))</f>
        <v>29410</v>
      </c>
      <c r="Q598" s="1">
        <f>_xlfn.NUMBERVALUE(RIGHT(property_rates[[#This Row],[Rent_2B]],LEN(property_rates[[#This Row],[Rent_2B]])-FIND("-",property_rates[[#This Row],[Rent_2B]])))</f>
        <v>38968</v>
      </c>
      <c r="R598" s="1">
        <f>AVERAGE(property_rates[[#This Row],[Rent_2B_Lower]:[Rent_2B_Upper]])</f>
        <v>34189</v>
      </c>
      <c r="S598" s="3">
        <f>property_rates[[#This Row],[Rent_2B_avg]]/property_rates[[#This Row],[buy_rate_avg]]</f>
        <v>1.9669198020941203</v>
      </c>
      <c r="T598" s="1" t="s">
        <v>36</v>
      </c>
      <c r="U598" s="1" t="e">
        <f>MID(property_rates[[#This Row],[Rent_3B]],FIND("Rs.",property_rates[[#This Row],[Rent_3B]])+3,LEN(property_rates[[#This Row],[Rent_3B]]))</f>
        <v>#VALUE!</v>
      </c>
      <c r="V598" s="1" t="e">
        <f>_xlfn.NUMBERVALUE(LEFT(property_rates[[#This Row],[Rent_3B_trim]],FIND("-",property_rates[[#This Row],[Rent_3B_trim]])-1))</f>
        <v>#VALUE!</v>
      </c>
      <c r="W598" s="1">
        <f>_xlfn.NUMBERVALUE(RIGHT(property_rates[[#This Row],[Rent_3B]],LEN(property_rates[[#This Row],[Rent_3B]])-FIND("-",property_rates[[#This Row],[Rent_3B]])))</f>
        <v>0</v>
      </c>
      <c r="X598" s="1" t="e">
        <f>AVERAGE(property_rates[[#This Row],[Rent_3B_Lower]:[Rent_3B_Upper]])</f>
        <v>#VALUE!</v>
      </c>
      <c r="Y598" s="3" t="e">
        <f>property_rates[[#This Row],[Rent_3B_avg]]/property_rates[[#This Row],[buy_rate_avg]]</f>
        <v>#VALUE!</v>
      </c>
    </row>
    <row r="599" spans="1:25" x14ac:dyDescent="0.25">
      <c r="A599" s="1" t="s">
        <v>1400</v>
      </c>
      <c r="B599" s="1" t="s">
        <v>36</v>
      </c>
      <c r="C599" s="1" t="e">
        <f>MID(property_rates[[#This Row],[buy_rate]],FIND("Rs.",property_rates[[#This Row],[buy_rate]])+3,FIND("/sq",property_rates[[#This Row],[buy_rate]])-4)</f>
        <v>#VALUE!</v>
      </c>
      <c r="D599" s="1" t="e">
        <f>_xlfn.NUMBERVALUE(LEFT(property_rates[[#This Row],[buy_rate_trim]],FIND("-",property_rates[[#This Row],[buy_rate_trim]])-1))</f>
        <v>#VALUE!</v>
      </c>
      <c r="E599" s="1" t="e">
        <f>_xlfn.NUMBERVALUE(RIGHT(property_rates[[#This Row],[buy_rate_trim]],LEN(property_rates[[#This Row],[buy_rate_trim]])-FIND("-",property_rates[[#This Row],[buy_rate_trim]])))</f>
        <v>#VALUE!</v>
      </c>
      <c r="F599" s="1" t="e">
        <f>AVERAGE(property_rates[[#This Row],[buy_rate_lower]:[buy_rate_higher]])</f>
        <v>#VALUE!</v>
      </c>
      <c r="G599" s="1" t="s">
        <v>36</v>
      </c>
      <c r="H599" s="1" t="s">
        <v>1401</v>
      </c>
      <c r="I599" s="1" t="str">
        <f>MID(property_rates[[#This Row],[Rent_1B]],FIND("Rs.",property_rates[[#This Row],[Rent_1B]])+3,LEN(property_rates[[#This Row],[Rent_1B]]))</f>
        <v>25,967 - 29,531</v>
      </c>
      <c r="J599" s="1">
        <f>_xlfn.NUMBERVALUE(LEFT(property_rates[[#This Row],[Rent_1B_trim]],FIND("-",property_rates[[#This Row],[Rent_1B_trim]])-1))</f>
        <v>25967</v>
      </c>
      <c r="K599" s="1">
        <f>_xlfn.NUMBERVALUE(RIGHT(property_rates[[#This Row],[Rent_1B]],LEN(property_rates[[#This Row],[Rent_1B]])-FIND("-",property_rates[[#This Row],[Rent_1B]])))</f>
        <v>29531</v>
      </c>
      <c r="L599" s="1">
        <f>AVERAGE(property_rates[[#This Row],[Rent_1B_Lower]:[Rent_1B_Upper]])</f>
        <v>27749</v>
      </c>
      <c r="M599" s="2" t="e">
        <f>property_rates[[#This Row],[Rent_1B_avg]]/property_rates[[#This Row],[buy_rate_avg]]</f>
        <v>#VALUE!</v>
      </c>
      <c r="N599" s="1" t="s">
        <v>1373</v>
      </c>
      <c r="O599" s="1" t="str">
        <f>MID(property_rates[[#This Row],[Rent_2B]],FIND("Rs.",property_rates[[#This Row],[Rent_2B]])+3,LEN(property_rates[[#This Row],[Rent_2B]]))</f>
        <v>38,212 - 42,458</v>
      </c>
      <c r="P599" s="1">
        <f>_xlfn.NUMBERVALUE(LEFT(property_rates[[#This Row],[Rent_2B_trim]],FIND("-",property_rates[[#This Row],[Rent_2B_trim]])-1))</f>
        <v>38212</v>
      </c>
      <c r="Q599" s="1">
        <f>_xlfn.NUMBERVALUE(RIGHT(property_rates[[#This Row],[Rent_2B]],LEN(property_rates[[#This Row],[Rent_2B]])-FIND("-",property_rates[[#This Row],[Rent_2B]])))</f>
        <v>42458</v>
      </c>
      <c r="R599" s="1">
        <f>AVERAGE(property_rates[[#This Row],[Rent_2B_Lower]:[Rent_2B_Upper]])</f>
        <v>40335</v>
      </c>
      <c r="S599" s="3" t="e">
        <f>property_rates[[#This Row],[Rent_2B_avg]]/property_rates[[#This Row],[buy_rate_avg]]</f>
        <v>#VALUE!</v>
      </c>
      <c r="T599" s="1" t="s">
        <v>36</v>
      </c>
      <c r="U599" s="1" t="e">
        <f>MID(property_rates[[#This Row],[Rent_3B]],FIND("Rs.",property_rates[[#This Row],[Rent_3B]])+3,LEN(property_rates[[#This Row],[Rent_3B]]))</f>
        <v>#VALUE!</v>
      </c>
      <c r="V599" s="1" t="e">
        <f>_xlfn.NUMBERVALUE(LEFT(property_rates[[#This Row],[Rent_3B_trim]],FIND("-",property_rates[[#This Row],[Rent_3B_trim]])-1))</f>
        <v>#VALUE!</v>
      </c>
      <c r="W599" s="1">
        <f>_xlfn.NUMBERVALUE(RIGHT(property_rates[[#This Row],[Rent_3B]],LEN(property_rates[[#This Row],[Rent_3B]])-FIND("-",property_rates[[#This Row],[Rent_3B]])))</f>
        <v>0</v>
      </c>
      <c r="X599" s="1" t="e">
        <f>AVERAGE(property_rates[[#This Row],[Rent_3B_Lower]:[Rent_3B_Upper]])</f>
        <v>#VALUE!</v>
      </c>
      <c r="Y599" s="3" t="e">
        <f>property_rates[[#This Row],[Rent_3B_avg]]/property_rates[[#This Row],[buy_rate_avg]]</f>
        <v>#VALUE!</v>
      </c>
    </row>
    <row r="600" spans="1:25" x14ac:dyDescent="0.25">
      <c r="A600" s="1" t="s">
        <v>475</v>
      </c>
      <c r="B600" s="1" t="s">
        <v>476</v>
      </c>
      <c r="C600" s="1" t="str">
        <f>MID(property_rates[[#This Row],[buy_rate]],FIND("Rs.",property_rates[[#This Row],[buy_rate]])+3,FIND("/sq",property_rates[[#This Row],[buy_rate]])-4)</f>
        <v>3,358 - 4,335</v>
      </c>
      <c r="D600" s="1">
        <f>_xlfn.NUMBERVALUE(LEFT(property_rates[[#This Row],[buy_rate_trim]],FIND("-",property_rates[[#This Row],[buy_rate_trim]])-1))</f>
        <v>3358</v>
      </c>
      <c r="E600" s="1">
        <f>_xlfn.NUMBERVALUE(RIGHT(property_rates[[#This Row],[buy_rate_trim]],LEN(property_rates[[#This Row],[buy_rate_trim]])-FIND("-",property_rates[[#This Row],[buy_rate_trim]])))</f>
        <v>4335</v>
      </c>
      <c r="F600" s="1">
        <f>AVERAGE(property_rates[[#This Row],[buy_rate_lower]:[buy_rate_higher]])</f>
        <v>3846.5</v>
      </c>
      <c r="G600" s="1" t="s">
        <v>93</v>
      </c>
      <c r="H600" s="1" t="s">
        <v>36</v>
      </c>
      <c r="I600" s="1" t="e">
        <f>MID(property_rates[[#This Row],[Rent_1B]],FIND("Rs.",property_rates[[#This Row],[Rent_1B]])+3,LEN(property_rates[[#This Row],[Rent_1B]]))</f>
        <v>#VALUE!</v>
      </c>
      <c r="J600" s="1" t="e">
        <f>_xlfn.NUMBERVALUE(LEFT(property_rates[[#This Row],[Rent_1B_trim]],FIND("-",property_rates[[#This Row],[Rent_1B_trim]])-1))</f>
        <v>#VALUE!</v>
      </c>
      <c r="K600" s="1">
        <f>_xlfn.NUMBERVALUE(RIGHT(property_rates[[#This Row],[Rent_1B]],LEN(property_rates[[#This Row],[Rent_1B]])-FIND("-",property_rates[[#This Row],[Rent_1B]])))</f>
        <v>0</v>
      </c>
      <c r="L600" s="1" t="e">
        <f>AVERAGE(property_rates[[#This Row],[Rent_1B_Lower]:[Rent_1B_Upper]])</f>
        <v>#VALUE!</v>
      </c>
      <c r="M600" s="2" t="e">
        <f>property_rates[[#This Row],[Rent_1B_avg]]/property_rates[[#This Row],[buy_rate_avg]]</f>
        <v>#VALUE!</v>
      </c>
      <c r="N600" s="1" t="s">
        <v>36</v>
      </c>
      <c r="O600" s="1" t="e">
        <f>MID(property_rates[[#This Row],[Rent_2B]],FIND("Rs.",property_rates[[#This Row],[Rent_2B]])+3,LEN(property_rates[[#This Row],[Rent_2B]]))</f>
        <v>#VALUE!</v>
      </c>
      <c r="P600" s="1" t="e">
        <f>_xlfn.NUMBERVALUE(LEFT(property_rates[[#This Row],[Rent_2B_trim]],FIND("-",property_rates[[#This Row],[Rent_2B_trim]])-1))</f>
        <v>#VALUE!</v>
      </c>
      <c r="Q600" s="1">
        <f>_xlfn.NUMBERVALUE(RIGHT(property_rates[[#This Row],[Rent_2B]],LEN(property_rates[[#This Row],[Rent_2B]])-FIND("-",property_rates[[#This Row],[Rent_2B]])))</f>
        <v>0</v>
      </c>
      <c r="R600" s="1" t="e">
        <f>AVERAGE(property_rates[[#This Row],[Rent_2B_Lower]:[Rent_2B_Upper]])</f>
        <v>#VALUE!</v>
      </c>
      <c r="S600" s="3" t="e">
        <f>property_rates[[#This Row],[Rent_2B_avg]]/property_rates[[#This Row],[buy_rate_avg]]</f>
        <v>#VALUE!</v>
      </c>
      <c r="T600" s="1" t="s">
        <v>36</v>
      </c>
      <c r="U600" s="1" t="e">
        <f>MID(property_rates[[#This Row],[Rent_3B]],FIND("Rs.",property_rates[[#This Row],[Rent_3B]])+3,LEN(property_rates[[#This Row],[Rent_3B]]))</f>
        <v>#VALUE!</v>
      </c>
      <c r="V600" s="1" t="e">
        <f>_xlfn.NUMBERVALUE(LEFT(property_rates[[#This Row],[Rent_3B_trim]],FIND("-",property_rates[[#This Row],[Rent_3B_trim]])-1))</f>
        <v>#VALUE!</v>
      </c>
      <c r="W600" s="1">
        <f>_xlfn.NUMBERVALUE(RIGHT(property_rates[[#This Row],[Rent_3B]],LEN(property_rates[[#This Row],[Rent_3B]])-FIND("-",property_rates[[#This Row],[Rent_3B]])))</f>
        <v>0</v>
      </c>
      <c r="X600" s="1" t="e">
        <f>AVERAGE(property_rates[[#This Row],[Rent_3B_Lower]:[Rent_3B_Upper]])</f>
        <v>#VALUE!</v>
      </c>
      <c r="Y600" s="3" t="e">
        <f>property_rates[[#This Row],[Rent_3B_avg]]/property_rates[[#This Row],[buy_rate_avg]]</f>
        <v>#VALUE!</v>
      </c>
    </row>
    <row r="601" spans="1:25" x14ac:dyDescent="0.25">
      <c r="A601" s="1" t="s">
        <v>2202</v>
      </c>
      <c r="B601" s="1" t="s">
        <v>2203</v>
      </c>
      <c r="C601" s="1" t="str">
        <f>MID(property_rates[[#This Row],[buy_rate]],FIND("Rs.",property_rates[[#This Row],[buy_rate]])+3,FIND("/sq",property_rates[[#This Row],[buy_rate]])-4)</f>
        <v>6,672 - 7,522</v>
      </c>
      <c r="D601" s="1">
        <f>_xlfn.NUMBERVALUE(LEFT(property_rates[[#This Row],[buy_rate_trim]],FIND("-",property_rates[[#This Row],[buy_rate_trim]])-1))</f>
        <v>6672</v>
      </c>
      <c r="E601" s="1">
        <f>_xlfn.NUMBERVALUE(RIGHT(property_rates[[#This Row],[buy_rate_trim]],LEN(property_rates[[#This Row],[buy_rate_trim]])-FIND("-",property_rates[[#This Row],[buy_rate_trim]])))</f>
        <v>7522</v>
      </c>
      <c r="F601" s="1">
        <f>AVERAGE(property_rates[[#This Row],[buy_rate_lower]:[buy_rate_higher]])</f>
        <v>7097</v>
      </c>
      <c r="G601" s="1" t="s">
        <v>2204</v>
      </c>
      <c r="H601" s="1" t="s">
        <v>2205</v>
      </c>
      <c r="I601" s="1" t="str">
        <f>MID(property_rates[[#This Row],[Rent_1B]],FIND("Rs.",property_rates[[#This Row],[Rent_1B]])+3,LEN(property_rates[[#This Row],[Rent_1B]]))</f>
        <v>5,100 - 5,610</v>
      </c>
      <c r="J601" s="1">
        <f>_xlfn.NUMBERVALUE(LEFT(property_rates[[#This Row],[Rent_1B_trim]],FIND("-",property_rates[[#This Row],[Rent_1B_trim]])-1))</f>
        <v>5100</v>
      </c>
      <c r="K601" s="1">
        <f>_xlfn.NUMBERVALUE(RIGHT(property_rates[[#This Row],[Rent_1B]],LEN(property_rates[[#This Row],[Rent_1B]])-FIND("-",property_rates[[#This Row],[Rent_1B]])))</f>
        <v>5610</v>
      </c>
      <c r="L601" s="1">
        <f>AVERAGE(property_rates[[#This Row],[Rent_1B_Lower]:[Rent_1B_Upper]])</f>
        <v>5355</v>
      </c>
      <c r="M601" s="2">
        <f>property_rates[[#This Row],[Rent_1B_avg]]/property_rates[[#This Row],[buy_rate_avg]]</f>
        <v>0.75454417359447656</v>
      </c>
      <c r="N601" s="1" t="s">
        <v>2206</v>
      </c>
      <c r="O601" s="1" t="str">
        <f>MID(property_rates[[#This Row],[Rent_2B]],FIND("Rs.",property_rates[[#This Row],[Rent_2B]])+3,LEN(property_rates[[#This Row],[Rent_2B]]))</f>
        <v>7,619 - 9,313</v>
      </c>
      <c r="P601" s="1">
        <f>_xlfn.NUMBERVALUE(LEFT(property_rates[[#This Row],[Rent_2B_trim]],FIND("-",property_rates[[#This Row],[Rent_2B_trim]])-1))</f>
        <v>7619</v>
      </c>
      <c r="Q601" s="1">
        <f>_xlfn.NUMBERVALUE(RIGHT(property_rates[[#This Row],[Rent_2B]],LEN(property_rates[[#This Row],[Rent_2B]])-FIND("-",property_rates[[#This Row],[Rent_2B]])))</f>
        <v>9313</v>
      </c>
      <c r="R601" s="1">
        <f>AVERAGE(property_rates[[#This Row],[Rent_2B_Lower]:[Rent_2B_Upper]])</f>
        <v>8466</v>
      </c>
      <c r="S601" s="3">
        <f>property_rates[[#This Row],[Rent_2B_avg]]/property_rates[[#This Row],[buy_rate_avg]]</f>
        <v>1.1928984077779343</v>
      </c>
      <c r="T601" s="1" t="s">
        <v>2207</v>
      </c>
      <c r="U601" s="1" t="str">
        <f>MID(property_rates[[#This Row],[Rent_3B]],FIND("Rs.",property_rates[[#This Row],[Rent_3B]])+3,LEN(property_rates[[#This Row],[Rent_3B]]))</f>
        <v>11,586 - 13,903</v>
      </c>
      <c r="V601" s="1">
        <f>_xlfn.NUMBERVALUE(LEFT(property_rates[[#This Row],[Rent_3B_trim]],FIND("-",property_rates[[#This Row],[Rent_3B_trim]])-1))</f>
        <v>11586</v>
      </c>
      <c r="W601" s="1">
        <f>_xlfn.NUMBERVALUE(RIGHT(property_rates[[#This Row],[Rent_3B]],LEN(property_rates[[#This Row],[Rent_3B]])-FIND("-",property_rates[[#This Row],[Rent_3B]])))</f>
        <v>13903</v>
      </c>
      <c r="X601" s="1">
        <f>AVERAGE(property_rates[[#This Row],[Rent_3B_Lower]:[Rent_3B_Upper]])</f>
        <v>12744.5</v>
      </c>
      <c r="Y601" s="3">
        <f>property_rates[[#This Row],[Rent_3B_avg]]/property_rates[[#This Row],[buy_rate_avg]]</f>
        <v>1.7957587713118219</v>
      </c>
    </row>
    <row r="602" spans="1:25" x14ac:dyDescent="0.25">
      <c r="A602" s="1" t="s">
        <v>1078</v>
      </c>
      <c r="B602" s="1" t="s">
        <v>1079</v>
      </c>
      <c r="C602" s="1" t="str">
        <f>MID(property_rates[[#This Row],[buy_rate]],FIND("Rs.",property_rates[[#This Row],[buy_rate]])+3,FIND("/sq",property_rates[[#This Row],[buy_rate]])-4)</f>
        <v>15,810 - 17,468</v>
      </c>
      <c r="D602" s="1">
        <f>_xlfn.NUMBERVALUE(LEFT(property_rates[[#This Row],[buy_rate_trim]],FIND("-",property_rates[[#This Row],[buy_rate_trim]])-1))</f>
        <v>15810</v>
      </c>
      <c r="E602" s="1">
        <f>_xlfn.NUMBERVALUE(RIGHT(property_rates[[#This Row],[buy_rate_trim]],LEN(property_rates[[#This Row],[buy_rate_trim]])-FIND("-",property_rates[[#This Row],[buy_rate_trim]])))</f>
        <v>17468</v>
      </c>
      <c r="F602" s="1">
        <f>AVERAGE(property_rates[[#This Row],[buy_rate_lower]:[buy_rate_higher]])</f>
        <v>16639</v>
      </c>
      <c r="G602" s="1" t="s">
        <v>1080</v>
      </c>
      <c r="H602" s="1" t="s">
        <v>1081</v>
      </c>
      <c r="I602" s="1" t="str">
        <f>MID(property_rates[[#This Row],[Rent_1B]],FIND("Rs.",property_rates[[#This Row],[Rent_1B]])+3,LEN(property_rates[[#This Row],[Rent_1B]]))</f>
        <v>23,375 - 25,712</v>
      </c>
      <c r="J602" s="1">
        <f>_xlfn.NUMBERVALUE(LEFT(property_rates[[#This Row],[Rent_1B_trim]],FIND("-",property_rates[[#This Row],[Rent_1B_trim]])-1))</f>
        <v>23375</v>
      </c>
      <c r="K602" s="1">
        <f>_xlfn.NUMBERVALUE(RIGHT(property_rates[[#This Row],[Rent_1B]],LEN(property_rates[[#This Row],[Rent_1B]])-FIND("-",property_rates[[#This Row],[Rent_1B]])))</f>
        <v>25712</v>
      </c>
      <c r="L602" s="1">
        <f>AVERAGE(property_rates[[#This Row],[Rent_1B_Lower]:[Rent_1B_Upper]])</f>
        <v>24543.5</v>
      </c>
      <c r="M602" s="2">
        <f>property_rates[[#This Row],[Rent_1B_avg]]/property_rates[[#This Row],[buy_rate_avg]]</f>
        <v>1.4750585972714707</v>
      </c>
      <c r="N602" s="1" t="s">
        <v>36</v>
      </c>
      <c r="O602" s="1" t="e">
        <f>MID(property_rates[[#This Row],[Rent_2B]],FIND("Rs.",property_rates[[#This Row],[Rent_2B]])+3,LEN(property_rates[[#This Row],[Rent_2B]]))</f>
        <v>#VALUE!</v>
      </c>
      <c r="P602" s="1" t="e">
        <f>_xlfn.NUMBERVALUE(LEFT(property_rates[[#This Row],[Rent_2B_trim]],FIND("-",property_rates[[#This Row],[Rent_2B_trim]])-1))</f>
        <v>#VALUE!</v>
      </c>
      <c r="Q602" s="1">
        <f>_xlfn.NUMBERVALUE(RIGHT(property_rates[[#This Row],[Rent_2B]],LEN(property_rates[[#This Row],[Rent_2B]])-FIND("-",property_rates[[#This Row],[Rent_2B]])))</f>
        <v>0</v>
      </c>
      <c r="R602" s="1" t="e">
        <f>AVERAGE(property_rates[[#This Row],[Rent_2B_Lower]:[Rent_2B_Upper]])</f>
        <v>#VALUE!</v>
      </c>
      <c r="S602" s="3" t="e">
        <f>property_rates[[#This Row],[Rent_2B_avg]]/property_rates[[#This Row],[buy_rate_avg]]</f>
        <v>#VALUE!</v>
      </c>
      <c r="T602" s="1" t="s">
        <v>36</v>
      </c>
      <c r="U602" s="1" t="e">
        <f>MID(property_rates[[#This Row],[Rent_3B]],FIND("Rs.",property_rates[[#This Row],[Rent_3B]])+3,LEN(property_rates[[#This Row],[Rent_3B]]))</f>
        <v>#VALUE!</v>
      </c>
      <c r="V602" s="1" t="e">
        <f>_xlfn.NUMBERVALUE(LEFT(property_rates[[#This Row],[Rent_3B_trim]],FIND("-",property_rates[[#This Row],[Rent_3B_trim]])-1))</f>
        <v>#VALUE!</v>
      </c>
      <c r="W602" s="1">
        <f>_xlfn.NUMBERVALUE(RIGHT(property_rates[[#This Row],[Rent_3B]],LEN(property_rates[[#This Row],[Rent_3B]])-FIND("-",property_rates[[#This Row],[Rent_3B]])))</f>
        <v>0</v>
      </c>
      <c r="X602" s="1" t="e">
        <f>AVERAGE(property_rates[[#This Row],[Rent_3B_Lower]:[Rent_3B_Upper]])</f>
        <v>#VALUE!</v>
      </c>
      <c r="Y602" s="3" t="e">
        <f>property_rates[[#This Row],[Rent_3B_avg]]/property_rates[[#This Row],[buy_rate_avg]]</f>
        <v>#VALUE!</v>
      </c>
    </row>
    <row r="603" spans="1:25" x14ac:dyDescent="0.25">
      <c r="A603" s="1" t="s">
        <v>477</v>
      </c>
      <c r="B603" s="1" t="s">
        <v>478</v>
      </c>
      <c r="C603" s="1" t="str">
        <f>MID(property_rates[[#This Row],[buy_rate]],FIND("Rs.",property_rates[[#This Row],[buy_rate]])+3,FIND("/sq",property_rates[[#This Row],[buy_rate]])-4)</f>
        <v>5,015 - 5,100</v>
      </c>
      <c r="D603" s="1">
        <f>_xlfn.NUMBERVALUE(LEFT(property_rates[[#This Row],[buy_rate_trim]],FIND("-",property_rates[[#This Row],[buy_rate_trim]])-1))</f>
        <v>5015</v>
      </c>
      <c r="E603" s="1">
        <f>_xlfn.NUMBERVALUE(RIGHT(property_rates[[#This Row],[buy_rate_trim]],LEN(property_rates[[#This Row],[buy_rate_trim]])-FIND("-",property_rates[[#This Row],[buy_rate_trim]])))</f>
        <v>5100</v>
      </c>
      <c r="F603" s="1">
        <f>AVERAGE(property_rates[[#This Row],[buy_rate_lower]:[buy_rate_higher]])</f>
        <v>5057.5</v>
      </c>
      <c r="G603" s="1" t="s">
        <v>36</v>
      </c>
      <c r="H603" s="1" t="s">
        <v>36</v>
      </c>
      <c r="I603" s="1" t="e">
        <f>MID(property_rates[[#This Row],[Rent_1B]],FIND("Rs.",property_rates[[#This Row],[Rent_1B]])+3,LEN(property_rates[[#This Row],[Rent_1B]]))</f>
        <v>#VALUE!</v>
      </c>
      <c r="J603" s="1" t="e">
        <f>_xlfn.NUMBERVALUE(LEFT(property_rates[[#This Row],[Rent_1B_trim]],FIND("-",property_rates[[#This Row],[Rent_1B_trim]])-1))</f>
        <v>#VALUE!</v>
      </c>
      <c r="K603" s="1">
        <f>_xlfn.NUMBERVALUE(RIGHT(property_rates[[#This Row],[Rent_1B]],LEN(property_rates[[#This Row],[Rent_1B]])-FIND("-",property_rates[[#This Row],[Rent_1B]])))</f>
        <v>0</v>
      </c>
      <c r="L603" s="1" t="e">
        <f>AVERAGE(property_rates[[#This Row],[Rent_1B_Lower]:[Rent_1B_Upper]])</f>
        <v>#VALUE!</v>
      </c>
      <c r="M603" s="2" t="e">
        <f>property_rates[[#This Row],[Rent_1B_avg]]/property_rates[[#This Row],[buy_rate_avg]]</f>
        <v>#VALUE!</v>
      </c>
      <c r="N603" s="1" t="s">
        <v>36</v>
      </c>
      <c r="O603" s="1" t="e">
        <f>MID(property_rates[[#This Row],[Rent_2B]],FIND("Rs.",property_rates[[#This Row],[Rent_2B]])+3,LEN(property_rates[[#This Row],[Rent_2B]]))</f>
        <v>#VALUE!</v>
      </c>
      <c r="P603" s="1" t="e">
        <f>_xlfn.NUMBERVALUE(LEFT(property_rates[[#This Row],[Rent_2B_trim]],FIND("-",property_rates[[#This Row],[Rent_2B_trim]])-1))</f>
        <v>#VALUE!</v>
      </c>
      <c r="Q603" s="1">
        <f>_xlfn.NUMBERVALUE(RIGHT(property_rates[[#This Row],[Rent_2B]],LEN(property_rates[[#This Row],[Rent_2B]])-FIND("-",property_rates[[#This Row],[Rent_2B]])))</f>
        <v>0</v>
      </c>
      <c r="R603" s="1" t="e">
        <f>AVERAGE(property_rates[[#This Row],[Rent_2B_Lower]:[Rent_2B_Upper]])</f>
        <v>#VALUE!</v>
      </c>
      <c r="S603" s="3" t="e">
        <f>property_rates[[#This Row],[Rent_2B_avg]]/property_rates[[#This Row],[buy_rate_avg]]</f>
        <v>#VALUE!</v>
      </c>
      <c r="T603" s="1" t="s">
        <v>36</v>
      </c>
      <c r="U603" s="1" t="e">
        <f>MID(property_rates[[#This Row],[Rent_3B]],FIND("Rs.",property_rates[[#This Row],[Rent_3B]])+3,LEN(property_rates[[#This Row],[Rent_3B]]))</f>
        <v>#VALUE!</v>
      </c>
      <c r="V603" s="1" t="e">
        <f>_xlfn.NUMBERVALUE(LEFT(property_rates[[#This Row],[Rent_3B_trim]],FIND("-",property_rates[[#This Row],[Rent_3B_trim]])-1))</f>
        <v>#VALUE!</v>
      </c>
      <c r="W603" s="1">
        <f>_xlfn.NUMBERVALUE(RIGHT(property_rates[[#This Row],[Rent_3B]],LEN(property_rates[[#This Row],[Rent_3B]])-FIND("-",property_rates[[#This Row],[Rent_3B]])))</f>
        <v>0</v>
      </c>
      <c r="X603" s="1" t="e">
        <f>AVERAGE(property_rates[[#This Row],[Rent_3B_Lower]:[Rent_3B_Upper]])</f>
        <v>#VALUE!</v>
      </c>
      <c r="Y603" s="3" t="e">
        <f>property_rates[[#This Row],[Rent_3B_avg]]/property_rates[[#This Row],[buy_rate_avg]]</f>
        <v>#VALUE!</v>
      </c>
    </row>
    <row r="604" spans="1:25" x14ac:dyDescent="0.25">
      <c r="A604" s="1" t="s">
        <v>1183</v>
      </c>
      <c r="B604" s="1" t="s">
        <v>36</v>
      </c>
      <c r="C604" s="1" t="e">
        <f>MID(property_rates[[#This Row],[buy_rate]],FIND("Rs.",property_rates[[#This Row],[buy_rate]])+3,FIND("/sq",property_rates[[#This Row],[buy_rate]])-4)</f>
        <v>#VALUE!</v>
      </c>
      <c r="D604" s="1" t="e">
        <f>_xlfn.NUMBERVALUE(LEFT(property_rates[[#This Row],[buy_rate_trim]],FIND("-",property_rates[[#This Row],[buy_rate_trim]])-1))</f>
        <v>#VALUE!</v>
      </c>
      <c r="E604" s="1" t="e">
        <f>_xlfn.NUMBERVALUE(RIGHT(property_rates[[#This Row],[buy_rate_trim]],LEN(property_rates[[#This Row],[buy_rate_trim]])-FIND("-",property_rates[[#This Row],[buy_rate_trim]])))</f>
        <v>#VALUE!</v>
      </c>
      <c r="F604" s="1" t="e">
        <f>AVERAGE(property_rates[[#This Row],[buy_rate_lower]:[buy_rate_higher]])</f>
        <v>#VALUE!</v>
      </c>
      <c r="G604" s="1" t="s">
        <v>36</v>
      </c>
      <c r="H604" s="1" t="s">
        <v>36</v>
      </c>
      <c r="I604" s="1" t="e">
        <f>MID(property_rates[[#This Row],[Rent_1B]],FIND("Rs.",property_rates[[#This Row],[Rent_1B]])+3,LEN(property_rates[[#This Row],[Rent_1B]]))</f>
        <v>#VALUE!</v>
      </c>
      <c r="J604" s="1" t="e">
        <f>_xlfn.NUMBERVALUE(LEFT(property_rates[[#This Row],[Rent_1B_trim]],FIND("-",property_rates[[#This Row],[Rent_1B_trim]])-1))</f>
        <v>#VALUE!</v>
      </c>
      <c r="K604" s="1">
        <f>_xlfn.NUMBERVALUE(RIGHT(property_rates[[#This Row],[Rent_1B]],LEN(property_rates[[#This Row],[Rent_1B]])-FIND("-",property_rates[[#This Row],[Rent_1B]])))</f>
        <v>0</v>
      </c>
      <c r="L604" s="1" t="e">
        <f>AVERAGE(property_rates[[#This Row],[Rent_1B_Lower]:[Rent_1B_Upper]])</f>
        <v>#VALUE!</v>
      </c>
      <c r="M604" s="2" t="e">
        <f>property_rates[[#This Row],[Rent_1B_avg]]/property_rates[[#This Row],[buy_rate_avg]]</f>
        <v>#VALUE!</v>
      </c>
      <c r="N604" s="1" t="s">
        <v>1184</v>
      </c>
      <c r="O604" s="1" t="str">
        <f>MID(property_rates[[#This Row],[Rent_2B]],FIND("Rs.",property_rates[[#This Row],[Rent_2B]])+3,LEN(property_rates[[#This Row],[Rent_2B]]))</f>
        <v>72,760 - 84,584</v>
      </c>
      <c r="P604" s="1">
        <f>_xlfn.NUMBERVALUE(LEFT(property_rates[[#This Row],[Rent_2B_trim]],FIND("-",property_rates[[#This Row],[Rent_2B_trim]])-1))</f>
        <v>72760</v>
      </c>
      <c r="Q604" s="1">
        <f>_xlfn.NUMBERVALUE(RIGHT(property_rates[[#This Row],[Rent_2B]],LEN(property_rates[[#This Row],[Rent_2B]])-FIND("-",property_rates[[#This Row],[Rent_2B]])))</f>
        <v>84584</v>
      </c>
      <c r="R604" s="1">
        <f>AVERAGE(property_rates[[#This Row],[Rent_2B_Lower]:[Rent_2B_Upper]])</f>
        <v>78672</v>
      </c>
      <c r="S604" s="3" t="e">
        <f>property_rates[[#This Row],[Rent_2B_avg]]/property_rates[[#This Row],[buy_rate_avg]]</f>
        <v>#VALUE!</v>
      </c>
      <c r="T604" s="1" t="s">
        <v>36</v>
      </c>
      <c r="U604" s="1" t="e">
        <f>MID(property_rates[[#This Row],[Rent_3B]],FIND("Rs.",property_rates[[#This Row],[Rent_3B]])+3,LEN(property_rates[[#This Row],[Rent_3B]]))</f>
        <v>#VALUE!</v>
      </c>
      <c r="V604" s="1" t="e">
        <f>_xlfn.NUMBERVALUE(LEFT(property_rates[[#This Row],[Rent_3B_trim]],FIND("-",property_rates[[#This Row],[Rent_3B_trim]])-1))</f>
        <v>#VALUE!</v>
      </c>
      <c r="W604" s="1">
        <f>_xlfn.NUMBERVALUE(RIGHT(property_rates[[#This Row],[Rent_3B]],LEN(property_rates[[#This Row],[Rent_3B]])-FIND("-",property_rates[[#This Row],[Rent_3B]])))</f>
        <v>0</v>
      </c>
      <c r="X604" s="1" t="e">
        <f>AVERAGE(property_rates[[#This Row],[Rent_3B_Lower]:[Rent_3B_Upper]])</f>
        <v>#VALUE!</v>
      </c>
      <c r="Y604" s="3" t="e">
        <f>property_rates[[#This Row],[Rent_3B_avg]]/property_rates[[#This Row],[buy_rate_avg]]</f>
        <v>#VALUE!</v>
      </c>
    </row>
    <row r="605" spans="1:25" x14ac:dyDescent="0.25">
      <c r="A605" s="1" t="s">
        <v>1183</v>
      </c>
      <c r="B605" s="1" t="s">
        <v>36</v>
      </c>
      <c r="C605" s="1" t="e">
        <f>MID(property_rates[[#This Row],[buy_rate]],FIND("Rs.",property_rates[[#This Row],[buy_rate]])+3,FIND("/sq",property_rates[[#This Row],[buy_rate]])-4)</f>
        <v>#VALUE!</v>
      </c>
      <c r="D605" s="1" t="e">
        <f>_xlfn.NUMBERVALUE(LEFT(property_rates[[#This Row],[buy_rate_trim]],FIND("-",property_rates[[#This Row],[buy_rate_trim]])-1))</f>
        <v>#VALUE!</v>
      </c>
      <c r="E605" s="1" t="e">
        <f>_xlfn.NUMBERVALUE(RIGHT(property_rates[[#This Row],[buy_rate_trim]],LEN(property_rates[[#This Row],[buy_rate_trim]])-FIND("-",property_rates[[#This Row],[buy_rate_trim]])))</f>
        <v>#VALUE!</v>
      </c>
      <c r="F605" s="1" t="e">
        <f>AVERAGE(property_rates[[#This Row],[buy_rate_lower]:[buy_rate_higher]])</f>
        <v>#VALUE!</v>
      </c>
      <c r="G605" s="1" t="s">
        <v>36</v>
      </c>
      <c r="H605" s="1" t="s">
        <v>36</v>
      </c>
      <c r="I605" s="1" t="e">
        <f>MID(property_rates[[#This Row],[Rent_1B]],FIND("Rs.",property_rates[[#This Row],[Rent_1B]])+3,LEN(property_rates[[#This Row],[Rent_1B]]))</f>
        <v>#VALUE!</v>
      </c>
      <c r="J605" s="1" t="e">
        <f>_xlfn.NUMBERVALUE(LEFT(property_rates[[#This Row],[Rent_1B_trim]],FIND("-",property_rates[[#This Row],[Rent_1B_trim]])-1))</f>
        <v>#VALUE!</v>
      </c>
      <c r="K605" s="1">
        <f>_xlfn.NUMBERVALUE(RIGHT(property_rates[[#This Row],[Rent_1B]],LEN(property_rates[[#This Row],[Rent_1B]])-FIND("-",property_rates[[#This Row],[Rent_1B]])))</f>
        <v>0</v>
      </c>
      <c r="L605" s="1" t="e">
        <f>AVERAGE(property_rates[[#This Row],[Rent_1B_Lower]:[Rent_1B_Upper]])</f>
        <v>#VALUE!</v>
      </c>
      <c r="M605" s="2" t="e">
        <f>property_rates[[#This Row],[Rent_1B_avg]]/property_rates[[#This Row],[buy_rate_avg]]</f>
        <v>#VALUE!</v>
      </c>
      <c r="N605" s="1" t="s">
        <v>2462</v>
      </c>
      <c r="O605" s="1" t="str">
        <f>MID(property_rates[[#This Row],[Rent_2B]],FIND("Rs.",property_rates[[#This Row],[Rent_2B]])+3,LEN(property_rates[[#This Row],[Rent_2B]]))</f>
        <v>36,152 - 42,792</v>
      </c>
      <c r="P605" s="1">
        <f>_xlfn.NUMBERVALUE(LEFT(property_rates[[#This Row],[Rent_2B_trim]],FIND("-",property_rates[[#This Row],[Rent_2B_trim]])-1))</f>
        <v>36152</v>
      </c>
      <c r="Q605" s="1">
        <f>_xlfn.NUMBERVALUE(RIGHT(property_rates[[#This Row],[Rent_2B]],LEN(property_rates[[#This Row],[Rent_2B]])-FIND("-",property_rates[[#This Row],[Rent_2B]])))</f>
        <v>42792</v>
      </c>
      <c r="R605" s="1">
        <f>AVERAGE(property_rates[[#This Row],[Rent_2B_Lower]:[Rent_2B_Upper]])</f>
        <v>39472</v>
      </c>
      <c r="S605" s="3" t="e">
        <f>property_rates[[#This Row],[Rent_2B_avg]]/property_rates[[#This Row],[buy_rate_avg]]</f>
        <v>#VALUE!</v>
      </c>
      <c r="T605" s="1" t="s">
        <v>36</v>
      </c>
      <c r="U605" s="1" t="e">
        <f>MID(property_rates[[#This Row],[Rent_3B]],FIND("Rs.",property_rates[[#This Row],[Rent_3B]])+3,LEN(property_rates[[#This Row],[Rent_3B]]))</f>
        <v>#VALUE!</v>
      </c>
      <c r="V605" s="1" t="e">
        <f>_xlfn.NUMBERVALUE(LEFT(property_rates[[#This Row],[Rent_3B_trim]],FIND("-",property_rates[[#This Row],[Rent_3B_trim]])-1))</f>
        <v>#VALUE!</v>
      </c>
      <c r="W605" s="1">
        <f>_xlfn.NUMBERVALUE(RIGHT(property_rates[[#This Row],[Rent_3B]],LEN(property_rates[[#This Row],[Rent_3B]])-FIND("-",property_rates[[#This Row],[Rent_3B]])))</f>
        <v>0</v>
      </c>
      <c r="X605" s="1" t="e">
        <f>AVERAGE(property_rates[[#This Row],[Rent_3B_Lower]:[Rent_3B_Upper]])</f>
        <v>#VALUE!</v>
      </c>
      <c r="Y605" s="3" t="e">
        <f>property_rates[[#This Row],[Rent_3B_avg]]/property_rates[[#This Row],[buy_rate_avg]]</f>
        <v>#VALUE!</v>
      </c>
    </row>
    <row r="606" spans="1:25" x14ac:dyDescent="0.25">
      <c r="A606" s="1" t="s">
        <v>1082</v>
      </c>
      <c r="B606" s="1" t="s">
        <v>1083</v>
      </c>
      <c r="C606" s="1" t="str">
        <f>MID(property_rates[[#This Row],[buy_rate]],FIND("Rs.",property_rates[[#This Row],[buy_rate]])+3,FIND("/sq",property_rates[[#This Row],[buy_rate]])-4)</f>
        <v>13,090 - 15,895</v>
      </c>
      <c r="D606" s="1">
        <f>_xlfn.NUMBERVALUE(LEFT(property_rates[[#This Row],[buy_rate_trim]],FIND("-",property_rates[[#This Row],[buy_rate_trim]])-1))</f>
        <v>13090</v>
      </c>
      <c r="E606" s="1">
        <f>_xlfn.NUMBERVALUE(RIGHT(property_rates[[#This Row],[buy_rate_trim]],LEN(property_rates[[#This Row],[buy_rate_trim]])-FIND("-",property_rates[[#This Row],[buy_rate_trim]])))</f>
        <v>15895</v>
      </c>
      <c r="F606" s="1">
        <f>AVERAGE(property_rates[[#This Row],[buy_rate_lower]:[buy_rate_higher]])</f>
        <v>14492.5</v>
      </c>
      <c r="G606" s="1" t="s">
        <v>1084</v>
      </c>
      <c r="H606" s="1" t="s">
        <v>36</v>
      </c>
      <c r="I606" s="1" t="e">
        <f>MID(property_rates[[#This Row],[Rent_1B]],FIND("Rs.",property_rates[[#This Row],[Rent_1B]])+3,LEN(property_rates[[#This Row],[Rent_1B]]))</f>
        <v>#VALUE!</v>
      </c>
      <c r="J606" s="1" t="e">
        <f>_xlfn.NUMBERVALUE(LEFT(property_rates[[#This Row],[Rent_1B_trim]],FIND("-",property_rates[[#This Row],[Rent_1B_trim]])-1))</f>
        <v>#VALUE!</v>
      </c>
      <c r="K606" s="1">
        <f>_xlfn.NUMBERVALUE(RIGHT(property_rates[[#This Row],[Rent_1B]],LEN(property_rates[[#This Row],[Rent_1B]])-FIND("-",property_rates[[#This Row],[Rent_1B]])))</f>
        <v>0</v>
      </c>
      <c r="L606" s="1" t="e">
        <f>AVERAGE(property_rates[[#This Row],[Rent_1B_Lower]:[Rent_1B_Upper]])</f>
        <v>#VALUE!</v>
      </c>
      <c r="M606" s="2" t="e">
        <f>property_rates[[#This Row],[Rent_1B_avg]]/property_rates[[#This Row],[buy_rate_avg]]</f>
        <v>#VALUE!</v>
      </c>
      <c r="N606" s="1" t="s">
        <v>36</v>
      </c>
      <c r="O606" s="1" t="e">
        <f>MID(property_rates[[#This Row],[Rent_2B]],FIND("Rs.",property_rates[[#This Row],[Rent_2B]])+3,LEN(property_rates[[#This Row],[Rent_2B]]))</f>
        <v>#VALUE!</v>
      </c>
      <c r="P606" s="1" t="e">
        <f>_xlfn.NUMBERVALUE(LEFT(property_rates[[#This Row],[Rent_2B_trim]],FIND("-",property_rates[[#This Row],[Rent_2B_trim]])-1))</f>
        <v>#VALUE!</v>
      </c>
      <c r="Q606" s="1">
        <f>_xlfn.NUMBERVALUE(RIGHT(property_rates[[#This Row],[Rent_2B]],LEN(property_rates[[#This Row],[Rent_2B]])-FIND("-",property_rates[[#This Row],[Rent_2B]])))</f>
        <v>0</v>
      </c>
      <c r="R606" s="1" t="e">
        <f>AVERAGE(property_rates[[#This Row],[Rent_2B_Lower]:[Rent_2B_Upper]])</f>
        <v>#VALUE!</v>
      </c>
      <c r="S606" s="3" t="e">
        <f>property_rates[[#This Row],[Rent_2B_avg]]/property_rates[[#This Row],[buy_rate_avg]]</f>
        <v>#VALUE!</v>
      </c>
      <c r="T606" s="1" t="s">
        <v>36</v>
      </c>
      <c r="U606" s="1" t="e">
        <f>MID(property_rates[[#This Row],[Rent_3B]],FIND("Rs.",property_rates[[#This Row],[Rent_3B]])+3,LEN(property_rates[[#This Row],[Rent_3B]]))</f>
        <v>#VALUE!</v>
      </c>
      <c r="V606" s="1" t="e">
        <f>_xlfn.NUMBERVALUE(LEFT(property_rates[[#This Row],[Rent_3B_trim]],FIND("-",property_rates[[#This Row],[Rent_3B_trim]])-1))</f>
        <v>#VALUE!</v>
      </c>
      <c r="W606" s="1">
        <f>_xlfn.NUMBERVALUE(RIGHT(property_rates[[#This Row],[Rent_3B]],LEN(property_rates[[#This Row],[Rent_3B]])-FIND("-",property_rates[[#This Row],[Rent_3B]])))</f>
        <v>0</v>
      </c>
      <c r="X606" s="1" t="e">
        <f>AVERAGE(property_rates[[#This Row],[Rent_3B_Lower]:[Rent_3B_Upper]])</f>
        <v>#VALUE!</v>
      </c>
      <c r="Y606" s="3" t="e">
        <f>property_rates[[#This Row],[Rent_3B_avg]]/property_rates[[#This Row],[buy_rate_avg]]</f>
        <v>#VALUE!</v>
      </c>
    </row>
    <row r="607" spans="1:25" x14ac:dyDescent="0.25">
      <c r="A607" s="1" t="s">
        <v>2359</v>
      </c>
      <c r="B607" s="1" t="s">
        <v>2360</v>
      </c>
      <c r="C607" s="1" t="str">
        <f>MID(property_rates[[#This Row],[buy_rate]],FIND("Rs.",property_rates[[#This Row],[buy_rate]])+3,FIND("/sq",property_rates[[#This Row],[buy_rate]])-4)</f>
        <v>31,578 - 34,595</v>
      </c>
      <c r="D607" s="1">
        <f>_xlfn.NUMBERVALUE(LEFT(property_rates[[#This Row],[buy_rate_trim]],FIND("-",property_rates[[#This Row],[buy_rate_trim]])-1))</f>
        <v>31578</v>
      </c>
      <c r="E607" s="1">
        <f>_xlfn.NUMBERVALUE(RIGHT(property_rates[[#This Row],[buy_rate_trim]],LEN(property_rates[[#This Row],[buy_rate_trim]])-FIND("-",property_rates[[#This Row],[buy_rate_trim]])))</f>
        <v>34595</v>
      </c>
      <c r="F607" s="1">
        <f>AVERAGE(property_rates[[#This Row],[buy_rate_lower]:[buy_rate_higher]])</f>
        <v>33086.5</v>
      </c>
      <c r="G607" s="1" t="s">
        <v>2361</v>
      </c>
      <c r="H607" s="1" t="s">
        <v>2362</v>
      </c>
      <c r="I607" s="1" t="str">
        <f>MID(property_rates[[#This Row],[Rent_1B]],FIND("Rs.",property_rates[[#This Row],[Rent_1B]])+3,LEN(property_rates[[#This Row],[Rent_1B]]))</f>
        <v>38,255 - 44,140</v>
      </c>
      <c r="J607" s="1">
        <f>_xlfn.NUMBERVALUE(LEFT(property_rates[[#This Row],[Rent_1B_trim]],FIND("-",property_rates[[#This Row],[Rent_1B_trim]])-1))</f>
        <v>38255</v>
      </c>
      <c r="K607" s="1">
        <f>_xlfn.NUMBERVALUE(RIGHT(property_rates[[#This Row],[Rent_1B]],LEN(property_rates[[#This Row],[Rent_1B]])-FIND("-",property_rates[[#This Row],[Rent_1B]])))</f>
        <v>44140</v>
      </c>
      <c r="L607" s="1">
        <f>AVERAGE(property_rates[[#This Row],[Rent_1B_Lower]:[Rent_1B_Upper]])</f>
        <v>41197.5</v>
      </c>
      <c r="M607" s="2">
        <f>property_rates[[#This Row],[Rent_1B_avg]]/property_rates[[#This Row],[buy_rate_avg]]</f>
        <v>1.2451453009535611</v>
      </c>
      <c r="N607" s="1" t="s">
        <v>36</v>
      </c>
      <c r="O607" s="1" t="e">
        <f>MID(property_rates[[#This Row],[Rent_2B]],FIND("Rs.",property_rates[[#This Row],[Rent_2B]])+3,LEN(property_rates[[#This Row],[Rent_2B]]))</f>
        <v>#VALUE!</v>
      </c>
      <c r="P607" s="1" t="e">
        <f>_xlfn.NUMBERVALUE(LEFT(property_rates[[#This Row],[Rent_2B_trim]],FIND("-",property_rates[[#This Row],[Rent_2B_trim]])-1))</f>
        <v>#VALUE!</v>
      </c>
      <c r="Q607" s="1">
        <f>_xlfn.NUMBERVALUE(RIGHT(property_rates[[#This Row],[Rent_2B]],LEN(property_rates[[#This Row],[Rent_2B]])-FIND("-",property_rates[[#This Row],[Rent_2B]])))</f>
        <v>0</v>
      </c>
      <c r="R607" s="1" t="e">
        <f>AVERAGE(property_rates[[#This Row],[Rent_2B_Lower]:[Rent_2B_Upper]])</f>
        <v>#VALUE!</v>
      </c>
      <c r="S607" s="3" t="e">
        <f>property_rates[[#This Row],[Rent_2B_avg]]/property_rates[[#This Row],[buy_rate_avg]]</f>
        <v>#VALUE!</v>
      </c>
      <c r="T607" s="1" t="s">
        <v>36</v>
      </c>
      <c r="U607" s="1" t="e">
        <f>MID(property_rates[[#This Row],[Rent_3B]],FIND("Rs.",property_rates[[#This Row],[Rent_3B]])+3,LEN(property_rates[[#This Row],[Rent_3B]]))</f>
        <v>#VALUE!</v>
      </c>
      <c r="V607" s="1" t="e">
        <f>_xlfn.NUMBERVALUE(LEFT(property_rates[[#This Row],[Rent_3B_trim]],FIND("-",property_rates[[#This Row],[Rent_3B_trim]])-1))</f>
        <v>#VALUE!</v>
      </c>
      <c r="W607" s="1">
        <f>_xlfn.NUMBERVALUE(RIGHT(property_rates[[#This Row],[Rent_3B]],LEN(property_rates[[#This Row],[Rent_3B]])-FIND("-",property_rates[[#This Row],[Rent_3B]])))</f>
        <v>0</v>
      </c>
      <c r="X607" s="1" t="e">
        <f>AVERAGE(property_rates[[#This Row],[Rent_3B_Lower]:[Rent_3B_Upper]])</f>
        <v>#VALUE!</v>
      </c>
      <c r="Y607" s="3" t="e">
        <f>property_rates[[#This Row],[Rent_3B_avg]]/property_rates[[#This Row],[buy_rate_avg]]</f>
        <v>#VALUE!</v>
      </c>
    </row>
    <row r="608" spans="1:25" x14ac:dyDescent="0.25">
      <c r="A608" s="1" t="s">
        <v>235</v>
      </c>
      <c r="B608" s="1" t="s">
        <v>236</v>
      </c>
      <c r="C608" s="1" t="str">
        <f>MID(property_rates[[#This Row],[buy_rate]],FIND("Rs.",property_rates[[#This Row],[buy_rate]])+3,FIND("/sq",property_rates[[#This Row],[buy_rate]])-4)</f>
        <v>9,648 - 11,900</v>
      </c>
      <c r="D608" s="1">
        <f>_xlfn.NUMBERVALUE(LEFT(property_rates[[#This Row],[buy_rate_trim]],FIND("-",property_rates[[#This Row],[buy_rate_trim]])-1))</f>
        <v>9648</v>
      </c>
      <c r="E608" s="1">
        <f>_xlfn.NUMBERVALUE(RIGHT(property_rates[[#This Row],[buy_rate_trim]],LEN(property_rates[[#This Row],[buy_rate_trim]])-FIND("-",property_rates[[#This Row],[buy_rate_trim]])))</f>
        <v>11900</v>
      </c>
      <c r="F608" s="1">
        <f>AVERAGE(property_rates[[#This Row],[buy_rate_lower]:[buy_rate_higher]])</f>
        <v>10774</v>
      </c>
      <c r="G608" s="1" t="s">
        <v>237</v>
      </c>
      <c r="H608" s="1" t="s">
        <v>36</v>
      </c>
      <c r="I608" s="1" t="e">
        <f>MID(property_rates[[#This Row],[Rent_1B]],FIND("Rs.",property_rates[[#This Row],[Rent_1B]])+3,LEN(property_rates[[#This Row],[Rent_1B]]))</f>
        <v>#VALUE!</v>
      </c>
      <c r="J608" s="1" t="e">
        <f>_xlfn.NUMBERVALUE(LEFT(property_rates[[#This Row],[Rent_1B_trim]],FIND("-",property_rates[[#This Row],[Rent_1B_trim]])-1))</f>
        <v>#VALUE!</v>
      </c>
      <c r="K608" s="1">
        <f>_xlfn.NUMBERVALUE(RIGHT(property_rates[[#This Row],[Rent_1B]],LEN(property_rates[[#This Row],[Rent_1B]])-FIND("-",property_rates[[#This Row],[Rent_1B]])))</f>
        <v>0</v>
      </c>
      <c r="L608" s="1" t="e">
        <f>AVERAGE(property_rates[[#This Row],[Rent_1B_Lower]:[Rent_1B_Upper]])</f>
        <v>#VALUE!</v>
      </c>
      <c r="M608" s="2" t="e">
        <f>property_rates[[#This Row],[Rent_1B_avg]]/property_rates[[#This Row],[buy_rate_avg]]</f>
        <v>#VALUE!</v>
      </c>
      <c r="N608" s="1" t="s">
        <v>36</v>
      </c>
      <c r="O608" s="1" t="e">
        <f>MID(property_rates[[#This Row],[Rent_2B]],FIND("Rs.",property_rates[[#This Row],[Rent_2B]])+3,LEN(property_rates[[#This Row],[Rent_2B]]))</f>
        <v>#VALUE!</v>
      </c>
      <c r="P608" s="1" t="e">
        <f>_xlfn.NUMBERVALUE(LEFT(property_rates[[#This Row],[Rent_2B_trim]],FIND("-",property_rates[[#This Row],[Rent_2B_trim]])-1))</f>
        <v>#VALUE!</v>
      </c>
      <c r="Q608" s="1">
        <f>_xlfn.NUMBERVALUE(RIGHT(property_rates[[#This Row],[Rent_2B]],LEN(property_rates[[#This Row],[Rent_2B]])-FIND("-",property_rates[[#This Row],[Rent_2B]])))</f>
        <v>0</v>
      </c>
      <c r="R608" s="1" t="e">
        <f>AVERAGE(property_rates[[#This Row],[Rent_2B_Lower]:[Rent_2B_Upper]])</f>
        <v>#VALUE!</v>
      </c>
      <c r="S608" s="3" t="e">
        <f>property_rates[[#This Row],[Rent_2B_avg]]/property_rates[[#This Row],[buy_rate_avg]]</f>
        <v>#VALUE!</v>
      </c>
      <c r="T608" s="1" t="s">
        <v>36</v>
      </c>
      <c r="U608" s="1" t="e">
        <f>MID(property_rates[[#This Row],[Rent_3B]],FIND("Rs.",property_rates[[#This Row],[Rent_3B]])+3,LEN(property_rates[[#This Row],[Rent_3B]]))</f>
        <v>#VALUE!</v>
      </c>
      <c r="V608" s="1" t="e">
        <f>_xlfn.NUMBERVALUE(LEFT(property_rates[[#This Row],[Rent_3B_trim]],FIND("-",property_rates[[#This Row],[Rent_3B_trim]])-1))</f>
        <v>#VALUE!</v>
      </c>
      <c r="W608" s="1">
        <f>_xlfn.NUMBERVALUE(RIGHT(property_rates[[#This Row],[Rent_3B]],LEN(property_rates[[#This Row],[Rent_3B]])-FIND("-",property_rates[[#This Row],[Rent_3B]])))</f>
        <v>0</v>
      </c>
      <c r="X608" s="1" t="e">
        <f>AVERAGE(property_rates[[#This Row],[Rent_3B_Lower]:[Rent_3B_Upper]])</f>
        <v>#VALUE!</v>
      </c>
      <c r="Y608" s="3" t="e">
        <f>property_rates[[#This Row],[Rent_3B_avg]]/property_rates[[#This Row],[buy_rate_avg]]</f>
        <v>#VALUE!</v>
      </c>
    </row>
    <row r="609" spans="1:25" x14ac:dyDescent="0.25">
      <c r="A609" s="1" t="s">
        <v>1085</v>
      </c>
      <c r="B609" s="1" t="s">
        <v>987</v>
      </c>
      <c r="C609" s="1" t="str">
        <f>MID(property_rates[[#This Row],[buy_rate]],FIND("Rs.",property_rates[[#This Row],[buy_rate]])+3,FIND("/sq",property_rates[[#This Row],[buy_rate]])-4)</f>
        <v>10,582 - 11,858</v>
      </c>
      <c r="D609" s="1">
        <f>_xlfn.NUMBERVALUE(LEFT(property_rates[[#This Row],[buy_rate_trim]],FIND("-",property_rates[[#This Row],[buy_rate_trim]])-1))</f>
        <v>10582</v>
      </c>
      <c r="E609" s="1">
        <f>_xlfn.NUMBERVALUE(RIGHT(property_rates[[#This Row],[buy_rate_trim]],LEN(property_rates[[#This Row],[buy_rate_trim]])-FIND("-",property_rates[[#This Row],[buy_rate_trim]])))</f>
        <v>11858</v>
      </c>
      <c r="F609" s="1">
        <f>AVERAGE(property_rates[[#This Row],[buy_rate_lower]:[buy_rate_higher]])</f>
        <v>11220</v>
      </c>
      <c r="G609" s="1" t="s">
        <v>1086</v>
      </c>
      <c r="H609" s="1" t="s">
        <v>36</v>
      </c>
      <c r="I609" s="1" t="e">
        <f>MID(property_rates[[#This Row],[Rent_1B]],FIND("Rs.",property_rates[[#This Row],[Rent_1B]])+3,LEN(property_rates[[#This Row],[Rent_1B]]))</f>
        <v>#VALUE!</v>
      </c>
      <c r="J609" s="1" t="e">
        <f>_xlfn.NUMBERVALUE(LEFT(property_rates[[#This Row],[Rent_1B_trim]],FIND("-",property_rates[[#This Row],[Rent_1B_trim]])-1))</f>
        <v>#VALUE!</v>
      </c>
      <c r="K609" s="1">
        <f>_xlfn.NUMBERVALUE(RIGHT(property_rates[[#This Row],[Rent_1B]],LEN(property_rates[[#This Row],[Rent_1B]])-FIND("-",property_rates[[#This Row],[Rent_1B]])))</f>
        <v>0</v>
      </c>
      <c r="L609" s="1" t="e">
        <f>AVERAGE(property_rates[[#This Row],[Rent_1B_Lower]:[Rent_1B_Upper]])</f>
        <v>#VALUE!</v>
      </c>
      <c r="M609" s="2" t="e">
        <f>property_rates[[#This Row],[Rent_1B_avg]]/property_rates[[#This Row],[buy_rate_avg]]</f>
        <v>#VALUE!</v>
      </c>
      <c r="N609" s="1" t="s">
        <v>36</v>
      </c>
      <c r="O609" s="1" t="e">
        <f>MID(property_rates[[#This Row],[Rent_2B]],FIND("Rs.",property_rates[[#This Row],[Rent_2B]])+3,LEN(property_rates[[#This Row],[Rent_2B]]))</f>
        <v>#VALUE!</v>
      </c>
      <c r="P609" s="1" t="e">
        <f>_xlfn.NUMBERVALUE(LEFT(property_rates[[#This Row],[Rent_2B_trim]],FIND("-",property_rates[[#This Row],[Rent_2B_trim]])-1))</f>
        <v>#VALUE!</v>
      </c>
      <c r="Q609" s="1">
        <f>_xlfn.NUMBERVALUE(RIGHT(property_rates[[#This Row],[Rent_2B]],LEN(property_rates[[#This Row],[Rent_2B]])-FIND("-",property_rates[[#This Row],[Rent_2B]])))</f>
        <v>0</v>
      </c>
      <c r="R609" s="1" t="e">
        <f>AVERAGE(property_rates[[#This Row],[Rent_2B_Lower]:[Rent_2B_Upper]])</f>
        <v>#VALUE!</v>
      </c>
      <c r="S609" s="3" t="e">
        <f>property_rates[[#This Row],[Rent_2B_avg]]/property_rates[[#This Row],[buy_rate_avg]]</f>
        <v>#VALUE!</v>
      </c>
      <c r="T609" s="1" t="s">
        <v>36</v>
      </c>
      <c r="U609" s="1" t="e">
        <f>MID(property_rates[[#This Row],[Rent_3B]],FIND("Rs.",property_rates[[#This Row],[Rent_3B]])+3,LEN(property_rates[[#This Row],[Rent_3B]]))</f>
        <v>#VALUE!</v>
      </c>
      <c r="V609" s="1" t="e">
        <f>_xlfn.NUMBERVALUE(LEFT(property_rates[[#This Row],[Rent_3B_trim]],FIND("-",property_rates[[#This Row],[Rent_3B_trim]])-1))</f>
        <v>#VALUE!</v>
      </c>
      <c r="W609" s="1">
        <f>_xlfn.NUMBERVALUE(RIGHT(property_rates[[#This Row],[Rent_3B]],LEN(property_rates[[#This Row],[Rent_3B]])-FIND("-",property_rates[[#This Row],[Rent_3B]])))</f>
        <v>0</v>
      </c>
      <c r="X609" s="1" t="e">
        <f>AVERAGE(property_rates[[#This Row],[Rent_3B_Lower]:[Rent_3B_Upper]])</f>
        <v>#VALUE!</v>
      </c>
      <c r="Y609" s="3" t="e">
        <f>property_rates[[#This Row],[Rent_3B_avg]]/property_rates[[#This Row],[buy_rate_avg]]</f>
        <v>#VALUE!</v>
      </c>
    </row>
    <row r="610" spans="1:25" x14ac:dyDescent="0.25">
      <c r="A610" s="1" t="s">
        <v>25</v>
      </c>
      <c r="B610" s="1" t="s">
        <v>1185</v>
      </c>
      <c r="C610" s="1" t="str">
        <f>MID(property_rates[[#This Row],[buy_rate]],FIND("Rs.",property_rates[[#This Row],[buy_rate]])+3,FIND("/sq",property_rates[[#This Row],[buy_rate]])-4)</f>
        <v>17,638 - 19,508</v>
      </c>
      <c r="D610" s="1">
        <f>_xlfn.NUMBERVALUE(LEFT(property_rates[[#This Row],[buy_rate_trim]],FIND("-",property_rates[[#This Row],[buy_rate_trim]])-1))</f>
        <v>17638</v>
      </c>
      <c r="E610" s="1">
        <f>_xlfn.NUMBERVALUE(RIGHT(property_rates[[#This Row],[buy_rate_trim]],LEN(property_rates[[#This Row],[buy_rate_trim]])-FIND("-",property_rates[[#This Row],[buy_rate_trim]])))</f>
        <v>19508</v>
      </c>
      <c r="F610" s="1">
        <f>AVERAGE(property_rates[[#This Row],[buy_rate_lower]:[buy_rate_higher]])</f>
        <v>18573</v>
      </c>
      <c r="G610" s="1" t="s">
        <v>1186</v>
      </c>
      <c r="H610" s="1" t="s">
        <v>1187</v>
      </c>
      <c r="I610" s="1" t="str">
        <f>MID(property_rates[[#This Row],[Rent_1B]],FIND("Rs.",property_rates[[#This Row],[Rent_1B]])+3,LEN(property_rates[[#This Row],[Rent_1B]]))</f>
        <v>25,245 - 28,518</v>
      </c>
      <c r="J610" s="1">
        <f>_xlfn.NUMBERVALUE(LEFT(property_rates[[#This Row],[Rent_1B_trim]],FIND("-",property_rates[[#This Row],[Rent_1B_trim]])-1))</f>
        <v>25245</v>
      </c>
      <c r="K610" s="1">
        <f>_xlfn.NUMBERVALUE(RIGHT(property_rates[[#This Row],[Rent_1B]],LEN(property_rates[[#This Row],[Rent_1B]])-FIND("-",property_rates[[#This Row],[Rent_1B]])))</f>
        <v>28518</v>
      </c>
      <c r="L610" s="1">
        <f>AVERAGE(property_rates[[#This Row],[Rent_1B_Lower]:[Rent_1B_Upper]])</f>
        <v>26881.5</v>
      </c>
      <c r="M610" s="2">
        <f>property_rates[[#This Row],[Rent_1B_avg]]/property_rates[[#This Row],[buy_rate_avg]]</f>
        <v>1.4473429171377807</v>
      </c>
      <c r="N610" s="1" t="s">
        <v>1188</v>
      </c>
      <c r="O610" s="1" t="str">
        <f>MID(property_rates[[#This Row],[Rent_2B]],FIND("Rs.",property_rates[[#This Row],[Rent_2B]])+3,LEN(property_rates[[#This Row],[Rent_2B]]))</f>
        <v>38,189 - 44,064</v>
      </c>
      <c r="P610" s="1">
        <f>_xlfn.NUMBERVALUE(LEFT(property_rates[[#This Row],[Rent_2B_trim]],FIND("-",property_rates[[#This Row],[Rent_2B_trim]])-1))</f>
        <v>38189</v>
      </c>
      <c r="Q610" s="1">
        <f>_xlfn.NUMBERVALUE(RIGHT(property_rates[[#This Row],[Rent_2B]],LEN(property_rates[[#This Row],[Rent_2B]])-FIND("-",property_rates[[#This Row],[Rent_2B]])))</f>
        <v>44064</v>
      </c>
      <c r="R610" s="1">
        <f>AVERAGE(property_rates[[#This Row],[Rent_2B_Lower]:[Rent_2B_Upper]])</f>
        <v>41126.5</v>
      </c>
      <c r="S610" s="3">
        <f>property_rates[[#This Row],[Rent_2B_avg]]/property_rates[[#This Row],[buy_rate_avg]]</f>
        <v>2.2143164809131535</v>
      </c>
      <c r="T610" s="1" t="s">
        <v>1189</v>
      </c>
      <c r="U610" s="1" t="str">
        <f>MID(property_rates[[#This Row],[Rent_3B]],FIND("Rs.",property_rates[[#This Row],[Rent_3B]])+3,LEN(property_rates[[#This Row],[Rent_3B]]))</f>
        <v>60,690 - 67,192</v>
      </c>
      <c r="V610" s="1">
        <f>_xlfn.NUMBERVALUE(LEFT(property_rates[[#This Row],[Rent_3B_trim]],FIND("-",property_rates[[#This Row],[Rent_3B_trim]])-1))</f>
        <v>60690</v>
      </c>
      <c r="W610" s="1">
        <f>_xlfn.NUMBERVALUE(RIGHT(property_rates[[#This Row],[Rent_3B]],LEN(property_rates[[#This Row],[Rent_3B]])-FIND("-",property_rates[[#This Row],[Rent_3B]])))</f>
        <v>67192</v>
      </c>
      <c r="X610" s="1">
        <f>AVERAGE(property_rates[[#This Row],[Rent_3B_Lower]:[Rent_3B_Upper]])</f>
        <v>63941</v>
      </c>
      <c r="Y610" s="3">
        <f>property_rates[[#This Row],[Rent_3B_avg]]/property_rates[[#This Row],[buy_rate_avg]]</f>
        <v>3.4426856189091692</v>
      </c>
    </row>
    <row r="611" spans="1:25" x14ac:dyDescent="0.25">
      <c r="A611" s="1" t="s">
        <v>479</v>
      </c>
      <c r="B611" s="1" t="s">
        <v>332</v>
      </c>
      <c r="C611" s="1" t="str">
        <f>MID(property_rates[[#This Row],[buy_rate]],FIND("Rs.",property_rates[[#This Row],[buy_rate]])+3,FIND("/sq",property_rates[[#This Row],[buy_rate]])-4)</f>
        <v>3,060 - 3,358</v>
      </c>
      <c r="D611" s="1">
        <f>_xlfn.NUMBERVALUE(LEFT(property_rates[[#This Row],[buy_rate_trim]],FIND("-",property_rates[[#This Row],[buy_rate_trim]])-1))</f>
        <v>3060</v>
      </c>
      <c r="E611" s="1">
        <f>_xlfn.NUMBERVALUE(RIGHT(property_rates[[#This Row],[buy_rate_trim]],LEN(property_rates[[#This Row],[buy_rate_trim]])-FIND("-",property_rates[[#This Row],[buy_rate_trim]])))</f>
        <v>3358</v>
      </c>
      <c r="F611" s="1">
        <f>AVERAGE(property_rates[[#This Row],[buy_rate_lower]:[buy_rate_higher]])</f>
        <v>3209</v>
      </c>
      <c r="G611" s="1" t="s">
        <v>480</v>
      </c>
      <c r="H611" s="1" t="s">
        <v>36</v>
      </c>
      <c r="I611" s="1" t="e">
        <f>MID(property_rates[[#This Row],[Rent_1B]],FIND("Rs.",property_rates[[#This Row],[Rent_1B]])+3,LEN(property_rates[[#This Row],[Rent_1B]]))</f>
        <v>#VALUE!</v>
      </c>
      <c r="J611" s="1" t="e">
        <f>_xlfn.NUMBERVALUE(LEFT(property_rates[[#This Row],[Rent_1B_trim]],FIND("-",property_rates[[#This Row],[Rent_1B_trim]])-1))</f>
        <v>#VALUE!</v>
      </c>
      <c r="K611" s="1">
        <f>_xlfn.NUMBERVALUE(RIGHT(property_rates[[#This Row],[Rent_1B]],LEN(property_rates[[#This Row],[Rent_1B]])-FIND("-",property_rates[[#This Row],[Rent_1B]])))</f>
        <v>0</v>
      </c>
      <c r="L611" s="1" t="e">
        <f>AVERAGE(property_rates[[#This Row],[Rent_1B_Lower]:[Rent_1B_Upper]])</f>
        <v>#VALUE!</v>
      </c>
      <c r="M611" s="2" t="e">
        <f>property_rates[[#This Row],[Rent_1B_avg]]/property_rates[[#This Row],[buy_rate_avg]]</f>
        <v>#VALUE!</v>
      </c>
      <c r="N611" s="1" t="s">
        <v>36</v>
      </c>
      <c r="O611" s="1" t="e">
        <f>MID(property_rates[[#This Row],[Rent_2B]],FIND("Rs.",property_rates[[#This Row],[Rent_2B]])+3,LEN(property_rates[[#This Row],[Rent_2B]]))</f>
        <v>#VALUE!</v>
      </c>
      <c r="P611" s="1" t="e">
        <f>_xlfn.NUMBERVALUE(LEFT(property_rates[[#This Row],[Rent_2B_trim]],FIND("-",property_rates[[#This Row],[Rent_2B_trim]])-1))</f>
        <v>#VALUE!</v>
      </c>
      <c r="Q611" s="1">
        <f>_xlfn.NUMBERVALUE(RIGHT(property_rates[[#This Row],[Rent_2B]],LEN(property_rates[[#This Row],[Rent_2B]])-FIND("-",property_rates[[#This Row],[Rent_2B]])))</f>
        <v>0</v>
      </c>
      <c r="R611" s="1" t="e">
        <f>AVERAGE(property_rates[[#This Row],[Rent_2B_Lower]:[Rent_2B_Upper]])</f>
        <v>#VALUE!</v>
      </c>
      <c r="S611" s="3" t="e">
        <f>property_rates[[#This Row],[Rent_2B_avg]]/property_rates[[#This Row],[buy_rate_avg]]</f>
        <v>#VALUE!</v>
      </c>
      <c r="T611" s="1" t="s">
        <v>36</v>
      </c>
      <c r="U611" s="1" t="e">
        <f>MID(property_rates[[#This Row],[Rent_3B]],FIND("Rs.",property_rates[[#This Row],[Rent_3B]])+3,LEN(property_rates[[#This Row],[Rent_3B]]))</f>
        <v>#VALUE!</v>
      </c>
      <c r="V611" s="1" t="e">
        <f>_xlfn.NUMBERVALUE(LEFT(property_rates[[#This Row],[Rent_3B_trim]],FIND("-",property_rates[[#This Row],[Rent_3B_trim]])-1))</f>
        <v>#VALUE!</v>
      </c>
      <c r="W611" s="1">
        <f>_xlfn.NUMBERVALUE(RIGHT(property_rates[[#This Row],[Rent_3B]],LEN(property_rates[[#This Row],[Rent_3B]])-FIND("-",property_rates[[#This Row],[Rent_3B]])))</f>
        <v>0</v>
      </c>
      <c r="X611" s="1" t="e">
        <f>AVERAGE(property_rates[[#This Row],[Rent_3B_Lower]:[Rent_3B_Upper]])</f>
        <v>#VALUE!</v>
      </c>
      <c r="Y611" s="3" t="e">
        <f>property_rates[[#This Row],[Rent_3B_avg]]/property_rates[[#This Row],[buy_rate_avg]]</f>
        <v>#VALUE!</v>
      </c>
    </row>
    <row r="612" spans="1:25" x14ac:dyDescent="0.25">
      <c r="A612" s="1" t="s">
        <v>1402</v>
      </c>
      <c r="B612" s="1" t="s">
        <v>36</v>
      </c>
      <c r="C612" s="1" t="e">
        <f>MID(property_rates[[#This Row],[buy_rate]],FIND("Rs.",property_rates[[#This Row],[buy_rate]])+3,FIND("/sq",property_rates[[#This Row],[buy_rate]])-4)</f>
        <v>#VALUE!</v>
      </c>
      <c r="D612" s="1" t="e">
        <f>_xlfn.NUMBERVALUE(LEFT(property_rates[[#This Row],[buy_rate_trim]],FIND("-",property_rates[[#This Row],[buy_rate_trim]])-1))</f>
        <v>#VALUE!</v>
      </c>
      <c r="E612" s="1" t="e">
        <f>_xlfn.NUMBERVALUE(RIGHT(property_rates[[#This Row],[buy_rate_trim]],LEN(property_rates[[#This Row],[buy_rate_trim]])-FIND("-",property_rates[[#This Row],[buy_rate_trim]])))</f>
        <v>#VALUE!</v>
      </c>
      <c r="F612" s="1" t="e">
        <f>AVERAGE(property_rates[[#This Row],[buy_rate_lower]:[buy_rate_higher]])</f>
        <v>#VALUE!</v>
      </c>
      <c r="G612" s="1" t="s">
        <v>36</v>
      </c>
      <c r="H612" s="1" t="s">
        <v>1403</v>
      </c>
      <c r="I612" s="1" t="str">
        <f>MID(property_rates[[#This Row],[Rent_1B]],FIND("Rs.",property_rates[[#This Row],[Rent_1B]])+3,LEN(property_rates[[#This Row],[Rent_1B]]))</f>
        <v>22,253 - 24,276</v>
      </c>
      <c r="J612" s="1">
        <f>_xlfn.NUMBERVALUE(LEFT(property_rates[[#This Row],[Rent_1B_trim]],FIND("-",property_rates[[#This Row],[Rent_1B_trim]])-1))</f>
        <v>22253</v>
      </c>
      <c r="K612" s="1">
        <f>_xlfn.NUMBERVALUE(RIGHT(property_rates[[#This Row],[Rent_1B]],LEN(property_rates[[#This Row],[Rent_1B]])-FIND("-",property_rates[[#This Row],[Rent_1B]])))</f>
        <v>24276</v>
      </c>
      <c r="L612" s="1">
        <f>AVERAGE(property_rates[[#This Row],[Rent_1B_Lower]:[Rent_1B_Upper]])</f>
        <v>23264.5</v>
      </c>
      <c r="M612" s="2" t="e">
        <f>property_rates[[#This Row],[Rent_1B_avg]]/property_rates[[#This Row],[buy_rate_avg]]</f>
        <v>#VALUE!</v>
      </c>
      <c r="N612" s="1" t="s">
        <v>36</v>
      </c>
      <c r="O612" s="1" t="e">
        <f>MID(property_rates[[#This Row],[Rent_2B]],FIND("Rs.",property_rates[[#This Row],[Rent_2B]])+3,LEN(property_rates[[#This Row],[Rent_2B]]))</f>
        <v>#VALUE!</v>
      </c>
      <c r="P612" s="1" t="e">
        <f>_xlfn.NUMBERVALUE(LEFT(property_rates[[#This Row],[Rent_2B_trim]],FIND("-",property_rates[[#This Row],[Rent_2B_trim]])-1))</f>
        <v>#VALUE!</v>
      </c>
      <c r="Q612" s="1">
        <f>_xlfn.NUMBERVALUE(RIGHT(property_rates[[#This Row],[Rent_2B]],LEN(property_rates[[#This Row],[Rent_2B]])-FIND("-",property_rates[[#This Row],[Rent_2B]])))</f>
        <v>0</v>
      </c>
      <c r="R612" s="1" t="e">
        <f>AVERAGE(property_rates[[#This Row],[Rent_2B_Lower]:[Rent_2B_Upper]])</f>
        <v>#VALUE!</v>
      </c>
      <c r="S612" s="3" t="e">
        <f>property_rates[[#This Row],[Rent_2B_avg]]/property_rates[[#This Row],[buy_rate_avg]]</f>
        <v>#VALUE!</v>
      </c>
      <c r="T612" s="1" t="s">
        <v>36</v>
      </c>
      <c r="U612" s="1" t="e">
        <f>MID(property_rates[[#This Row],[Rent_3B]],FIND("Rs.",property_rates[[#This Row],[Rent_3B]])+3,LEN(property_rates[[#This Row],[Rent_3B]]))</f>
        <v>#VALUE!</v>
      </c>
      <c r="V612" s="1" t="e">
        <f>_xlfn.NUMBERVALUE(LEFT(property_rates[[#This Row],[Rent_3B_trim]],FIND("-",property_rates[[#This Row],[Rent_3B_trim]])-1))</f>
        <v>#VALUE!</v>
      </c>
      <c r="W612" s="1">
        <f>_xlfn.NUMBERVALUE(RIGHT(property_rates[[#This Row],[Rent_3B]],LEN(property_rates[[#This Row],[Rent_3B]])-FIND("-",property_rates[[#This Row],[Rent_3B]])))</f>
        <v>0</v>
      </c>
      <c r="X612" s="1" t="e">
        <f>AVERAGE(property_rates[[#This Row],[Rent_3B_Lower]:[Rent_3B_Upper]])</f>
        <v>#VALUE!</v>
      </c>
      <c r="Y612" s="3" t="e">
        <f>property_rates[[#This Row],[Rent_3B_avg]]/property_rates[[#This Row],[buy_rate_avg]]</f>
        <v>#VALUE!</v>
      </c>
    </row>
    <row r="613" spans="1:25" x14ac:dyDescent="0.25">
      <c r="A613" s="1" t="s">
        <v>481</v>
      </c>
      <c r="B613" s="1" t="s">
        <v>482</v>
      </c>
      <c r="C613" s="1" t="str">
        <f>MID(property_rates[[#This Row],[buy_rate]],FIND("Rs.",property_rates[[#This Row],[buy_rate]])+3,FIND("/sq",property_rates[[#This Row],[buy_rate]])-4)</f>
        <v>2,550 - 3,018</v>
      </c>
      <c r="D613" s="1">
        <f>_xlfn.NUMBERVALUE(LEFT(property_rates[[#This Row],[buy_rate_trim]],FIND("-",property_rates[[#This Row],[buy_rate_trim]])-1))</f>
        <v>2550</v>
      </c>
      <c r="E613" s="1">
        <f>_xlfn.NUMBERVALUE(RIGHT(property_rates[[#This Row],[buy_rate_trim]],LEN(property_rates[[#This Row],[buy_rate_trim]])-FIND("-",property_rates[[#This Row],[buy_rate_trim]])))</f>
        <v>3018</v>
      </c>
      <c r="F613" s="1">
        <f>AVERAGE(property_rates[[#This Row],[buy_rate_lower]:[buy_rate_higher]])</f>
        <v>2784</v>
      </c>
      <c r="G613" s="1" t="s">
        <v>93</v>
      </c>
      <c r="H613" s="1" t="s">
        <v>483</v>
      </c>
      <c r="I613" s="1" t="str">
        <f>MID(property_rates[[#This Row],[Rent_1B]],FIND("Rs.",property_rates[[#This Row],[Rent_1B]])+3,LEN(property_rates[[#This Row],[Rent_1B]]))</f>
        <v>2,570 - 2,999</v>
      </c>
      <c r="J613" s="1">
        <f>_xlfn.NUMBERVALUE(LEFT(property_rates[[#This Row],[Rent_1B_trim]],FIND("-",property_rates[[#This Row],[Rent_1B_trim]])-1))</f>
        <v>2570</v>
      </c>
      <c r="K613" s="1">
        <f>_xlfn.NUMBERVALUE(RIGHT(property_rates[[#This Row],[Rent_1B]],LEN(property_rates[[#This Row],[Rent_1B]])-FIND("-",property_rates[[#This Row],[Rent_1B]])))</f>
        <v>2999</v>
      </c>
      <c r="L613" s="1">
        <f>AVERAGE(property_rates[[#This Row],[Rent_1B_Lower]:[Rent_1B_Upper]])</f>
        <v>2784.5</v>
      </c>
      <c r="M613" s="2">
        <f>property_rates[[#This Row],[Rent_1B_avg]]/property_rates[[#This Row],[buy_rate_avg]]</f>
        <v>1.0001795977011494</v>
      </c>
      <c r="N613" s="1" t="s">
        <v>36</v>
      </c>
      <c r="O613" s="1" t="e">
        <f>MID(property_rates[[#This Row],[Rent_2B]],FIND("Rs.",property_rates[[#This Row],[Rent_2B]])+3,LEN(property_rates[[#This Row],[Rent_2B]]))</f>
        <v>#VALUE!</v>
      </c>
      <c r="P613" s="1" t="e">
        <f>_xlfn.NUMBERVALUE(LEFT(property_rates[[#This Row],[Rent_2B_trim]],FIND("-",property_rates[[#This Row],[Rent_2B_trim]])-1))</f>
        <v>#VALUE!</v>
      </c>
      <c r="Q613" s="1">
        <f>_xlfn.NUMBERVALUE(RIGHT(property_rates[[#This Row],[Rent_2B]],LEN(property_rates[[#This Row],[Rent_2B]])-FIND("-",property_rates[[#This Row],[Rent_2B]])))</f>
        <v>0</v>
      </c>
      <c r="R613" s="1" t="e">
        <f>AVERAGE(property_rates[[#This Row],[Rent_2B_Lower]:[Rent_2B_Upper]])</f>
        <v>#VALUE!</v>
      </c>
      <c r="S613" s="3" t="e">
        <f>property_rates[[#This Row],[Rent_2B_avg]]/property_rates[[#This Row],[buy_rate_avg]]</f>
        <v>#VALUE!</v>
      </c>
      <c r="T613" s="1" t="s">
        <v>36</v>
      </c>
      <c r="U613" s="1" t="e">
        <f>MID(property_rates[[#This Row],[Rent_3B]],FIND("Rs.",property_rates[[#This Row],[Rent_3B]])+3,LEN(property_rates[[#This Row],[Rent_3B]]))</f>
        <v>#VALUE!</v>
      </c>
      <c r="V613" s="1" t="e">
        <f>_xlfn.NUMBERVALUE(LEFT(property_rates[[#This Row],[Rent_3B_trim]],FIND("-",property_rates[[#This Row],[Rent_3B_trim]])-1))</f>
        <v>#VALUE!</v>
      </c>
      <c r="W613" s="1">
        <f>_xlfn.NUMBERVALUE(RIGHT(property_rates[[#This Row],[Rent_3B]],LEN(property_rates[[#This Row],[Rent_3B]])-FIND("-",property_rates[[#This Row],[Rent_3B]])))</f>
        <v>0</v>
      </c>
      <c r="X613" s="1" t="e">
        <f>AVERAGE(property_rates[[#This Row],[Rent_3B_Lower]:[Rent_3B_Upper]])</f>
        <v>#VALUE!</v>
      </c>
      <c r="Y613" s="3" t="e">
        <f>property_rates[[#This Row],[Rent_3B_avg]]/property_rates[[#This Row],[buy_rate_avg]]</f>
        <v>#VALUE!</v>
      </c>
    </row>
    <row r="614" spans="1:25" x14ac:dyDescent="0.25">
      <c r="A614" s="1" t="s">
        <v>238</v>
      </c>
      <c r="B614" s="1" t="s">
        <v>239</v>
      </c>
      <c r="C614" s="1" t="str">
        <f>MID(property_rates[[#This Row],[buy_rate]],FIND("Rs.",property_rates[[#This Row],[buy_rate]])+3,FIND("/sq",property_rates[[#This Row],[buy_rate]])-4)</f>
        <v>9,860 - 10,795</v>
      </c>
      <c r="D614" s="1">
        <f>_xlfn.NUMBERVALUE(LEFT(property_rates[[#This Row],[buy_rate_trim]],FIND("-",property_rates[[#This Row],[buy_rate_trim]])-1))</f>
        <v>9860</v>
      </c>
      <c r="E614" s="1">
        <f>_xlfn.NUMBERVALUE(RIGHT(property_rates[[#This Row],[buy_rate_trim]],LEN(property_rates[[#This Row],[buy_rate_trim]])-FIND("-",property_rates[[#This Row],[buy_rate_trim]])))</f>
        <v>10795</v>
      </c>
      <c r="F614" s="1">
        <f>AVERAGE(property_rates[[#This Row],[buy_rate_lower]:[buy_rate_higher]])</f>
        <v>10327.5</v>
      </c>
      <c r="G614" s="1" t="s">
        <v>240</v>
      </c>
      <c r="H614" s="1" t="s">
        <v>241</v>
      </c>
      <c r="I614" s="1" t="str">
        <f>MID(property_rates[[#This Row],[Rent_1B]],FIND("Rs.",property_rates[[#This Row],[Rent_1B]])+3,LEN(property_rates[[#This Row],[Rent_1B]]))</f>
        <v>14,535 - 15,020</v>
      </c>
      <c r="J614" s="1">
        <f>_xlfn.NUMBERVALUE(LEFT(property_rates[[#This Row],[Rent_1B_trim]],FIND("-",property_rates[[#This Row],[Rent_1B_trim]])-1))</f>
        <v>14535</v>
      </c>
      <c r="K614" s="1">
        <f>_xlfn.NUMBERVALUE(RIGHT(property_rates[[#This Row],[Rent_1B]],LEN(property_rates[[#This Row],[Rent_1B]])-FIND("-",property_rates[[#This Row],[Rent_1B]])))</f>
        <v>15020</v>
      </c>
      <c r="L614" s="1">
        <f>AVERAGE(property_rates[[#This Row],[Rent_1B_Lower]:[Rent_1B_Upper]])</f>
        <v>14777.5</v>
      </c>
      <c r="M614" s="2">
        <f>property_rates[[#This Row],[Rent_1B_avg]]/property_rates[[#This Row],[buy_rate_avg]]</f>
        <v>1.430888404744614</v>
      </c>
      <c r="N614" s="1" t="s">
        <v>242</v>
      </c>
      <c r="O614" s="1" t="str">
        <f>MID(property_rates[[#This Row],[Rent_2B]],FIND("Rs.",property_rates[[#This Row],[Rent_2B]])+3,LEN(property_rates[[#This Row],[Rent_2B]]))</f>
        <v>17,660 - 18,921</v>
      </c>
      <c r="P614" s="1">
        <f>_xlfn.NUMBERVALUE(LEFT(property_rates[[#This Row],[Rent_2B_trim]],FIND("-",property_rates[[#This Row],[Rent_2B_trim]])-1))</f>
        <v>17660</v>
      </c>
      <c r="Q614" s="1">
        <f>_xlfn.NUMBERVALUE(RIGHT(property_rates[[#This Row],[Rent_2B]],LEN(property_rates[[#This Row],[Rent_2B]])-FIND("-",property_rates[[#This Row],[Rent_2B]])))</f>
        <v>18921</v>
      </c>
      <c r="R614" s="1">
        <f>AVERAGE(property_rates[[#This Row],[Rent_2B_Lower]:[Rent_2B_Upper]])</f>
        <v>18290.5</v>
      </c>
      <c r="S614" s="3">
        <f>property_rates[[#This Row],[Rent_2B_avg]]/property_rates[[#This Row],[buy_rate_avg]]</f>
        <v>1.7710481723553619</v>
      </c>
      <c r="T614" s="1" t="s">
        <v>36</v>
      </c>
      <c r="U614" s="1" t="e">
        <f>MID(property_rates[[#This Row],[Rent_3B]],FIND("Rs.",property_rates[[#This Row],[Rent_3B]])+3,LEN(property_rates[[#This Row],[Rent_3B]]))</f>
        <v>#VALUE!</v>
      </c>
      <c r="V614" s="1" t="e">
        <f>_xlfn.NUMBERVALUE(LEFT(property_rates[[#This Row],[Rent_3B_trim]],FIND("-",property_rates[[#This Row],[Rent_3B_trim]])-1))</f>
        <v>#VALUE!</v>
      </c>
      <c r="W614" s="1">
        <f>_xlfn.NUMBERVALUE(RIGHT(property_rates[[#This Row],[Rent_3B]],LEN(property_rates[[#This Row],[Rent_3B]])-FIND("-",property_rates[[#This Row],[Rent_3B]])))</f>
        <v>0</v>
      </c>
      <c r="X614" s="1" t="e">
        <f>AVERAGE(property_rates[[#This Row],[Rent_3B_Lower]:[Rent_3B_Upper]])</f>
        <v>#VALUE!</v>
      </c>
      <c r="Y614" s="3" t="e">
        <f>property_rates[[#This Row],[Rent_3B_avg]]/property_rates[[#This Row],[buy_rate_avg]]</f>
        <v>#VALUE!</v>
      </c>
    </row>
    <row r="615" spans="1:25" x14ac:dyDescent="0.25">
      <c r="A615" s="1" t="s">
        <v>633</v>
      </c>
      <c r="B615" s="1" t="s">
        <v>452</v>
      </c>
      <c r="C615" s="1" t="str">
        <f>MID(property_rates[[#This Row],[buy_rate]],FIND("Rs.",property_rates[[#This Row],[buy_rate]])+3,FIND("/sq",property_rates[[#This Row],[buy_rate]])-4)</f>
        <v>4,718 - 5,482</v>
      </c>
      <c r="D615" s="1">
        <f>_xlfn.NUMBERVALUE(LEFT(property_rates[[#This Row],[buy_rate_trim]],FIND("-",property_rates[[#This Row],[buy_rate_trim]])-1))</f>
        <v>4718</v>
      </c>
      <c r="E615" s="1">
        <f>_xlfn.NUMBERVALUE(RIGHT(property_rates[[#This Row],[buy_rate_trim]],LEN(property_rates[[#This Row],[buy_rate_trim]])-FIND("-",property_rates[[#This Row],[buy_rate_trim]])))</f>
        <v>5482</v>
      </c>
      <c r="F615" s="1">
        <f>AVERAGE(property_rates[[#This Row],[buy_rate_lower]:[buy_rate_higher]])</f>
        <v>5100</v>
      </c>
      <c r="G615" s="1" t="s">
        <v>634</v>
      </c>
      <c r="H615" s="1" t="s">
        <v>635</v>
      </c>
      <c r="I615" s="1" t="str">
        <f>MID(property_rates[[#This Row],[Rent_1B]],FIND("Rs.",property_rates[[#This Row],[Rent_1B]])+3,LEN(property_rates[[#This Row],[Rent_1B]]))</f>
        <v>6,210 - 7,166</v>
      </c>
      <c r="J615" s="1">
        <f>_xlfn.NUMBERVALUE(LEFT(property_rates[[#This Row],[Rent_1B_trim]],FIND("-",property_rates[[#This Row],[Rent_1B_trim]])-1))</f>
        <v>6210</v>
      </c>
      <c r="K615" s="1">
        <f>_xlfn.NUMBERVALUE(RIGHT(property_rates[[#This Row],[Rent_1B]],LEN(property_rates[[#This Row],[Rent_1B]])-FIND("-",property_rates[[#This Row],[Rent_1B]])))</f>
        <v>7166</v>
      </c>
      <c r="L615" s="1">
        <f>AVERAGE(property_rates[[#This Row],[Rent_1B_Lower]:[Rent_1B_Upper]])</f>
        <v>6688</v>
      </c>
      <c r="M615" s="2">
        <f>property_rates[[#This Row],[Rent_1B_avg]]/property_rates[[#This Row],[buy_rate_avg]]</f>
        <v>1.3113725490196078</v>
      </c>
      <c r="N615" s="1" t="s">
        <v>636</v>
      </c>
      <c r="O615" s="1" t="str">
        <f>MID(property_rates[[#This Row],[Rent_2B]],FIND("Rs.",property_rates[[#This Row],[Rent_2B]])+3,LEN(property_rates[[#This Row],[Rent_2B]]))</f>
        <v>8,170 - 9,532</v>
      </c>
      <c r="P615" s="1">
        <f>_xlfn.NUMBERVALUE(LEFT(property_rates[[#This Row],[Rent_2B_trim]],FIND("-",property_rates[[#This Row],[Rent_2B_trim]])-1))</f>
        <v>8170</v>
      </c>
      <c r="Q615" s="1">
        <f>_xlfn.NUMBERVALUE(RIGHT(property_rates[[#This Row],[Rent_2B]],LEN(property_rates[[#This Row],[Rent_2B]])-FIND("-",property_rates[[#This Row],[Rent_2B]])))</f>
        <v>9532</v>
      </c>
      <c r="R615" s="1">
        <f>AVERAGE(property_rates[[#This Row],[Rent_2B_Lower]:[Rent_2B_Upper]])</f>
        <v>8851</v>
      </c>
      <c r="S615" s="3">
        <f>property_rates[[#This Row],[Rent_2B_avg]]/property_rates[[#This Row],[buy_rate_avg]]</f>
        <v>1.7354901960784315</v>
      </c>
      <c r="T615" s="1" t="s">
        <v>36</v>
      </c>
      <c r="U615" s="1" t="e">
        <f>MID(property_rates[[#This Row],[Rent_3B]],FIND("Rs.",property_rates[[#This Row],[Rent_3B]])+3,LEN(property_rates[[#This Row],[Rent_3B]]))</f>
        <v>#VALUE!</v>
      </c>
      <c r="V615" s="1" t="e">
        <f>_xlfn.NUMBERVALUE(LEFT(property_rates[[#This Row],[Rent_3B_trim]],FIND("-",property_rates[[#This Row],[Rent_3B_trim]])-1))</f>
        <v>#VALUE!</v>
      </c>
      <c r="W615" s="1">
        <f>_xlfn.NUMBERVALUE(RIGHT(property_rates[[#This Row],[Rent_3B]],LEN(property_rates[[#This Row],[Rent_3B]])-FIND("-",property_rates[[#This Row],[Rent_3B]])))</f>
        <v>0</v>
      </c>
      <c r="X615" s="1" t="e">
        <f>AVERAGE(property_rates[[#This Row],[Rent_3B_Lower]:[Rent_3B_Upper]])</f>
        <v>#VALUE!</v>
      </c>
      <c r="Y615" s="3" t="e">
        <f>property_rates[[#This Row],[Rent_3B_avg]]/property_rates[[#This Row],[buy_rate_avg]]</f>
        <v>#VALUE!</v>
      </c>
    </row>
    <row r="616" spans="1:25" x14ac:dyDescent="0.25">
      <c r="A616" s="1" t="s">
        <v>637</v>
      </c>
      <c r="B616" s="1" t="s">
        <v>638</v>
      </c>
      <c r="C616" s="1" t="str">
        <f>MID(property_rates[[#This Row],[buy_rate]],FIND("Rs.",property_rates[[#This Row],[buy_rate]])+3,FIND("/sq",property_rates[[#This Row],[buy_rate]])-4)</f>
        <v>4,590 - 5,100</v>
      </c>
      <c r="D616" s="1">
        <f>_xlfn.NUMBERVALUE(LEFT(property_rates[[#This Row],[buy_rate_trim]],FIND("-",property_rates[[#This Row],[buy_rate_trim]])-1))</f>
        <v>4590</v>
      </c>
      <c r="E616" s="1">
        <f>_xlfn.NUMBERVALUE(RIGHT(property_rates[[#This Row],[buy_rate_trim]],LEN(property_rates[[#This Row],[buy_rate_trim]])-FIND("-",property_rates[[#This Row],[buy_rate_trim]])))</f>
        <v>5100</v>
      </c>
      <c r="F616" s="1">
        <f>AVERAGE(property_rates[[#This Row],[buy_rate_lower]:[buy_rate_higher]])</f>
        <v>4845</v>
      </c>
      <c r="G616" s="1" t="s">
        <v>639</v>
      </c>
      <c r="H616" s="1" t="s">
        <v>635</v>
      </c>
      <c r="I616" s="1" t="str">
        <f>MID(property_rates[[#This Row],[Rent_1B]],FIND("Rs.",property_rates[[#This Row],[Rent_1B]])+3,LEN(property_rates[[#This Row],[Rent_1B]]))</f>
        <v>6,210 - 7,166</v>
      </c>
      <c r="J616" s="1">
        <f>_xlfn.NUMBERVALUE(LEFT(property_rates[[#This Row],[Rent_1B_trim]],FIND("-",property_rates[[#This Row],[Rent_1B_trim]])-1))</f>
        <v>6210</v>
      </c>
      <c r="K616" s="1">
        <f>_xlfn.NUMBERVALUE(RIGHT(property_rates[[#This Row],[Rent_1B]],LEN(property_rates[[#This Row],[Rent_1B]])-FIND("-",property_rates[[#This Row],[Rent_1B]])))</f>
        <v>7166</v>
      </c>
      <c r="L616" s="1">
        <f>AVERAGE(property_rates[[#This Row],[Rent_1B_Lower]:[Rent_1B_Upper]])</f>
        <v>6688</v>
      </c>
      <c r="M616" s="2">
        <f>property_rates[[#This Row],[Rent_1B_avg]]/property_rates[[#This Row],[buy_rate_avg]]</f>
        <v>1.3803921568627451</v>
      </c>
      <c r="N616" s="1" t="s">
        <v>636</v>
      </c>
      <c r="O616" s="1" t="str">
        <f>MID(property_rates[[#This Row],[Rent_2B]],FIND("Rs.",property_rates[[#This Row],[Rent_2B]])+3,LEN(property_rates[[#This Row],[Rent_2B]]))</f>
        <v>8,170 - 9,532</v>
      </c>
      <c r="P616" s="1">
        <f>_xlfn.NUMBERVALUE(LEFT(property_rates[[#This Row],[Rent_2B_trim]],FIND("-",property_rates[[#This Row],[Rent_2B_trim]])-1))</f>
        <v>8170</v>
      </c>
      <c r="Q616" s="1">
        <f>_xlfn.NUMBERVALUE(RIGHT(property_rates[[#This Row],[Rent_2B]],LEN(property_rates[[#This Row],[Rent_2B]])-FIND("-",property_rates[[#This Row],[Rent_2B]])))</f>
        <v>9532</v>
      </c>
      <c r="R616" s="1">
        <f>AVERAGE(property_rates[[#This Row],[Rent_2B_Lower]:[Rent_2B_Upper]])</f>
        <v>8851</v>
      </c>
      <c r="S616" s="3">
        <f>property_rates[[#This Row],[Rent_2B_avg]]/property_rates[[#This Row],[buy_rate_avg]]</f>
        <v>1.8268317853457172</v>
      </c>
      <c r="T616" s="1" t="s">
        <v>36</v>
      </c>
      <c r="U616" s="1" t="e">
        <f>MID(property_rates[[#This Row],[Rent_3B]],FIND("Rs.",property_rates[[#This Row],[Rent_3B]])+3,LEN(property_rates[[#This Row],[Rent_3B]]))</f>
        <v>#VALUE!</v>
      </c>
      <c r="V616" s="1" t="e">
        <f>_xlfn.NUMBERVALUE(LEFT(property_rates[[#This Row],[Rent_3B_trim]],FIND("-",property_rates[[#This Row],[Rent_3B_trim]])-1))</f>
        <v>#VALUE!</v>
      </c>
      <c r="W616" s="1">
        <f>_xlfn.NUMBERVALUE(RIGHT(property_rates[[#This Row],[Rent_3B]],LEN(property_rates[[#This Row],[Rent_3B]])-FIND("-",property_rates[[#This Row],[Rent_3B]])))</f>
        <v>0</v>
      </c>
      <c r="X616" s="1" t="e">
        <f>AVERAGE(property_rates[[#This Row],[Rent_3B_Lower]:[Rent_3B_Upper]])</f>
        <v>#VALUE!</v>
      </c>
      <c r="Y616" s="3" t="e">
        <f>property_rates[[#This Row],[Rent_3B_avg]]/property_rates[[#This Row],[buy_rate_avg]]</f>
        <v>#VALUE!</v>
      </c>
    </row>
    <row r="617" spans="1:25" x14ac:dyDescent="0.25">
      <c r="A617" s="1" t="s">
        <v>640</v>
      </c>
      <c r="B617" s="1" t="s">
        <v>641</v>
      </c>
      <c r="C617" s="1" t="str">
        <f>MID(property_rates[[#This Row],[buy_rate]],FIND("Rs.",property_rates[[#This Row],[buy_rate]])+3,FIND("/sq",property_rates[[#This Row],[buy_rate]])-4)</f>
        <v>4,760 - 5,780</v>
      </c>
      <c r="D617" s="1">
        <f>_xlfn.NUMBERVALUE(LEFT(property_rates[[#This Row],[buy_rate_trim]],FIND("-",property_rates[[#This Row],[buy_rate_trim]])-1))</f>
        <v>4760</v>
      </c>
      <c r="E617" s="1">
        <f>_xlfn.NUMBERVALUE(RIGHT(property_rates[[#This Row],[buy_rate_trim]],LEN(property_rates[[#This Row],[buy_rate_trim]])-FIND("-",property_rates[[#This Row],[buy_rate_trim]])))</f>
        <v>5780</v>
      </c>
      <c r="F617" s="1">
        <f>AVERAGE(property_rates[[#This Row],[buy_rate_lower]:[buy_rate_higher]])</f>
        <v>5270</v>
      </c>
      <c r="G617" s="1" t="s">
        <v>36</v>
      </c>
      <c r="H617" s="1" t="s">
        <v>36</v>
      </c>
      <c r="I617" s="1" t="e">
        <f>MID(property_rates[[#This Row],[Rent_1B]],FIND("Rs.",property_rates[[#This Row],[Rent_1B]])+3,LEN(property_rates[[#This Row],[Rent_1B]]))</f>
        <v>#VALUE!</v>
      </c>
      <c r="J617" s="1" t="e">
        <f>_xlfn.NUMBERVALUE(LEFT(property_rates[[#This Row],[Rent_1B_trim]],FIND("-",property_rates[[#This Row],[Rent_1B_trim]])-1))</f>
        <v>#VALUE!</v>
      </c>
      <c r="K617" s="1">
        <f>_xlfn.NUMBERVALUE(RIGHT(property_rates[[#This Row],[Rent_1B]],LEN(property_rates[[#This Row],[Rent_1B]])-FIND("-",property_rates[[#This Row],[Rent_1B]])))</f>
        <v>0</v>
      </c>
      <c r="L617" s="1" t="e">
        <f>AVERAGE(property_rates[[#This Row],[Rent_1B_Lower]:[Rent_1B_Upper]])</f>
        <v>#VALUE!</v>
      </c>
      <c r="M617" s="2" t="e">
        <f>property_rates[[#This Row],[Rent_1B_avg]]/property_rates[[#This Row],[buy_rate_avg]]</f>
        <v>#VALUE!</v>
      </c>
      <c r="N617" s="1" t="s">
        <v>36</v>
      </c>
      <c r="O617" s="1" t="e">
        <f>MID(property_rates[[#This Row],[Rent_2B]],FIND("Rs.",property_rates[[#This Row],[Rent_2B]])+3,LEN(property_rates[[#This Row],[Rent_2B]]))</f>
        <v>#VALUE!</v>
      </c>
      <c r="P617" s="1" t="e">
        <f>_xlfn.NUMBERVALUE(LEFT(property_rates[[#This Row],[Rent_2B_trim]],FIND("-",property_rates[[#This Row],[Rent_2B_trim]])-1))</f>
        <v>#VALUE!</v>
      </c>
      <c r="Q617" s="1">
        <f>_xlfn.NUMBERVALUE(RIGHT(property_rates[[#This Row],[Rent_2B]],LEN(property_rates[[#This Row],[Rent_2B]])-FIND("-",property_rates[[#This Row],[Rent_2B]])))</f>
        <v>0</v>
      </c>
      <c r="R617" s="1" t="e">
        <f>AVERAGE(property_rates[[#This Row],[Rent_2B_Lower]:[Rent_2B_Upper]])</f>
        <v>#VALUE!</v>
      </c>
      <c r="S617" s="3" t="e">
        <f>property_rates[[#This Row],[Rent_2B_avg]]/property_rates[[#This Row],[buy_rate_avg]]</f>
        <v>#VALUE!</v>
      </c>
      <c r="T617" s="1" t="s">
        <v>36</v>
      </c>
      <c r="U617" s="1" t="e">
        <f>MID(property_rates[[#This Row],[Rent_3B]],FIND("Rs.",property_rates[[#This Row],[Rent_3B]])+3,LEN(property_rates[[#This Row],[Rent_3B]]))</f>
        <v>#VALUE!</v>
      </c>
      <c r="V617" s="1" t="e">
        <f>_xlfn.NUMBERVALUE(LEFT(property_rates[[#This Row],[Rent_3B_trim]],FIND("-",property_rates[[#This Row],[Rent_3B_trim]])-1))</f>
        <v>#VALUE!</v>
      </c>
      <c r="W617" s="1">
        <f>_xlfn.NUMBERVALUE(RIGHT(property_rates[[#This Row],[Rent_3B]],LEN(property_rates[[#This Row],[Rent_3B]])-FIND("-",property_rates[[#This Row],[Rent_3B]])))</f>
        <v>0</v>
      </c>
      <c r="X617" s="1" t="e">
        <f>AVERAGE(property_rates[[#This Row],[Rent_3B_Lower]:[Rent_3B_Upper]])</f>
        <v>#VALUE!</v>
      </c>
      <c r="Y617" s="3" t="e">
        <f>property_rates[[#This Row],[Rent_3B_avg]]/property_rates[[#This Row],[buy_rate_avg]]</f>
        <v>#VALUE!</v>
      </c>
    </row>
    <row r="618" spans="1:25" x14ac:dyDescent="0.25">
      <c r="A618" s="1" t="s">
        <v>642</v>
      </c>
      <c r="B618" s="1" t="s">
        <v>374</v>
      </c>
      <c r="C618" s="1" t="str">
        <f>MID(property_rates[[#This Row],[buy_rate]],FIND("Rs.",property_rates[[#This Row],[buy_rate]])+3,FIND("/sq",property_rates[[#This Row],[buy_rate]])-4)</f>
        <v>5,270 - 6,120</v>
      </c>
      <c r="D618" s="1">
        <f>_xlfn.NUMBERVALUE(LEFT(property_rates[[#This Row],[buy_rate_trim]],FIND("-",property_rates[[#This Row],[buy_rate_trim]])-1))</f>
        <v>5270</v>
      </c>
      <c r="E618" s="1">
        <f>_xlfn.NUMBERVALUE(RIGHT(property_rates[[#This Row],[buy_rate_trim]],LEN(property_rates[[#This Row],[buy_rate_trim]])-FIND("-",property_rates[[#This Row],[buy_rate_trim]])))</f>
        <v>6120</v>
      </c>
      <c r="F618" s="1">
        <f>AVERAGE(property_rates[[#This Row],[buy_rate_lower]:[buy_rate_higher]])</f>
        <v>5695</v>
      </c>
      <c r="G618" s="1" t="s">
        <v>643</v>
      </c>
      <c r="H618" s="1" t="s">
        <v>644</v>
      </c>
      <c r="I618" s="1" t="str">
        <f>MID(property_rates[[#This Row],[Rent_1B]],FIND("Rs.",property_rates[[#This Row],[Rent_1B]])+3,LEN(property_rates[[#This Row],[Rent_1B]]))</f>
        <v>6,464 - 7,459</v>
      </c>
      <c r="J618" s="1">
        <f>_xlfn.NUMBERVALUE(LEFT(property_rates[[#This Row],[Rent_1B_trim]],FIND("-",property_rates[[#This Row],[Rent_1B_trim]])-1))</f>
        <v>6464</v>
      </c>
      <c r="K618" s="1">
        <f>_xlfn.NUMBERVALUE(RIGHT(property_rates[[#This Row],[Rent_1B]],LEN(property_rates[[#This Row],[Rent_1B]])-FIND("-",property_rates[[#This Row],[Rent_1B]])))</f>
        <v>7459</v>
      </c>
      <c r="L618" s="1">
        <f>AVERAGE(property_rates[[#This Row],[Rent_1B_Lower]:[Rent_1B_Upper]])</f>
        <v>6961.5</v>
      </c>
      <c r="M618" s="2">
        <f>property_rates[[#This Row],[Rent_1B_avg]]/property_rates[[#This Row],[buy_rate_avg]]</f>
        <v>1.2223880597014924</v>
      </c>
      <c r="N618" s="1" t="s">
        <v>645</v>
      </c>
      <c r="O618" s="1" t="str">
        <f>MID(property_rates[[#This Row],[Rent_2B]],FIND("Rs.",property_rates[[#This Row],[Rent_2B]])+3,LEN(property_rates[[#This Row],[Rent_2B]]))</f>
        <v>8,895 - 9,580</v>
      </c>
      <c r="P618" s="1">
        <f>_xlfn.NUMBERVALUE(LEFT(property_rates[[#This Row],[Rent_2B_trim]],FIND("-",property_rates[[#This Row],[Rent_2B_trim]])-1))</f>
        <v>8895</v>
      </c>
      <c r="Q618" s="1">
        <f>_xlfn.NUMBERVALUE(RIGHT(property_rates[[#This Row],[Rent_2B]],LEN(property_rates[[#This Row],[Rent_2B]])-FIND("-",property_rates[[#This Row],[Rent_2B]])))</f>
        <v>9580</v>
      </c>
      <c r="R618" s="1">
        <f>AVERAGE(property_rates[[#This Row],[Rent_2B_Lower]:[Rent_2B_Upper]])</f>
        <v>9237.5</v>
      </c>
      <c r="S618" s="3">
        <f>property_rates[[#This Row],[Rent_2B_avg]]/property_rates[[#This Row],[buy_rate_avg]]</f>
        <v>1.622036874451273</v>
      </c>
      <c r="T618" s="1" t="s">
        <v>36</v>
      </c>
      <c r="U618" s="1" t="e">
        <f>MID(property_rates[[#This Row],[Rent_3B]],FIND("Rs.",property_rates[[#This Row],[Rent_3B]])+3,LEN(property_rates[[#This Row],[Rent_3B]]))</f>
        <v>#VALUE!</v>
      </c>
      <c r="V618" s="1" t="e">
        <f>_xlfn.NUMBERVALUE(LEFT(property_rates[[#This Row],[Rent_3B_trim]],FIND("-",property_rates[[#This Row],[Rent_3B_trim]])-1))</f>
        <v>#VALUE!</v>
      </c>
      <c r="W618" s="1">
        <f>_xlfn.NUMBERVALUE(RIGHT(property_rates[[#This Row],[Rent_3B]],LEN(property_rates[[#This Row],[Rent_3B]])-FIND("-",property_rates[[#This Row],[Rent_3B]])))</f>
        <v>0</v>
      </c>
      <c r="X618" s="1" t="e">
        <f>AVERAGE(property_rates[[#This Row],[Rent_3B_Lower]:[Rent_3B_Upper]])</f>
        <v>#VALUE!</v>
      </c>
      <c r="Y618" s="3" t="e">
        <f>property_rates[[#This Row],[Rent_3B_avg]]/property_rates[[#This Row],[buy_rate_avg]]</f>
        <v>#VALUE!</v>
      </c>
    </row>
    <row r="619" spans="1:25" x14ac:dyDescent="0.25">
      <c r="A619" s="1" t="s">
        <v>646</v>
      </c>
      <c r="B619" s="1" t="s">
        <v>452</v>
      </c>
      <c r="C619" s="1" t="str">
        <f>MID(property_rates[[#This Row],[buy_rate]],FIND("Rs.",property_rates[[#This Row],[buy_rate]])+3,FIND("/sq",property_rates[[#This Row],[buy_rate]])-4)</f>
        <v>4,718 - 5,482</v>
      </c>
      <c r="D619" s="1">
        <f>_xlfn.NUMBERVALUE(LEFT(property_rates[[#This Row],[buy_rate_trim]],FIND("-",property_rates[[#This Row],[buy_rate_trim]])-1))</f>
        <v>4718</v>
      </c>
      <c r="E619" s="1">
        <f>_xlfn.NUMBERVALUE(RIGHT(property_rates[[#This Row],[buy_rate_trim]],LEN(property_rates[[#This Row],[buy_rate_trim]])-FIND("-",property_rates[[#This Row],[buy_rate_trim]])))</f>
        <v>5482</v>
      </c>
      <c r="F619" s="1">
        <f>AVERAGE(property_rates[[#This Row],[buy_rate_lower]:[buy_rate_higher]])</f>
        <v>5100</v>
      </c>
      <c r="G619" s="1" t="s">
        <v>647</v>
      </c>
      <c r="H619" s="1" t="s">
        <v>36</v>
      </c>
      <c r="I619" s="1" t="e">
        <f>MID(property_rates[[#This Row],[Rent_1B]],FIND("Rs.",property_rates[[#This Row],[Rent_1B]])+3,LEN(property_rates[[#This Row],[Rent_1B]]))</f>
        <v>#VALUE!</v>
      </c>
      <c r="J619" s="1" t="e">
        <f>_xlfn.NUMBERVALUE(LEFT(property_rates[[#This Row],[Rent_1B_trim]],FIND("-",property_rates[[#This Row],[Rent_1B_trim]])-1))</f>
        <v>#VALUE!</v>
      </c>
      <c r="K619" s="1">
        <f>_xlfn.NUMBERVALUE(RIGHT(property_rates[[#This Row],[Rent_1B]],LEN(property_rates[[#This Row],[Rent_1B]])-FIND("-",property_rates[[#This Row],[Rent_1B]])))</f>
        <v>0</v>
      </c>
      <c r="L619" s="1" t="e">
        <f>AVERAGE(property_rates[[#This Row],[Rent_1B_Lower]:[Rent_1B_Upper]])</f>
        <v>#VALUE!</v>
      </c>
      <c r="M619" s="2" t="e">
        <f>property_rates[[#This Row],[Rent_1B_avg]]/property_rates[[#This Row],[buy_rate_avg]]</f>
        <v>#VALUE!</v>
      </c>
      <c r="N619" s="1" t="s">
        <v>36</v>
      </c>
      <c r="O619" s="1" t="e">
        <f>MID(property_rates[[#This Row],[Rent_2B]],FIND("Rs.",property_rates[[#This Row],[Rent_2B]])+3,LEN(property_rates[[#This Row],[Rent_2B]]))</f>
        <v>#VALUE!</v>
      </c>
      <c r="P619" s="1" t="e">
        <f>_xlfn.NUMBERVALUE(LEFT(property_rates[[#This Row],[Rent_2B_trim]],FIND("-",property_rates[[#This Row],[Rent_2B_trim]])-1))</f>
        <v>#VALUE!</v>
      </c>
      <c r="Q619" s="1">
        <f>_xlfn.NUMBERVALUE(RIGHT(property_rates[[#This Row],[Rent_2B]],LEN(property_rates[[#This Row],[Rent_2B]])-FIND("-",property_rates[[#This Row],[Rent_2B]])))</f>
        <v>0</v>
      </c>
      <c r="R619" s="1" t="e">
        <f>AVERAGE(property_rates[[#This Row],[Rent_2B_Lower]:[Rent_2B_Upper]])</f>
        <v>#VALUE!</v>
      </c>
      <c r="S619" s="3" t="e">
        <f>property_rates[[#This Row],[Rent_2B_avg]]/property_rates[[#This Row],[buy_rate_avg]]</f>
        <v>#VALUE!</v>
      </c>
      <c r="T619" s="1" t="s">
        <v>36</v>
      </c>
      <c r="U619" s="1" t="e">
        <f>MID(property_rates[[#This Row],[Rent_3B]],FIND("Rs.",property_rates[[#This Row],[Rent_3B]])+3,LEN(property_rates[[#This Row],[Rent_3B]]))</f>
        <v>#VALUE!</v>
      </c>
      <c r="V619" s="1" t="e">
        <f>_xlfn.NUMBERVALUE(LEFT(property_rates[[#This Row],[Rent_3B_trim]],FIND("-",property_rates[[#This Row],[Rent_3B_trim]])-1))</f>
        <v>#VALUE!</v>
      </c>
      <c r="W619" s="1">
        <f>_xlfn.NUMBERVALUE(RIGHT(property_rates[[#This Row],[Rent_3B]],LEN(property_rates[[#This Row],[Rent_3B]])-FIND("-",property_rates[[#This Row],[Rent_3B]])))</f>
        <v>0</v>
      </c>
      <c r="X619" s="1" t="e">
        <f>AVERAGE(property_rates[[#This Row],[Rent_3B_Lower]:[Rent_3B_Upper]])</f>
        <v>#VALUE!</v>
      </c>
      <c r="Y619" s="3" t="e">
        <f>property_rates[[#This Row],[Rent_3B_avg]]/property_rates[[#This Row],[buy_rate_avg]]</f>
        <v>#VALUE!</v>
      </c>
    </row>
    <row r="620" spans="1:25" x14ac:dyDescent="0.25">
      <c r="A620" s="1" t="s">
        <v>243</v>
      </c>
      <c r="B620" s="1" t="s">
        <v>244</v>
      </c>
      <c r="C620" s="1" t="str">
        <f>MID(property_rates[[#This Row],[buy_rate]],FIND("Rs.",property_rates[[#This Row],[buy_rate]])+3,FIND("/sq",property_rates[[#This Row],[buy_rate]])-4)</f>
        <v>10,838 - 11,900</v>
      </c>
      <c r="D620" s="1">
        <f>_xlfn.NUMBERVALUE(LEFT(property_rates[[#This Row],[buy_rate_trim]],FIND("-",property_rates[[#This Row],[buy_rate_trim]])-1))</f>
        <v>10838</v>
      </c>
      <c r="E620" s="1">
        <f>_xlfn.NUMBERVALUE(RIGHT(property_rates[[#This Row],[buy_rate_trim]],LEN(property_rates[[#This Row],[buy_rate_trim]])-FIND("-",property_rates[[#This Row],[buy_rate_trim]])))</f>
        <v>11900</v>
      </c>
      <c r="F620" s="1">
        <f>AVERAGE(property_rates[[#This Row],[buy_rate_lower]:[buy_rate_higher]])</f>
        <v>11369</v>
      </c>
      <c r="G620" s="1" t="s">
        <v>93</v>
      </c>
      <c r="H620" s="1" t="s">
        <v>245</v>
      </c>
      <c r="I620" s="1" t="str">
        <f>MID(property_rates[[#This Row],[Rent_1B]],FIND("Rs.",property_rates[[#This Row],[Rent_1B]])+3,LEN(property_rates[[#This Row],[Rent_1B]]))</f>
        <v>13,948 - 15,808</v>
      </c>
      <c r="J620" s="1">
        <f>_xlfn.NUMBERVALUE(LEFT(property_rates[[#This Row],[Rent_1B_trim]],FIND("-",property_rates[[#This Row],[Rent_1B_trim]])-1))</f>
        <v>13948</v>
      </c>
      <c r="K620" s="1">
        <f>_xlfn.NUMBERVALUE(RIGHT(property_rates[[#This Row],[Rent_1B]],LEN(property_rates[[#This Row],[Rent_1B]])-FIND("-",property_rates[[#This Row],[Rent_1B]])))</f>
        <v>15808</v>
      </c>
      <c r="L620" s="1">
        <f>AVERAGE(property_rates[[#This Row],[Rent_1B_Lower]:[Rent_1B_Upper]])</f>
        <v>14878</v>
      </c>
      <c r="M620" s="2">
        <f>property_rates[[#This Row],[Rent_1B_avg]]/property_rates[[#This Row],[buy_rate_avg]]</f>
        <v>1.3086463189374615</v>
      </c>
      <c r="N620" s="1" t="s">
        <v>246</v>
      </c>
      <c r="O620" s="1" t="str">
        <f>MID(property_rates[[#This Row],[Rent_2B]],FIND("Rs.",property_rates[[#This Row],[Rent_2B]])+3,LEN(property_rates[[#This Row],[Rent_2B]]))</f>
        <v>22,015 - 24,374</v>
      </c>
      <c r="P620" s="1">
        <f>_xlfn.NUMBERVALUE(LEFT(property_rates[[#This Row],[Rent_2B_trim]],FIND("-",property_rates[[#This Row],[Rent_2B_trim]])-1))</f>
        <v>22015</v>
      </c>
      <c r="Q620" s="1">
        <f>_xlfn.NUMBERVALUE(RIGHT(property_rates[[#This Row],[Rent_2B]],LEN(property_rates[[#This Row],[Rent_2B]])-FIND("-",property_rates[[#This Row],[Rent_2B]])))</f>
        <v>24374</v>
      </c>
      <c r="R620" s="1">
        <f>AVERAGE(property_rates[[#This Row],[Rent_2B_Lower]:[Rent_2B_Upper]])</f>
        <v>23194.5</v>
      </c>
      <c r="S620" s="3">
        <f>property_rates[[#This Row],[Rent_2B_avg]]/property_rates[[#This Row],[buy_rate_avg]]</f>
        <v>2.0401530477614567</v>
      </c>
      <c r="T620" s="1" t="s">
        <v>247</v>
      </c>
      <c r="U620" s="1" t="str">
        <f>MID(property_rates[[#This Row],[Rent_3B]],FIND("Rs.",property_rates[[#This Row],[Rent_3B]])+3,LEN(property_rates[[#This Row],[Rent_3B]]))</f>
        <v>25,542 - 28,608</v>
      </c>
      <c r="V620" s="1">
        <f>_xlfn.NUMBERVALUE(LEFT(property_rates[[#This Row],[Rent_3B_trim]],FIND("-",property_rates[[#This Row],[Rent_3B_trim]])-1))</f>
        <v>25542</v>
      </c>
      <c r="W620" s="1">
        <f>_xlfn.NUMBERVALUE(RIGHT(property_rates[[#This Row],[Rent_3B]],LEN(property_rates[[#This Row],[Rent_3B]])-FIND("-",property_rates[[#This Row],[Rent_3B]])))</f>
        <v>28608</v>
      </c>
      <c r="X620" s="1">
        <f>AVERAGE(property_rates[[#This Row],[Rent_3B_Lower]:[Rent_3B_Upper]])</f>
        <v>27075</v>
      </c>
      <c r="Y620" s="3">
        <f>property_rates[[#This Row],[Rent_3B_avg]]/property_rates[[#This Row],[buy_rate_avg]]</f>
        <v>2.3814759433547366</v>
      </c>
    </row>
    <row r="621" spans="1:25" x14ac:dyDescent="0.25">
      <c r="A621" s="1" t="s">
        <v>2208</v>
      </c>
      <c r="B621" s="1" t="s">
        <v>2209</v>
      </c>
      <c r="C621" s="1" t="str">
        <f>MID(property_rates[[#This Row],[buy_rate]],FIND("Rs.",property_rates[[#This Row],[buy_rate]])+3,FIND("/sq",property_rates[[#This Row],[buy_rate]])-4)</f>
        <v>11,560 - 14,875</v>
      </c>
      <c r="D621" s="1">
        <f>_xlfn.NUMBERVALUE(LEFT(property_rates[[#This Row],[buy_rate_trim]],FIND("-",property_rates[[#This Row],[buy_rate_trim]])-1))</f>
        <v>11560</v>
      </c>
      <c r="E621" s="1">
        <f>_xlfn.NUMBERVALUE(RIGHT(property_rates[[#This Row],[buy_rate_trim]],LEN(property_rates[[#This Row],[buy_rate_trim]])-FIND("-",property_rates[[#This Row],[buy_rate_trim]])))</f>
        <v>14875</v>
      </c>
      <c r="F621" s="1">
        <f>AVERAGE(property_rates[[#This Row],[buy_rate_lower]:[buy_rate_higher]])</f>
        <v>13217.5</v>
      </c>
      <c r="G621" s="1" t="s">
        <v>1089</v>
      </c>
      <c r="H621" s="1" t="s">
        <v>2210</v>
      </c>
      <c r="I621" s="1" t="str">
        <f>MID(property_rates[[#This Row],[Rent_1B]],FIND("Rs.",property_rates[[#This Row],[Rent_1B]])+3,LEN(property_rates[[#This Row],[Rent_1B]]))</f>
        <v>15,045 - 19,057</v>
      </c>
      <c r="J621" s="1">
        <f>_xlfn.NUMBERVALUE(LEFT(property_rates[[#This Row],[Rent_1B_trim]],FIND("-",property_rates[[#This Row],[Rent_1B_trim]])-1))</f>
        <v>15045</v>
      </c>
      <c r="K621" s="1">
        <f>_xlfn.NUMBERVALUE(RIGHT(property_rates[[#This Row],[Rent_1B]],LEN(property_rates[[#This Row],[Rent_1B]])-FIND("-",property_rates[[#This Row],[Rent_1B]])))</f>
        <v>19057</v>
      </c>
      <c r="L621" s="1">
        <f>AVERAGE(property_rates[[#This Row],[Rent_1B_Lower]:[Rent_1B_Upper]])</f>
        <v>17051</v>
      </c>
      <c r="M621" s="2">
        <f>property_rates[[#This Row],[Rent_1B_avg]]/property_rates[[#This Row],[buy_rate_avg]]</f>
        <v>1.290032154340836</v>
      </c>
      <c r="N621" s="1" t="s">
        <v>2211</v>
      </c>
      <c r="O621" s="1" t="str">
        <f>MID(property_rates[[#This Row],[Rent_2B]],FIND("Rs.",property_rates[[#This Row],[Rent_2B]])+3,LEN(property_rates[[#This Row],[Rent_2B]]))</f>
        <v>22,800 - 27,686</v>
      </c>
      <c r="P621" s="1">
        <f>_xlfn.NUMBERVALUE(LEFT(property_rates[[#This Row],[Rent_2B_trim]],FIND("-",property_rates[[#This Row],[Rent_2B_trim]])-1))</f>
        <v>22800</v>
      </c>
      <c r="Q621" s="1">
        <f>_xlfn.NUMBERVALUE(RIGHT(property_rates[[#This Row],[Rent_2B]],LEN(property_rates[[#This Row],[Rent_2B]])-FIND("-",property_rates[[#This Row],[Rent_2B]])))</f>
        <v>27686</v>
      </c>
      <c r="R621" s="1">
        <f>AVERAGE(property_rates[[#This Row],[Rent_2B_Lower]:[Rent_2B_Upper]])</f>
        <v>25243</v>
      </c>
      <c r="S621" s="3">
        <f>property_rates[[#This Row],[Rent_2B_avg]]/property_rates[[#This Row],[buy_rate_avg]]</f>
        <v>1.9098165311140534</v>
      </c>
      <c r="T621" s="1" t="s">
        <v>2212</v>
      </c>
      <c r="U621" s="1" t="str">
        <f>MID(property_rates[[#This Row],[Rent_3B]],FIND("Rs.",property_rates[[#This Row],[Rent_3B]])+3,LEN(property_rates[[#This Row],[Rent_3B]]))</f>
        <v>33,320 - 41,650</v>
      </c>
      <c r="V621" s="1">
        <f>_xlfn.NUMBERVALUE(LEFT(property_rates[[#This Row],[Rent_3B_trim]],FIND("-",property_rates[[#This Row],[Rent_3B_trim]])-1))</f>
        <v>33320</v>
      </c>
      <c r="W621" s="1">
        <f>_xlfn.NUMBERVALUE(RIGHT(property_rates[[#This Row],[Rent_3B]],LEN(property_rates[[#This Row],[Rent_3B]])-FIND("-",property_rates[[#This Row],[Rent_3B]])))</f>
        <v>41650</v>
      </c>
      <c r="X621" s="1">
        <f>AVERAGE(property_rates[[#This Row],[Rent_3B_Lower]:[Rent_3B_Upper]])</f>
        <v>37485</v>
      </c>
      <c r="Y621" s="3">
        <f>property_rates[[#This Row],[Rent_3B_avg]]/property_rates[[#This Row],[buy_rate_avg]]</f>
        <v>2.8360128617363345</v>
      </c>
    </row>
    <row r="622" spans="1:25" x14ac:dyDescent="0.25">
      <c r="A622" s="1" t="s">
        <v>484</v>
      </c>
      <c r="B622" s="1" t="s">
        <v>485</v>
      </c>
      <c r="C622" s="1" t="str">
        <f>MID(property_rates[[#This Row],[buy_rate]],FIND("Rs.",property_rates[[#This Row],[buy_rate]])+3,FIND("/sq",property_rates[[#This Row],[buy_rate]])-4)</f>
        <v>2,508 - 3,018</v>
      </c>
      <c r="D622" s="1">
        <f>_xlfn.NUMBERVALUE(LEFT(property_rates[[#This Row],[buy_rate_trim]],FIND("-",property_rates[[#This Row],[buy_rate_trim]])-1))</f>
        <v>2508</v>
      </c>
      <c r="E622" s="1">
        <f>_xlfn.NUMBERVALUE(RIGHT(property_rates[[#This Row],[buy_rate_trim]],LEN(property_rates[[#This Row],[buy_rate_trim]])-FIND("-",property_rates[[#This Row],[buy_rate_trim]])))</f>
        <v>3018</v>
      </c>
      <c r="F622" s="1">
        <f>AVERAGE(property_rates[[#This Row],[buy_rate_lower]:[buy_rate_higher]])</f>
        <v>2763</v>
      </c>
      <c r="G622" s="1" t="s">
        <v>486</v>
      </c>
      <c r="H622" s="1" t="s">
        <v>487</v>
      </c>
      <c r="I622" s="1" t="str">
        <f>MID(property_rates[[#This Row],[Rent_1B]],FIND("Rs.",property_rates[[#This Row],[Rent_1B]])+3,LEN(property_rates[[#This Row],[Rent_1B]]))</f>
        <v>2,720 - 3,060</v>
      </c>
      <c r="J622" s="1">
        <f>_xlfn.NUMBERVALUE(LEFT(property_rates[[#This Row],[Rent_1B_trim]],FIND("-",property_rates[[#This Row],[Rent_1B_trim]])-1))</f>
        <v>2720</v>
      </c>
      <c r="K622" s="1">
        <f>_xlfn.NUMBERVALUE(RIGHT(property_rates[[#This Row],[Rent_1B]],LEN(property_rates[[#This Row],[Rent_1B]])-FIND("-",property_rates[[#This Row],[Rent_1B]])))</f>
        <v>3060</v>
      </c>
      <c r="L622" s="1">
        <f>AVERAGE(property_rates[[#This Row],[Rent_1B_Lower]:[Rent_1B_Upper]])</f>
        <v>2890</v>
      </c>
      <c r="M622" s="2">
        <f>property_rates[[#This Row],[Rent_1B_avg]]/property_rates[[#This Row],[buy_rate_avg]]</f>
        <v>1.0459645313065509</v>
      </c>
      <c r="N622" s="1" t="s">
        <v>36</v>
      </c>
      <c r="O622" s="1" t="e">
        <f>MID(property_rates[[#This Row],[Rent_2B]],FIND("Rs.",property_rates[[#This Row],[Rent_2B]])+3,LEN(property_rates[[#This Row],[Rent_2B]]))</f>
        <v>#VALUE!</v>
      </c>
      <c r="P622" s="1" t="e">
        <f>_xlfn.NUMBERVALUE(LEFT(property_rates[[#This Row],[Rent_2B_trim]],FIND("-",property_rates[[#This Row],[Rent_2B_trim]])-1))</f>
        <v>#VALUE!</v>
      </c>
      <c r="Q622" s="1">
        <f>_xlfn.NUMBERVALUE(RIGHT(property_rates[[#This Row],[Rent_2B]],LEN(property_rates[[#This Row],[Rent_2B]])-FIND("-",property_rates[[#This Row],[Rent_2B]])))</f>
        <v>0</v>
      </c>
      <c r="R622" s="1" t="e">
        <f>AVERAGE(property_rates[[#This Row],[Rent_2B_Lower]:[Rent_2B_Upper]])</f>
        <v>#VALUE!</v>
      </c>
      <c r="S622" s="3" t="e">
        <f>property_rates[[#This Row],[Rent_2B_avg]]/property_rates[[#This Row],[buy_rate_avg]]</f>
        <v>#VALUE!</v>
      </c>
      <c r="T622" s="1" t="s">
        <v>36</v>
      </c>
      <c r="U622" s="1" t="e">
        <f>MID(property_rates[[#This Row],[Rent_3B]],FIND("Rs.",property_rates[[#This Row],[Rent_3B]])+3,LEN(property_rates[[#This Row],[Rent_3B]]))</f>
        <v>#VALUE!</v>
      </c>
      <c r="V622" s="1" t="e">
        <f>_xlfn.NUMBERVALUE(LEFT(property_rates[[#This Row],[Rent_3B_trim]],FIND("-",property_rates[[#This Row],[Rent_3B_trim]])-1))</f>
        <v>#VALUE!</v>
      </c>
      <c r="W622" s="1">
        <f>_xlfn.NUMBERVALUE(RIGHT(property_rates[[#This Row],[Rent_3B]],LEN(property_rates[[#This Row],[Rent_3B]])-FIND("-",property_rates[[#This Row],[Rent_3B]])))</f>
        <v>0</v>
      </c>
      <c r="X622" s="1" t="e">
        <f>AVERAGE(property_rates[[#This Row],[Rent_3B_Lower]:[Rent_3B_Upper]])</f>
        <v>#VALUE!</v>
      </c>
      <c r="Y622" s="3" t="e">
        <f>property_rates[[#This Row],[Rent_3B_avg]]/property_rates[[#This Row],[buy_rate_avg]]</f>
        <v>#VALUE!</v>
      </c>
    </row>
    <row r="623" spans="1:25" x14ac:dyDescent="0.25">
      <c r="A623" s="1" t="s">
        <v>1404</v>
      </c>
      <c r="B623" s="1" t="s">
        <v>36</v>
      </c>
      <c r="C623" s="1" t="e">
        <f>MID(property_rates[[#This Row],[buy_rate]],FIND("Rs.",property_rates[[#This Row],[buy_rate]])+3,FIND("/sq",property_rates[[#This Row],[buy_rate]])-4)</f>
        <v>#VALUE!</v>
      </c>
      <c r="D623" s="1" t="e">
        <f>_xlfn.NUMBERVALUE(LEFT(property_rates[[#This Row],[buy_rate_trim]],FIND("-",property_rates[[#This Row],[buy_rate_trim]])-1))</f>
        <v>#VALUE!</v>
      </c>
      <c r="E623" s="1" t="e">
        <f>_xlfn.NUMBERVALUE(RIGHT(property_rates[[#This Row],[buy_rate_trim]],LEN(property_rates[[#This Row],[buy_rate_trim]])-FIND("-",property_rates[[#This Row],[buy_rate_trim]])))</f>
        <v>#VALUE!</v>
      </c>
      <c r="F623" s="1" t="e">
        <f>AVERAGE(property_rates[[#This Row],[buy_rate_lower]:[buy_rate_higher]])</f>
        <v>#VALUE!</v>
      </c>
      <c r="G623" s="1" t="s">
        <v>36</v>
      </c>
      <c r="H623" s="1" t="s">
        <v>1405</v>
      </c>
      <c r="I623" s="1" t="str">
        <f>MID(property_rates[[#This Row],[Rent_1B]],FIND("Rs.",property_rates[[#This Row],[Rent_1B]])+3,LEN(property_rates[[#This Row],[Rent_1B]]))</f>
        <v>17,000 - 19,125</v>
      </c>
      <c r="J623" s="1">
        <f>_xlfn.NUMBERVALUE(LEFT(property_rates[[#This Row],[Rent_1B_trim]],FIND("-",property_rates[[#This Row],[Rent_1B_trim]])-1))</f>
        <v>17000</v>
      </c>
      <c r="K623" s="1">
        <f>_xlfn.NUMBERVALUE(RIGHT(property_rates[[#This Row],[Rent_1B]],LEN(property_rates[[#This Row],[Rent_1B]])-FIND("-",property_rates[[#This Row],[Rent_1B]])))</f>
        <v>19125</v>
      </c>
      <c r="L623" s="1">
        <f>AVERAGE(property_rates[[#This Row],[Rent_1B_Lower]:[Rent_1B_Upper]])</f>
        <v>18062.5</v>
      </c>
      <c r="M623" s="2" t="e">
        <f>property_rates[[#This Row],[Rent_1B_avg]]/property_rates[[#This Row],[buy_rate_avg]]</f>
        <v>#VALUE!</v>
      </c>
      <c r="N623" s="1" t="s">
        <v>36</v>
      </c>
      <c r="O623" s="1" t="e">
        <f>MID(property_rates[[#This Row],[Rent_2B]],FIND("Rs.",property_rates[[#This Row],[Rent_2B]])+3,LEN(property_rates[[#This Row],[Rent_2B]]))</f>
        <v>#VALUE!</v>
      </c>
      <c r="P623" s="1" t="e">
        <f>_xlfn.NUMBERVALUE(LEFT(property_rates[[#This Row],[Rent_2B_trim]],FIND("-",property_rates[[#This Row],[Rent_2B_trim]])-1))</f>
        <v>#VALUE!</v>
      </c>
      <c r="Q623" s="1">
        <f>_xlfn.NUMBERVALUE(RIGHT(property_rates[[#This Row],[Rent_2B]],LEN(property_rates[[#This Row],[Rent_2B]])-FIND("-",property_rates[[#This Row],[Rent_2B]])))</f>
        <v>0</v>
      </c>
      <c r="R623" s="1" t="e">
        <f>AVERAGE(property_rates[[#This Row],[Rent_2B_Lower]:[Rent_2B_Upper]])</f>
        <v>#VALUE!</v>
      </c>
      <c r="S623" s="3" t="e">
        <f>property_rates[[#This Row],[Rent_2B_avg]]/property_rates[[#This Row],[buy_rate_avg]]</f>
        <v>#VALUE!</v>
      </c>
      <c r="T623" s="1" t="s">
        <v>36</v>
      </c>
      <c r="U623" s="1" t="e">
        <f>MID(property_rates[[#This Row],[Rent_3B]],FIND("Rs.",property_rates[[#This Row],[Rent_3B]])+3,LEN(property_rates[[#This Row],[Rent_3B]]))</f>
        <v>#VALUE!</v>
      </c>
      <c r="V623" s="1" t="e">
        <f>_xlfn.NUMBERVALUE(LEFT(property_rates[[#This Row],[Rent_3B_trim]],FIND("-",property_rates[[#This Row],[Rent_3B_trim]])-1))</f>
        <v>#VALUE!</v>
      </c>
      <c r="W623" s="1">
        <f>_xlfn.NUMBERVALUE(RIGHT(property_rates[[#This Row],[Rent_3B]],LEN(property_rates[[#This Row],[Rent_3B]])-FIND("-",property_rates[[#This Row],[Rent_3B]])))</f>
        <v>0</v>
      </c>
      <c r="X623" s="1" t="e">
        <f>AVERAGE(property_rates[[#This Row],[Rent_3B_Lower]:[Rent_3B_Upper]])</f>
        <v>#VALUE!</v>
      </c>
      <c r="Y623" s="3" t="e">
        <f>property_rates[[#This Row],[Rent_3B_avg]]/property_rates[[#This Row],[buy_rate_avg]]</f>
        <v>#VALUE!</v>
      </c>
    </row>
    <row r="624" spans="1:25" x14ac:dyDescent="0.25">
      <c r="A624" s="1" t="s">
        <v>1087</v>
      </c>
      <c r="B624" s="1" t="s">
        <v>1088</v>
      </c>
      <c r="C624" s="1" t="str">
        <f>MID(property_rates[[#This Row],[buy_rate]],FIND("Rs.",property_rates[[#This Row],[buy_rate]])+3,FIND("/sq",property_rates[[#This Row],[buy_rate]])-4)</f>
        <v>18,955 - 21,165</v>
      </c>
      <c r="D624" s="1">
        <f>_xlfn.NUMBERVALUE(LEFT(property_rates[[#This Row],[buy_rate_trim]],FIND("-",property_rates[[#This Row],[buy_rate_trim]])-1))</f>
        <v>18955</v>
      </c>
      <c r="E624" s="1">
        <f>_xlfn.NUMBERVALUE(RIGHT(property_rates[[#This Row],[buy_rate_trim]],LEN(property_rates[[#This Row],[buy_rate_trim]])-FIND("-",property_rates[[#This Row],[buy_rate_trim]])))</f>
        <v>21165</v>
      </c>
      <c r="F624" s="1">
        <f>AVERAGE(property_rates[[#This Row],[buy_rate_lower]:[buy_rate_higher]])</f>
        <v>20060</v>
      </c>
      <c r="G624" s="1" t="s">
        <v>1089</v>
      </c>
      <c r="H624" s="1" t="s">
        <v>1090</v>
      </c>
      <c r="I624" s="1" t="str">
        <f>MID(property_rates[[#This Row],[Rent_1B]],FIND("Rs.",property_rates[[#This Row],[Rent_1B]])+3,LEN(property_rates[[#This Row],[Rent_1B]]))</f>
        <v>26,414 - 29,776</v>
      </c>
      <c r="J624" s="1">
        <f>_xlfn.NUMBERVALUE(LEFT(property_rates[[#This Row],[Rent_1B_trim]],FIND("-",property_rates[[#This Row],[Rent_1B_trim]])-1))</f>
        <v>26414</v>
      </c>
      <c r="K624" s="1">
        <f>_xlfn.NUMBERVALUE(RIGHT(property_rates[[#This Row],[Rent_1B]],LEN(property_rates[[#This Row],[Rent_1B]])-FIND("-",property_rates[[#This Row],[Rent_1B]])))</f>
        <v>29776</v>
      </c>
      <c r="L624" s="1">
        <f>AVERAGE(property_rates[[#This Row],[Rent_1B_Lower]:[Rent_1B_Upper]])</f>
        <v>28095</v>
      </c>
      <c r="M624" s="2">
        <f>property_rates[[#This Row],[Rent_1B_avg]]/property_rates[[#This Row],[buy_rate_avg]]</f>
        <v>1.4005483549351945</v>
      </c>
      <c r="N624" s="1" t="s">
        <v>1091</v>
      </c>
      <c r="O624" s="1" t="str">
        <f>MID(property_rates[[#This Row],[Rent_2B]],FIND("Rs.",property_rates[[#This Row],[Rent_2B]])+3,LEN(property_rates[[#This Row],[Rent_2B]]))</f>
        <v>38,276 - 43,744</v>
      </c>
      <c r="P624" s="1">
        <f>_xlfn.NUMBERVALUE(LEFT(property_rates[[#This Row],[Rent_2B_trim]],FIND("-",property_rates[[#This Row],[Rent_2B_trim]])-1))</f>
        <v>38276</v>
      </c>
      <c r="Q624" s="1">
        <f>_xlfn.NUMBERVALUE(RIGHT(property_rates[[#This Row],[Rent_2B]],LEN(property_rates[[#This Row],[Rent_2B]])-FIND("-",property_rates[[#This Row],[Rent_2B]])))</f>
        <v>43744</v>
      </c>
      <c r="R624" s="1">
        <f>AVERAGE(property_rates[[#This Row],[Rent_2B_Lower]:[Rent_2B_Upper]])</f>
        <v>41010</v>
      </c>
      <c r="S624" s="3">
        <f>property_rates[[#This Row],[Rent_2B_avg]]/property_rates[[#This Row],[buy_rate_avg]]</f>
        <v>2.0443668993020938</v>
      </c>
      <c r="T624" s="1" t="s">
        <v>36</v>
      </c>
      <c r="U624" s="1" t="e">
        <f>MID(property_rates[[#This Row],[Rent_3B]],FIND("Rs.",property_rates[[#This Row],[Rent_3B]])+3,LEN(property_rates[[#This Row],[Rent_3B]]))</f>
        <v>#VALUE!</v>
      </c>
      <c r="V624" s="1" t="e">
        <f>_xlfn.NUMBERVALUE(LEFT(property_rates[[#This Row],[Rent_3B_trim]],FIND("-",property_rates[[#This Row],[Rent_3B_trim]])-1))</f>
        <v>#VALUE!</v>
      </c>
      <c r="W624" s="1">
        <f>_xlfn.NUMBERVALUE(RIGHT(property_rates[[#This Row],[Rent_3B]],LEN(property_rates[[#This Row],[Rent_3B]])-FIND("-",property_rates[[#This Row],[Rent_3B]])))</f>
        <v>0</v>
      </c>
      <c r="X624" s="1" t="e">
        <f>AVERAGE(property_rates[[#This Row],[Rent_3B_Lower]:[Rent_3B_Upper]])</f>
        <v>#VALUE!</v>
      </c>
      <c r="Y624" s="3" t="e">
        <f>property_rates[[#This Row],[Rent_3B_avg]]/property_rates[[#This Row],[buy_rate_avg]]</f>
        <v>#VALUE!</v>
      </c>
    </row>
    <row r="625" spans="1:25" x14ac:dyDescent="0.25">
      <c r="A625" s="1" t="s">
        <v>1092</v>
      </c>
      <c r="B625" s="1" t="s">
        <v>1093</v>
      </c>
      <c r="C625" s="1" t="str">
        <f>MID(property_rates[[#This Row],[buy_rate]],FIND("Rs.",property_rates[[#This Row],[buy_rate]])+3,FIND("/sq",property_rates[[#This Row],[buy_rate]])-4)</f>
        <v>18,402 - 22,950</v>
      </c>
      <c r="D625" s="1">
        <f>_xlfn.NUMBERVALUE(LEFT(property_rates[[#This Row],[buy_rate_trim]],FIND("-",property_rates[[#This Row],[buy_rate_trim]])-1))</f>
        <v>18402</v>
      </c>
      <c r="E625" s="1">
        <f>_xlfn.NUMBERVALUE(RIGHT(property_rates[[#This Row],[buy_rate_trim]],LEN(property_rates[[#This Row],[buy_rate_trim]])-FIND("-",property_rates[[#This Row],[buy_rate_trim]])))</f>
        <v>22950</v>
      </c>
      <c r="F625" s="1">
        <f>AVERAGE(property_rates[[#This Row],[buy_rate_lower]:[buy_rate_higher]])</f>
        <v>20676</v>
      </c>
      <c r="G625" s="1" t="s">
        <v>1094</v>
      </c>
      <c r="H625" s="1" t="s">
        <v>36</v>
      </c>
      <c r="I625" s="1" t="e">
        <f>MID(property_rates[[#This Row],[Rent_1B]],FIND("Rs.",property_rates[[#This Row],[Rent_1B]])+3,LEN(property_rates[[#This Row],[Rent_1B]]))</f>
        <v>#VALUE!</v>
      </c>
      <c r="J625" s="1" t="e">
        <f>_xlfn.NUMBERVALUE(LEFT(property_rates[[#This Row],[Rent_1B_trim]],FIND("-",property_rates[[#This Row],[Rent_1B_trim]])-1))</f>
        <v>#VALUE!</v>
      </c>
      <c r="K625" s="1">
        <f>_xlfn.NUMBERVALUE(RIGHT(property_rates[[#This Row],[Rent_1B]],LEN(property_rates[[#This Row],[Rent_1B]])-FIND("-",property_rates[[#This Row],[Rent_1B]])))</f>
        <v>0</v>
      </c>
      <c r="L625" s="1" t="e">
        <f>AVERAGE(property_rates[[#This Row],[Rent_1B_Lower]:[Rent_1B_Upper]])</f>
        <v>#VALUE!</v>
      </c>
      <c r="M625" s="2" t="e">
        <f>property_rates[[#This Row],[Rent_1B_avg]]/property_rates[[#This Row],[buy_rate_avg]]</f>
        <v>#VALUE!</v>
      </c>
      <c r="N625" s="1" t="s">
        <v>36</v>
      </c>
      <c r="O625" s="1" t="e">
        <f>MID(property_rates[[#This Row],[Rent_2B]],FIND("Rs.",property_rates[[#This Row],[Rent_2B]])+3,LEN(property_rates[[#This Row],[Rent_2B]]))</f>
        <v>#VALUE!</v>
      </c>
      <c r="P625" s="1" t="e">
        <f>_xlfn.NUMBERVALUE(LEFT(property_rates[[#This Row],[Rent_2B_trim]],FIND("-",property_rates[[#This Row],[Rent_2B_trim]])-1))</f>
        <v>#VALUE!</v>
      </c>
      <c r="Q625" s="1">
        <f>_xlfn.NUMBERVALUE(RIGHT(property_rates[[#This Row],[Rent_2B]],LEN(property_rates[[#This Row],[Rent_2B]])-FIND("-",property_rates[[#This Row],[Rent_2B]])))</f>
        <v>0</v>
      </c>
      <c r="R625" s="1" t="e">
        <f>AVERAGE(property_rates[[#This Row],[Rent_2B_Lower]:[Rent_2B_Upper]])</f>
        <v>#VALUE!</v>
      </c>
      <c r="S625" s="3" t="e">
        <f>property_rates[[#This Row],[Rent_2B_avg]]/property_rates[[#This Row],[buy_rate_avg]]</f>
        <v>#VALUE!</v>
      </c>
      <c r="T625" s="1" t="s">
        <v>36</v>
      </c>
      <c r="U625" s="1" t="e">
        <f>MID(property_rates[[#This Row],[Rent_3B]],FIND("Rs.",property_rates[[#This Row],[Rent_3B]])+3,LEN(property_rates[[#This Row],[Rent_3B]]))</f>
        <v>#VALUE!</v>
      </c>
      <c r="V625" s="1" t="e">
        <f>_xlfn.NUMBERVALUE(LEFT(property_rates[[#This Row],[Rent_3B_trim]],FIND("-",property_rates[[#This Row],[Rent_3B_trim]])-1))</f>
        <v>#VALUE!</v>
      </c>
      <c r="W625" s="1">
        <f>_xlfn.NUMBERVALUE(RIGHT(property_rates[[#This Row],[Rent_3B]],LEN(property_rates[[#This Row],[Rent_3B]])-FIND("-",property_rates[[#This Row],[Rent_3B]])))</f>
        <v>0</v>
      </c>
      <c r="X625" s="1" t="e">
        <f>AVERAGE(property_rates[[#This Row],[Rent_3B_Lower]:[Rent_3B_Upper]])</f>
        <v>#VALUE!</v>
      </c>
      <c r="Y625" s="3" t="e">
        <f>property_rates[[#This Row],[Rent_3B_avg]]/property_rates[[#This Row],[buy_rate_avg]]</f>
        <v>#VALUE!</v>
      </c>
    </row>
    <row r="626" spans="1:25" x14ac:dyDescent="0.25">
      <c r="A626" s="1" t="s">
        <v>2213</v>
      </c>
      <c r="B626" s="1" t="s">
        <v>2214</v>
      </c>
      <c r="C626" s="1" t="str">
        <f>MID(property_rates[[#This Row],[buy_rate]],FIND("Rs.",property_rates[[#This Row],[buy_rate]])+3,FIND("/sq",property_rates[[#This Row],[buy_rate]])-4)</f>
        <v>4,378 - 4,972</v>
      </c>
      <c r="D626" s="1">
        <f>_xlfn.NUMBERVALUE(LEFT(property_rates[[#This Row],[buy_rate_trim]],FIND("-",property_rates[[#This Row],[buy_rate_trim]])-1))</f>
        <v>4378</v>
      </c>
      <c r="E626" s="1">
        <f>_xlfn.NUMBERVALUE(RIGHT(property_rates[[#This Row],[buy_rate_trim]],LEN(property_rates[[#This Row],[buy_rate_trim]])-FIND("-",property_rates[[#This Row],[buy_rate_trim]])))</f>
        <v>4972</v>
      </c>
      <c r="F626" s="1">
        <f>AVERAGE(property_rates[[#This Row],[buy_rate_lower]:[buy_rate_higher]])</f>
        <v>4675</v>
      </c>
      <c r="G626" s="1" t="s">
        <v>2215</v>
      </c>
      <c r="H626" s="1" t="s">
        <v>2216</v>
      </c>
      <c r="I626" s="1" t="str">
        <f>MID(property_rates[[#This Row],[Rent_1B]],FIND("Rs.",property_rates[[#This Row],[Rent_1B]])+3,LEN(property_rates[[#This Row],[Rent_1B]]))</f>
        <v>5,844 - 5,844</v>
      </c>
      <c r="J626" s="1">
        <f>_xlfn.NUMBERVALUE(LEFT(property_rates[[#This Row],[Rent_1B_trim]],FIND("-",property_rates[[#This Row],[Rent_1B_trim]])-1))</f>
        <v>5844</v>
      </c>
      <c r="K626" s="1">
        <f>_xlfn.NUMBERVALUE(RIGHT(property_rates[[#This Row],[Rent_1B]],LEN(property_rates[[#This Row],[Rent_1B]])-FIND("-",property_rates[[#This Row],[Rent_1B]])))</f>
        <v>5844</v>
      </c>
      <c r="L626" s="1">
        <f>AVERAGE(property_rates[[#This Row],[Rent_1B_Lower]:[Rent_1B_Upper]])</f>
        <v>5844</v>
      </c>
      <c r="M626" s="2">
        <f>property_rates[[#This Row],[Rent_1B_avg]]/property_rates[[#This Row],[buy_rate_avg]]</f>
        <v>1.2500534759358288</v>
      </c>
      <c r="N626" s="1" t="s">
        <v>2217</v>
      </c>
      <c r="O626" s="1" t="str">
        <f>MID(property_rates[[#This Row],[Rent_2B]],FIND("Rs.",property_rates[[#This Row],[Rent_2B]])+3,LEN(property_rates[[#This Row],[Rent_2B]]))</f>
        <v>7,268 - 8,075</v>
      </c>
      <c r="P626" s="1">
        <f>_xlfn.NUMBERVALUE(LEFT(property_rates[[#This Row],[Rent_2B_trim]],FIND("-",property_rates[[#This Row],[Rent_2B_trim]])-1))</f>
        <v>7268</v>
      </c>
      <c r="Q626" s="1">
        <f>_xlfn.NUMBERVALUE(RIGHT(property_rates[[#This Row],[Rent_2B]],LEN(property_rates[[#This Row],[Rent_2B]])-FIND("-",property_rates[[#This Row],[Rent_2B]])))</f>
        <v>8075</v>
      </c>
      <c r="R626" s="1">
        <f>AVERAGE(property_rates[[#This Row],[Rent_2B_Lower]:[Rent_2B_Upper]])</f>
        <v>7671.5</v>
      </c>
      <c r="S626" s="3">
        <f>property_rates[[#This Row],[Rent_2B_avg]]/property_rates[[#This Row],[buy_rate_avg]]</f>
        <v>1.6409625668449197</v>
      </c>
      <c r="T626" s="1" t="s">
        <v>36</v>
      </c>
      <c r="U626" s="1" t="e">
        <f>MID(property_rates[[#This Row],[Rent_3B]],FIND("Rs.",property_rates[[#This Row],[Rent_3B]])+3,LEN(property_rates[[#This Row],[Rent_3B]]))</f>
        <v>#VALUE!</v>
      </c>
      <c r="V626" s="1" t="e">
        <f>_xlfn.NUMBERVALUE(LEFT(property_rates[[#This Row],[Rent_3B_trim]],FIND("-",property_rates[[#This Row],[Rent_3B_trim]])-1))</f>
        <v>#VALUE!</v>
      </c>
      <c r="W626" s="1">
        <f>_xlfn.NUMBERVALUE(RIGHT(property_rates[[#This Row],[Rent_3B]],LEN(property_rates[[#This Row],[Rent_3B]])-FIND("-",property_rates[[#This Row],[Rent_3B]])))</f>
        <v>0</v>
      </c>
      <c r="X626" s="1" t="e">
        <f>AVERAGE(property_rates[[#This Row],[Rent_3B_Lower]:[Rent_3B_Upper]])</f>
        <v>#VALUE!</v>
      </c>
      <c r="Y626" s="3" t="e">
        <f>property_rates[[#This Row],[Rent_3B_avg]]/property_rates[[#This Row],[buy_rate_avg]]</f>
        <v>#VALUE!</v>
      </c>
    </row>
    <row r="627" spans="1:25" x14ac:dyDescent="0.25">
      <c r="A627" s="1" t="s">
        <v>1190</v>
      </c>
      <c r="B627" s="1" t="s">
        <v>36</v>
      </c>
      <c r="C627" s="1" t="e">
        <f>MID(property_rates[[#This Row],[buy_rate]],FIND("Rs.",property_rates[[#This Row],[buy_rate]])+3,FIND("/sq",property_rates[[#This Row],[buy_rate]])-4)</f>
        <v>#VALUE!</v>
      </c>
      <c r="D627" s="1" t="e">
        <f>_xlfn.NUMBERVALUE(LEFT(property_rates[[#This Row],[buy_rate_trim]],FIND("-",property_rates[[#This Row],[buy_rate_trim]])-1))</f>
        <v>#VALUE!</v>
      </c>
      <c r="E627" s="1" t="e">
        <f>_xlfn.NUMBERVALUE(RIGHT(property_rates[[#This Row],[buy_rate_trim]],LEN(property_rates[[#This Row],[buy_rate_trim]])-FIND("-",property_rates[[#This Row],[buy_rate_trim]])))</f>
        <v>#VALUE!</v>
      </c>
      <c r="F627" s="1" t="e">
        <f>AVERAGE(property_rates[[#This Row],[buy_rate_lower]:[buy_rate_higher]])</f>
        <v>#VALUE!</v>
      </c>
      <c r="G627" s="1" t="s">
        <v>36</v>
      </c>
      <c r="H627" s="1" t="s">
        <v>1191</v>
      </c>
      <c r="I627" s="1" t="str">
        <f>MID(property_rates[[#This Row],[Rent_1B]],FIND("Rs.",property_rates[[#This Row],[Rent_1B]])+3,LEN(property_rates[[#This Row],[Rent_1B]]))</f>
        <v>36,210 - 39,270</v>
      </c>
      <c r="J627" s="1">
        <f>_xlfn.NUMBERVALUE(LEFT(property_rates[[#This Row],[Rent_1B_trim]],FIND("-",property_rates[[#This Row],[Rent_1B_trim]])-1))</f>
        <v>36210</v>
      </c>
      <c r="K627" s="1">
        <f>_xlfn.NUMBERVALUE(RIGHT(property_rates[[#This Row],[Rent_1B]],LEN(property_rates[[#This Row],[Rent_1B]])-FIND("-",property_rates[[#This Row],[Rent_1B]])))</f>
        <v>39270</v>
      </c>
      <c r="L627" s="1">
        <f>AVERAGE(property_rates[[#This Row],[Rent_1B_Lower]:[Rent_1B_Upper]])</f>
        <v>37740</v>
      </c>
      <c r="M627" s="2" t="e">
        <f>property_rates[[#This Row],[Rent_1B_avg]]/property_rates[[#This Row],[buy_rate_avg]]</f>
        <v>#VALUE!</v>
      </c>
      <c r="N627" s="1" t="s">
        <v>1192</v>
      </c>
      <c r="O627" s="1" t="str">
        <f>MID(property_rates[[#This Row],[Rent_2B]],FIND("Rs.",property_rates[[#This Row],[Rent_2B]])+3,LEN(property_rates[[#This Row],[Rent_2B]]))</f>
        <v>38,984 - 46,481</v>
      </c>
      <c r="P627" s="1">
        <f>_xlfn.NUMBERVALUE(LEFT(property_rates[[#This Row],[Rent_2B_trim]],FIND("-",property_rates[[#This Row],[Rent_2B_trim]])-1))</f>
        <v>38984</v>
      </c>
      <c r="Q627" s="1">
        <f>_xlfn.NUMBERVALUE(RIGHT(property_rates[[#This Row],[Rent_2B]],LEN(property_rates[[#This Row],[Rent_2B]])-FIND("-",property_rates[[#This Row],[Rent_2B]])))</f>
        <v>46481</v>
      </c>
      <c r="R627" s="1">
        <f>AVERAGE(property_rates[[#This Row],[Rent_2B_Lower]:[Rent_2B_Upper]])</f>
        <v>42732.5</v>
      </c>
      <c r="S627" s="3" t="e">
        <f>property_rates[[#This Row],[Rent_2B_avg]]/property_rates[[#This Row],[buy_rate_avg]]</f>
        <v>#VALUE!</v>
      </c>
      <c r="T627" s="1" t="s">
        <v>36</v>
      </c>
      <c r="U627" s="1" t="e">
        <f>MID(property_rates[[#This Row],[Rent_3B]],FIND("Rs.",property_rates[[#This Row],[Rent_3B]])+3,LEN(property_rates[[#This Row],[Rent_3B]]))</f>
        <v>#VALUE!</v>
      </c>
      <c r="V627" s="1" t="e">
        <f>_xlfn.NUMBERVALUE(LEFT(property_rates[[#This Row],[Rent_3B_trim]],FIND("-",property_rates[[#This Row],[Rent_3B_trim]])-1))</f>
        <v>#VALUE!</v>
      </c>
      <c r="W627" s="1">
        <f>_xlfn.NUMBERVALUE(RIGHT(property_rates[[#This Row],[Rent_3B]],LEN(property_rates[[#This Row],[Rent_3B]])-FIND("-",property_rates[[#This Row],[Rent_3B]])))</f>
        <v>0</v>
      </c>
      <c r="X627" s="1" t="e">
        <f>AVERAGE(property_rates[[#This Row],[Rent_3B_Lower]:[Rent_3B_Upper]])</f>
        <v>#VALUE!</v>
      </c>
      <c r="Y627" s="3" t="e">
        <f>property_rates[[#This Row],[Rent_3B_avg]]/property_rates[[#This Row],[buy_rate_avg]]</f>
        <v>#VALUE!</v>
      </c>
    </row>
    <row r="628" spans="1:25" x14ac:dyDescent="0.25">
      <c r="A628" s="1" t="s">
        <v>1406</v>
      </c>
      <c r="B628" s="1" t="s">
        <v>36</v>
      </c>
      <c r="C628" s="1" t="e">
        <f>MID(property_rates[[#This Row],[buy_rate]],FIND("Rs.",property_rates[[#This Row],[buy_rate]])+3,FIND("/sq",property_rates[[#This Row],[buy_rate]])-4)</f>
        <v>#VALUE!</v>
      </c>
      <c r="D628" s="1" t="e">
        <f>_xlfn.NUMBERVALUE(LEFT(property_rates[[#This Row],[buy_rate_trim]],FIND("-",property_rates[[#This Row],[buy_rate_trim]])-1))</f>
        <v>#VALUE!</v>
      </c>
      <c r="E628" s="1" t="e">
        <f>_xlfn.NUMBERVALUE(RIGHT(property_rates[[#This Row],[buy_rate_trim]],LEN(property_rates[[#This Row],[buy_rate_trim]])-FIND("-",property_rates[[#This Row],[buy_rate_trim]])))</f>
        <v>#VALUE!</v>
      </c>
      <c r="F628" s="1" t="e">
        <f>AVERAGE(property_rates[[#This Row],[buy_rate_lower]:[buy_rate_higher]])</f>
        <v>#VALUE!</v>
      </c>
      <c r="G628" s="1" t="s">
        <v>36</v>
      </c>
      <c r="H628" s="1" t="s">
        <v>1407</v>
      </c>
      <c r="I628" s="1" t="str">
        <f>MID(property_rates[[#This Row],[Rent_1B]],FIND("Rs.",property_rates[[#This Row],[Rent_1B]])+3,LEN(property_rates[[#This Row],[Rent_1B]]))</f>
        <v>19,958 - 23,451</v>
      </c>
      <c r="J628" s="1">
        <f>_xlfn.NUMBERVALUE(LEFT(property_rates[[#This Row],[Rent_1B_trim]],FIND("-",property_rates[[#This Row],[Rent_1B_trim]])-1))</f>
        <v>19958</v>
      </c>
      <c r="K628" s="1">
        <f>_xlfn.NUMBERVALUE(RIGHT(property_rates[[#This Row],[Rent_1B]],LEN(property_rates[[#This Row],[Rent_1B]])-FIND("-",property_rates[[#This Row],[Rent_1B]])))</f>
        <v>23451</v>
      </c>
      <c r="L628" s="1">
        <f>AVERAGE(property_rates[[#This Row],[Rent_1B_Lower]:[Rent_1B_Upper]])</f>
        <v>21704.5</v>
      </c>
      <c r="M628" s="2" t="e">
        <f>property_rates[[#This Row],[Rent_1B_avg]]/property_rates[[#This Row],[buy_rate_avg]]</f>
        <v>#VALUE!</v>
      </c>
      <c r="N628" s="1" t="s">
        <v>36</v>
      </c>
      <c r="O628" s="1" t="e">
        <f>MID(property_rates[[#This Row],[Rent_2B]],FIND("Rs.",property_rates[[#This Row],[Rent_2B]])+3,LEN(property_rates[[#This Row],[Rent_2B]]))</f>
        <v>#VALUE!</v>
      </c>
      <c r="P628" s="1" t="e">
        <f>_xlfn.NUMBERVALUE(LEFT(property_rates[[#This Row],[Rent_2B_trim]],FIND("-",property_rates[[#This Row],[Rent_2B_trim]])-1))</f>
        <v>#VALUE!</v>
      </c>
      <c r="Q628" s="1">
        <f>_xlfn.NUMBERVALUE(RIGHT(property_rates[[#This Row],[Rent_2B]],LEN(property_rates[[#This Row],[Rent_2B]])-FIND("-",property_rates[[#This Row],[Rent_2B]])))</f>
        <v>0</v>
      </c>
      <c r="R628" s="1" t="e">
        <f>AVERAGE(property_rates[[#This Row],[Rent_2B_Lower]:[Rent_2B_Upper]])</f>
        <v>#VALUE!</v>
      </c>
      <c r="S628" s="3" t="e">
        <f>property_rates[[#This Row],[Rent_2B_avg]]/property_rates[[#This Row],[buy_rate_avg]]</f>
        <v>#VALUE!</v>
      </c>
      <c r="T628" s="1" t="s">
        <v>36</v>
      </c>
      <c r="U628" s="1" t="e">
        <f>MID(property_rates[[#This Row],[Rent_3B]],FIND("Rs.",property_rates[[#This Row],[Rent_3B]])+3,LEN(property_rates[[#This Row],[Rent_3B]]))</f>
        <v>#VALUE!</v>
      </c>
      <c r="V628" s="1" t="e">
        <f>_xlfn.NUMBERVALUE(LEFT(property_rates[[#This Row],[Rent_3B_trim]],FIND("-",property_rates[[#This Row],[Rent_3B_trim]])-1))</f>
        <v>#VALUE!</v>
      </c>
      <c r="W628" s="1">
        <f>_xlfn.NUMBERVALUE(RIGHT(property_rates[[#This Row],[Rent_3B]],LEN(property_rates[[#This Row],[Rent_3B]])-FIND("-",property_rates[[#This Row],[Rent_3B]])))</f>
        <v>0</v>
      </c>
      <c r="X628" s="1" t="e">
        <f>AVERAGE(property_rates[[#This Row],[Rent_3B_Lower]:[Rent_3B_Upper]])</f>
        <v>#VALUE!</v>
      </c>
      <c r="Y628" s="3" t="e">
        <f>property_rates[[#This Row],[Rent_3B_avg]]/property_rates[[#This Row],[buy_rate_avg]]</f>
        <v>#VALUE!</v>
      </c>
    </row>
    <row r="629" spans="1:25" x14ac:dyDescent="0.25">
      <c r="A629" s="1" t="s">
        <v>248</v>
      </c>
      <c r="B629" s="1" t="s">
        <v>249</v>
      </c>
      <c r="C629" s="1" t="str">
        <f>MID(property_rates[[#This Row],[buy_rate]],FIND("Rs.",property_rates[[#This Row],[buy_rate]])+3,FIND("/sq",property_rates[[#This Row],[buy_rate]])-4)</f>
        <v>8,330 - 9,010</v>
      </c>
      <c r="D629" s="1">
        <f>_xlfn.NUMBERVALUE(LEFT(property_rates[[#This Row],[buy_rate_trim]],FIND("-",property_rates[[#This Row],[buy_rate_trim]])-1))</f>
        <v>8330</v>
      </c>
      <c r="E629" s="1">
        <f>_xlfn.NUMBERVALUE(RIGHT(property_rates[[#This Row],[buy_rate_trim]],LEN(property_rates[[#This Row],[buy_rate_trim]])-FIND("-",property_rates[[#This Row],[buy_rate_trim]])))</f>
        <v>9010</v>
      </c>
      <c r="F629" s="1">
        <f>AVERAGE(property_rates[[#This Row],[buy_rate_lower]:[buy_rate_higher]])</f>
        <v>8670</v>
      </c>
      <c r="G629" s="1" t="s">
        <v>250</v>
      </c>
      <c r="H629" s="1" t="s">
        <v>251</v>
      </c>
      <c r="I629" s="1" t="str">
        <f>MID(property_rates[[#This Row],[Rent_1B]],FIND("Rs.",property_rates[[#This Row],[Rent_1B]])+3,LEN(property_rates[[#This Row],[Rent_1B]]))</f>
        <v>10,772 - 12,645</v>
      </c>
      <c r="J629" s="1">
        <f>_xlfn.NUMBERVALUE(LEFT(property_rates[[#This Row],[Rent_1B_trim]],FIND("-",property_rates[[#This Row],[Rent_1B_trim]])-1))</f>
        <v>10772</v>
      </c>
      <c r="K629" s="1">
        <f>_xlfn.NUMBERVALUE(RIGHT(property_rates[[#This Row],[Rent_1B]],LEN(property_rates[[#This Row],[Rent_1B]])-FIND("-",property_rates[[#This Row],[Rent_1B]])))</f>
        <v>12645</v>
      </c>
      <c r="L629" s="1">
        <f>AVERAGE(property_rates[[#This Row],[Rent_1B_Lower]:[Rent_1B_Upper]])</f>
        <v>11708.5</v>
      </c>
      <c r="M629" s="2">
        <f>property_rates[[#This Row],[Rent_1B_avg]]/property_rates[[#This Row],[buy_rate_avg]]</f>
        <v>1.3504613610149943</v>
      </c>
      <c r="N629" s="1" t="s">
        <v>252</v>
      </c>
      <c r="O629" s="1" t="str">
        <f>MID(property_rates[[#This Row],[Rent_2B]],FIND("Rs.",property_rates[[#This Row],[Rent_2B]])+3,LEN(property_rates[[#This Row],[Rent_2B]]))</f>
        <v>16,830 - 19,125</v>
      </c>
      <c r="P629" s="1">
        <f>_xlfn.NUMBERVALUE(LEFT(property_rates[[#This Row],[Rent_2B_trim]],FIND("-",property_rates[[#This Row],[Rent_2B_trim]])-1))</f>
        <v>16830</v>
      </c>
      <c r="Q629" s="1">
        <f>_xlfn.NUMBERVALUE(RIGHT(property_rates[[#This Row],[Rent_2B]],LEN(property_rates[[#This Row],[Rent_2B]])-FIND("-",property_rates[[#This Row],[Rent_2B]])))</f>
        <v>19125</v>
      </c>
      <c r="R629" s="1">
        <f>AVERAGE(property_rates[[#This Row],[Rent_2B_Lower]:[Rent_2B_Upper]])</f>
        <v>17977.5</v>
      </c>
      <c r="S629" s="3">
        <f>property_rates[[#This Row],[Rent_2B_avg]]/property_rates[[#This Row],[buy_rate_avg]]</f>
        <v>2.0735294117647061</v>
      </c>
      <c r="T629" s="1" t="s">
        <v>36</v>
      </c>
      <c r="U629" s="1" t="e">
        <f>MID(property_rates[[#This Row],[Rent_3B]],FIND("Rs.",property_rates[[#This Row],[Rent_3B]])+3,LEN(property_rates[[#This Row],[Rent_3B]]))</f>
        <v>#VALUE!</v>
      </c>
      <c r="V629" s="1" t="e">
        <f>_xlfn.NUMBERVALUE(LEFT(property_rates[[#This Row],[Rent_3B_trim]],FIND("-",property_rates[[#This Row],[Rent_3B_trim]])-1))</f>
        <v>#VALUE!</v>
      </c>
      <c r="W629" s="1">
        <f>_xlfn.NUMBERVALUE(RIGHT(property_rates[[#This Row],[Rent_3B]],LEN(property_rates[[#This Row],[Rent_3B]])-FIND("-",property_rates[[#This Row],[Rent_3B]])))</f>
        <v>0</v>
      </c>
      <c r="X629" s="1" t="e">
        <f>AVERAGE(property_rates[[#This Row],[Rent_3B_Lower]:[Rent_3B_Upper]])</f>
        <v>#VALUE!</v>
      </c>
      <c r="Y629" s="3" t="e">
        <f>property_rates[[#This Row],[Rent_3B_avg]]/property_rates[[#This Row],[buy_rate_avg]]</f>
        <v>#VALUE!</v>
      </c>
    </row>
    <row r="630" spans="1:25" x14ac:dyDescent="0.25">
      <c r="A630" s="1" t="s">
        <v>648</v>
      </c>
      <c r="B630" s="1" t="s">
        <v>649</v>
      </c>
      <c r="C630" s="1" t="str">
        <f>MID(property_rates[[#This Row],[buy_rate]],FIND("Rs.",property_rates[[#This Row],[buy_rate]])+3,FIND("/sq",property_rates[[#This Row],[buy_rate]])-4)</f>
        <v>7,990 - 8,712</v>
      </c>
      <c r="D630" s="1">
        <f>_xlfn.NUMBERVALUE(LEFT(property_rates[[#This Row],[buy_rate_trim]],FIND("-",property_rates[[#This Row],[buy_rate_trim]])-1))</f>
        <v>7990</v>
      </c>
      <c r="E630" s="1">
        <f>_xlfn.NUMBERVALUE(RIGHT(property_rates[[#This Row],[buy_rate_trim]],LEN(property_rates[[#This Row],[buy_rate_trim]])-FIND("-",property_rates[[#This Row],[buy_rate_trim]])))</f>
        <v>8712</v>
      </c>
      <c r="F630" s="1">
        <f>AVERAGE(property_rates[[#This Row],[buy_rate_lower]:[buy_rate_higher]])</f>
        <v>8351</v>
      </c>
      <c r="G630" s="1" t="s">
        <v>650</v>
      </c>
      <c r="H630" s="1" t="s">
        <v>36</v>
      </c>
      <c r="I630" s="1" t="e">
        <f>MID(property_rates[[#This Row],[Rent_1B]],FIND("Rs.",property_rates[[#This Row],[Rent_1B]])+3,LEN(property_rates[[#This Row],[Rent_1B]]))</f>
        <v>#VALUE!</v>
      </c>
      <c r="J630" s="1" t="e">
        <f>_xlfn.NUMBERVALUE(LEFT(property_rates[[#This Row],[Rent_1B_trim]],FIND("-",property_rates[[#This Row],[Rent_1B_trim]])-1))</f>
        <v>#VALUE!</v>
      </c>
      <c r="K630" s="1">
        <f>_xlfn.NUMBERVALUE(RIGHT(property_rates[[#This Row],[Rent_1B]],LEN(property_rates[[#This Row],[Rent_1B]])-FIND("-",property_rates[[#This Row],[Rent_1B]])))</f>
        <v>0</v>
      </c>
      <c r="L630" s="1" t="e">
        <f>AVERAGE(property_rates[[#This Row],[Rent_1B_Lower]:[Rent_1B_Upper]])</f>
        <v>#VALUE!</v>
      </c>
      <c r="M630" s="2" t="e">
        <f>property_rates[[#This Row],[Rent_1B_avg]]/property_rates[[#This Row],[buy_rate_avg]]</f>
        <v>#VALUE!</v>
      </c>
      <c r="N630" s="1" t="s">
        <v>36</v>
      </c>
      <c r="O630" s="1" t="e">
        <f>MID(property_rates[[#This Row],[Rent_2B]],FIND("Rs.",property_rates[[#This Row],[Rent_2B]])+3,LEN(property_rates[[#This Row],[Rent_2B]]))</f>
        <v>#VALUE!</v>
      </c>
      <c r="P630" s="1" t="e">
        <f>_xlfn.NUMBERVALUE(LEFT(property_rates[[#This Row],[Rent_2B_trim]],FIND("-",property_rates[[#This Row],[Rent_2B_trim]])-1))</f>
        <v>#VALUE!</v>
      </c>
      <c r="Q630" s="1">
        <f>_xlfn.NUMBERVALUE(RIGHT(property_rates[[#This Row],[Rent_2B]],LEN(property_rates[[#This Row],[Rent_2B]])-FIND("-",property_rates[[#This Row],[Rent_2B]])))</f>
        <v>0</v>
      </c>
      <c r="R630" s="1" t="e">
        <f>AVERAGE(property_rates[[#This Row],[Rent_2B_Lower]:[Rent_2B_Upper]])</f>
        <v>#VALUE!</v>
      </c>
      <c r="S630" s="3" t="e">
        <f>property_rates[[#This Row],[Rent_2B_avg]]/property_rates[[#This Row],[buy_rate_avg]]</f>
        <v>#VALUE!</v>
      </c>
      <c r="T630" s="1" t="s">
        <v>36</v>
      </c>
      <c r="U630" s="1" t="e">
        <f>MID(property_rates[[#This Row],[Rent_3B]],FIND("Rs.",property_rates[[#This Row],[Rent_3B]])+3,LEN(property_rates[[#This Row],[Rent_3B]]))</f>
        <v>#VALUE!</v>
      </c>
      <c r="V630" s="1" t="e">
        <f>_xlfn.NUMBERVALUE(LEFT(property_rates[[#This Row],[Rent_3B_trim]],FIND("-",property_rates[[#This Row],[Rent_3B_trim]])-1))</f>
        <v>#VALUE!</v>
      </c>
      <c r="W630" s="1">
        <f>_xlfn.NUMBERVALUE(RIGHT(property_rates[[#This Row],[Rent_3B]],LEN(property_rates[[#This Row],[Rent_3B]])-FIND("-",property_rates[[#This Row],[Rent_3B]])))</f>
        <v>0</v>
      </c>
      <c r="X630" s="1" t="e">
        <f>AVERAGE(property_rates[[#This Row],[Rent_3B_Lower]:[Rent_3B_Upper]])</f>
        <v>#VALUE!</v>
      </c>
      <c r="Y630" s="3" t="e">
        <f>property_rates[[#This Row],[Rent_3B_avg]]/property_rates[[#This Row],[buy_rate_avg]]</f>
        <v>#VALUE!</v>
      </c>
    </row>
    <row r="631" spans="1:25" x14ac:dyDescent="0.25">
      <c r="A631" s="1" t="s">
        <v>1408</v>
      </c>
      <c r="B631" s="1" t="s">
        <v>36</v>
      </c>
      <c r="C631" s="1" t="e">
        <f>MID(property_rates[[#This Row],[buy_rate]],FIND("Rs.",property_rates[[#This Row],[buy_rate]])+3,FIND("/sq",property_rates[[#This Row],[buy_rate]])-4)</f>
        <v>#VALUE!</v>
      </c>
      <c r="D631" s="1" t="e">
        <f>_xlfn.NUMBERVALUE(LEFT(property_rates[[#This Row],[buy_rate_trim]],FIND("-",property_rates[[#This Row],[buy_rate_trim]])-1))</f>
        <v>#VALUE!</v>
      </c>
      <c r="E631" s="1" t="e">
        <f>_xlfn.NUMBERVALUE(RIGHT(property_rates[[#This Row],[buy_rate_trim]],LEN(property_rates[[#This Row],[buy_rate_trim]])-FIND("-",property_rates[[#This Row],[buy_rate_trim]])))</f>
        <v>#VALUE!</v>
      </c>
      <c r="F631" s="1" t="e">
        <f>AVERAGE(property_rates[[#This Row],[buy_rate_lower]:[buy_rate_higher]])</f>
        <v>#VALUE!</v>
      </c>
      <c r="G631" s="1" t="s">
        <v>36</v>
      </c>
      <c r="H631" s="1" t="s">
        <v>1409</v>
      </c>
      <c r="I631" s="1" t="str">
        <f>MID(property_rates[[#This Row],[Rent_1B]],FIND("Rs.",property_rates[[#This Row],[Rent_1B]])+3,LEN(property_rates[[#This Row],[Rent_1B]]))</f>
        <v>23,343 - 27,402</v>
      </c>
      <c r="J631" s="1">
        <f>_xlfn.NUMBERVALUE(LEFT(property_rates[[#This Row],[Rent_1B_trim]],FIND("-",property_rates[[#This Row],[Rent_1B_trim]])-1))</f>
        <v>23343</v>
      </c>
      <c r="K631" s="1">
        <f>_xlfn.NUMBERVALUE(RIGHT(property_rates[[#This Row],[Rent_1B]],LEN(property_rates[[#This Row],[Rent_1B]])-FIND("-",property_rates[[#This Row],[Rent_1B]])))</f>
        <v>27402</v>
      </c>
      <c r="L631" s="1">
        <f>AVERAGE(property_rates[[#This Row],[Rent_1B_Lower]:[Rent_1B_Upper]])</f>
        <v>25372.5</v>
      </c>
      <c r="M631" s="2" t="e">
        <f>property_rates[[#This Row],[Rent_1B_avg]]/property_rates[[#This Row],[buy_rate_avg]]</f>
        <v>#VALUE!</v>
      </c>
      <c r="N631" s="1" t="s">
        <v>1410</v>
      </c>
      <c r="O631" s="1" t="str">
        <f>MID(property_rates[[#This Row],[Rent_2B]],FIND("Rs.",property_rates[[#This Row],[Rent_2B]])+3,LEN(property_rates[[#This Row],[Rent_2B]]))</f>
        <v>48,241 - 55,388</v>
      </c>
      <c r="P631" s="1">
        <f>_xlfn.NUMBERVALUE(LEFT(property_rates[[#This Row],[Rent_2B_trim]],FIND("-",property_rates[[#This Row],[Rent_2B_trim]])-1))</f>
        <v>48241</v>
      </c>
      <c r="Q631" s="1">
        <f>_xlfn.NUMBERVALUE(RIGHT(property_rates[[#This Row],[Rent_2B]],LEN(property_rates[[#This Row],[Rent_2B]])-FIND("-",property_rates[[#This Row],[Rent_2B]])))</f>
        <v>55388</v>
      </c>
      <c r="R631" s="1">
        <f>AVERAGE(property_rates[[#This Row],[Rent_2B_Lower]:[Rent_2B_Upper]])</f>
        <v>51814.5</v>
      </c>
      <c r="S631" s="3" t="e">
        <f>property_rates[[#This Row],[Rent_2B_avg]]/property_rates[[#This Row],[buy_rate_avg]]</f>
        <v>#VALUE!</v>
      </c>
      <c r="T631" s="1" t="s">
        <v>1411</v>
      </c>
      <c r="U631" s="1" t="str">
        <f>MID(property_rates[[#This Row],[Rent_3B]],FIND("Rs.",property_rates[[#This Row],[Rent_3B]])+3,LEN(property_rates[[#This Row],[Rent_3B]]))</f>
        <v>69,360 - 78,030</v>
      </c>
      <c r="V631" s="1">
        <f>_xlfn.NUMBERVALUE(LEFT(property_rates[[#This Row],[Rent_3B_trim]],FIND("-",property_rates[[#This Row],[Rent_3B_trim]])-1))</f>
        <v>69360</v>
      </c>
      <c r="W631" s="1">
        <f>_xlfn.NUMBERVALUE(RIGHT(property_rates[[#This Row],[Rent_3B]],LEN(property_rates[[#This Row],[Rent_3B]])-FIND("-",property_rates[[#This Row],[Rent_3B]])))</f>
        <v>78030</v>
      </c>
      <c r="X631" s="1">
        <f>AVERAGE(property_rates[[#This Row],[Rent_3B_Lower]:[Rent_3B_Upper]])</f>
        <v>73695</v>
      </c>
      <c r="Y631" s="3" t="e">
        <f>property_rates[[#This Row],[Rent_3B_avg]]/property_rates[[#This Row],[buy_rate_avg]]</f>
        <v>#VALUE!</v>
      </c>
    </row>
    <row r="632" spans="1:25" x14ac:dyDescent="0.25">
      <c r="A632" s="1" t="s">
        <v>1412</v>
      </c>
      <c r="B632" s="1" t="s">
        <v>1413</v>
      </c>
      <c r="C632" s="1" t="str">
        <f>MID(property_rates[[#This Row],[buy_rate]],FIND("Rs.",property_rates[[#This Row],[buy_rate]])+3,FIND("/sq",property_rates[[#This Row],[buy_rate]])-4)</f>
        <v>12,920 - 15,045</v>
      </c>
      <c r="D632" s="1">
        <f>_xlfn.NUMBERVALUE(LEFT(property_rates[[#This Row],[buy_rate_trim]],FIND("-",property_rates[[#This Row],[buy_rate_trim]])-1))</f>
        <v>12920</v>
      </c>
      <c r="E632" s="1">
        <f>_xlfn.NUMBERVALUE(RIGHT(property_rates[[#This Row],[buy_rate_trim]],LEN(property_rates[[#This Row],[buy_rate_trim]])-FIND("-",property_rates[[#This Row],[buy_rate_trim]])))</f>
        <v>15045</v>
      </c>
      <c r="F632" s="1">
        <f>AVERAGE(property_rates[[#This Row],[buy_rate_lower]:[buy_rate_higher]])</f>
        <v>13982.5</v>
      </c>
      <c r="G632" s="1" t="s">
        <v>36</v>
      </c>
      <c r="H632" s="1" t="s">
        <v>1414</v>
      </c>
      <c r="I632" s="1" t="str">
        <f>MID(property_rates[[#This Row],[Rent_1B]],FIND("Rs.",property_rates[[#This Row],[Rent_1B]])+3,LEN(property_rates[[#This Row],[Rent_1B]]))</f>
        <v>20,923 - 25,572</v>
      </c>
      <c r="J632" s="1">
        <f>_xlfn.NUMBERVALUE(LEFT(property_rates[[#This Row],[Rent_1B_trim]],FIND("-",property_rates[[#This Row],[Rent_1B_trim]])-1))</f>
        <v>20923</v>
      </c>
      <c r="K632" s="1">
        <f>_xlfn.NUMBERVALUE(RIGHT(property_rates[[#This Row],[Rent_1B]],LEN(property_rates[[#This Row],[Rent_1B]])-FIND("-",property_rates[[#This Row],[Rent_1B]])))</f>
        <v>25572</v>
      </c>
      <c r="L632" s="1">
        <f>AVERAGE(property_rates[[#This Row],[Rent_1B_Lower]:[Rent_1B_Upper]])</f>
        <v>23247.5</v>
      </c>
      <c r="M632" s="2">
        <f>property_rates[[#This Row],[Rent_1B_avg]]/property_rates[[#This Row],[buy_rate_avg]]</f>
        <v>1.662613981762918</v>
      </c>
      <c r="N632" s="1" t="s">
        <v>1415</v>
      </c>
      <c r="O632" s="1" t="str">
        <f>MID(property_rates[[#This Row],[Rent_2B]],FIND("Rs.",property_rates[[#This Row],[Rent_2B]])+3,LEN(property_rates[[#This Row],[Rent_2B]]))</f>
        <v>36,307 - 40,629</v>
      </c>
      <c r="P632" s="1">
        <f>_xlfn.NUMBERVALUE(LEFT(property_rates[[#This Row],[Rent_2B_trim]],FIND("-",property_rates[[#This Row],[Rent_2B_trim]])-1))</f>
        <v>36307</v>
      </c>
      <c r="Q632" s="1">
        <f>_xlfn.NUMBERVALUE(RIGHT(property_rates[[#This Row],[Rent_2B]],LEN(property_rates[[#This Row],[Rent_2B]])-FIND("-",property_rates[[#This Row],[Rent_2B]])))</f>
        <v>40629</v>
      </c>
      <c r="R632" s="1">
        <f>AVERAGE(property_rates[[#This Row],[Rent_2B_Lower]:[Rent_2B_Upper]])</f>
        <v>38468</v>
      </c>
      <c r="S632" s="3">
        <f>property_rates[[#This Row],[Rent_2B_avg]]/property_rates[[#This Row],[buy_rate_avg]]</f>
        <v>2.7511532272483463</v>
      </c>
      <c r="T632" s="1" t="s">
        <v>36</v>
      </c>
      <c r="U632" s="1" t="e">
        <f>MID(property_rates[[#This Row],[Rent_3B]],FIND("Rs.",property_rates[[#This Row],[Rent_3B]])+3,LEN(property_rates[[#This Row],[Rent_3B]]))</f>
        <v>#VALUE!</v>
      </c>
      <c r="V632" s="1" t="e">
        <f>_xlfn.NUMBERVALUE(LEFT(property_rates[[#This Row],[Rent_3B_trim]],FIND("-",property_rates[[#This Row],[Rent_3B_trim]])-1))</f>
        <v>#VALUE!</v>
      </c>
      <c r="W632" s="1">
        <f>_xlfn.NUMBERVALUE(RIGHT(property_rates[[#This Row],[Rent_3B]],LEN(property_rates[[#This Row],[Rent_3B]])-FIND("-",property_rates[[#This Row],[Rent_3B]])))</f>
        <v>0</v>
      </c>
      <c r="X632" s="1" t="e">
        <f>AVERAGE(property_rates[[#This Row],[Rent_3B_Lower]:[Rent_3B_Upper]])</f>
        <v>#VALUE!</v>
      </c>
      <c r="Y632" s="3" t="e">
        <f>property_rates[[#This Row],[Rent_3B_avg]]/property_rates[[#This Row],[buy_rate_avg]]</f>
        <v>#VALUE!</v>
      </c>
    </row>
    <row r="633" spans="1:25" x14ac:dyDescent="0.25">
      <c r="A633" s="1" t="s">
        <v>1193</v>
      </c>
      <c r="B633" s="1" t="s">
        <v>1194</v>
      </c>
      <c r="C633" s="1" t="str">
        <f>MID(property_rates[[#This Row],[buy_rate]],FIND("Rs.",property_rates[[#This Row],[buy_rate]])+3,FIND("/sq",property_rates[[#This Row],[buy_rate]])-4)</f>
        <v>25,840 - 29,920</v>
      </c>
      <c r="D633" s="1">
        <f>_xlfn.NUMBERVALUE(LEFT(property_rates[[#This Row],[buy_rate_trim]],FIND("-",property_rates[[#This Row],[buy_rate_trim]])-1))</f>
        <v>25840</v>
      </c>
      <c r="E633" s="1">
        <f>_xlfn.NUMBERVALUE(RIGHT(property_rates[[#This Row],[buy_rate_trim]],LEN(property_rates[[#This Row],[buy_rate_trim]])-FIND("-",property_rates[[#This Row],[buy_rate_trim]])))</f>
        <v>29920</v>
      </c>
      <c r="F633" s="1">
        <f>AVERAGE(property_rates[[#This Row],[buy_rate_lower]:[buy_rate_higher]])</f>
        <v>27880</v>
      </c>
      <c r="G633" s="1" t="s">
        <v>1195</v>
      </c>
      <c r="H633" s="1" t="s">
        <v>1196</v>
      </c>
      <c r="I633" s="1" t="str">
        <f>MID(property_rates[[#This Row],[Rent_1B]],FIND("Rs.",property_rates[[#This Row],[Rent_1B]])+3,LEN(property_rates[[#This Row],[Rent_1B]]))</f>
        <v>31,472 - 35,287</v>
      </c>
      <c r="J633" s="1">
        <f>_xlfn.NUMBERVALUE(LEFT(property_rates[[#This Row],[Rent_1B_trim]],FIND("-",property_rates[[#This Row],[Rent_1B_trim]])-1))</f>
        <v>31472</v>
      </c>
      <c r="K633" s="1">
        <f>_xlfn.NUMBERVALUE(RIGHT(property_rates[[#This Row],[Rent_1B]],LEN(property_rates[[#This Row],[Rent_1B]])-FIND("-",property_rates[[#This Row],[Rent_1B]])))</f>
        <v>35287</v>
      </c>
      <c r="L633" s="1">
        <f>AVERAGE(property_rates[[#This Row],[Rent_1B_Lower]:[Rent_1B_Upper]])</f>
        <v>33379.5</v>
      </c>
      <c r="M633" s="2">
        <f>property_rates[[#This Row],[Rent_1B_avg]]/property_rates[[#This Row],[buy_rate_avg]]</f>
        <v>1.1972560975609756</v>
      </c>
      <c r="N633" s="1" t="s">
        <v>1197</v>
      </c>
      <c r="O633" s="1" t="str">
        <f>MID(property_rates[[#This Row],[Rent_2B]],FIND("Rs.",property_rates[[#This Row],[Rent_2B]])+3,LEN(property_rates[[#This Row],[Rent_2B]]))</f>
        <v>47,685 - 52,742</v>
      </c>
      <c r="P633" s="1">
        <f>_xlfn.NUMBERVALUE(LEFT(property_rates[[#This Row],[Rent_2B_trim]],FIND("-",property_rates[[#This Row],[Rent_2B_trim]])-1))</f>
        <v>47685</v>
      </c>
      <c r="Q633" s="1">
        <f>_xlfn.NUMBERVALUE(RIGHT(property_rates[[#This Row],[Rent_2B]],LEN(property_rates[[#This Row],[Rent_2B]])-FIND("-",property_rates[[#This Row],[Rent_2B]])))</f>
        <v>52742</v>
      </c>
      <c r="R633" s="1">
        <f>AVERAGE(property_rates[[#This Row],[Rent_2B_Lower]:[Rent_2B_Upper]])</f>
        <v>50213.5</v>
      </c>
      <c r="S633" s="3">
        <f>property_rates[[#This Row],[Rent_2B_avg]]/property_rates[[#This Row],[buy_rate_avg]]</f>
        <v>1.801058106169297</v>
      </c>
      <c r="T633" s="1" t="s">
        <v>1198</v>
      </c>
      <c r="U633" s="1" t="str">
        <f>MID(property_rates[[#This Row],[Rent_3B]],FIND("Rs.",property_rates[[#This Row],[Rent_3B]])+3,LEN(property_rates[[#This Row],[Rent_3B]]))</f>
        <v>71,400 - 77,520</v>
      </c>
      <c r="V633" s="1">
        <f>_xlfn.NUMBERVALUE(LEFT(property_rates[[#This Row],[Rent_3B_trim]],FIND("-",property_rates[[#This Row],[Rent_3B_trim]])-1))</f>
        <v>71400</v>
      </c>
      <c r="W633" s="1">
        <f>_xlfn.NUMBERVALUE(RIGHT(property_rates[[#This Row],[Rent_3B]],LEN(property_rates[[#This Row],[Rent_3B]])-FIND("-",property_rates[[#This Row],[Rent_3B]])))</f>
        <v>77520</v>
      </c>
      <c r="X633" s="1">
        <f>AVERAGE(property_rates[[#This Row],[Rent_3B_Lower]:[Rent_3B_Upper]])</f>
        <v>74460</v>
      </c>
      <c r="Y633" s="3">
        <f>property_rates[[#This Row],[Rent_3B_avg]]/property_rates[[#This Row],[buy_rate_avg]]</f>
        <v>2.6707317073170733</v>
      </c>
    </row>
    <row r="634" spans="1:25" x14ac:dyDescent="0.25">
      <c r="A634" s="1" t="s">
        <v>1199</v>
      </c>
      <c r="B634" s="1" t="s">
        <v>1200</v>
      </c>
      <c r="C634" s="1" t="str">
        <f>MID(property_rates[[#This Row],[buy_rate]],FIND("Rs.",property_rates[[#This Row],[buy_rate]])+3,FIND("/sq",property_rates[[#This Row],[buy_rate]])-4)</f>
        <v>27,668 - 32,555</v>
      </c>
      <c r="D634" s="1">
        <f>_xlfn.NUMBERVALUE(LEFT(property_rates[[#This Row],[buy_rate_trim]],FIND("-",property_rates[[#This Row],[buy_rate_trim]])-1))</f>
        <v>27668</v>
      </c>
      <c r="E634" s="1">
        <f>_xlfn.NUMBERVALUE(RIGHT(property_rates[[#This Row],[buy_rate_trim]],LEN(property_rates[[#This Row],[buy_rate_trim]])-FIND("-",property_rates[[#This Row],[buy_rate_trim]])))</f>
        <v>32555</v>
      </c>
      <c r="F634" s="1">
        <f>AVERAGE(property_rates[[#This Row],[buy_rate_lower]:[buy_rate_higher]])</f>
        <v>30111.5</v>
      </c>
      <c r="G634" s="1" t="s">
        <v>1201</v>
      </c>
      <c r="H634" s="1" t="s">
        <v>1202</v>
      </c>
      <c r="I634" s="1" t="str">
        <f>MID(property_rates[[#This Row],[Rent_1B]],FIND("Rs.",property_rates[[#This Row],[Rent_1B]])+3,LEN(property_rates[[#This Row],[Rent_1B]]))</f>
        <v>30,903 - 37,995</v>
      </c>
      <c r="J634" s="1">
        <f>_xlfn.NUMBERVALUE(LEFT(property_rates[[#This Row],[Rent_1B_trim]],FIND("-",property_rates[[#This Row],[Rent_1B_trim]])-1))</f>
        <v>30903</v>
      </c>
      <c r="K634" s="1">
        <f>_xlfn.NUMBERVALUE(RIGHT(property_rates[[#This Row],[Rent_1B]],LEN(property_rates[[#This Row],[Rent_1B]])-FIND("-",property_rates[[#This Row],[Rent_1B]])))</f>
        <v>37995</v>
      </c>
      <c r="L634" s="1">
        <f>AVERAGE(property_rates[[#This Row],[Rent_1B_Lower]:[Rent_1B_Upper]])</f>
        <v>34449</v>
      </c>
      <c r="M634" s="2">
        <f>property_rates[[#This Row],[Rent_1B_avg]]/property_rates[[#This Row],[buy_rate_avg]]</f>
        <v>1.144047955100211</v>
      </c>
      <c r="N634" s="1" t="s">
        <v>1203</v>
      </c>
      <c r="O634" s="1" t="str">
        <f>MID(property_rates[[#This Row],[Rent_2B]],FIND("Rs.",property_rates[[#This Row],[Rent_2B]])+3,LEN(property_rates[[#This Row],[Rent_2B]]))</f>
        <v>54,713 - 63,072</v>
      </c>
      <c r="P634" s="1">
        <f>_xlfn.NUMBERVALUE(LEFT(property_rates[[#This Row],[Rent_2B_trim]],FIND("-",property_rates[[#This Row],[Rent_2B_trim]])-1))</f>
        <v>54713</v>
      </c>
      <c r="Q634" s="1">
        <f>_xlfn.NUMBERVALUE(RIGHT(property_rates[[#This Row],[Rent_2B]],LEN(property_rates[[#This Row],[Rent_2B]])-FIND("-",property_rates[[#This Row],[Rent_2B]])))</f>
        <v>63072</v>
      </c>
      <c r="R634" s="1">
        <f>AVERAGE(property_rates[[#This Row],[Rent_2B_Lower]:[Rent_2B_Upper]])</f>
        <v>58892.5</v>
      </c>
      <c r="S634" s="3">
        <f>property_rates[[#This Row],[Rent_2B_avg]]/property_rates[[#This Row],[buy_rate_avg]]</f>
        <v>1.9558142238015377</v>
      </c>
      <c r="T634" s="1" t="s">
        <v>36</v>
      </c>
      <c r="U634" s="1" t="e">
        <f>MID(property_rates[[#This Row],[Rent_3B]],FIND("Rs.",property_rates[[#This Row],[Rent_3B]])+3,LEN(property_rates[[#This Row],[Rent_3B]]))</f>
        <v>#VALUE!</v>
      </c>
      <c r="V634" s="1" t="e">
        <f>_xlfn.NUMBERVALUE(LEFT(property_rates[[#This Row],[Rent_3B_trim]],FIND("-",property_rates[[#This Row],[Rent_3B_trim]])-1))</f>
        <v>#VALUE!</v>
      </c>
      <c r="W634" s="1">
        <f>_xlfn.NUMBERVALUE(RIGHT(property_rates[[#This Row],[Rent_3B]],LEN(property_rates[[#This Row],[Rent_3B]])-FIND("-",property_rates[[#This Row],[Rent_3B]])))</f>
        <v>0</v>
      </c>
      <c r="X634" s="1" t="e">
        <f>AVERAGE(property_rates[[#This Row],[Rent_3B_Lower]:[Rent_3B_Upper]])</f>
        <v>#VALUE!</v>
      </c>
      <c r="Y634" s="3" t="e">
        <f>property_rates[[#This Row],[Rent_3B_avg]]/property_rates[[#This Row],[buy_rate_avg]]</f>
        <v>#VALUE!</v>
      </c>
    </row>
    <row r="635" spans="1:25" x14ac:dyDescent="0.25">
      <c r="A635" s="1" t="s">
        <v>651</v>
      </c>
      <c r="B635" s="1" t="s">
        <v>652</v>
      </c>
      <c r="C635" s="1" t="str">
        <f>MID(property_rates[[#This Row],[buy_rate]],FIND("Rs.",property_rates[[#This Row],[buy_rate]])+3,FIND("/sq",property_rates[[#This Row],[buy_rate]])-4)</f>
        <v>7,012 - 7,990</v>
      </c>
      <c r="D635" s="1">
        <f>_xlfn.NUMBERVALUE(LEFT(property_rates[[#This Row],[buy_rate_trim]],FIND("-",property_rates[[#This Row],[buy_rate_trim]])-1))</f>
        <v>7012</v>
      </c>
      <c r="E635" s="1">
        <f>_xlfn.NUMBERVALUE(RIGHT(property_rates[[#This Row],[buy_rate_trim]],LEN(property_rates[[#This Row],[buy_rate_trim]])-FIND("-",property_rates[[#This Row],[buy_rate_trim]])))</f>
        <v>7990</v>
      </c>
      <c r="F635" s="1">
        <f>AVERAGE(property_rates[[#This Row],[buy_rate_lower]:[buy_rate_higher]])</f>
        <v>7501</v>
      </c>
      <c r="G635" s="1" t="s">
        <v>653</v>
      </c>
      <c r="H635" s="1" t="s">
        <v>36</v>
      </c>
      <c r="I635" s="1" t="e">
        <f>MID(property_rates[[#This Row],[Rent_1B]],FIND("Rs.",property_rates[[#This Row],[Rent_1B]])+3,LEN(property_rates[[#This Row],[Rent_1B]]))</f>
        <v>#VALUE!</v>
      </c>
      <c r="J635" s="1" t="e">
        <f>_xlfn.NUMBERVALUE(LEFT(property_rates[[#This Row],[Rent_1B_trim]],FIND("-",property_rates[[#This Row],[Rent_1B_trim]])-1))</f>
        <v>#VALUE!</v>
      </c>
      <c r="K635" s="1">
        <f>_xlfn.NUMBERVALUE(RIGHT(property_rates[[#This Row],[Rent_1B]],LEN(property_rates[[#This Row],[Rent_1B]])-FIND("-",property_rates[[#This Row],[Rent_1B]])))</f>
        <v>0</v>
      </c>
      <c r="L635" s="1" t="e">
        <f>AVERAGE(property_rates[[#This Row],[Rent_1B_Lower]:[Rent_1B_Upper]])</f>
        <v>#VALUE!</v>
      </c>
      <c r="M635" s="2" t="e">
        <f>property_rates[[#This Row],[Rent_1B_avg]]/property_rates[[#This Row],[buy_rate_avg]]</f>
        <v>#VALUE!</v>
      </c>
      <c r="N635" s="1" t="s">
        <v>36</v>
      </c>
      <c r="O635" s="1" t="e">
        <f>MID(property_rates[[#This Row],[Rent_2B]],FIND("Rs.",property_rates[[#This Row],[Rent_2B]])+3,LEN(property_rates[[#This Row],[Rent_2B]]))</f>
        <v>#VALUE!</v>
      </c>
      <c r="P635" s="1" t="e">
        <f>_xlfn.NUMBERVALUE(LEFT(property_rates[[#This Row],[Rent_2B_trim]],FIND("-",property_rates[[#This Row],[Rent_2B_trim]])-1))</f>
        <v>#VALUE!</v>
      </c>
      <c r="Q635" s="1">
        <f>_xlfn.NUMBERVALUE(RIGHT(property_rates[[#This Row],[Rent_2B]],LEN(property_rates[[#This Row],[Rent_2B]])-FIND("-",property_rates[[#This Row],[Rent_2B]])))</f>
        <v>0</v>
      </c>
      <c r="R635" s="1" t="e">
        <f>AVERAGE(property_rates[[#This Row],[Rent_2B_Lower]:[Rent_2B_Upper]])</f>
        <v>#VALUE!</v>
      </c>
      <c r="S635" s="3" t="e">
        <f>property_rates[[#This Row],[Rent_2B_avg]]/property_rates[[#This Row],[buy_rate_avg]]</f>
        <v>#VALUE!</v>
      </c>
      <c r="T635" s="1" t="s">
        <v>36</v>
      </c>
      <c r="U635" s="1" t="e">
        <f>MID(property_rates[[#This Row],[Rent_3B]],FIND("Rs.",property_rates[[#This Row],[Rent_3B]])+3,LEN(property_rates[[#This Row],[Rent_3B]]))</f>
        <v>#VALUE!</v>
      </c>
      <c r="V635" s="1" t="e">
        <f>_xlfn.NUMBERVALUE(LEFT(property_rates[[#This Row],[Rent_3B_trim]],FIND("-",property_rates[[#This Row],[Rent_3B_trim]])-1))</f>
        <v>#VALUE!</v>
      </c>
      <c r="W635" s="1">
        <f>_xlfn.NUMBERVALUE(RIGHT(property_rates[[#This Row],[Rent_3B]],LEN(property_rates[[#This Row],[Rent_3B]])-FIND("-",property_rates[[#This Row],[Rent_3B]])))</f>
        <v>0</v>
      </c>
      <c r="X635" s="1" t="e">
        <f>AVERAGE(property_rates[[#This Row],[Rent_3B_Lower]:[Rent_3B_Upper]])</f>
        <v>#VALUE!</v>
      </c>
      <c r="Y635" s="3" t="e">
        <f>property_rates[[#This Row],[Rent_3B_avg]]/property_rates[[#This Row],[buy_rate_avg]]</f>
        <v>#VALUE!</v>
      </c>
    </row>
    <row r="636" spans="1:25" x14ac:dyDescent="0.25">
      <c r="A636" s="1" t="s">
        <v>654</v>
      </c>
      <c r="B636" s="1" t="s">
        <v>655</v>
      </c>
      <c r="C636" s="1" t="str">
        <f>MID(property_rates[[#This Row],[buy_rate]],FIND("Rs.",property_rates[[#This Row],[buy_rate]])+3,FIND("/sq",property_rates[[#This Row],[buy_rate]])-4)</f>
        <v>4,080 - 4,718</v>
      </c>
      <c r="D636" s="1">
        <f>_xlfn.NUMBERVALUE(LEFT(property_rates[[#This Row],[buy_rate_trim]],FIND("-",property_rates[[#This Row],[buy_rate_trim]])-1))</f>
        <v>4080</v>
      </c>
      <c r="E636" s="1">
        <f>_xlfn.NUMBERVALUE(RIGHT(property_rates[[#This Row],[buy_rate_trim]],LEN(property_rates[[#This Row],[buy_rate_trim]])-FIND("-",property_rates[[#This Row],[buy_rate_trim]])))</f>
        <v>4718</v>
      </c>
      <c r="F636" s="1">
        <f>AVERAGE(property_rates[[#This Row],[buy_rate_lower]:[buy_rate_higher]])</f>
        <v>4399</v>
      </c>
      <c r="G636" s="1" t="s">
        <v>656</v>
      </c>
      <c r="H636" s="1" t="s">
        <v>657</v>
      </c>
      <c r="I636" s="1" t="str">
        <f>MID(property_rates[[#This Row],[Rent_1B]],FIND("Rs.",property_rates[[#This Row],[Rent_1B]])+3,LEN(property_rates[[#This Row],[Rent_1B]]))</f>
        <v>4,684 - 5,620</v>
      </c>
      <c r="J636" s="1">
        <f>_xlfn.NUMBERVALUE(LEFT(property_rates[[#This Row],[Rent_1B_trim]],FIND("-",property_rates[[#This Row],[Rent_1B_trim]])-1))</f>
        <v>4684</v>
      </c>
      <c r="K636" s="1">
        <f>_xlfn.NUMBERVALUE(RIGHT(property_rates[[#This Row],[Rent_1B]],LEN(property_rates[[#This Row],[Rent_1B]])-FIND("-",property_rates[[#This Row],[Rent_1B]])))</f>
        <v>5620</v>
      </c>
      <c r="L636" s="1">
        <f>AVERAGE(property_rates[[#This Row],[Rent_1B_Lower]:[Rent_1B_Upper]])</f>
        <v>5152</v>
      </c>
      <c r="M636" s="2">
        <f>property_rates[[#This Row],[Rent_1B_avg]]/property_rates[[#This Row],[buy_rate_avg]]</f>
        <v>1.1711752671061606</v>
      </c>
      <c r="N636" s="1" t="s">
        <v>658</v>
      </c>
      <c r="O636" s="1" t="str">
        <f>MID(property_rates[[#This Row],[Rent_2B]],FIND("Rs.",property_rates[[#This Row],[Rent_2B]])+3,LEN(property_rates[[#This Row],[Rent_2B]]))</f>
        <v>6,044 - 7,386</v>
      </c>
      <c r="P636" s="1">
        <f>_xlfn.NUMBERVALUE(LEFT(property_rates[[#This Row],[Rent_2B_trim]],FIND("-",property_rates[[#This Row],[Rent_2B_trim]])-1))</f>
        <v>6044</v>
      </c>
      <c r="Q636" s="1">
        <f>_xlfn.NUMBERVALUE(RIGHT(property_rates[[#This Row],[Rent_2B]],LEN(property_rates[[#This Row],[Rent_2B]])-FIND("-",property_rates[[#This Row],[Rent_2B]])))</f>
        <v>7386</v>
      </c>
      <c r="R636" s="1">
        <f>AVERAGE(property_rates[[#This Row],[Rent_2B_Lower]:[Rent_2B_Upper]])</f>
        <v>6715</v>
      </c>
      <c r="S636" s="3">
        <f>property_rates[[#This Row],[Rent_2B_avg]]/property_rates[[#This Row],[buy_rate_avg]]</f>
        <v>1.5264832916571949</v>
      </c>
      <c r="T636" s="1" t="s">
        <v>659</v>
      </c>
      <c r="U636" s="1" t="str">
        <f>MID(property_rates[[#This Row],[Rent_3B]],FIND("Rs.",property_rates[[#This Row],[Rent_3B]])+3,LEN(property_rates[[#This Row],[Rent_3B]]))</f>
        <v>6,916 - 8,644</v>
      </c>
      <c r="V636" s="1">
        <f>_xlfn.NUMBERVALUE(LEFT(property_rates[[#This Row],[Rent_3B_trim]],FIND("-",property_rates[[#This Row],[Rent_3B_trim]])-1))</f>
        <v>6916</v>
      </c>
      <c r="W636" s="1">
        <f>_xlfn.NUMBERVALUE(RIGHT(property_rates[[#This Row],[Rent_3B]],LEN(property_rates[[#This Row],[Rent_3B]])-FIND("-",property_rates[[#This Row],[Rent_3B]])))</f>
        <v>8644</v>
      </c>
      <c r="X636" s="1">
        <f>AVERAGE(property_rates[[#This Row],[Rent_3B_Lower]:[Rent_3B_Upper]])</f>
        <v>7780</v>
      </c>
      <c r="Y636" s="3">
        <f>property_rates[[#This Row],[Rent_3B_avg]]/property_rates[[#This Row],[buy_rate_avg]]</f>
        <v>1.7685837690384179</v>
      </c>
    </row>
    <row r="637" spans="1:25" x14ac:dyDescent="0.25">
      <c r="A637" s="1" t="s">
        <v>660</v>
      </c>
      <c r="B637" s="1" t="s">
        <v>661</v>
      </c>
      <c r="C637" s="1" t="str">
        <f>MID(property_rates[[#This Row],[buy_rate]],FIND("Rs.",property_rates[[#This Row],[buy_rate]])+3,FIND("/sq",property_rates[[#This Row],[buy_rate]])-4)</f>
        <v>3,442 - 4,335</v>
      </c>
      <c r="D637" s="1">
        <f>_xlfn.NUMBERVALUE(LEFT(property_rates[[#This Row],[buy_rate_trim]],FIND("-",property_rates[[#This Row],[buy_rate_trim]])-1))</f>
        <v>3442</v>
      </c>
      <c r="E637" s="1">
        <f>_xlfn.NUMBERVALUE(RIGHT(property_rates[[#This Row],[buy_rate_trim]],LEN(property_rates[[#This Row],[buy_rate_trim]])-FIND("-",property_rates[[#This Row],[buy_rate_trim]])))</f>
        <v>4335</v>
      </c>
      <c r="F637" s="1">
        <f>AVERAGE(property_rates[[#This Row],[buy_rate_lower]:[buy_rate_higher]])</f>
        <v>3888.5</v>
      </c>
      <c r="G637" s="1" t="s">
        <v>662</v>
      </c>
      <c r="H637" s="1" t="s">
        <v>663</v>
      </c>
      <c r="I637" s="1" t="str">
        <f>MID(property_rates[[#This Row],[Rent_1B]],FIND("Rs.",property_rates[[#This Row],[Rent_1B]])+3,LEN(property_rates[[#This Row],[Rent_1B]]))</f>
        <v>3,995 - 5,194</v>
      </c>
      <c r="J637" s="1">
        <f>_xlfn.NUMBERVALUE(LEFT(property_rates[[#This Row],[Rent_1B_trim]],FIND("-",property_rates[[#This Row],[Rent_1B_trim]])-1))</f>
        <v>3995</v>
      </c>
      <c r="K637" s="1">
        <f>_xlfn.NUMBERVALUE(RIGHT(property_rates[[#This Row],[Rent_1B]],LEN(property_rates[[#This Row],[Rent_1B]])-FIND("-",property_rates[[#This Row],[Rent_1B]])))</f>
        <v>5194</v>
      </c>
      <c r="L637" s="1">
        <f>AVERAGE(property_rates[[#This Row],[Rent_1B_Lower]:[Rent_1B_Upper]])</f>
        <v>4594.5</v>
      </c>
      <c r="M637" s="2">
        <f>property_rates[[#This Row],[Rent_1B_avg]]/property_rates[[#This Row],[buy_rate_avg]]</f>
        <v>1.1815610132441816</v>
      </c>
      <c r="N637" s="1" t="s">
        <v>36</v>
      </c>
      <c r="O637" s="1" t="e">
        <f>MID(property_rates[[#This Row],[Rent_2B]],FIND("Rs.",property_rates[[#This Row],[Rent_2B]])+3,LEN(property_rates[[#This Row],[Rent_2B]]))</f>
        <v>#VALUE!</v>
      </c>
      <c r="P637" s="1" t="e">
        <f>_xlfn.NUMBERVALUE(LEFT(property_rates[[#This Row],[Rent_2B_trim]],FIND("-",property_rates[[#This Row],[Rent_2B_trim]])-1))</f>
        <v>#VALUE!</v>
      </c>
      <c r="Q637" s="1">
        <f>_xlfn.NUMBERVALUE(RIGHT(property_rates[[#This Row],[Rent_2B]],LEN(property_rates[[#This Row],[Rent_2B]])-FIND("-",property_rates[[#This Row],[Rent_2B]])))</f>
        <v>0</v>
      </c>
      <c r="R637" s="1" t="e">
        <f>AVERAGE(property_rates[[#This Row],[Rent_2B_Lower]:[Rent_2B_Upper]])</f>
        <v>#VALUE!</v>
      </c>
      <c r="S637" s="3" t="e">
        <f>property_rates[[#This Row],[Rent_2B_avg]]/property_rates[[#This Row],[buy_rate_avg]]</f>
        <v>#VALUE!</v>
      </c>
      <c r="T637" s="1" t="s">
        <v>36</v>
      </c>
      <c r="U637" s="1" t="e">
        <f>MID(property_rates[[#This Row],[Rent_3B]],FIND("Rs.",property_rates[[#This Row],[Rent_3B]])+3,LEN(property_rates[[#This Row],[Rent_3B]]))</f>
        <v>#VALUE!</v>
      </c>
      <c r="V637" s="1" t="e">
        <f>_xlfn.NUMBERVALUE(LEFT(property_rates[[#This Row],[Rent_3B_trim]],FIND("-",property_rates[[#This Row],[Rent_3B_trim]])-1))</f>
        <v>#VALUE!</v>
      </c>
      <c r="W637" s="1">
        <f>_xlfn.NUMBERVALUE(RIGHT(property_rates[[#This Row],[Rent_3B]],LEN(property_rates[[#This Row],[Rent_3B]])-FIND("-",property_rates[[#This Row],[Rent_3B]])))</f>
        <v>0</v>
      </c>
      <c r="X637" s="1" t="e">
        <f>AVERAGE(property_rates[[#This Row],[Rent_3B_Lower]:[Rent_3B_Upper]])</f>
        <v>#VALUE!</v>
      </c>
      <c r="Y637" s="3" t="e">
        <f>property_rates[[#This Row],[Rent_3B_avg]]/property_rates[[#This Row],[buy_rate_avg]]</f>
        <v>#VALUE!</v>
      </c>
    </row>
    <row r="638" spans="1:25" x14ac:dyDescent="0.25">
      <c r="A638" s="1" t="s">
        <v>664</v>
      </c>
      <c r="B638" s="1" t="s">
        <v>665</v>
      </c>
      <c r="C638" s="1" t="str">
        <f>MID(property_rates[[#This Row],[buy_rate]],FIND("Rs.",property_rates[[#This Row],[buy_rate]])+3,FIND("/sq",property_rates[[#This Row],[buy_rate]])-4)</f>
        <v>4,165 - 4,760</v>
      </c>
      <c r="D638" s="1">
        <f>_xlfn.NUMBERVALUE(LEFT(property_rates[[#This Row],[buy_rate_trim]],FIND("-",property_rates[[#This Row],[buy_rate_trim]])-1))</f>
        <v>4165</v>
      </c>
      <c r="E638" s="1">
        <f>_xlfn.NUMBERVALUE(RIGHT(property_rates[[#This Row],[buy_rate_trim]],LEN(property_rates[[#This Row],[buy_rate_trim]])-FIND("-",property_rates[[#This Row],[buy_rate_trim]])))</f>
        <v>4760</v>
      </c>
      <c r="F638" s="1">
        <f>AVERAGE(property_rates[[#This Row],[buy_rate_lower]:[buy_rate_higher]])</f>
        <v>4462.5</v>
      </c>
      <c r="G638" s="1" t="s">
        <v>666</v>
      </c>
      <c r="H638" s="1" t="s">
        <v>657</v>
      </c>
      <c r="I638" s="1" t="str">
        <f>MID(property_rates[[#This Row],[Rent_1B]],FIND("Rs.",property_rates[[#This Row],[Rent_1B]])+3,LEN(property_rates[[#This Row],[Rent_1B]]))</f>
        <v>4,684 - 5,620</v>
      </c>
      <c r="J638" s="1">
        <f>_xlfn.NUMBERVALUE(LEFT(property_rates[[#This Row],[Rent_1B_trim]],FIND("-",property_rates[[#This Row],[Rent_1B_trim]])-1))</f>
        <v>4684</v>
      </c>
      <c r="K638" s="1">
        <f>_xlfn.NUMBERVALUE(RIGHT(property_rates[[#This Row],[Rent_1B]],LEN(property_rates[[#This Row],[Rent_1B]])-FIND("-",property_rates[[#This Row],[Rent_1B]])))</f>
        <v>5620</v>
      </c>
      <c r="L638" s="1">
        <f>AVERAGE(property_rates[[#This Row],[Rent_1B_Lower]:[Rent_1B_Upper]])</f>
        <v>5152</v>
      </c>
      <c r="M638" s="2">
        <f>property_rates[[#This Row],[Rent_1B_avg]]/property_rates[[#This Row],[buy_rate_avg]]</f>
        <v>1.1545098039215687</v>
      </c>
      <c r="N638" s="1" t="s">
        <v>658</v>
      </c>
      <c r="O638" s="1" t="str">
        <f>MID(property_rates[[#This Row],[Rent_2B]],FIND("Rs.",property_rates[[#This Row],[Rent_2B]])+3,LEN(property_rates[[#This Row],[Rent_2B]]))</f>
        <v>6,044 - 7,386</v>
      </c>
      <c r="P638" s="1">
        <f>_xlfn.NUMBERVALUE(LEFT(property_rates[[#This Row],[Rent_2B_trim]],FIND("-",property_rates[[#This Row],[Rent_2B_trim]])-1))</f>
        <v>6044</v>
      </c>
      <c r="Q638" s="1">
        <f>_xlfn.NUMBERVALUE(RIGHT(property_rates[[#This Row],[Rent_2B]],LEN(property_rates[[#This Row],[Rent_2B]])-FIND("-",property_rates[[#This Row],[Rent_2B]])))</f>
        <v>7386</v>
      </c>
      <c r="R638" s="1">
        <f>AVERAGE(property_rates[[#This Row],[Rent_2B_Lower]:[Rent_2B_Upper]])</f>
        <v>6715</v>
      </c>
      <c r="S638" s="3">
        <f>property_rates[[#This Row],[Rent_2B_avg]]/property_rates[[#This Row],[buy_rate_avg]]</f>
        <v>1.5047619047619047</v>
      </c>
      <c r="T638" s="1" t="s">
        <v>659</v>
      </c>
      <c r="U638" s="1" t="str">
        <f>MID(property_rates[[#This Row],[Rent_3B]],FIND("Rs.",property_rates[[#This Row],[Rent_3B]])+3,LEN(property_rates[[#This Row],[Rent_3B]]))</f>
        <v>6,916 - 8,644</v>
      </c>
      <c r="V638" s="1">
        <f>_xlfn.NUMBERVALUE(LEFT(property_rates[[#This Row],[Rent_3B_trim]],FIND("-",property_rates[[#This Row],[Rent_3B_trim]])-1))</f>
        <v>6916</v>
      </c>
      <c r="W638" s="1">
        <f>_xlfn.NUMBERVALUE(RIGHT(property_rates[[#This Row],[Rent_3B]],LEN(property_rates[[#This Row],[Rent_3B]])-FIND("-",property_rates[[#This Row],[Rent_3B]])))</f>
        <v>8644</v>
      </c>
      <c r="X638" s="1">
        <f>AVERAGE(property_rates[[#This Row],[Rent_3B_Lower]:[Rent_3B_Upper]])</f>
        <v>7780</v>
      </c>
      <c r="Y638" s="3">
        <f>property_rates[[#This Row],[Rent_3B_avg]]/property_rates[[#This Row],[buy_rate_avg]]</f>
        <v>1.7434173669467787</v>
      </c>
    </row>
    <row r="639" spans="1:25" x14ac:dyDescent="0.25">
      <c r="A639" s="1" t="s">
        <v>488</v>
      </c>
      <c r="B639" s="1" t="s">
        <v>489</v>
      </c>
      <c r="C639" s="1" t="str">
        <f>MID(property_rates[[#This Row],[buy_rate]],FIND("Rs.",property_rates[[#This Row],[buy_rate]])+3,FIND("/sq",property_rates[[#This Row],[buy_rate]])-4)</f>
        <v>5,865 - 7,438</v>
      </c>
      <c r="D639" s="1">
        <f>_xlfn.NUMBERVALUE(LEFT(property_rates[[#This Row],[buy_rate_trim]],FIND("-",property_rates[[#This Row],[buy_rate_trim]])-1))</f>
        <v>5865</v>
      </c>
      <c r="E639" s="1">
        <f>_xlfn.NUMBERVALUE(RIGHT(property_rates[[#This Row],[buy_rate_trim]],LEN(property_rates[[#This Row],[buy_rate_trim]])-FIND("-",property_rates[[#This Row],[buy_rate_trim]])))</f>
        <v>7438</v>
      </c>
      <c r="F639" s="1">
        <f>AVERAGE(property_rates[[#This Row],[buy_rate_lower]:[buy_rate_higher]])</f>
        <v>6651.5</v>
      </c>
      <c r="G639" s="1" t="s">
        <v>490</v>
      </c>
      <c r="H639" s="1" t="s">
        <v>36</v>
      </c>
      <c r="I639" s="1" t="e">
        <f>MID(property_rates[[#This Row],[Rent_1B]],FIND("Rs.",property_rates[[#This Row],[Rent_1B]])+3,LEN(property_rates[[#This Row],[Rent_1B]]))</f>
        <v>#VALUE!</v>
      </c>
      <c r="J639" s="1" t="e">
        <f>_xlfn.NUMBERVALUE(LEFT(property_rates[[#This Row],[Rent_1B_trim]],FIND("-",property_rates[[#This Row],[Rent_1B_trim]])-1))</f>
        <v>#VALUE!</v>
      </c>
      <c r="K639" s="1">
        <f>_xlfn.NUMBERVALUE(RIGHT(property_rates[[#This Row],[Rent_1B]],LEN(property_rates[[#This Row],[Rent_1B]])-FIND("-",property_rates[[#This Row],[Rent_1B]])))</f>
        <v>0</v>
      </c>
      <c r="L639" s="1" t="e">
        <f>AVERAGE(property_rates[[#This Row],[Rent_1B_Lower]:[Rent_1B_Upper]])</f>
        <v>#VALUE!</v>
      </c>
      <c r="M639" s="2" t="e">
        <f>property_rates[[#This Row],[Rent_1B_avg]]/property_rates[[#This Row],[buy_rate_avg]]</f>
        <v>#VALUE!</v>
      </c>
      <c r="N639" s="1" t="s">
        <v>36</v>
      </c>
      <c r="O639" s="1" t="e">
        <f>MID(property_rates[[#This Row],[Rent_2B]],FIND("Rs.",property_rates[[#This Row],[Rent_2B]])+3,LEN(property_rates[[#This Row],[Rent_2B]]))</f>
        <v>#VALUE!</v>
      </c>
      <c r="P639" s="1" t="e">
        <f>_xlfn.NUMBERVALUE(LEFT(property_rates[[#This Row],[Rent_2B_trim]],FIND("-",property_rates[[#This Row],[Rent_2B_trim]])-1))</f>
        <v>#VALUE!</v>
      </c>
      <c r="Q639" s="1">
        <f>_xlfn.NUMBERVALUE(RIGHT(property_rates[[#This Row],[Rent_2B]],LEN(property_rates[[#This Row],[Rent_2B]])-FIND("-",property_rates[[#This Row],[Rent_2B]])))</f>
        <v>0</v>
      </c>
      <c r="R639" s="1" t="e">
        <f>AVERAGE(property_rates[[#This Row],[Rent_2B_Lower]:[Rent_2B_Upper]])</f>
        <v>#VALUE!</v>
      </c>
      <c r="S639" s="3" t="e">
        <f>property_rates[[#This Row],[Rent_2B_avg]]/property_rates[[#This Row],[buy_rate_avg]]</f>
        <v>#VALUE!</v>
      </c>
      <c r="T639" s="1" t="s">
        <v>36</v>
      </c>
      <c r="U639" s="1" t="e">
        <f>MID(property_rates[[#This Row],[Rent_3B]],FIND("Rs.",property_rates[[#This Row],[Rent_3B]])+3,LEN(property_rates[[#This Row],[Rent_3B]]))</f>
        <v>#VALUE!</v>
      </c>
      <c r="V639" s="1" t="e">
        <f>_xlfn.NUMBERVALUE(LEFT(property_rates[[#This Row],[Rent_3B_trim]],FIND("-",property_rates[[#This Row],[Rent_3B_trim]])-1))</f>
        <v>#VALUE!</v>
      </c>
      <c r="W639" s="1">
        <f>_xlfn.NUMBERVALUE(RIGHT(property_rates[[#This Row],[Rent_3B]],LEN(property_rates[[#This Row],[Rent_3B]])-FIND("-",property_rates[[#This Row],[Rent_3B]])))</f>
        <v>0</v>
      </c>
      <c r="X639" s="1" t="e">
        <f>AVERAGE(property_rates[[#This Row],[Rent_3B_Lower]:[Rent_3B_Upper]])</f>
        <v>#VALUE!</v>
      </c>
      <c r="Y639" s="3" t="e">
        <f>property_rates[[#This Row],[Rent_3B_avg]]/property_rates[[#This Row],[buy_rate_avg]]</f>
        <v>#VALUE!</v>
      </c>
    </row>
    <row r="640" spans="1:25" x14ac:dyDescent="0.25">
      <c r="A640" s="1" t="s">
        <v>253</v>
      </c>
      <c r="B640" s="1" t="s">
        <v>254</v>
      </c>
      <c r="C640" s="1" t="str">
        <f>MID(property_rates[[#This Row],[buy_rate]],FIND("Rs.",property_rates[[#This Row],[buy_rate]])+3,FIND("/sq",property_rates[[#This Row],[buy_rate]])-4)</f>
        <v>5,015 - 5,695</v>
      </c>
      <c r="D640" s="1">
        <f>_xlfn.NUMBERVALUE(LEFT(property_rates[[#This Row],[buy_rate_trim]],FIND("-",property_rates[[#This Row],[buy_rate_trim]])-1))</f>
        <v>5015</v>
      </c>
      <c r="E640" s="1">
        <f>_xlfn.NUMBERVALUE(RIGHT(property_rates[[#This Row],[buy_rate_trim]],LEN(property_rates[[#This Row],[buy_rate_trim]])-FIND("-",property_rates[[#This Row],[buy_rate_trim]])))</f>
        <v>5695</v>
      </c>
      <c r="F640" s="1">
        <f>AVERAGE(property_rates[[#This Row],[buy_rate_lower]:[buy_rate_higher]])</f>
        <v>5355</v>
      </c>
      <c r="G640" s="1" t="s">
        <v>36</v>
      </c>
      <c r="H640" s="1" t="s">
        <v>36</v>
      </c>
      <c r="I640" s="1" t="e">
        <f>MID(property_rates[[#This Row],[Rent_1B]],FIND("Rs.",property_rates[[#This Row],[Rent_1B]])+3,LEN(property_rates[[#This Row],[Rent_1B]]))</f>
        <v>#VALUE!</v>
      </c>
      <c r="J640" s="1" t="e">
        <f>_xlfn.NUMBERVALUE(LEFT(property_rates[[#This Row],[Rent_1B_trim]],FIND("-",property_rates[[#This Row],[Rent_1B_trim]])-1))</f>
        <v>#VALUE!</v>
      </c>
      <c r="K640" s="1">
        <f>_xlfn.NUMBERVALUE(RIGHT(property_rates[[#This Row],[Rent_1B]],LEN(property_rates[[#This Row],[Rent_1B]])-FIND("-",property_rates[[#This Row],[Rent_1B]])))</f>
        <v>0</v>
      </c>
      <c r="L640" s="1" t="e">
        <f>AVERAGE(property_rates[[#This Row],[Rent_1B_Lower]:[Rent_1B_Upper]])</f>
        <v>#VALUE!</v>
      </c>
      <c r="M640" s="2" t="e">
        <f>property_rates[[#This Row],[Rent_1B_avg]]/property_rates[[#This Row],[buy_rate_avg]]</f>
        <v>#VALUE!</v>
      </c>
      <c r="N640" s="1" t="s">
        <v>36</v>
      </c>
      <c r="O640" s="1" t="e">
        <f>MID(property_rates[[#This Row],[Rent_2B]],FIND("Rs.",property_rates[[#This Row],[Rent_2B]])+3,LEN(property_rates[[#This Row],[Rent_2B]]))</f>
        <v>#VALUE!</v>
      </c>
      <c r="P640" s="1" t="e">
        <f>_xlfn.NUMBERVALUE(LEFT(property_rates[[#This Row],[Rent_2B_trim]],FIND("-",property_rates[[#This Row],[Rent_2B_trim]])-1))</f>
        <v>#VALUE!</v>
      </c>
      <c r="Q640" s="1">
        <f>_xlfn.NUMBERVALUE(RIGHT(property_rates[[#This Row],[Rent_2B]],LEN(property_rates[[#This Row],[Rent_2B]])-FIND("-",property_rates[[#This Row],[Rent_2B]])))</f>
        <v>0</v>
      </c>
      <c r="R640" s="1" t="e">
        <f>AVERAGE(property_rates[[#This Row],[Rent_2B_Lower]:[Rent_2B_Upper]])</f>
        <v>#VALUE!</v>
      </c>
      <c r="S640" s="3" t="e">
        <f>property_rates[[#This Row],[Rent_2B_avg]]/property_rates[[#This Row],[buy_rate_avg]]</f>
        <v>#VALUE!</v>
      </c>
      <c r="T640" s="1" t="s">
        <v>36</v>
      </c>
      <c r="U640" s="1" t="e">
        <f>MID(property_rates[[#This Row],[Rent_3B]],FIND("Rs.",property_rates[[#This Row],[Rent_3B]])+3,LEN(property_rates[[#This Row],[Rent_3B]]))</f>
        <v>#VALUE!</v>
      </c>
      <c r="V640" s="1" t="e">
        <f>_xlfn.NUMBERVALUE(LEFT(property_rates[[#This Row],[Rent_3B_trim]],FIND("-",property_rates[[#This Row],[Rent_3B_trim]])-1))</f>
        <v>#VALUE!</v>
      </c>
      <c r="W640" s="1">
        <f>_xlfn.NUMBERVALUE(RIGHT(property_rates[[#This Row],[Rent_3B]],LEN(property_rates[[#This Row],[Rent_3B]])-FIND("-",property_rates[[#This Row],[Rent_3B]])))</f>
        <v>0</v>
      </c>
      <c r="X640" s="1" t="e">
        <f>AVERAGE(property_rates[[#This Row],[Rent_3B_Lower]:[Rent_3B_Upper]])</f>
        <v>#VALUE!</v>
      </c>
      <c r="Y640" s="3" t="e">
        <f>property_rates[[#This Row],[Rent_3B_avg]]/property_rates[[#This Row],[buy_rate_avg]]</f>
        <v>#VALUE!</v>
      </c>
    </row>
    <row r="641" spans="1:25" x14ac:dyDescent="0.25">
      <c r="A641" s="1" t="s">
        <v>26</v>
      </c>
      <c r="B641" s="1" t="s">
        <v>2463</v>
      </c>
      <c r="C641" s="1" t="str">
        <f>MID(property_rates[[#This Row],[buy_rate]],FIND("Rs.",property_rates[[#This Row],[buy_rate]])+3,FIND("/sq",property_rates[[#This Row],[buy_rate]])-4)</f>
        <v>18,742 - 21,250</v>
      </c>
      <c r="D641" s="1">
        <f>_xlfn.NUMBERVALUE(LEFT(property_rates[[#This Row],[buy_rate_trim]],FIND("-",property_rates[[#This Row],[buy_rate_trim]])-1))</f>
        <v>18742</v>
      </c>
      <c r="E641" s="1">
        <f>_xlfn.NUMBERVALUE(RIGHT(property_rates[[#This Row],[buy_rate_trim]],LEN(property_rates[[#This Row],[buy_rate_trim]])-FIND("-",property_rates[[#This Row],[buy_rate_trim]])))</f>
        <v>21250</v>
      </c>
      <c r="F641" s="1">
        <f>AVERAGE(property_rates[[#This Row],[buy_rate_lower]:[buy_rate_higher]])</f>
        <v>19996</v>
      </c>
      <c r="G641" s="1" t="s">
        <v>2464</v>
      </c>
      <c r="H641" s="1" t="s">
        <v>2465</v>
      </c>
      <c r="I641" s="1" t="str">
        <f>MID(property_rates[[#This Row],[Rent_1B]],FIND("Rs.",property_rates[[#This Row],[Rent_1B]])+3,LEN(property_rates[[#This Row],[Rent_1B]]))</f>
        <v>31,640 - 34,517</v>
      </c>
      <c r="J641" s="1">
        <f>_xlfn.NUMBERVALUE(LEFT(property_rates[[#This Row],[Rent_1B_trim]],FIND("-",property_rates[[#This Row],[Rent_1B_trim]])-1))</f>
        <v>31640</v>
      </c>
      <c r="K641" s="1">
        <f>_xlfn.NUMBERVALUE(RIGHT(property_rates[[#This Row],[Rent_1B]],LEN(property_rates[[#This Row],[Rent_1B]])-FIND("-",property_rates[[#This Row],[Rent_1B]])))</f>
        <v>34517</v>
      </c>
      <c r="L641" s="1">
        <f>AVERAGE(property_rates[[#This Row],[Rent_1B_Lower]:[Rent_1B_Upper]])</f>
        <v>33078.5</v>
      </c>
      <c r="M641" s="2">
        <f>property_rates[[#This Row],[Rent_1B_avg]]/property_rates[[#This Row],[buy_rate_avg]]</f>
        <v>1.6542558511702341</v>
      </c>
      <c r="N641" s="1" t="s">
        <v>2466</v>
      </c>
      <c r="O641" s="1" t="str">
        <f>MID(property_rates[[#This Row],[Rent_2B]],FIND("Rs.",property_rates[[#This Row],[Rent_2B]])+3,LEN(property_rates[[#This Row],[Rent_2B]]))</f>
        <v>47,369 - 55,264</v>
      </c>
      <c r="P641" s="1">
        <f>_xlfn.NUMBERVALUE(LEFT(property_rates[[#This Row],[Rent_2B_trim]],FIND("-",property_rates[[#This Row],[Rent_2B_trim]])-1))</f>
        <v>47369</v>
      </c>
      <c r="Q641" s="1">
        <f>_xlfn.NUMBERVALUE(RIGHT(property_rates[[#This Row],[Rent_2B]],LEN(property_rates[[#This Row],[Rent_2B]])-FIND("-",property_rates[[#This Row],[Rent_2B]])))</f>
        <v>55264</v>
      </c>
      <c r="R641" s="1">
        <f>AVERAGE(property_rates[[#This Row],[Rent_2B_Lower]:[Rent_2B_Upper]])</f>
        <v>51316.5</v>
      </c>
      <c r="S641" s="3">
        <f>property_rates[[#This Row],[Rent_2B_avg]]/property_rates[[#This Row],[buy_rate_avg]]</f>
        <v>2.5663382676535309</v>
      </c>
      <c r="T641" s="1" t="s">
        <v>2467</v>
      </c>
      <c r="U641" s="1" t="str">
        <f>MID(property_rates[[#This Row],[Rent_3B]],FIND("Rs.",property_rates[[#This Row],[Rent_3B]])+3,LEN(property_rates[[#This Row],[Rent_3B]]))</f>
        <v>59,900 - 67,886</v>
      </c>
      <c r="V641" s="1">
        <f>_xlfn.NUMBERVALUE(LEFT(property_rates[[#This Row],[Rent_3B_trim]],FIND("-",property_rates[[#This Row],[Rent_3B_trim]])-1))</f>
        <v>59900</v>
      </c>
      <c r="W641" s="1">
        <f>_xlfn.NUMBERVALUE(RIGHT(property_rates[[#This Row],[Rent_3B]],LEN(property_rates[[#This Row],[Rent_3B]])-FIND("-",property_rates[[#This Row],[Rent_3B]])))</f>
        <v>67886</v>
      </c>
      <c r="X641" s="1">
        <f>AVERAGE(property_rates[[#This Row],[Rent_3B_Lower]:[Rent_3B_Upper]])</f>
        <v>63893</v>
      </c>
      <c r="Y641" s="3">
        <f>property_rates[[#This Row],[Rent_3B_avg]]/property_rates[[#This Row],[buy_rate_avg]]</f>
        <v>3.1952890578115625</v>
      </c>
    </row>
    <row r="642" spans="1:25" x14ac:dyDescent="0.25">
      <c r="A642" s="1" t="s">
        <v>2468</v>
      </c>
      <c r="B642" s="1" t="s">
        <v>2469</v>
      </c>
      <c r="C642" s="1" t="str">
        <f>MID(property_rates[[#This Row],[buy_rate]],FIND("Rs.",property_rates[[#This Row],[buy_rate]])+3,FIND("/sq",property_rates[[#This Row],[buy_rate]])-4)</f>
        <v>19,040 - 21,080</v>
      </c>
      <c r="D642" s="1">
        <f>_xlfn.NUMBERVALUE(LEFT(property_rates[[#This Row],[buy_rate_trim]],FIND("-",property_rates[[#This Row],[buy_rate_trim]])-1))</f>
        <v>19040</v>
      </c>
      <c r="E642" s="1">
        <f>_xlfn.NUMBERVALUE(RIGHT(property_rates[[#This Row],[buy_rate_trim]],LEN(property_rates[[#This Row],[buy_rate_trim]])-FIND("-",property_rates[[#This Row],[buy_rate_trim]])))</f>
        <v>21080</v>
      </c>
      <c r="F642" s="1">
        <f>AVERAGE(property_rates[[#This Row],[buy_rate_lower]:[buy_rate_higher]])</f>
        <v>20060</v>
      </c>
      <c r="G642" s="1" t="s">
        <v>1180</v>
      </c>
      <c r="H642" s="1" t="s">
        <v>2470</v>
      </c>
      <c r="I642" s="1" t="str">
        <f>MID(property_rates[[#This Row],[Rent_1B]],FIND("Rs.",property_rates[[#This Row],[Rent_1B]])+3,LEN(property_rates[[#This Row],[Rent_1B]]))</f>
        <v>29,060 - 31,261</v>
      </c>
      <c r="J642" s="1">
        <f>_xlfn.NUMBERVALUE(LEFT(property_rates[[#This Row],[Rent_1B_trim]],FIND("-",property_rates[[#This Row],[Rent_1B_trim]])-1))</f>
        <v>29060</v>
      </c>
      <c r="K642" s="1">
        <f>_xlfn.NUMBERVALUE(RIGHT(property_rates[[#This Row],[Rent_1B]],LEN(property_rates[[#This Row],[Rent_1B]])-FIND("-",property_rates[[#This Row],[Rent_1B]])))</f>
        <v>31261</v>
      </c>
      <c r="L642" s="1">
        <f>AVERAGE(property_rates[[#This Row],[Rent_1B_Lower]:[Rent_1B_Upper]])</f>
        <v>30160.5</v>
      </c>
      <c r="M642" s="2">
        <f>property_rates[[#This Row],[Rent_1B_avg]]/property_rates[[#This Row],[buy_rate_avg]]</f>
        <v>1.5035144566301097</v>
      </c>
      <c r="N642" s="1" t="s">
        <v>2471</v>
      </c>
      <c r="O642" s="1" t="str">
        <f>MID(property_rates[[#This Row],[Rent_2B]],FIND("Rs.",property_rates[[#This Row],[Rent_2B]])+3,LEN(property_rates[[#This Row],[Rent_2B]]))</f>
        <v>44,870 - 49,949</v>
      </c>
      <c r="P642" s="1">
        <f>_xlfn.NUMBERVALUE(LEFT(property_rates[[#This Row],[Rent_2B_trim]],FIND("-",property_rates[[#This Row],[Rent_2B_trim]])-1))</f>
        <v>44870</v>
      </c>
      <c r="Q642" s="1">
        <f>_xlfn.NUMBERVALUE(RIGHT(property_rates[[#This Row],[Rent_2B]],LEN(property_rates[[#This Row],[Rent_2B]])-FIND("-",property_rates[[#This Row],[Rent_2B]])))</f>
        <v>49949</v>
      </c>
      <c r="R642" s="1">
        <f>AVERAGE(property_rates[[#This Row],[Rent_2B_Lower]:[Rent_2B_Upper]])</f>
        <v>47409.5</v>
      </c>
      <c r="S642" s="3">
        <f>property_rates[[#This Row],[Rent_2B_avg]]/property_rates[[#This Row],[buy_rate_avg]]</f>
        <v>2.3633848454636093</v>
      </c>
      <c r="T642" s="1" t="s">
        <v>2472</v>
      </c>
      <c r="U642" s="1" t="str">
        <f>MID(property_rates[[#This Row],[Rent_3B]],FIND("Rs.",property_rates[[#This Row],[Rent_3B]])+3,LEN(property_rates[[#This Row],[Rent_3B]]))</f>
        <v>61,883 - 69,782</v>
      </c>
      <c r="V642" s="1">
        <f>_xlfn.NUMBERVALUE(LEFT(property_rates[[#This Row],[Rent_3B_trim]],FIND("-",property_rates[[#This Row],[Rent_3B_trim]])-1))</f>
        <v>61883</v>
      </c>
      <c r="W642" s="1">
        <f>_xlfn.NUMBERVALUE(RIGHT(property_rates[[#This Row],[Rent_3B]],LEN(property_rates[[#This Row],[Rent_3B]])-FIND("-",property_rates[[#This Row],[Rent_3B]])))</f>
        <v>69782</v>
      </c>
      <c r="X642" s="1">
        <f>AVERAGE(property_rates[[#This Row],[Rent_3B_Lower]:[Rent_3B_Upper]])</f>
        <v>65832.5</v>
      </c>
      <c r="Y642" s="3">
        <f>property_rates[[#This Row],[Rent_3B_avg]]/property_rates[[#This Row],[buy_rate_avg]]</f>
        <v>3.281779661016949</v>
      </c>
    </row>
    <row r="643" spans="1:25" x14ac:dyDescent="0.25">
      <c r="A643" s="1" t="s">
        <v>2473</v>
      </c>
      <c r="B643" s="1" t="s">
        <v>2474</v>
      </c>
      <c r="C643" s="1" t="str">
        <f>MID(property_rates[[#This Row],[buy_rate]],FIND("Rs.",property_rates[[#This Row],[buy_rate]])+3,FIND("/sq",property_rates[[#This Row],[buy_rate]])-4)</f>
        <v>22,440 - 25,288</v>
      </c>
      <c r="D643" s="1">
        <f>_xlfn.NUMBERVALUE(LEFT(property_rates[[#This Row],[buy_rate_trim]],FIND("-",property_rates[[#This Row],[buy_rate_trim]])-1))</f>
        <v>22440</v>
      </c>
      <c r="E643" s="1">
        <f>_xlfn.NUMBERVALUE(RIGHT(property_rates[[#This Row],[buy_rate_trim]],LEN(property_rates[[#This Row],[buy_rate_trim]])-FIND("-",property_rates[[#This Row],[buy_rate_trim]])))</f>
        <v>25288</v>
      </c>
      <c r="F643" s="1">
        <f>AVERAGE(property_rates[[#This Row],[buy_rate_lower]:[buy_rate_higher]])</f>
        <v>23864</v>
      </c>
      <c r="G643" s="1" t="s">
        <v>36</v>
      </c>
      <c r="H643" s="1" t="s">
        <v>2475</v>
      </c>
      <c r="I643" s="1" t="str">
        <f>MID(property_rates[[#This Row],[Rent_1B]],FIND("Rs.",property_rates[[#This Row],[Rent_1B]])+3,LEN(property_rates[[#This Row],[Rent_1B]]))</f>
        <v>39,046 - 42,299</v>
      </c>
      <c r="J643" s="1">
        <f>_xlfn.NUMBERVALUE(LEFT(property_rates[[#This Row],[Rent_1B_trim]],FIND("-",property_rates[[#This Row],[Rent_1B_trim]])-1))</f>
        <v>39046</v>
      </c>
      <c r="K643" s="1">
        <f>_xlfn.NUMBERVALUE(RIGHT(property_rates[[#This Row],[Rent_1B]],LEN(property_rates[[#This Row],[Rent_1B]])-FIND("-",property_rates[[#This Row],[Rent_1B]])))</f>
        <v>42299</v>
      </c>
      <c r="L643" s="1">
        <f>AVERAGE(property_rates[[#This Row],[Rent_1B_Lower]:[Rent_1B_Upper]])</f>
        <v>40672.5</v>
      </c>
      <c r="M643" s="2">
        <f>property_rates[[#This Row],[Rent_1B_avg]]/property_rates[[#This Row],[buy_rate_avg]]</f>
        <v>1.7043454575930272</v>
      </c>
      <c r="N643" s="1" t="s">
        <v>2476</v>
      </c>
      <c r="O643" s="1" t="str">
        <f>MID(property_rates[[#This Row],[Rent_2B]],FIND("Rs.",property_rates[[#This Row],[Rent_2B]])+3,LEN(property_rates[[#This Row],[Rent_2B]]))</f>
        <v>48,746 - 55,967</v>
      </c>
      <c r="P643" s="1">
        <f>_xlfn.NUMBERVALUE(LEFT(property_rates[[#This Row],[Rent_2B_trim]],FIND("-",property_rates[[#This Row],[Rent_2B_trim]])-1))</f>
        <v>48746</v>
      </c>
      <c r="Q643" s="1">
        <f>_xlfn.NUMBERVALUE(RIGHT(property_rates[[#This Row],[Rent_2B]],LEN(property_rates[[#This Row],[Rent_2B]])-FIND("-",property_rates[[#This Row],[Rent_2B]])))</f>
        <v>55967</v>
      </c>
      <c r="R643" s="1">
        <f>AVERAGE(property_rates[[#This Row],[Rent_2B_Lower]:[Rent_2B_Upper]])</f>
        <v>52356.5</v>
      </c>
      <c r="S643" s="3">
        <f>property_rates[[#This Row],[Rent_2B_avg]]/property_rates[[#This Row],[buy_rate_avg]]</f>
        <v>2.193953234998324</v>
      </c>
      <c r="T643" s="1" t="s">
        <v>36</v>
      </c>
      <c r="U643" s="1" t="e">
        <f>MID(property_rates[[#This Row],[Rent_3B]],FIND("Rs.",property_rates[[#This Row],[Rent_3B]])+3,LEN(property_rates[[#This Row],[Rent_3B]]))</f>
        <v>#VALUE!</v>
      </c>
      <c r="V643" s="1" t="e">
        <f>_xlfn.NUMBERVALUE(LEFT(property_rates[[#This Row],[Rent_3B_trim]],FIND("-",property_rates[[#This Row],[Rent_3B_trim]])-1))</f>
        <v>#VALUE!</v>
      </c>
      <c r="W643" s="1">
        <f>_xlfn.NUMBERVALUE(RIGHT(property_rates[[#This Row],[Rent_3B]],LEN(property_rates[[#This Row],[Rent_3B]])-FIND("-",property_rates[[#This Row],[Rent_3B]])))</f>
        <v>0</v>
      </c>
      <c r="X643" s="1" t="e">
        <f>AVERAGE(property_rates[[#This Row],[Rent_3B_Lower]:[Rent_3B_Upper]])</f>
        <v>#VALUE!</v>
      </c>
      <c r="Y643" s="3" t="e">
        <f>property_rates[[#This Row],[Rent_3B_avg]]/property_rates[[#This Row],[buy_rate_avg]]</f>
        <v>#VALUE!</v>
      </c>
    </row>
    <row r="644" spans="1:25" x14ac:dyDescent="0.25">
      <c r="A644" s="1" t="s">
        <v>255</v>
      </c>
      <c r="B644" s="1" t="s">
        <v>256</v>
      </c>
      <c r="C644" s="1" t="str">
        <f>MID(property_rates[[#This Row],[buy_rate]],FIND("Rs.",property_rates[[#This Row],[buy_rate]])+3,FIND("/sq",property_rates[[#This Row],[buy_rate]])-4)</f>
        <v>8,202 - 8,798</v>
      </c>
      <c r="D644" s="1">
        <f>_xlfn.NUMBERVALUE(LEFT(property_rates[[#This Row],[buy_rate_trim]],FIND("-",property_rates[[#This Row],[buy_rate_trim]])-1))</f>
        <v>8202</v>
      </c>
      <c r="E644" s="1">
        <f>_xlfn.NUMBERVALUE(RIGHT(property_rates[[#This Row],[buy_rate_trim]],LEN(property_rates[[#This Row],[buy_rate_trim]])-FIND("-",property_rates[[#This Row],[buy_rate_trim]])))</f>
        <v>8798</v>
      </c>
      <c r="F644" s="1">
        <f>AVERAGE(property_rates[[#This Row],[buy_rate_lower]:[buy_rate_higher]])</f>
        <v>8500</v>
      </c>
      <c r="G644" s="1" t="s">
        <v>93</v>
      </c>
      <c r="H644" s="1" t="s">
        <v>257</v>
      </c>
      <c r="I644" s="1" t="str">
        <f>MID(property_rates[[#This Row],[Rent_1B]],FIND("Rs.",property_rates[[#This Row],[Rent_1B]])+3,LEN(property_rates[[#This Row],[Rent_1B]]))</f>
        <v>11,144 - 12,597</v>
      </c>
      <c r="J644" s="1">
        <f>_xlfn.NUMBERVALUE(LEFT(property_rates[[#This Row],[Rent_1B_trim]],FIND("-",property_rates[[#This Row],[Rent_1B_trim]])-1))</f>
        <v>11144</v>
      </c>
      <c r="K644" s="1">
        <f>_xlfn.NUMBERVALUE(RIGHT(property_rates[[#This Row],[Rent_1B]],LEN(property_rates[[#This Row],[Rent_1B]])-FIND("-",property_rates[[#This Row],[Rent_1B]])))</f>
        <v>12597</v>
      </c>
      <c r="L644" s="1">
        <f>AVERAGE(property_rates[[#This Row],[Rent_1B_Lower]:[Rent_1B_Upper]])</f>
        <v>11870.5</v>
      </c>
      <c r="M644" s="2">
        <f>property_rates[[#This Row],[Rent_1B_avg]]/property_rates[[#This Row],[buy_rate_avg]]</f>
        <v>1.3965294117647058</v>
      </c>
      <c r="N644" s="1" t="s">
        <v>258</v>
      </c>
      <c r="O644" s="1" t="str">
        <f>MID(property_rates[[#This Row],[Rent_2B]],FIND("Rs.",property_rates[[#This Row],[Rent_2B]])+3,LEN(property_rates[[#This Row],[Rent_2B]]))</f>
        <v>14,793 - 17,908</v>
      </c>
      <c r="P644" s="1">
        <f>_xlfn.NUMBERVALUE(LEFT(property_rates[[#This Row],[Rent_2B_trim]],FIND("-",property_rates[[#This Row],[Rent_2B_trim]])-1))</f>
        <v>14793</v>
      </c>
      <c r="Q644" s="1">
        <f>_xlfn.NUMBERVALUE(RIGHT(property_rates[[#This Row],[Rent_2B]],LEN(property_rates[[#This Row],[Rent_2B]])-FIND("-",property_rates[[#This Row],[Rent_2B]])))</f>
        <v>17908</v>
      </c>
      <c r="R644" s="1">
        <f>AVERAGE(property_rates[[#This Row],[Rent_2B_Lower]:[Rent_2B_Upper]])</f>
        <v>16350.5</v>
      </c>
      <c r="S644" s="3">
        <f>property_rates[[#This Row],[Rent_2B_avg]]/property_rates[[#This Row],[buy_rate_avg]]</f>
        <v>1.9235882352941176</v>
      </c>
      <c r="T644" s="1" t="s">
        <v>36</v>
      </c>
      <c r="U644" s="1" t="e">
        <f>MID(property_rates[[#This Row],[Rent_3B]],FIND("Rs.",property_rates[[#This Row],[Rent_3B]])+3,LEN(property_rates[[#This Row],[Rent_3B]]))</f>
        <v>#VALUE!</v>
      </c>
      <c r="V644" s="1" t="e">
        <f>_xlfn.NUMBERVALUE(LEFT(property_rates[[#This Row],[Rent_3B_trim]],FIND("-",property_rates[[#This Row],[Rent_3B_trim]])-1))</f>
        <v>#VALUE!</v>
      </c>
      <c r="W644" s="1">
        <f>_xlfn.NUMBERVALUE(RIGHT(property_rates[[#This Row],[Rent_3B]],LEN(property_rates[[#This Row],[Rent_3B]])-FIND("-",property_rates[[#This Row],[Rent_3B]])))</f>
        <v>0</v>
      </c>
      <c r="X644" s="1" t="e">
        <f>AVERAGE(property_rates[[#This Row],[Rent_3B_Lower]:[Rent_3B_Upper]])</f>
        <v>#VALUE!</v>
      </c>
      <c r="Y644" s="3" t="e">
        <f>property_rates[[#This Row],[Rent_3B_avg]]/property_rates[[#This Row],[buy_rate_avg]]</f>
        <v>#VALUE!</v>
      </c>
    </row>
    <row r="645" spans="1:25" x14ac:dyDescent="0.25">
      <c r="A645" s="1" t="s">
        <v>259</v>
      </c>
      <c r="B645" s="1" t="s">
        <v>36</v>
      </c>
      <c r="C645" s="1" t="e">
        <f>MID(property_rates[[#This Row],[buy_rate]],FIND("Rs.",property_rates[[#This Row],[buy_rate]])+3,FIND("/sq",property_rates[[#This Row],[buy_rate]])-4)</f>
        <v>#VALUE!</v>
      </c>
      <c r="D645" s="1" t="e">
        <f>_xlfn.NUMBERVALUE(LEFT(property_rates[[#This Row],[buy_rate_trim]],FIND("-",property_rates[[#This Row],[buy_rate_trim]])-1))</f>
        <v>#VALUE!</v>
      </c>
      <c r="E645" s="1" t="e">
        <f>_xlfn.NUMBERVALUE(RIGHT(property_rates[[#This Row],[buy_rate_trim]],LEN(property_rates[[#This Row],[buy_rate_trim]])-FIND("-",property_rates[[#This Row],[buy_rate_trim]])))</f>
        <v>#VALUE!</v>
      </c>
      <c r="F645" s="1" t="e">
        <f>AVERAGE(property_rates[[#This Row],[buy_rate_lower]:[buy_rate_higher]])</f>
        <v>#VALUE!</v>
      </c>
      <c r="G645" s="1" t="s">
        <v>36</v>
      </c>
      <c r="H645" s="1" t="s">
        <v>260</v>
      </c>
      <c r="I645" s="1" t="str">
        <f>MID(property_rates[[#This Row],[Rent_1B]],FIND("Rs.",property_rates[[#This Row],[Rent_1B]])+3,LEN(property_rates[[#This Row],[Rent_1B]]))</f>
        <v>14,282 - 16,585</v>
      </c>
      <c r="J645" s="1">
        <f>_xlfn.NUMBERVALUE(LEFT(property_rates[[#This Row],[Rent_1B_trim]],FIND("-",property_rates[[#This Row],[Rent_1B_trim]])-1))</f>
        <v>14282</v>
      </c>
      <c r="K645" s="1">
        <f>_xlfn.NUMBERVALUE(RIGHT(property_rates[[#This Row],[Rent_1B]],LEN(property_rates[[#This Row],[Rent_1B]])-FIND("-",property_rates[[#This Row],[Rent_1B]])))</f>
        <v>16585</v>
      </c>
      <c r="L645" s="1">
        <f>AVERAGE(property_rates[[#This Row],[Rent_1B_Lower]:[Rent_1B_Upper]])</f>
        <v>15433.5</v>
      </c>
      <c r="M645" s="2" t="e">
        <f>property_rates[[#This Row],[Rent_1B_avg]]/property_rates[[#This Row],[buy_rate_avg]]</f>
        <v>#VALUE!</v>
      </c>
      <c r="N645" s="1" t="s">
        <v>36</v>
      </c>
      <c r="O645" s="1" t="e">
        <f>MID(property_rates[[#This Row],[Rent_2B]],FIND("Rs.",property_rates[[#This Row],[Rent_2B]])+3,LEN(property_rates[[#This Row],[Rent_2B]]))</f>
        <v>#VALUE!</v>
      </c>
      <c r="P645" s="1" t="e">
        <f>_xlfn.NUMBERVALUE(LEFT(property_rates[[#This Row],[Rent_2B_trim]],FIND("-",property_rates[[#This Row],[Rent_2B_trim]])-1))</f>
        <v>#VALUE!</v>
      </c>
      <c r="Q645" s="1">
        <f>_xlfn.NUMBERVALUE(RIGHT(property_rates[[#This Row],[Rent_2B]],LEN(property_rates[[#This Row],[Rent_2B]])-FIND("-",property_rates[[#This Row],[Rent_2B]])))</f>
        <v>0</v>
      </c>
      <c r="R645" s="1" t="e">
        <f>AVERAGE(property_rates[[#This Row],[Rent_2B_Lower]:[Rent_2B_Upper]])</f>
        <v>#VALUE!</v>
      </c>
      <c r="S645" s="3" t="e">
        <f>property_rates[[#This Row],[Rent_2B_avg]]/property_rates[[#This Row],[buy_rate_avg]]</f>
        <v>#VALUE!</v>
      </c>
      <c r="T645" s="1" t="s">
        <v>36</v>
      </c>
      <c r="U645" s="1" t="e">
        <f>MID(property_rates[[#This Row],[Rent_3B]],FIND("Rs.",property_rates[[#This Row],[Rent_3B]])+3,LEN(property_rates[[#This Row],[Rent_3B]]))</f>
        <v>#VALUE!</v>
      </c>
      <c r="V645" s="1" t="e">
        <f>_xlfn.NUMBERVALUE(LEFT(property_rates[[#This Row],[Rent_3B_trim]],FIND("-",property_rates[[#This Row],[Rent_3B_trim]])-1))</f>
        <v>#VALUE!</v>
      </c>
      <c r="W645" s="1">
        <f>_xlfn.NUMBERVALUE(RIGHT(property_rates[[#This Row],[Rent_3B]],LEN(property_rates[[#This Row],[Rent_3B]])-FIND("-",property_rates[[#This Row],[Rent_3B]])))</f>
        <v>0</v>
      </c>
      <c r="X645" s="1" t="e">
        <f>AVERAGE(property_rates[[#This Row],[Rent_3B_Lower]:[Rent_3B_Upper]])</f>
        <v>#VALUE!</v>
      </c>
      <c r="Y645" s="3" t="e">
        <f>property_rates[[#This Row],[Rent_3B_avg]]/property_rates[[#This Row],[buy_rate_avg]]</f>
        <v>#VALUE!</v>
      </c>
    </row>
    <row r="646" spans="1:25" x14ac:dyDescent="0.25">
      <c r="A646" s="1" t="s">
        <v>2363</v>
      </c>
      <c r="B646" s="1" t="s">
        <v>2364</v>
      </c>
      <c r="C646" s="1" t="str">
        <f>MID(property_rates[[#This Row],[buy_rate]],FIND("Rs.",property_rates[[#This Row],[buy_rate]])+3,FIND("/sq",property_rates[[#This Row],[buy_rate]])-4)</f>
        <v>46,198 - 57,248</v>
      </c>
      <c r="D646" s="1">
        <f>_xlfn.NUMBERVALUE(LEFT(property_rates[[#This Row],[buy_rate_trim]],FIND("-",property_rates[[#This Row],[buy_rate_trim]])-1))</f>
        <v>46198</v>
      </c>
      <c r="E646" s="1">
        <f>_xlfn.NUMBERVALUE(RIGHT(property_rates[[#This Row],[buy_rate_trim]],LEN(property_rates[[#This Row],[buy_rate_trim]])-FIND("-",property_rates[[#This Row],[buy_rate_trim]])))</f>
        <v>57248</v>
      </c>
      <c r="F646" s="1">
        <f>AVERAGE(property_rates[[#This Row],[buy_rate_lower]:[buy_rate_higher]])</f>
        <v>51723</v>
      </c>
      <c r="G646" s="1" t="s">
        <v>36</v>
      </c>
      <c r="H646" s="1" t="s">
        <v>36</v>
      </c>
      <c r="I646" s="1" t="e">
        <f>MID(property_rates[[#This Row],[Rent_1B]],FIND("Rs.",property_rates[[#This Row],[Rent_1B]])+3,LEN(property_rates[[#This Row],[Rent_1B]]))</f>
        <v>#VALUE!</v>
      </c>
      <c r="J646" s="1" t="e">
        <f>_xlfn.NUMBERVALUE(LEFT(property_rates[[#This Row],[Rent_1B_trim]],FIND("-",property_rates[[#This Row],[Rent_1B_trim]])-1))</f>
        <v>#VALUE!</v>
      </c>
      <c r="K646" s="1">
        <f>_xlfn.NUMBERVALUE(RIGHT(property_rates[[#This Row],[Rent_1B]],LEN(property_rates[[#This Row],[Rent_1B]])-FIND("-",property_rates[[#This Row],[Rent_1B]])))</f>
        <v>0</v>
      </c>
      <c r="L646" s="1" t="e">
        <f>AVERAGE(property_rates[[#This Row],[Rent_1B_Lower]:[Rent_1B_Upper]])</f>
        <v>#VALUE!</v>
      </c>
      <c r="M646" s="2" t="e">
        <f>property_rates[[#This Row],[Rent_1B_avg]]/property_rates[[#This Row],[buy_rate_avg]]</f>
        <v>#VALUE!</v>
      </c>
      <c r="N646" s="1" t="s">
        <v>36</v>
      </c>
      <c r="O646" s="1" t="e">
        <f>MID(property_rates[[#This Row],[Rent_2B]],FIND("Rs.",property_rates[[#This Row],[Rent_2B]])+3,LEN(property_rates[[#This Row],[Rent_2B]]))</f>
        <v>#VALUE!</v>
      </c>
      <c r="P646" s="1" t="e">
        <f>_xlfn.NUMBERVALUE(LEFT(property_rates[[#This Row],[Rent_2B_trim]],FIND("-",property_rates[[#This Row],[Rent_2B_trim]])-1))</f>
        <v>#VALUE!</v>
      </c>
      <c r="Q646" s="1">
        <f>_xlfn.NUMBERVALUE(RIGHT(property_rates[[#This Row],[Rent_2B]],LEN(property_rates[[#This Row],[Rent_2B]])-FIND("-",property_rates[[#This Row],[Rent_2B]])))</f>
        <v>0</v>
      </c>
      <c r="R646" s="1" t="e">
        <f>AVERAGE(property_rates[[#This Row],[Rent_2B_Lower]:[Rent_2B_Upper]])</f>
        <v>#VALUE!</v>
      </c>
      <c r="S646" s="3" t="e">
        <f>property_rates[[#This Row],[Rent_2B_avg]]/property_rates[[#This Row],[buy_rate_avg]]</f>
        <v>#VALUE!</v>
      </c>
      <c r="T646" s="1" t="s">
        <v>2365</v>
      </c>
      <c r="U646" s="1" t="str">
        <f>MID(property_rates[[#This Row],[Rent_3B]],FIND("Rs.",property_rates[[#This Row],[Rent_3B]])+3,LEN(property_rates[[#This Row],[Rent_3B]]))</f>
        <v>1,87,680 - 2,08,080</v>
      </c>
      <c r="V646" s="1">
        <f>_xlfn.NUMBERVALUE(LEFT(property_rates[[#This Row],[Rent_3B_trim]],FIND("-",property_rates[[#This Row],[Rent_3B_trim]])-1))</f>
        <v>187680</v>
      </c>
      <c r="W646" s="1">
        <f>_xlfn.NUMBERVALUE(RIGHT(property_rates[[#This Row],[Rent_3B]],LEN(property_rates[[#This Row],[Rent_3B]])-FIND("-",property_rates[[#This Row],[Rent_3B]])))</f>
        <v>208080</v>
      </c>
      <c r="X646" s="1">
        <f>AVERAGE(property_rates[[#This Row],[Rent_3B_Lower]:[Rent_3B_Upper]])</f>
        <v>197880</v>
      </c>
      <c r="Y646" s="3">
        <f>property_rates[[#This Row],[Rent_3B_avg]]/property_rates[[#This Row],[buy_rate_avg]]</f>
        <v>3.8257641668116698</v>
      </c>
    </row>
    <row r="647" spans="1:25" x14ac:dyDescent="0.25">
      <c r="A647" s="1" t="s">
        <v>491</v>
      </c>
      <c r="B647" s="1" t="s">
        <v>492</v>
      </c>
      <c r="C647" s="1" t="str">
        <f>MID(property_rates[[#This Row],[buy_rate]],FIND("Rs.",property_rates[[#This Row],[buy_rate]])+3,FIND("/sq",property_rates[[#This Row],[buy_rate]])-4)</f>
        <v>5,312 - 6,078</v>
      </c>
      <c r="D647" s="1">
        <f>_xlfn.NUMBERVALUE(LEFT(property_rates[[#This Row],[buy_rate_trim]],FIND("-",property_rates[[#This Row],[buy_rate_trim]])-1))</f>
        <v>5312</v>
      </c>
      <c r="E647" s="1">
        <f>_xlfn.NUMBERVALUE(RIGHT(property_rates[[#This Row],[buy_rate_trim]],LEN(property_rates[[#This Row],[buy_rate_trim]])-FIND("-",property_rates[[#This Row],[buy_rate_trim]])))</f>
        <v>6078</v>
      </c>
      <c r="F647" s="1">
        <f>AVERAGE(property_rates[[#This Row],[buy_rate_lower]:[buy_rate_higher]])</f>
        <v>5695</v>
      </c>
      <c r="G647" s="1" t="s">
        <v>493</v>
      </c>
      <c r="H647" s="1" t="s">
        <v>36</v>
      </c>
      <c r="I647" s="1" t="e">
        <f>MID(property_rates[[#This Row],[Rent_1B]],FIND("Rs.",property_rates[[#This Row],[Rent_1B]])+3,LEN(property_rates[[#This Row],[Rent_1B]]))</f>
        <v>#VALUE!</v>
      </c>
      <c r="J647" s="1" t="e">
        <f>_xlfn.NUMBERVALUE(LEFT(property_rates[[#This Row],[Rent_1B_trim]],FIND("-",property_rates[[#This Row],[Rent_1B_trim]])-1))</f>
        <v>#VALUE!</v>
      </c>
      <c r="K647" s="1">
        <f>_xlfn.NUMBERVALUE(RIGHT(property_rates[[#This Row],[Rent_1B]],LEN(property_rates[[#This Row],[Rent_1B]])-FIND("-",property_rates[[#This Row],[Rent_1B]])))</f>
        <v>0</v>
      </c>
      <c r="L647" s="1" t="e">
        <f>AVERAGE(property_rates[[#This Row],[Rent_1B_Lower]:[Rent_1B_Upper]])</f>
        <v>#VALUE!</v>
      </c>
      <c r="M647" s="2" t="e">
        <f>property_rates[[#This Row],[Rent_1B_avg]]/property_rates[[#This Row],[buy_rate_avg]]</f>
        <v>#VALUE!</v>
      </c>
      <c r="N647" s="1" t="s">
        <v>36</v>
      </c>
      <c r="O647" s="1" t="e">
        <f>MID(property_rates[[#This Row],[Rent_2B]],FIND("Rs.",property_rates[[#This Row],[Rent_2B]])+3,LEN(property_rates[[#This Row],[Rent_2B]]))</f>
        <v>#VALUE!</v>
      </c>
      <c r="P647" s="1" t="e">
        <f>_xlfn.NUMBERVALUE(LEFT(property_rates[[#This Row],[Rent_2B_trim]],FIND("-",property_rates[[#This Row],[Rent_2B_trim]])-1))</f>
        <v>#VALUE!</v>
      </c>
      <c r="Q647" s="1">
        <f>_xlfn.NUMBERVALUE(RIGHT(property_rates[[#This Row],[Rent_2B]],LEN(property_rates[[#This Row],[Rent_2B]])-FIND("-",property_rates[[#This Row],[Rent_2B]])))</f>
        <v>0</v>
      </c>
      <c r="R647" s="1" t="e">
        <f>AVERAGE(property_rates[[#This Row],[Rent_2B_Lower]:[Rent_2B_Upper]])</f>
        <v>#VALUE!</v>
      </c>
      <c r="S647" s="3" t="e">
        <f>property_rates[[#This Row],[Rent_2B_avg]]/property_rates[[#This Row],[buy_rate_avg]]</f>
        <v>#VALUE!</v>
      </c>
      <c r="T647" s="1" t="s">
        <v>36</v>
      </c>
      <c r="U647" s="1" t="e">
        <f>MID(property_rates[[#This Row],[Rent_3B]],FIND("Rs.",property_rates[[#This Row],[Rent_3B]])+3,LEN(property_rates[[#This Row],[Rent_3B]]))</f>
        <v>#VALUE!</v>
      </c>
      <c r="V647" s="1" t="e">
        <f>_xlfn.NUMBERVALUE(LEFT(property_rates[[#This Row],[Rent_3B_trim]],FIND("-",property_rates[[#This Row],[Rent_3B_trim]])-1))</f>
        <v>#VALUE!</v>
      </c>
      <c r="W647" s="1">
        <f>_xlfn.NUMBERVALUE(RIGHT(property_rates[[#This Row],[Rent_3B]],LEN(property_rates[[#This Row],[Rent_3B]])-FIND("-",property_rates[[#This Row],[Rent_3B]])))</f>
        <v>0</v>
      </c>
      <c r="X647" s="1" t="e">
        <f>AVERAGE(property_rates[[#This Row],[Rent_3B_Lower]:[Rent_3B_Upper]])</f>
        <v>#VALUE!</v>
      </c>
      <c r="Y647" s="3" t="e">
        <f>property_rates[[#This Row],[Rent_3B_avg]]/property_rates[[#This Row],[buy_rate_avg]]</f>
        <v>#VALUE!</v>
      </c>
    </row>
    <row r="648" spans="1:25" x14ac:dyDescent="0.25">
      <c r="A648" s="1" t="s">
        <v>494</v>
      </c>
      <c r="B648" s="1" t="s">
        <v>495</v>
      </c>
      <c r="C648" s="1" t="str">
        <f>MID(property_rates[[#This Row],[buy_rate]],FIND("Rs.",property_rates[[#This Row],[buy_rate]])+3,FIND("/sq",property_rates[[#This Row],[buy_rate]])-4)</f>
        <v>5,908 - 6,588</v>
      </c>
      <c r="D648" s="1">
        <f>_xlfn.NUMBERVALUE(LEFT(property_rates[[#This Row],[buy_rate_trim]],FIND("-",property_rates[[#This Row],[buy_rate_trim]])-1))</f>
        <v>5908</v>
      </c>
      <c r="E648" s="1">
        <f>_xlfn.NUMBERVALUE(RIGHT(property_rates[[#This Row],[buy_rate_trim]],LEN(property_rates[[#This Row],[buy_rate_trim]])-FIND("-",property_rates[[#This Row],[buy_rate_trim]])))</f>
        <v>6588</v>
      </c>
      <c r="F648" s="1">
        <f>AVERAGE(property_rates[[#This Row],[buy_rate_lower]:[buy_rate_higher]])</f>
        <v>6248</v>
      </c>
      <c r="G648" s="1" t="s">
        <v>496</v>
      </c>
      <c r="H648" s="1" t="s">
        <v>497</v>
      </c>
      <c r="I648" s="1" t="str">
        <f>MID(property_rates[[#This Row],[Rent_1B]],FIND("Rs.",property_rates[[#This Row],[Rent_1B]])+3,LEN(property_rates[[#This Row],[Rent_1B]]))</f>
        <v>6,763 - 8,323</v>
      </c>
      <c r="J648" s="1">
        <f>_xlfn.NUMBERVALUE(LEFT(property_rates[[#This Row],[Rent_1B_trim]],FIND("-",property_rates[[#This Row],[Rent_1B_trim]])-1))</f>
        <v>6763</v>
      </c>
      <c r="K648" s="1">
        <f>_xlfn.NUMBERVALUE(RIGHT(property_rates[[#This Row],[Rent_1B]],LEN(property_rates[[#This Row],[Rent_1B]])-FIND("-",property_rates[[#This Row],[Rent_1B]])))</f>
        <v>8323</v>
      </c>
      <c r="L648" s="1">
        <f>AVERAGE(property_rates[[#This Row],[Rent_1B_Lower]:[Rent_1B_Upper]])</f>
        <v>7543</v>
      </c>
      <c r="M648" s="2">
        <f>property_rates[[#This Row],[Rent_1B_avg]]/property_rates[[#This Row],[buy_rate_avg]]</f>
        <v>1.2072663252240716</v>
      </c>
      <c r="N648" s="1" t="s">
        <v>355</v>
      </c>
      <c r="O648" s="1" t="str">
        <f>MID(property_rates[[#This Row],[Rent_2B]],FIND("Rs.",property_rates[[#This Row],[Rent_2B]])+3,LEN(property_rates[[#This Row],[Rent_2B]]))</f>
        <v>10,498 - 12,112</v>
      </c>
      <c r="P648" s="1">
        <f>_xlfn.NUMBERVALUE(LEFT(property_rates[[#This Row],[Rent_2B_trim]],FIND("-",property_rates[[#This Row],[Rent_2B_trim]])-1))</f>
        <v>10498</v>
      </c>
      <c r="Q648" s="1">
        <f>_xlfn.NUMBERVALUE(RIGHT(property_rates[[#This Row],[Rent_2B]],LEN(property_rates[[#This Row],[Rent_2B]])-FIND("-",property_rates[[#This Row],[Rent_2B]])))</f>
        <v>12112</v>
      </c>
      <c r="R648" s="1">
        <f>AVERAGE(property_rates[[#This Row],[Rent_2B_Lower]:[Rent_2B_Upper]])</f>
        <v>11305</v>
      </c>
      <c r="S648" s="3">
        <f>property_rates[[#This Row],[Rent_2B_avg]]/property_rates[[#This Row],[buy_rate_avg]]</f>
        <v>1.8093790012804096</v>
      </c>
      <c r="T648" s="1" t="s">
        <v>36</v>
      </c>
      <c r="U648" s="1" t="e">
        <f>MID(property_rates[[#This Row],[Rent_3B]],FIND("Rs.",property_rates[[#This Row],[Rent_3B]])+3,LEN(property_rates[[#This Row],[Rent_3B]]))</f>
        <v>#VALUE!</v>
      </c>
      <c r="V648" s="1" t="e">
        <f>_xlfn.NUMBERVALUE(LEFT(property_rates[[#This Row],[Rent_3B_trim]],FIND("-",property_rates[[#This Row],[Rent_3B_trim]])-1))</f>
        <v>#VALUE!</v>
      </c>
      <c r="W648" s="1">
        <f>_xlfn.NUMBERVALUE(RIGHT(property_rates[[#This Row],[Rent_3B]],LEN(property_rates[[#This Row],[Rent_3B]])-FIND("-",property_rates[[#This Row],[Rent_3B]])))</f>
        <v>0</v>
      </c>
      <c r="X648" s="1" t="e">
        <f>AVERAGE(property_rates[[#This Row],[Rent_3B_Lower]:[Rent_3B_Upper]])</f>
        <v>#VALUE!</v>
      </c>
      <c r="Y648" s="3" t="e">
        <f>property_rates[[#This Row],[Rent_3B_avg]]/property_rates[[#This Row],[buy_rate_avg]]</f>
        <v>#VALUE!</v>
      </c>
    </row>
    <row r="649" spans="1:25" x14ac:dyDescent="0.25">
      <c r="A649" s="1" t="s">
        <v>27</v>
      </c>
      <c r="B649" s="1" t="s">
        <v>2366</v>
      </c>
      <c r="C649" s="1" t="str">
        <f>MID(property_rates[[#This Row],[buy_rate]],FIND("Rs.",property_rates[[#This Row],[buy_rate]])+3,FIND("/sq",property_rates[[#This Row],[buy_rate]])-4)</f>
        <v>32,852 - 38,462</v>
      </c>
      <c r="D649" s="1">
        <f>_xlfn.NUMBERVALUE(LEFT(property_rates[[#This Row],[buy_rate_trim]],FIND("-",property_rates[[#This Row],[buy_rate_trim]])-1))</f>
        <v>32852</v>
      </c>
      <c r="E649" s="1">
        <f>_xlfn.NUMBERVALUE(RIGHT(property_rates[[#This Row],[buy_rate_trim]],LEN(property_rates[[#This Row],[buy_rate_trim]])-FIND("-",property_rates[[#This Row],[buy_rate_trim]])))</f>
        <v>38462</v>
      </c>
      <c r="F649" s="1">
        <f>AVERAGE(property_rates[[#This Row],[buy_rate_lower]:[buy_rate_higher]])</f>
        <v>35657</v>
      </c>
      <c r="G649" s="1" t="s">
        <v>1337</v>
      </c>
      <c r="H649" s="1" t="s">
        <v>2367</v>
      </c>
      <c r="I649" s="1" t="str">
        <f>MID(property_rates[[#This Row],[Rent_1B]],FIND("Rs.",property_rates[[#This Row],[Rent_1B]])+3,LEN(property_rates[[#This Row],[Rent_1B]]))</f>
        <v>26,392 - 34,808</v>
      </c>
      <c r="J649" s="1">
        <f>_xlfn.NUMBERVALUE(LEFT(property_rates[[#This Row],[Rent_1B_trim]],FIND("-",property_rates[[#This Row],[Rent_1B_trim]])-1))</f>
        <v>26392</v>
      </c>
      <c r="K649" s="1">
        <f>_xlfn.NUMBERVALUE(RIGHT(property_rates[[#This Row],[Rent_1B]],LEN(property_rates[[#This Row],[Rent_1B]])-FIND("-",property_rates[[#This Row],[Rent_1B]])))</f>
        <v>34808</v>
      </c>
      <c r="L649" s="1">
        <f>AVERAGE(property_rates[[#This Row],[Rent_1B_Lower]:[Rent_1B_Upper]])</f>
        <v>30600</v>
      </c>
      <c r="M649" s="2">
        <f>property_rates[[#This Row],[Rent_1B_avg]]/property_rates[[#This Row],[buy_rate_avg]]</f>
        <v>0.85817651513026894</v>
      </c>
      <c r="N649" s="1" t="s">
        <v>2368</v>
      </c>
      <c r="O649" s="1" t="str">
        <f>MID(property_rates[[#This Row],[Rent_2B]],FIND("Rs.",property_rates[[#This Row],[Rent_2B]])+3,LEN(property_rates[[#This Row],[Rent_2B]]))</f>
        <v>74,078 - 89,250</v>
      </c>
      <c r="P649" s="1">
        <f>_xlfn.NUMBERVALUE(LEFT(property_rates[[#This Row],[Rent_2B_trim]],FIND("-",property_rates[[#This Row],[Rent_2B_trim]])-1))</f>
        <v>74078</v>
      </c>
      <c r="Q649" s="1">
        <f>_xlfn.NUMBERVALUE(RIGHT(property_rates[[#This Row],[Rent_2B]],LEN(property_rates[[#This Row],[Rent_2B]])-FIND("-",property_rates[[#This Row],[Rent_2B]])))</f>
        <v>89250</v>
      </c>
      <c r="R649" s="1">
        <f>AVERAGE(property_rates[[#This Row],[Rent_2B_Lower]:[Rent_2B_Upper]])</f>
        <v>81664</v>
      </c>
      <c r="S649" s="3">
        <f>property_rates[[#This Row],[Rent_2B_avg]]/property_rates[[#This Row],[buy_rate_avg]]</f>
        <v>2.2902655859999439</v>
      </c>
      <c r="T649" s="1" t="s">
        <v>2369</v>
      </c>
      <c r="U649" s="1" t="str">
        <f>MID(property_rates[[#This Row],[Rent_3B]],FIND("Rs.",property_rates[[#This Row],[Rent_3B]])+3,LEN(property_rates[[#This Row],[Rent_3B]]))</f>
        <v>1,54,460 - 1,95,769</v>
      </c>
      <c r="V649" s="1">
        <f>_xlfn.NUMBERVALUE(LEFT(property_rates[[#This Row],[Rent_3B_trim]],FIND("-",property_rates[[#This Row],[Rent_3B_trim]])-1))</f>
        <v>154460</v>
      </c>
      <c r="W649" s="1">
        <f>_xlfn.NUMBERVALUE(RIGHT(property_rates[[#This Row],[Rent_3B]],LEN(property_rates[[#This Row],[Rent_3B]])-FIND("-",property_rates[[#This Row],[Rent_3B]])))</f>
        <v>195769</v>
      </c>
      <c r="X649" s="1">
        <f>AVERAGE(property_rates[[#This Row],[Rent_3B_Lower]:[Rent_3B_Upper]])</f>
        <v>175114.5</v>
      </c>
      <c r="Y649" s="3">
        <f>property_rates[[#This Row],[Rent_3B_avg]]/property_rates[[#This Row],[buy_rate_avg]]</f>
        <v>4.9110833777378913</v>
      </c>
    </row>
    <row r="650" spans="1:25" x14ac:dyDescent="0.25">
      <c r="A650" s="1" t="s">
        <v>2370</v>
      </c>
      <c r="B650" s="1" t="s">
        <v>36</v>
      </c>
      <c r="C650" s="1" t="e">
        <f>MID(property_rates[[#This Row],[buy_rate]],FIND("Rs.",property_rates[[#This Row],[buy_rate]])+3,FIND("/sq",property_rates[[#This Row],[buy_rate]])-4)</f>
        <v>#VALUE!</v>
      </c>
      <c r="D650" s="1" t="e">
        <f>_xlfn.NUMBERVALUE(LEFT(property_rates[[#This Row],[buy_rate_trim]],FIND("-",property_rates[[#This Row],[buy_rate_trim]])-1))</f>
        <v>#VALUE!</v>
      </c>
      <c r="E650" s="1" t="e">
        <f>_xlfn.NUMBERVALUE(RIGHT(property_rates[[#This Row],[buy_rate_trim]],LEN(property_rates[[#This Row],[buy_rate_trim]])-FIND("-",property_rates[[#This Row],[buy_rate_trim]])))</f>
        <v>#VALUE!</v>
      </c>
      <c r="F650" s="1" t="e">
        <f>AVERAGE(property_rates[[#This Row],[buy_rate_lower]:[buy_rate_higher]])</f>
        <v>#VALUE!</v>
      </c>
      <c r="G650" s="1" t="s">
        <v>36</v>
      </c>
      <c r="H650" s="1" t="s">
        <v>2371</v>
      </c>
      <c r="I650" s="1" t="str">
        <f>MID(property_rates[[#This Row],[Rent_1B]],FIND("Rs.",property_rates[[#This Row],[Rent_1B]])+3,LEN(property_rates[[#This Row],[Rent_1B]]))</f>
        <v>51,382 - 59,670</v>
      </c>
      <c r="J650" s="1">
        <f>_xlfn.NUMBERVALUE(LEFT(property_rates[[#This Row],[Rent_1B_trim]],FIND("-",property_rates[[#This Row],[Rent_1B_trim]])-1))</f>
        <v>51382</v>
      </c>
      <c r="K650" s="1">
        <f>_xlfn.NUMBERVALUE(RIGHT(property_rates[[#This Row],[Rent_1B]],LEN(property_rates[[#This Row],[Rent_1B]])-FIND("-",property_rates[[#This Row],[Rent_1B]])))</f>
        <v>59670</v>
      </c>
      <c r="L650" s="1">
        <f>AVERAGE(property_rates[[#This Row],[Rent_1B_Lower]:[Rent_1B_Upper]])</f>
        <v>55526</v>
      </c>
      <c r="M650" s="2" t="e">
        <f>property_rates[[#This Row],[Rent_1B_avg]]/property_rates[[#This Row],[buy_rate_avg]]</f>
        <v>#VALUE!</v>
      </c>
      <c r="N650" s="1" t="s">
        <v>2372</v>
      </c>
      <c r="O650" s="1" t="str">
        <f>MID(property_rates[[#This Row],[Rent_2B]],FIND("Rs.",property_rates[[#This Row],[Rent_2B]])+3,LEN(property_rates[[#This Row],[Rent_2B]]))</f>
        <v>79,050 - 87,550</v>
      </c>
      <c r="P650" s="1">
        <f>_xlfn.NUMBERVALUE(LEFT(property_rates[[#This Row],[Rent_2B_trim]],FIND("-",property_rates[[#This Row],[Rent_2B_trim]])-1))</f>
        <v>79050</v>
      </c>
      <c r="Q650" s="1">
        <f>_xlfn.NUMBERVALUE(RIGHT(property_rates[[#This Row],[Rent_2B]],LEN(property_rates[[#This Row],[Rent_2B]])-FIND("-",property_rates[[#This Row],[Rent_2B]])))</f>
        <v>87550</v>
      </c>
      <c r="R650" s="1">
        <f>AVERAGE(property_rates[[#This Row],[Rent_2B_Lower]:[Rent_2B_Upper]])</f>
        <v>83300</v>
      </c>
      <c r="S650" s="3" t="e">
        <f>property_rates[[#This Row],[Rent_2B_avg]]/property_rates[[#This Row],[buy_rate_avg]]</f>
        <v>#VALUE!</v>
      </c>
      <c r="T650" s="1" t="s">
        <v>36</v>
      </c>
      <c r="U650" s="1" t="e">
        <f>MID(property_rates[[#This Row],[Rent_3B]],FIND("Rs.",property_rates[[#This Row],[Rent_3B]])+3,LEN(property_rates[[#This Row],[Rent_3B]]))</f>
        <v>#VALUE!</v>
      </c>
      <c r="V650" s="1" t="e">
        <f>_xlfn.NUMBERVALUE(LEFT(property_rates[[#This Row],[Rent_3B_trim]],FIND("-",property_rates[[#This Row],[Rent_3B_trim]])-1))</f>
        <v>#VALUE!</v>
      </c>
      <c r="W650" s="1">
        <f>_xlfn.NUMBERVALUE(RIGHT(property_rates[[#This Row],[Rent_3B]],LEN(property_rates[[#This Row],[Rent_3B]])-FIND("-",property_rates[[#This Row],[Rent_3B]])))</f>
        <v>0</v>
      </c>
      <c r="X650" s="1" t="e">
        <f>AVERAGE(property_rates[[#This Row],[Rent_3B_Lower]:[Rent_3B_Upper]])</f>
        <v>#VALUE!</v>
      </c>
      <c r="Y650" s="3" t="e">
        <f>property_rates[[#This Row],[Rent_3B_avg]]/property_rates[[#This Row],[buy_rate_avg]]</f>
        <v>#VALUE!</v>
      </c>
    </row>
    <row r="651" spans="1:25" x14ac:dyDescent="0.25">
      <c r="A651" s="1" t="s">
        <v>28</v>
      </c>
      <c r="B651" s="1" t="s">
        <v>36</v>
      </c>
      <c r="C651" s="1" t="e">
        <f>MID(property_rates[[#This Row],[buy_rate]],FIND("Rs.",property_rates[[#This Row],[buy_rate]])+3,FIND("/sq",property_rates[[#This Row],[buy_rate]])-4)</f>
        <v>#VALUE!</v>
      </c>
      <c r="D651" s="1" t="e">
        <f>_xlfn.NUMBERVALUE(LEFT(property_rates[[#This Row],[buy_rate_trim]],FIND("-",property_rates[[#This Row],[buy_rate_trim]])-1))</f>
        <v>#VALUE!</v>
      </c>
      <c r="E651" s="1" t="e">
        <f>_xlfn.NUMBERVALUE(RIGHT(property_rates[[#This Row],[buy_rate_trim]],LEN(property_rates[[#This Row],[buy_rate_trim]])-FIND("-",property_rates[[#This Row],[buy_rate_trim]])))</f>
        <v>#VALUE!</v>
      </c>
      <c r="F651" s="1" t="e">
        <f>AVERAGE(property_rates[[#This Row],[buy_rate_lower]:[buy_rate_higher]])</f>
        <v>#VALUE!</v>
      </c>
      <c r="G651" s="1" t="s">
        <v>36</v>
      </c>
      <c r="H651" s="1" t="s">
        <v>2373</v>
      </c>
      <c r="I651" s="1" t="str">
        <f>MID(property_rates[[#This Row],[Rent_1B]],FIND("Rs.",property_rates[[#This Row],[Rent_1B]])+3,LEN(property_rates[[#This Row],[Rent_1B]]))</f>
        <v>34,918 - 41,990</v>
      </c>
      <c r="J651" s="1">
        <f>_xlfn.NUMBERVALUE(LEFT(property_rates[[#This Row],[Rent_1B_trim]],FIND("-",property_rates[[#This Row],[Rent_1B_trim]])-1))</f>
        <v>34918</v>
      </c>
      <c r="K651" s="1">
        <f>_xlfn.NUMBERVALUE(RIGHT(property_rates[[#This Row],[Rent_1B]],LEN(property_rates[[#This Row],[Rent_1B]])-FIND("-",property_rates[[#This Row],[Rent_1B]])))</f>
        <v>41990</v>
      </c>
      <c r="L651" s="1">
        <f>AVERAGE(property_rates[[#This Row],[Rent_1B_Lower]:[Rent_1B_Upper]])</f>
        <v>38454</v>
      </c>
      <c r="M651" s="2" t="e">
        <f>property_rates[[#This Row],[Rent_1B_avg]]/property_rates[[#This Row],[buy_rate_avg]]</f>
        <v>#VALUE!</v>
      </c>
      <c r="N651" s="1" t="s">
        <v>2374</v>
      </c>
      <c r="O651" s="1" t="str">
        <f>MID(property_rates[[#This Row],[Rent_2B]],FIND("Rs.",property_rates[[#This Row],[Rent_2B]])+3,LEN(property_rates[[#This Row],[Rent_2B]]))</f>
        <v>68,133 - 72,558</v>
      </c>
      <c r="P651" s="1">
        <f>_xlfn.NUMBERVALUE(LEFT(property_rates[[#This Row],[Rent_2B_trim]],FIND("-",property_rates[[#This Row],[Rent_2B_trim]])-1))</f>
        <v>68133</v>
      </c>
      <c r="Q651" s="1">
        <f>_xlfn.NUMBERVALUE(RIGHT(property_rates[[#This Row],[Rent_2B]],LEN(property_rates[[#This Row],[Rent_2B]])-FIND("-",property_rates[[#This Row],[Rent_2B]])))</f>
        <v>72558</v>
      </c>
      <c r="R651" s="1">
        <f>AVERAGE(property_rates[[#This Row],[Rent_2B_Lower]:[Rent_2B_Upper]])</f>
        <v>70345.5</v>
      </c>
      <c r="S651" s="3" t="e">
        <f>property_rates[[#This Row],[Rent_2B_avg]]/property_rates[[#This Row],[buy_rate_avg]]</f>
        <v>#VALUE!</v>
      </c>
      <c r="T651" s="1" t="s">
        <v>36</v>
      </c>
      <c r="U651" s="1" t="e">
        <f>MID(property_rates[[#This Row],[Rent_3B]],FIND("Rs.",property_rates[[#This Row],[Rent_3B]])+3,LEN(property_rates[[#This Row],[Rent_3B]]))</f>
        <v>#VALUE!</v>
      </c>
      <c r="V651" s="1" t="e">
        <f>_xlfn.NUMBERVALUE(LEFT(property_rates[[#This Row],[Rent_3B_trim]],FIND("-",property_rates[[#This Row],[Rent_3B_trim]])-1))</f>
        <v>#VALUE!</v>
      </c>
      <c r="W651" s="1">
        <f>_xlfn.NUMBERVALUE(RIGHT(property_rates[[#This Row],[Rent_3B]],LEN(property_rates[[#This Row],[Rent_3B]])-FIND("-",property_rates[[#This Row],[Rent_3B]])))</f>
        <v>0</v>
      </c>
      <c r="X651" s="1" t="e">
        <f>AVERAGE(property_rates[[#This Row],[Rent_3B_Lower]:[Rent_3B_Upper]])</f>
        <v>#VALUE!</v>
      </c>
      <c r="Y651" s="3" t="e">
        <f>property_rates[[#This Row],[Rent_3B_avg]]/property_rates[[#This Row],[buy_rate_avg]]</f>
        <v>#VALUE!</v>
      </c>
    </row>
    <row r="652" spans="1:25" x14ac:dyDescent="0.25">
      <c r="A652" s="1" t="s">
        <v>2375</v>
      </c>
      <c r="B652" s="1" t="s">
        <v>36</v>
      </c>
      <c r="C652" s="1" t="e">
        <f>MID(property_rates[[#This Row],[buy_rate]],FIND("Rs.",property_rates[[#This Row],[buy_rate]])+3,FIND("/sq",property_rates[[#This Row],[buy_rate]])-4)</f>
        <v>#VALUE!</v>
      </c>
      <c r="D652" s="1" t="e">
        <f>_xlfn.NUMBERVALUE(LEFT(property_rates[[#This Row],[buy_rate_trim]],FIND("-",property_rates[[#This Row],[buy_rate_trim]])-1))</f>
        <v>#VALUE!</v>
      </c>
      <c r="E652" s="1" t="e">
        <f>_xlfn.NUMBERVALUE(RIGHT(property_rates[[#This Row],[buy_rate_trim]],LEN(property_rates[[#This Row],[buy_rate_trim]])-FIND("-",property_rates[[#This Row],[buy_rate_trim]])))</f>
        <v>#VALUE!</v>
      </c>
      <c r="F652" s="1" t="e">
        <f>AVERAGE(property_rates[[#This Row],[buy_rate_lower]:[buy_rate_higher]])</f>
        <v>#VALUE!</v>
      </c>
      <c r="G652" s="1" t="s">
        <v>36</v>
      </c>
      <c r="H652" s="1" t="s">
        <v>36</v>
      </c>
      <c r="I652" s="1" t="e">
        <f>MID(property_rates[[#This Row],[Rent_1B]],FIND("Rs.",property_rates[[#This Row],[Rent_1B]])+3,LEN(property_rates[[#This Row],[Rent_1B]]))</f>
        <v>#VALUE!</v>
      </c>
      <c r="J652" s="1" t="e">
        <f>_xlfn.NUMBERVALUE(LEFT(property_rates[[#This Row],[Rent_1B_trim]],FIND("-",property_rates[[#This Row],[Rent_1B_trim]])-1))</f>
        <v>#VALUE!</v>
      </c>
      <c r="K652" s="1">
        <f>_xlfn.NUMBERVALUE(RIGHT(property_rates[[#This Row],[Rent_1B]],LEN(property_rates[[#This Row],[Rent_1B]])-FIND("-",property_rates[[#This Row],[Rent_1B]])))</f>
        <v>0</v>
      </c>
      <c r="L652" s="1" t="e">
        <f>AVERAGE(property_rates[[#This Row],[Rent_1B_Lower]:[Rent_1B_Upper]])</f>
        <v>#VALUE!</v>
      </c>
      <c r="M652" s="2" t="e">
        <f>property_rates[[#This Row],[Rent_1B_avg]]/property_rates[[#This Row],[buy_rate_avg]]</f>
        <v>#VALUE!</v>
      </c>
      <c r="N652" s="1" t="s">
        <v>2376</v>
      </c>
      <c r="O652" s="1" t="str">
        <f>MID(property_rates[[#This Row],[Rent_2B]],FIND("Rs.",property_rates[[#This Row],[Rent_2B]])+3,LEN(property_rates[[#This Row],[Rent_2B]]))</f>
        <v>70,543 - 84,109</v>
      </c>
      <c r="P652" s="1">
        <f>_xlfn.NUMBERVALUE(LEFT(property_rates[[#This Row],[Rent_2B_trim]],FIND("-",property_rates[[#This Row],[Rent_2B_trim]])-1))</f>
        <v>70543</v>
      </c>
      <c r="Q652" s="1">
        <f>_xlfn.NUMBERVALUE(RIGHT(property_rates[[#This Row],[Rent_2B]],LEN(property_rates[[#This Row],[Rent_2B]])-FIND("-",property_rates[[#This Row],[Rent_2B]])))</f>
        <v>84109</v>
      </c>
      <c r="R652" s="1">
        <f>AVERAGE(property_rates[[#This Row],[Rent_2B_Lower]:[Rent_2B_Upper]])</f>
        <v>77326</v>
      </c>
      <c r="S652" s="3" t="e">
        <f>property_rates[[#This Row],[Rent_2B_avg]]/property_rates[[#This Row],[buy_rate_avg]]</f>
        <v>#VALUE!</v>
      </c>
      <c r="T652" s="1" t="s">
        <v>2377</v>
      </c>
      <c r="U652" s="1" t="str">
        <f>MID(property_rates[[#This Row],[Rent_3B]],FIND("Rs.",property_rates[[#This Row],[Rent_3B]])+3,LEN(property_rates[[#This Row],[Rent_3B]]))</f>
        <v>1,16,025 - 1,42,800</v>
      </c>
      <c r="V652" s="1">
        <f>_xlfn.NUMBERVALUE(LEFT(property_rates[[#This Row],[Rent_3B_trim]],FIND("-",property_rates[[#This Row],[Rent_3B_trim]])-1))</f>
        <v>116025</v>
      </c>
      <c r="W652" s="1">
        <f>_xlfn.NUMBERVALUE(RIGHT(property_rates[[#This Row],[Rent_3B]],LEN(property_rates[[#This Row],[Rent_3B]])-FIND("-",property_rates[[#This Row],[Rent_3B]])))</f>
        <v>142800</v>
      </c>
      <c r="X652" s="1">
        <f>AVERAGE(property_rates[[#This Row],[Rent_3B_Lower]:[Rent_3B_Upper]])</f>
        <v>129412.5</v>
      </c>
      <c r="Y652" s="3" t="e">
        <f>property_rates[[#This Row],[Rent_3B_avg]]/property_rates[[#This Row],[buy_rate_avg]]</f>
        <v>#VALUE!</v>
      </c>
    </row>
    <row r="653" spans="1:25" x14ac:dyDescent="0.25">
      <c r="A653" s="1" t="s">
        <v>667</v>
      </c>
      <c r="B653" s="1" t="s">
        <v>668</v>
      </c>
      <c r="C653" s="1" t="str">
        <f>MID(property_rates[[#This Row],[buy_rate]],FIND("Rs.",property_rates[[#This Row],[buy_rate]])+3,FIND("/sq",property_rates[[#This Row],[buy_rate]])-4)</f>
        <v>5,100 - 5,398</v>
      </c>
      <c r="D653" s="1">
        <f>_xlfn.NUMBERVALUE(LEFT(property_rates[[#This Row],[buy_rate_trim]],FIND("-",property_rates[[#This Row],[buy_rate_trim]])-1))</f>
        <v>5100</v>
      </c>
      <c r="E653" s="1">
        <f>_xlfn.NUMBERVALUE(RIGHT(property_rates[[#This Row],[buy_rate_trim]],LEN(property_rates[[#This Row],[buy_rate_trim]])-FIND("-",property_rates[[#This Row],[buy_rate_trim]])))</f>
        <v>5398</v>
      </c>
      <c r="F653" s="1">
        <f>AVERAGE(property_rates[[#This Row],[buy_rate_lower]:[buy_rate_higher]])</f>
        <v>5249</v>
      </c>
      <c r="G653" s="1" t="s">
        <v>93</v>
      </c>
      <c r="H653" s="1" t="s">
        <v>36</v>
      </c>
      <c r="I653" s="1" t="e">
        <f>MID(property_rates[[#This Row],[Rent_1B]],FIND("Rs.",property_rates[[#This Row],[Rent_1B]])+3,LEN(property_rates[[#This Row],[Rent_1B]]))</f>
        <v>#VALUE!</v>
      </c>
      <c r="J653" s="1" t="e">
        <f>_xlfn.NUMBERVALUE(LEFT(property_rates[[#This Row],[Rent_1B_trim]],FIND("-",property_rates[[#This Row],[Rent_1B_trim]])-1))</f>
        <v>#VALUE!</v>
      </c>
      <c r="K653" s="1">
        <f>_xlfn.NUMBERVALUE(RIGHT(property_rates[[#This Row],[Rent_1B]],LEN(property_rates[[#This Row],[Rent_1B]])-FIND("-",property_rates[[#This Row],[Rent_1B]])))</f>
        <v>0</v>
      </c>
      <c r="L653" s="1" t="e">
        <f>AVERAGE(property_rates[[#This Row],[Rent_1B_Lower]:[Rent_1B_Upper]])</f>
        <v>#VALUE!</v>
      </c>
      <c r="M653" s="2" t="e">
        <f>property_rates[[#This Row],[Rent_1B_avg]]/property_rates[[#This Row],[buy_rate_avg]]</f>
        <v>#VALUE!</v>
      </c>
      <c r="N653" s="1" t="s">
        <v>36</v>
      </c>
      <c r="O653" s="1" t="e">
        <f>MID(property_rates[[#This Row],[Rent_2B]],FIND("Rs.",property_rates[[#This Row],[Rent_2B]])+3,LEN(property_rates[[#This Row],[Rent_2B]]))</f>
        <v>#VALUE!</v>
      </c>
      <c r="P653" s="1" t="e">
        <f>_xlfn.NUMBERVALUE(LEFT(property_rates[[#This Row],[Rent_2B_trim]],FIND("-",property_rates[[#This Row],[Rent_2B_trim]])-1))</f>
        <v>#VALUE!</v>
      </c>
      <c r="Q653" s="1">
        <f>_xlfn.NUMBERVALUE(RIGHT(property_rates[[#This Row],[Rent_2B]],LEN(property_rates[[#This Row],[Rent_2B]])-FIND("-",property_rates[[#This Row],[Rent_2B]])))</f>
        <v>0</v>
      </c>
      <c r="R653" s="1" t="e">
        <f>AVERAGE(property_rates[[#This Row],[Rent_2B_Lower]:[Rent_2B_Upper]])</f>
        <v>#VALUE!</v>
      </c>
      <c r="S653" s="3" t="e">
        <f>property_rates[[#This Row],[Rent_2B_avg]]/property_rates[[#This Row],[buy_rate_avg]]</f>
        <v>#VALUE!</v>
      </c>
      <c r="T653" s="1" t="s">
        <v>36</v>
      </c>
      <c r="U653" s="1" t="e">
        <f>MID(property_rates[[#This Row],[Rent_3B]],FIND("Rs.",property_rates[[#This Row],[Rent_3B]])+3,LEN(property_rates[[#This Row],[Rent_3B]]))</f>
        <v>#VALUE!</v>
      </c>
      <c r="V653" s="1" t="e">
        <f>_xlfn.NUMBERVALUE(LEFT(property_rates[[#This Row],[Rent_3B_trim]],FIND("-",property_rates[[#This Row],[Rent_3B_trim]])-1))</f>
        <v>#VALUE!</v>
      </c>
      <c r="W653" s="1">
        <f>_xlfn.NUMBERVALUE(RIGHT(property_rates[[#This Row],[Rent_3B]],LEN(property_rates[[#This Row],[Rent_3B]])-FIND("-",property_rates[[#This Row],[Rent_3B]])))</f>
        <v>0</v>
      </c>
      <c r="X653" s="1" t="e">
        <f>AVERAGE(property_rates[[#This Row],[Rent_3B_Lower]:[Rent_3B_Upper]])</f>
        <v>#VALUE!</v>
      </c>
      <c r="Y653" s="3" t="e">
        <f>property_rates[[#This Row],[Rent_3B_avg]]/property_rates[[#This Row],[buy_rate_avg]]</f>
        <v>#VALUE!</v>
      </c>
    </row>
    <row r="654" spans="1:25" x14ac:dyDescent="0.25">
      <c r="A654" s="1" t="s">
        <v>1095</v>
      </c>
      <c r="B654" s="1" t="s">
        <v>1096</v>
      </c>
      <c r="C654" s="1" t="str">
        <f>MID(property_rates[[#This Row],[buy_rate]],FIND("Rs.",property_rates[[#This Row],[buy_rate]])+3,FIND("/sq",property_rates[[#This Row],[buy_rate]])-4)</f>
        <v>18,530 - 20,825</v>
      </c>
      <c r="D654" s="1">
        <f>_xlfn.NUMBERVALUE(LEFT(property_rates[[#This Row],[buy_rate_trim]],FIND("-",property_rates[[#This Row],[buy_rate_trim]])-1))</f>
        <v>18530</v>
      </c>
      <c r="E654" s="1">
        <f>_xlfn.NUMBERVALUE(RIGHT(property_rates[[#This Row],[buy_rate_trim]],LEN(property_rates[[#This Row],[buy_rate_trim]])-FIND("-",property_rates[[#This Row],[buy_rate_trim]])))</f>
        <v>20825</v>
      </c>
      <c r="F654" s="1">
        <f>AVERAGE(property_rates[[#This Row],[buy_rate_lower]:[buy_rate_higher]])</f>
        <v>19677.5</v>
      </c>
      <c r="G654" s="1" t="s">
        <v>1097</v>
      </c>
      <c r="H654" s="1" t="s">
        <v>1098</v>
      </c>
      <c r="I654" s="1" t="str">
        <f>MID(property_rates[[#This Row],[Rent_1B]],FIND("Rs.",property_rates[[#This Row],[Rent_1B]])+3,LEN(property_rates[[#This Row],[Rent_1B]]))</f>
        <v>26,775 - 31,025</v>
      </c>
      <c r="J654" s="1">
        <f>_xlfn.NUMBERVALUE(LEFT(property_rates[[#This Row],[Rent_1B_trim]],FIND("-",property_rates[[#This Row],[Rent_1B_trim]])-1))</f>
        <v>26775</v>
      </c>
      <c r="K654" s="1">
        <f>_xlfn.NUMBERVALUE(RIGHT(property_rates[[#This Row],[Rent_1B]],LEN(property_rates[[#This Row],[Rent_1B]])-FIND("-",property_rates[[#This Row],[Rent_1B]])))</f>
        <v>31025</v>
      </c>
      <c r="L654" s="1">
        <f>AVERAGE(property_rates[[#This Row],[Rent_1B_Lower]:[Rent_1B_Upper]])</f>
        <v>28900</v>
      </c>
      <c r="M654" s="2">
        <f>property_rates[[#This Row],[Rent_1B_avg]]/property_rates[[#This Row],[buy_rate_avg]]</f>
        <v>1.468682505399568</v>
      </c>
      <c r="N654" s="1" t="s">
        <v>1099</v>
      </c>
      <c r="O654" s="1" t="str">
        <f>MID(property_rates[[#This Row],[Rent_2B]],FIND("Rs.",property_rates[[#This Row],[Rent_2B]])+3,LEN(property_rates[[#This Row],[Rent_2B]]))</f>
        <v>47,660 - 52,198</v>
      </c>
      <c r="P654" s="1">
        <f>_xlfn.NUMBERVALUE(LEFT(property_rates[[#This Row],[Rent_2B_trim]],FIND("-",property_rates[[#This Row],[Rent_2B_trim]])-1))</f>
        <v>47660</v>
      </c>
      <c r="Q654" s="1">
        <f>_xlfn.NUMBERVALUE(RIGHT(property_rates[[#This Row],[Rent_2B]],LEN(property_rates[[#This Row],[Rent_2B]])-FIND("-",property_rates[[#This Row],[Rent_2B]])))</f>
        <v>52198</v>
      </c>
      <c r="R654" s="1">
        <f>AVERAGE(property_rates[[#This Row],[Rent_2B_Lower]:[Rent_2B_Upper]])</f>
        <v>49929</v>
      </c>
      <c r="S654" s="3">
        <f>property_rates[[#This Row],[Rent_2B_avg]]/property_rates[[#This Row],[buy_rate_avg]]</f>
        <v>2.5373650107991361</v>
      </c>
      <c r="T654" s="1" t="s">
        <v>36</v>
      </c>
      <c r="U654" s="1" t="e">
        <f>MID(property_rates[[#This Row],[Rent_3B]],FIND("Rs.",property_rates[[#This Row],[Rent_3B]])+3,LEN(property_rates[[#This Row],[Rent_3B]]))</f>
        <v>#VALUE!</v>
      </c>
      <c r="V654" s="1" t="e">
        <f>_xlfn.NUMBERVALUE(LEFT(property_rates[[#This Row],[Rent_3B_trim]],FIND("-",property_rates[[#This Row],[Rent_3B_trim]])-1))</f>
        <v>#VALUE!</v>
      </c>
      <c r="W654" s="1">
        <f>_xlfn.NUMBERVALUE(RIGHT(property_rates[[#This Row],[Rent_3B]],LEN(property_rates[[#This Row],[Rent_3B]])-FIND("-",property_rates[[#This Row],[Rent_3B]])))</f>
        <v>0</v>
      </c>
      <c r="X654" s="1" t="e">
        <f>AVERAGE(property_rates[[#This Row],[Rent_3B_Lower]:[Rent_3B_Upper]])</f>
        <v>#VALUE!</v>
      </c>
      <c r="Y654" s="3" t="e">
        <f>property_rates[[#This Row],[Rent_3B_avg]]/property_rates[[#This Row],[buy_rate_avg]]</f>
        <v>#VALUE!</v>
      </c>
    </row>
    <row r="655" spans="1:25" x14ac:dyDescent="0.25">
      <c r="A655" s="1" t="s">
        <v>1100</v>
      </c>
      <c r="B655" s="1" t="s">
        <v>36</v>
      </c>
      <c r="C655" s="1" t="e">
        <f>MID(property_rates[[#This Row],[buy_rate]],FIND("Rs.",property_rates[[#This Row],[buy_rate]])+3,FIND("/sq",property_rates[[#This Row],[buy_rate]])-4)</f>
        <v>#VALUE!</v>
      </c>
      <c r="D655" s="1" t="e">
        <f>_xlfn.NUMBERVALUE(LEFT(property_rates[[#This Row],[buy_rate_trim]],FIND("-",property_rates[[#This Row],[buy_rate_trim]])-1))</f>
        <v>#VALUE!</v>
      </c>
      <c r="E655" s="1" t="e">
        <f>_xlfn.NUMBERVALUE(RIGHT(property_rates[[#This Row],[buy_rate_trim]],LEN(property_rates[[#This Row],[buy_rate_trim]])-FIND("-",property_rates[[#This Row],[buy_rate_trim]])))</f>
        <v>#VALUE!</v>
      </c>
      <c r="F655" s="1" t="e">
        <f>AVERAGE(property_rates[[#This Row],[buy_rate_lower]:[buy_rate_higher]])</f>
        <v>#VALUE!</v>
      </c>
      <c r="G655" s="1" t="s">
        <v>36</v>
      </c>
      <c r="H655" s="1" t="s">
        <v>36</v>
      </c>
      <c r="I655" s="1" t="e">
        <f>MID(property_rates[[#This Row],[Rent_1B]],FIND("Rs.",property_rates[[#This Row],[Rent_1B]])+3,LEN(property_rates[[#This Row],[Rent_1B]]))</f>
        <v>#VALUE!</v>
      </c>
      <c r="J655" s="1" t="e">
        <f>_xlfn.NUMBERVALUE(LEFT(property_rates[[#This Row],[Rent_1B_trim]],FIND("-",property_rates[[#This Row],[Rent_1B_trim]])-1))</f>
        <v>#VALUE!</v>
      </c>
      <c r="K655" s="1">
        <f>_xlfn.NUMBERVALUE(RIGHT(property_rates[[#This Row],[Rent_1B]],LEN(property_rates[[#This Row],[Rent_1B]])-FIND("-",property_rates[[#This Row],[Rent_1B]])))</f>
        <v>0</v>
      </c>
      <c r="L655" s="1" t="e">
        <f>AVERAGE(property_rates[[#This Row],[Rent_1B_Lower]:[Rent_1B_Upper]])</f>
        <v>#VALUE!</v>
      </c>
      <c r="M655" s="2" t="e">
        <f>property_rates[[#This Row],[Rent_1B_avg]]/property_rates[[#This Row],[buy_rate_avg]]</f>
        <v>#VALUE!</v>
      </c>
      <c r="N655" s="1" t="s">
        <v>908</v>
      </c>
      <c r="O655" s="1" t="str">
        <f>MID(property_rates[[#This Row],[Rent_2B]],FIND("Rs.",property_rates[[#This Row],[Rent_2B]])+3,LEN(property_rates[[#This Row],[Rent_2B]]))</f>
        <v>30,600 - 35,955</v>
      </c>
      <c r="P655" s="1">
        <f>_xlfn.NUMBERVALUE(LEFT(property_rates[[#This Row],[Rent_2B_trim]],FIND("-",property_rates[[#This Row],[Rent_2B_trim]])-1))</f>
        <v>30600</v>
      </c>
      <c r="Q655" s="1">
        <f>_xlfn.NUMBERVALUE(RIGHT(property_rates[[#This Row],[Rent_2B]],LEN(property_rates[[#This Row],[Rent_2B]])-FIND("-",property_rates[[#This Row],[Rent_2B]])))</f>
        <v>35955</v>
      </c>
      <c r="R655" s="1">
        <f>AVERAGE(property_rates[[#This Row],[Rent_2B_Lower]:[Rent_2B_Upper]])</f>
        <v>33277.5</v>
      </c>
      <c r="S655" s="3" t="e">
        <f>property_rates[[#This Row],[Rent_2B_avg]]/property_rates[[#This Row],[buy_rate_avg]]</f>
        <v>#VALUE!</v>
      </c>
      <c r="T655" s="1" t="s">
        <v>36</v>
      </c>
      <c r="U655" s="1" t="e">
        <f>MID(property_rates[[#This Row],[Rent_3B]],FIND("Rs.",property_rates[[#This Row],[Rent_3B]])+3,LEN(property_rates[[#This Row],[Rent_3B]]))</f>
        <v>#VALUE!</v>
      </c>
      <c r="V655" s="1" t="e">
        <f>_xlfn.NUMBERVALUE(LEFT(property_rates[[#This Row],[Rent_3B_trim]],FIND("-",property_rates[[#This Row],[Rent_3B_trim]])-1))</f>
        <v>#VALUE!</v>
      </c>
      <c r="W655" s="1">
        <f>_xlfn.NUMBERVALUE(RIGHT(property_rates[[#This Row],[Rent_3B]],LEN(property_rates[[#This Row],[Rent_3B]])-FIND("-",property_rates[[#This Row],[Rent_3B]])))</f>
        <v>0</v>
      </c>
      <c r="X655" s="1" t="e">
        <f>AVERAGE(property_rates[[#This Row],[Rent_3B_Lower]:[Rent_3B_Upper]])</f>
        <v>#VALUE!</v>
      </c>
      <c r="Y655" s="3" t="e">
        <f>property_rates[[#This Row],[Rent_3B_avg]]/property_rates[[#This Row],[buy_rate_avg]]</f>
        <v>#VALUE!</v>
      </c>
    </row>
    <row r="656" spans="1:25" x14ac:dyDescent="0.25">
      <c r="A656" s="1" t="s">
        <v>1204</v>
      </c>
      <c r="B656" s="1" t="s">
        <v>36</v>
      </c>
      <c r="C656" s="1" t="e">
        <f>MID(property_rates[[#This Row],[buy_rate]],FIND("Rs.",property_rates[[#This Row],[buy_rate]])+3,FIND("/sq",property_rates[[#This Row],[buy_rate]])-4)</f>
        <v>#VALUE!</v>
      </c>
      <c r="D656" s="1" t="e">
        <f>_xlfn.NUMBERVALUE(LEFT(property_rates[[#This Row],[buy_rate_trim]],FIND("-",property_rates[[#This Row],[buy_rate_trim]])-1))</f>
        <v>#VALUE!</v>
      </c>
      <c r="E656" s="1" t="e">
        <f>_xlfn.NUMBERVALUE(RIGHT(property_rates[[#This Row],[buy_rate_trim]],LEN(property_rates[[#This Row],[buy_rate_trim]])-FIND("-",property_rates[[#This Row],[buy_rate_trim]])))</f>
        <v>#VALUE!</v>
      </c>
      <c r="F656" s="1" t="e">
        <f>AVERAGE(property_rates[[#This Row],[buy_rate_lower]:[buy_rate_higher]])</f>
        <v>#VALUE!</v>
      </c>
      <c r="G656" s="1" t="s">
        <v>36</v>
      </c>
      <c r="H656" s="1" t="s">
        <v>1205</v>
      </c>
      <c r="I656" s="1" t="str">
        <f>MID(property_rates[[#This Row],[Rent_1B]],FIND("Rs.",property_rates[[#This Row],[Rent_1B]])+3,LEN(property_rates[[#This Row],[Rent_1B]]))</f>
        <v>25,712 - 29,452</v>
      </c>
      <c r="J656" s="1">
        <f>_xlfn.NUMBERVALUE(LEFT(property_rates[[#This Row],[Rent_1B_trim]],FIND("-",property_rates[[#This Row],[Rent_1B_trim]])-1))</f>
        <v>25712</v>
      </c>
      <c r="K656" s="1">
        <f>_xlfn.NUMBERVALUE(RIGHT(property_rates[[#This Row],[Rent_1B]],LEN(property_rates[[#This Row],[Rent_1B]])-FIND("-",property_rates[[#This Row],[Rent_1B]])))</f>
        <v>29452</v>
      </c>
      <c r="L656" s="1">
        <f>AVERAGE(property_rates[[#This Row],[Rent_1B_Lower]:[Rent_1B_Upper]])</f>
        <v>27582</v>
      </c>
      <c r="M656" s="2" t="e">
        <f>property_rates[[#This Row],[Rent_1B_avg]]/property_rates[[#This Row],[buy_rate_avg]]</f>
        <v>#VALUE!</v>
      </c>
      <c r="N656" s="1" t="s">
        <v>36</v>
      </c>
      <c r="O656" s="1" t="e">
        <f>MID(property_rates[[#This Row],[Rent_2B]],FIND("Rs.",property_rates[[#This Row],[Rent_2B]])+3,LEN(property_rates[[#This Row],[Rent_2B]]))</f>
        <v>#VALUE!</v>
      </c>
      <c r="P656" s="1" t="e">
        <f>_xlfn.NUMBERVALUE(LEFT(property_rates[[#This Row],[Rent_2B_trim]],FIND("-",property_rates[[#This Row],[Rent_2B_trim]])-1))</f>
        <v>#VALUE!</v>
      </c>
      <c r="Q656" s="1">
        <f>_xlfn.NUMBERVALUE(RIGHT(property_rates[[#This Row],[Rent_2B]],LEN(property_rates[[#This Row],[Rent_2B]])-FIND("-",property_rates[[#This Row],[Rent_2B]])))</f>
        <v>0</v>
      </c>
      <c r="R656" s="1" t="e">
        <f>AVERAGE(property_rates[[#This Row],[Rent_2B_Lower]:[Rent_2B_Upper]])</f>
        <v>#VALUE!</v>
      </c>
      <c r="S656" s="3" t="e">
        <f>property_rates[[#This Row],[Rent_2B_avg]]/property_rates[[#This Row],[buy_rate_avg]]</f>
        <v>#VALUE!</v>
      </c>
      <c r="T656" s="1" t="s">
        <v>36</v>
      </c>
      <c r="U656" s="1" t="e">
        <f>MID(property_rates[[#This Row],[Rent_3B]],FIND("Rs.",property_rates[[#This Row],[Rent_3B]])+3,LEN(property_rates[[#This Row],[Rent_3B]]))</f>
        <v>#VALUE!</v>
      </c>
      <c r="V656" s="1" t="e">
        <f>_xlfn.NUMBERVALUE(LEFT(property_rates[[#This Row],[Rent_3B_trim]],FIND("-",property_rates[[#This Row],[Rent_3B_trim]])-1))</f>
        <v>#VALUE!</v>
      </c>
      <c r="W656" s="1">
        <f>_xlfn.NUMBERVALUE(RIGHT(property_rates[[#This Row],[Rent_3B]],LEN(property_rates[[#This Row],[Rent_3B]])-FIND("-",property_rates[[#This Row],[Rent_3B]])))</f>
        <v>0</v>
      </c>
      <c r="X656" s="1" t="e">
        <f>AVERAGE(property_rates[[#This Row],[Rent_3B_Lower]:[Rent_3B_Upper]])</f>
        <v>#VALUE!</v>
      </c>
      <c r="Y656" s="3" t="e">
        <f>property_rates[[#This Row],[Rent_3B_avg]]/property_rates[[#This Row],[buy_rate_avg]]</f>
        <v>#VALUE!</v>
      </c>
    </row>
    <row r="657" spans="1:25" x14ac:dyDescent="0.25">
      <c r="A657" s="1" t="s">
        <v>1101</v>
      </c>
      <c r="B657" s="1" t="s">
        <v>1102</v>
      </c>
      <c r="C657" s="1" t="str">
        <f>MID(property_rates[[#This Row],[buy_rate]],FIND("Rs.",property_rates[[#This Row],[buy_rate]])+3,FIND("/sq",property_rates[[#This Row],[buy_rate]])-4)</f>
        <v>16,448 - 17,808</v>
      </c>
      <c r="D657" s="1">
        <f>_xlfn.NUMBERVALUE(LEFT(property_rates[[#This Row],[buy_rate_trim]],FIND("-",property_rates[[#This Row],[buy_rate_trim]])-1))</f>
        <v>16448</v>
      </c>
      <c r="E657" s="1">
        <f>_xlfn.NUMBERVALUE(RIGHT(property_rates[[#This Row],[buy_rate_trim]],LEN(property_rates[[#This Row],[buy_rate_trim]])-FIND("-",property_rates[[#This Row],[buy_rate_trim]])))</f>
        <v>17808</v>
      </c>
      <c r="F657" s="1">
        <f>AVERAGE(property_rates[[#This Row],[buy_rate_lower]:[buy_rate_higher]])</f>
        <v>17128</v>
      </c>
      <c r="G657" s="1" t="s">
        <v>1103</v>
      </c>
      <c r="H657" s="1" t="s">
        <v>36</v>
      </c>
      <c r="I657" s="1" t="e">
        <f>MID(property_rates[[#This Row],[Rent_1B]],FIND("Rs.",property_rates[[#This Row],[Rent_1B]])+3,LEN(property_rates[[#This Row],[Rent_1B]]))</f>
        <v>#VALUE!</v>
      </c>
      <c r="J657" s="1" t="e">
        <f>_xlfn.NUMBERVALUE(LEFT(property_rates[[#This Row],[Rent_1B_trim]],FIND("-",property_rates[[#This Row],[Rent_1B_trim]])-1))</f>
        <v>#VALUE!</v>
      </c>
      <c r="K657" s="1">
        <f>_xlfn.NUMBERVALUE(RIGHT(property_rates[[#This Row],[Rent_1B]],LEN(property_rates[[#This Row],[Rent_1B]])-FIND("-",property_rates[[#This Row],[Rent_1B]])))</f>
        <v>0</v>
      </c>
      <c r="L657" s="1" t="e">
        <f>AVERAGE(property_rates[[#This Row],[Rent_1B_Lower]:[Rent_1B_Upper]])</f>
        <v>#VALUE!</v>
      </c>
      <c r="M657" s="2" t="e">
        <f>property_rates[[#This Row],[Rent_1B_avg]]/property_rates[[#This Row],[buy_rate_avg]]</f>
        <v>#VALUE!</v>
      </c>
      <c r="N657" s="1" t="s">
        <v>36</v>
      </c>
      <c r="O657" s="1" t="e">
        <f>MID(property_rates[[#This Row],[Rent_2B]],FIND("Rs.",property_rates[[#This Row],[Rent_2B]])+3,LEN(property_rates[[#This Row],[Rent_2B]]))</f>
        <v>#VALUE!</v>
      </c>
      <c r="P657" s="1" t="e">
        <f>_xlfn.NUMBERVALUE(LEFT(property_rates[[#This Row],[Rent_2B_trim]],FIND("-",property_rates[[#This Row],[Rent_2B_trim]])-1))</f>
        <v>#VALUE!</v>
      </c>
      <c r="Q657" s="1">
        <f>_xlfn.NUMBERVALUE(RIGHT(property_rates[[#This Row],[Rent_2B]],LEN(property_rates[[#This Row],[Rent_2B]])-FIND("-",property_rates[[#This Row],[Rent_2B]])))</f>
        <v>0</v>
      </c>
      <c r="R657" s="1" t="e">
        <f>AVERAGE(property_rates[[#This Row],[Rent_2B_Lower]:[Rent_2B_Upper]])</f>
        <v>#VALUE!</v>
      </c>
      <c r="S657" s="3" t="e">
        <f>property_rates[[#This Row],[Rent_2B_avg]]/property_rates[[#This Row],[buy_rate_avg]]</f>
        <v>#VALUE!</v>
      </c>
      <c r="T657" s="1" t="s">
        <v>36</v>
      </c>
      <c r="U657" s="1" t="e">
        <f>MID(property_rates[[#This Row],[Rent_3B]],FIND("Rs.",property_rates[[#This Row],[Rent_3B]])+3,LEN(property_rates[[#This Row],[Rent_3B]]))</f>
        <v>#VALUE!</v>
      </c>
      <c r="V657" s="1" t="e">
        <f>_xlfn.NUMBERVALUE(LEFT(property_rates[[#This Row],[Rent_3B_trim]],FIND("-",property_rates[[#This Row],[Rent_3B_trim]])-1))</f>
        <v>#VALUE!</v>
      </c>
      <c r="W657" s="1">
        <f>_xlfn.NUMBERVALUE(RIGHT(property_rates[[#This Row],[Rent_3B]],LEN(property_rates[[#This Row],[Rent_3B]])-FIND("-",property_rates[[#This Row],[Rent_3B]])))</f>
        <v>0</v>
      </c>
      <c r="X657" s="1" t="e">
        <f>AVERAGE(property_rates[[#This Row],[Rent_3B_Lower]:[Rent_3B_Upper]])</f>
        <v>#VALUE!</v>
      </c>
      <c r="Y657" s="3" t="e">
        <f>property_rates[[#This Row],[Rent_3B_avg]]/property_rates[[#This Row],[buy_rate_avg]]</f>
        <v>#VALUE!</v>
      </c>
    </row>
    <row r="658" spans="1:25" x14ac:dyDescent="0.25">
      <c r="A658" s="1" t="s">
        <v>498</v>
      </c>
      <c r="B658" s="1" t="s">
        <v>499</v>
      </c>
      <c r="C658" s="1" t="str">
        <f>MID(property_rates[[#This Row],[buy_rate]],FIND("Rs.",property_rates[[#This Row],[buy_rate]])+3,FIND("/sq",property_rates[[#This Row],[buy_rate]])-4)</f>
        <v>5,525 - 6,418</v>
      </c>
      <c r="D658" s="1">
        <f>_xlfn.NUMBERVALUE(LEFT(property_rates[[#This Row],[buy_rate_trim]],FIND("-",property_rates[[#This Row],[buy_rate_trim]])-1))</f>
        <v>5525</v>
      </c>
      <c r="E658" s="1">
        <f>_xlfn.NUMBERVALUE(RIGHT(property_rates[[#This Row],[buy_rate_trim]],LEN(property_rates[[#This Row],[buy_rate_trim]])-FIND("-",property_rates[[#This Row],[buy_rate_trim]])))</f>
        <v>6418</v>
      </c>
      <c r="F658" s="1">
        <f>AVERAGE(property_rates[[#This Row],[buy_rate_lower]:[buy_rate_higher]])</f>
        <v>5971.5</v>
      </c>
      <c r="G658" s="1" t="s">
        <v>500</v>
      </c>
      <c r="H658" s="1" t="s">
        <v>501</v>
      </c>
      <c r="I658" s="1" t="str">
        <f>MID(property_rates[[#This Row],[Rent_1B]],FIND("Rs.",property_rates[[#This Row],[Rent_1B]])+3,LEN(property_rates[[#This Row],[Rent_1B]]))</f>
        <v>6,818 - 8,391</v>
      </c>
      <c r="J658" s="1">
        <f>_xlfn.NUMBERVALUE(LEFT(property_rates[[#This Row],[Rent_1B_trim]],FIND("-",property_rates[[#This Row],[Rent_1B_trim]])-1))</f>
        <v>6818</v>
      </c>
      <c r="K658" s="1">
        <f>_xlfn.NUMBERVALUE(RIGHT(property_rates[[#This Row],[Rent_1B]],LEN(property_rates[[#This Row],[Rent_1B]])-FIND("-",property_rates[[#This Row],[Rent_1B]])))</f>
        <v>8391</v>
      </c>
      <c r="L658" s="1">
        <f>AVERAGE(property_rates[[#This Row],[Rent_1B_Lower]:[Rent_1B_Upper]])</f>
        <v>7604.5</v>
      </c>
      <c r="M658" s="2">
        <f>property_rates[[#This Row],[Rent_1B_avg]]/property_rates[[#This Row],[buy_rate_avg]]</f>
        <v>1.2734656284015742</v>
      </c>
      <c r="N658" s="1" t="s">
        <v>36</v>
      </c>
      <c r="O658" s="1" t="e">
        <f>MID(property_rates[[#This Row],[Rent_2B]],FIND("Rs.",property_rates[[#This Row],[Rent_2B]])+3,LEN(property_rates[[#This Row],[Rent_2B]]))</f>
        <v>#VALUE!</v>
      </c>
      <c r="P658" s="1" t="e">
        <f>_xlfn.NUMBERVALUE(LEFT(property_rates[[#This Row],[Rent_2B_trim]],FIND("-",property_rates[[#This Row],[Rent_2B_trim]])-1))</f>
        <v>#VALUE!</v>
      </c>
      <c r="Q658" s="1">
        <f>_xlfn.NUMBERVALUE(RIGHT(property_rates[[#This Row],[Rent_2B]],LEN(property_rates[[#This Row],[Rent_2B]])-FIND("-",property_rates[[#This Row],[Rent_2B]])))</f>
        <v>0</v>
      </c>
      <c r="R658" s="1" t="e">
        <f>AVERAGE(property_rates[[#This Row],[Rent_2B_Lower]:[Rent_2B_Upper]])</f>
        <v>#VALUE!</v>
      </c>
      <c r="S658" s="3" t="e">
        <f>property_rates[[#This Row],[Rent_2B_avg]]/property_rates[[#This Row],[buy_rate_avg]]</f>
        <v>#VALUE!</v>
      </c>
      <c r="T658" s="1" t="s">
        <v>36</v>
      </c>
      <c r="U658" s="1" t="e">
        <f>MID(property_rates[[#This Row],[Rent_3B]],FIND("Rs.",property_rates[[#This Row],[Rent_3B]])+3,LEN(property_rates[[#This Row],[Rent_3B]]))</f>
        <v>#VALUE!</v>
      </c>
      <c r="V658" s="1" t="e">
        <f>_xlfn.NUMBERVALUE(LEFT(property_rates[[#This Row],[Rent_3B_trim]],FIND("-",property_rates[[#This Row],[Rent_3B_trim]])-1))</f>
        <v>#VALUE!</v>
      </c>
      <c r="W658" s="1">
        <f>_xlfn.NUMBERVALUE(RIGHT(property_rates[[#This Row],[Rent_3B]],LEN(property_rates[[#This Row],[Rent_3B]])-FIND("-",property_rates[[#This Row],[Rent_3B]])))</f>
        <v>0</v>
      </c>
      <c r="X658" s="1" t="e">
        <f>AVERAGE(property_rates[[#This Row],[Rent_3B_Lower]:[Rent_3B_Upper]])</f>
        <v>#VALUE!</v>
      </c>
      <c r="Y658" s="3" t="e">
        <f>property_rates[[#This Row],[Rent_3B_avg]]/property_rates[[#This Row],[buy_rate_avg]]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B2339-30AB-4FB9-93E9-F5C21F528F41}">
  <dimension ref="A1:Y564"/>
  <sheetViews>
    <sheetView tabSelected="1" workbookViewId="0"/>
  </sheetViews>
  <sheetFormatPr defaultRowHeight="15" x14ac:dyDescent="0.25"/>
  <cols>
    <col min="1" max="1" width="32.5703125" customWidth="1"/>
  </cols>
  <sheetData>
    <row r="1" spans="1:25" x14ac:dyDescent="0.25">
      <c r="A1" t="s">
        <v>29</v>
      </c>
      <c r="B1" t="s">
        <v>2477</v>
      </c>
      <c r="C1" t="s">
        <v>2488</v>
      </c>
      <c r="D1" t="s">
        <v>2481</v>
      </c>
      <c r="E1" t="s">
        <v>2482</v>
      </c>
      <c r="F1" t="s">
        <v>2483</v>
      </c>
      <c r="G1" t="s">
        <v>30</v>
      </c>
      <c r="H1" t="s">
        <v>2478</v>
      </c>
      <c r="I1" t="s">
        <v>2489</v>
      </c>
      <c r="J1" t="s">
        <v>2484</v>
      </c>
      <c r="K1" t="s">
        <v>2485</v>
      </c>
      <c r="L1" t="s">
        <v>2486</v>
      </c>
      <c r="M1" t="s">
        <v>2487</v>
      </c>
      <c r="N1" t="s">
        <v>2479</v>
      </c>
      <c r="O1" t="s">
        <v>2490</v>
      </c>
      <c r="P1" t="s">
        <v>2491</v>
      </c>
      <c r="Q1" t="s">
        <v>2492</v>
      </c>
      <c r="R1" t="s">
        <v>2493</v>
      </c>
      <c r="S1" t="s">
        <v>2494</v>
      </c>
      <c r="T1" t="s">
        <v>2480</v>
      </c>
      <c r="U1" t="s">
        <v>2495</v>
      </c>
      <c r="V1" t="s">
        <v>2499</v>
      </c>
      <c r="W1" t="s">
        <v>2498</v>
      </c>
      <c r="X1" t="s">
        <v>2497</v>
      </c>
      <c r="Y1" t="s">
        <v>2496</v>
      </c>
    </row>
    <row r="2" spans="1:25" x14ac:dyDescent="0.25">
      <c r="A2" s="1" t="s">
        <v>669</v>
      </c>
      <c r="B2" s="1" t="s">
        <v>670</v>
      </c>
      <c r="C2" s="1" t="s">
        <v>2500</v>
      </c>
      <c r="D2" s="1">
        <v>18828</v>
      </c>
      <c r="E2" s="1">
        <v>20825</v>
      </c>
      <c r="F2" s="1">
        <v>19826.5</v>
      </c>
      <c r="G2" s="1" t="s">
        <v>671</v>
      </c>
      <c r="H2" s="1" t="s">
        <v>672</v>
      </c>
      <c r="I2" s="1" t="s">
        <v>2501</v>
      </c>
      <c r="J2" s="1">
        <v>24225</v>
      </c>
      <c r="K2" s="1">
        <v>31025</v>
      </c>
      <c r="L2" s="1">
        <v>27625</v>
      </c>
      <c r="M2" s="2">
        <v>1.3933372002118376</v>
      </c>
      <c r="N2" s="1" t="s">
        <v>673</v>
      </c>
      <c r="O2" s="1" t="s">
        <v>2502</v>
      </c>
      <c r="P2" s="1">
        <v>43350</v>
      </c>
      <c r="Q2" s="1">
        <v>48450</v>
      </c>
      <c r="R2" s="1">
        <v>45900</v>
      </c>
      <c r="S2" s="2">
        <v>2.3150833480442841</v>
      </c>
      <c r="T2" s="1" t="s">
        <v>674</v>
      </c>
      <c r="U2" s="1" t="s">
        <v>2503</v>
      </c>
      <c r="V2" s="1">
        <v>53780</v>
      </c>
      <c r="W2" s="1">
        <v>59755</v>
      </c>
      <c r="X2" s="1">
        <v>56767.5</v>
      </c>
      <c r="Y2" s="2">
        <v>2.8632133760371219</v>
      </c>
    </row>
    <row r="3" spans="1:25" x14ac:dyDescent="0.25">
      <c r="A3" s="1" t="s">
        <v>675</v>
      </c>
      <c r="B3" s="1" t="s">
        <v>676</v>
      </c>
      <c r="C3" s="1" t="s">
        <v>2504</v>
      </c>
      <c r="D3" s="1">
        <v>7225</v>
      </c>
      <c r="E3" s="1">
        <v>7862</v>
      </c>
      <c r="F3" s="1">
        <v>7543.5</v>
      </c>
      <c r="G3" s="1" t="s">
        <v>677</v>
      </c>
      <c r="H3" s="1" t="s">
        <v>678</v>
      </c>
      <c r="I3" s="1" t="s">
        <v>2505</v>
      </c>
      <c r="J3" s="1">
        <v>16371</v>
      </c>
      <c r="K3" s="1">
        <v>20464</v>
      </c>
      <c r="L3" s="1">
        <v>18417.5</v>
      </c>
      <c r="M3" s="2">
        <v>2.4415059322595614</v>
      </c>
      <c r="N3" s="1" t="s">
        <v>679</v>
      </c>
      <c r="O3" s="1" t="s">
        <v>2506</v>
      </c>
      <c r="P3" s="1">
        <v>21216</v>
      </c>
      <c r="Q3" s="1">
        <v>23338</v>
      </c>
      <c r="R3" s="1">
        <v>22277</v>
      </c>
      <c r="S3" s="3">
        <v>2.9531384635779148</v>
      </c>
      <c r="T3" s="1" t="s">
        <v>680</v>
      </c>
      <c r="U3" s="1" t="s">
        <v>2507</v>
      </c>
      <c r="V3" s="1">
        <v>23899</v>
      </c>
      <c r="W3" s="1">
        <v>29330</v>
      </c>
      <c r="X3" s="1">
        <v>26614.5</v>
      </c>
      <c r="Y3" s="3">
        <v>3.5281368065221712</v>
      </c>
    </row>
    <row r="4" spans="1:25" x14ac:dyDescent="0.25">
      <c r="A4" s="1" t="s">
        <v>2218</v>
      </c>
      <c r="B4" s="1" t="s">
        <v>2219</v>
      </c>
      <c r="C4" s="1" t="s">
        <v>2508</v>
      </c>
      <c r="D4" s="1">
        <v>26605</v>
      </c>
      <c r="E4" s="1">
        <v>28858</v>
      </c>
      <c r="F4" s="1">
        <v>27731.5</v>
      </c>
      <c r="G4" s="1"/>
      <c r="H4" s="1"/>
      <c r="I4" s="1"/>
      <c r="J4" s="1"/>
      <c r="K4" s="1"/>
      <c r="L4" s="1"/>
      <c r="M4" s="2"/>
      <c r="N4" s="1" t="s">
        <v>2220</v>
      </c>
      <c r="O4" s="1" t="s">
        <v>2509</v>
      </c>
      <c r="P4" s="1">
        <v>63954</v>
      </c>
      <c r="Q4" s="1">
        <v>68395</v>
      </c>
      <c r="R4" s="1">
        <v>66174.5</v>
      </c>
      <c r="S4" s="3">
        <v>2.3862575050033357</v>
      </c>
      <c r="T4" s="1"/>
      <c r="U4" s="1"/>
      <c r="V4" s="1"/>
      <c r="W4" s="1"/>
      <c r="X4" s="1"/>
      <c r="Y4" s="3"/>
    </row>
    <row r="5" spans="1:25" x14ac:dyDescent="0.25">
      <c r="A5" s="1" t="s">
        <v>1416</v>
      </c>
      <c r="B5" s="1" t="s">
        <v>1417</v>
      </c>
      <c r="C5" s="1" t="s">
        <v>2510</v>
      </c>
      <c r="D5" s="1">
        <v>4462</v>
      </c>
      <c r="E5" s="1">
        <v>4802</v>
      </c>
      <c r="F5" s="1">
        <v>4632</v>
      </c>
      <c r="G5" s="1" t="s">
        <v>1418</v>
      </c>
      <c r="H5" s="1"/>
      <c r="I5" s="1"/>
      <c r="J5" s="1"/>
      <c r="K5" s="1"/>
      <c r="L5" s="1"/>
      <c r="M5" s="2"/>
      <c r="N5" s="1"/>
      <c r="O5" s="1"/>
      <c r="P5" s="1"/>
      <c r="Q5" s="1"/>
      <c r="R5" s="1"/>
      <c r="S5" s="3"/>
      <c r="T5" s="1"/>
      <c r="U5" s="1"/>
      <c r="V5" s="1"/>
      <c r="W5" s="1"/>
      <c r="X5" s="1"/>
      <c r="Y5" s="3"/>
    </row>
    <row r="6" spans="1:25" x14ac:dyDescent="0.25">
      <c r="A6" s="1" t="s">
        <v>261</v>
      </c>
      <c r="B6" s="1" t="s">
        <v>262</v>
      </c>
      <c r="C6" s="1" t="s">
        <v>2511</v>
      </c>
      <c r="D6" s="1">
        <v>4675</v>
      </c>
      <c r="E6" s="1">
        <v>5398</v>
      </c>
      <c r="F6" s="1">
        <v>5036.5</v>
      </c>
      <c r="G6" s="1" t="s">
        <v>263</v>
      </c>
      <c r="H6" s="1" t="s">
        <v>264</v>
      </c>
      <c r="I6" s="1" t="s">
        <v>2512</v>
      </c>
      <c r="J6" s="1">
        <v>5142</v>
      </c>
      <c r="K6" s="1">
        <v>6078</v>
      </c>
      <c r="L6" s="1">
        <v>5610</v>
      </c>
      <c r="M6" s="2">
        <v>1.1138687580661173</v>
      </c>
      <c r="N6" s="1" t="s">
        <v>265</v>
      </c>
      <c r="O6" s="1" t="s">
        <v>2513</v>
      </c>
      <c r="P6" s="1">
        <v>7268</v>
      </c>
      <c r="Q6" s="1">
        <v>8882</v>
      </c>
      <c r="R6" s="1">
        <v>8075</v>
      </c>
      <c r="S6" s="3">
        <v>1.6032959396406234</v>
      </c>
      <c r="T6" s="1"/>
      <c r="U6" s="1"/>
      <c r="V6" s="1"/>
      <c r="W6" s="1"/>
      <c r="X6" s="1"/>
      <c r="Y6" s="3"/>
    </row>
    <row r="7" spans="1:25" x14ac:dyDescent="0.25">
      <c r="A7" s="1" t="s">
        <v>502</v>
      </c>
      <c r="B7" s="1" t="s">
        <v>503</v>
      </c>
      <c r="C7" s="1" t="s">
        <v>2514</v>
      </c>
      <c r="D7" s="1">
        <v>3698</v>
      </c>
      <c r="E7" s="1">
        <v>4760</v>
      </c>
      <c r="F7" s="1">
        <v>4229</v>
      </c>
      <c r="G7" s="1"/>
      <c r="H7" s="1"/>
      <c r="I7" s="1"/>
      <c r="J7" s="1"/>
      <c r="K7" s="1"/>
      <c r="L7" s="1"/>
      <c r="M7" s="2"/>
      <c r="N7" s="1"/>
      <c r="O7" s="1"/>
      <c r="P7" s="1"/>
      <c r="Q7" s="1"/>
      <c r="R7" s="1"/>
      <c r="S7" s="3"/>
      <c r="T7" s="1"/>
      <c r="U7" s="1"/>
      <c r="V7" s="1"/>
      <c r="W7" s="1"/>
      <c r="X7" s="1"/>
      <c r="Y7" s="3"/>
    </row>
    <row r="8" spans="1:25" x14ac:dyDescent="0.25">
      <c r="A8" s="1" t="s">
        <v>1419</v>
      </c>
      <c r="B8" s="1" t="s">
        <v>1420</v>
      </c>
      <c r="C8" s="1" t="s">
        <v>2515</v>
      </c>
      <c r="D8" s="1">
        <v>9775</v>
      </c>
      <c r="E8" s="1">
        <v>11348</v>
      </c>
      <c r="F8" s="1">
        <v>10561.5</v>
      </c>
      <c r="G8" s="1" t="s">
        <v>1337</v>
      </c>
      <c r="H8" s="1" t="s">
        <v>1421</v>
      </c>
      <c r="I8" s="1" t="s">
        <v>2516</v>
      </c>
      <c r="J8" s="1">
        <v>13090</v>
      </c>
      <c r="K8" s="1">
        <v>15428</v>
      </c>
      <c r="L8" s="1">
        <v>14259</v>
      </c>
      <c r="M8" s="2">
        <v>1.3500923164323249</v>
      </c>
      <c r="N8" s="1" t="s">
        <v>1422</v>
      </c>
      <c r="O8" s="1" t="s">
        <v>2517</v>
      </c>
      <c r="P8" s="1">
        <v>20655</v>
      </c>
      <c r="Q8" s="1">
        <v>24480</v>
      </c>
      <c r="R8" s="1">
        <v>22567.5</v>
      </c>
      <c r="S8" s="3">
        <v>2.1367703451214317</v>
      </c>
      <c r="T8" s="1" t="s">
        <v>1423</v>
      </c>
      <c r="U8" s="1" t="s">
        <v>2518</v>
      </c>
      <c r="V8" s="1">
        <v>30559</v>
      </c>
      <c r="W8" s="1">
        <v>34925</v>
      </c>
      <c r="X8" s="1">
        <v>32742</v>
      </c>
      <c r="Y8" s="3">
        <v>3.1001278227524498</v>
      </c>
    </row>
    <row r="9" spans="1:25" x14ac:dyDescent="0.25">
      <c r="A9" s="1" t="s">
        <v>681</v>
      </c>
      <c r="B9" s="1" t="s">
        <v>682</v>
      </c>
      <c r="C9" s="1" t="s">
        <v>2519</v>
      </c>
      <c r="D9" s="1">
        <v>17510</v>
      </c>
      <c r="E9" s="1">
        <v>19678</v>
      </c>
      <c r="F9" s="1">
        <v>18594</v>
      </c>
      <c r="G9" s="1" t="s">
        <v>683</v>
      </c>
      <c r="H9" s="1"/>
      <c r="I9" s="1"/>
      <c r="J9" s="1"/>
      <c r="K9" s="1"/>
      <c r="L9" s="1"/>
      <c r="M9" s="2"/>
      <c r="N9" s="1"/>
      <c r="O9" s="1"/>
      <c r="P9" s="1"/>
      <c r="Q9" s="1"/>
      <c r="R9" s="1"/>
      <c r="S9" s="3"/>
      <c r="T9" s="1"/>
      <c r="U9" s="1"/>
      <c r="V9" s="1"/>
      <c r="W9" s="1"/>
      <c r="X9" s="1"/>
      <c r="Y9" s="3"/>
    </row>
    <row r="10" spans="1:25" x14ac:dyDescent="0.25">
      <c r="A10" s="1" t="s">
        <v>684</v>
      </c>
      <c r="B10" s="1" t="s">
        <v>685</v>
      </c>
      <c r="C10" s="1" t="s">
        <v>2520</v>
      </c>
      <c r="D10" s="1">
        <v>13558</v>
      </c>
      <c r="E10" s="1">
        <v>15342</v>
      </c>
      <c r="F10" s="1">
        <v>14450</v>
      </c>
      <c r="G10" s="1" t="s">
        <v>686</v>
      </c>
      <c r="H10" s="1"/>
      <c r="I10" s="1"/>
      <c r="J10" s="1"/>
      <c r="K10" s="1"/>
      <c r="L10" s="1"/>
      <c r="M10" s="2"/>
      <c r="N10" s="1"/>
      <c r="O10" s="1"/>
      <c r="P10" s="1"/>
      <c r="Q10" s="1"/>
      <c r="R10" s="1"/>
      <c r="S10" s="3"/>
      <c r="T10" s="1"/>
      <c r="U10" s="1"/>
      <c r="V10" s="1"/>
      <c r="W10" s="1"/>
      <c r="X10" s="1"/>
      <c r="Y10" s="3"/>
    </row>
    <row r="11" spans="1:25" x14ac:dyDescent="0.25">
      <c r="A11" s="1" t="s">
        <v>504</v>
      </c>
      <c r="B11" s="1" t="s">
        <v>505</v>
      </c>
      <c r="C11" s="1" t="s">
        <v>2521</v>
      </c>
      <c r="D11" s="1">
        <v>3825</v>
      </c>
      <c r="E11" s="1">
        <v>4930</v>
      </c>
      <c r="F11" s="1">
        <v>4377.5</v>
      </c>
      <c r="G11" s="1"/>
      <c r="H11" s="1"/>
      <c r="I11" s="1"/>
      <c r="J11" s="1"/>
      <c r="K11" s="1"/>
      <c r="L11" s="1"/>
      <c r="M11" s="2"/>
      <c r="N11" s="1"/>
      <c r="O11" s="1"/>
      <c r="P11" s="1"/>
      <c r="Q11" s="1"/>
      <c r="R11" s="1"/>
      <c r="S11" s="3"/>
      <c r="T11" s="1"/>
      <c r="U11" s="1"/>
      <c r="V11" s="1"/>
      <c r="W11" s="1"/>
      <c r="X11" s="1"/>
      <c r="Y11" s="3"/>
    </row>
    <row r="12" spans="1:25" x14ac:dyDescent="0.25">
      <c r="A12" s="1" t="s">
        <v>1206</v>
      </c>
      <c r="B12" s="1" t="s">
        <v>1207</v>
      </c>
      <c r="C12" s="1" t="s">
        <v>2522</v>
      </c>
      <c r="D12" s="1">
        <v>15470</v>
      </c>
      <c r="E12" s="1">
        <v>17000</v>
      </c>
      <c r="F12" s="1">
        <v>16235</v>
      </c>
      <c r="G12" s="1" t="s">
        <v>1208</v>
      </c>
      <c r="H12" s="1" t="s">
        <v>1209</v>
      </c>
      <c r="I12" s="1" t="s">
        <v>2523</v>
      </c>
      <c r="J12" s="1">
        <v>23990</v>
      </c>
      <c r="K12" s="1">
        <v>26489</v>
      </c>
      <c r="L12" s="1">
        <v>25239.5</v>
      </c>
      <c r="M12" s="2">
        <v>1.554635047736372</v>
      </c>
      <c r="N12" s="1" t="s">
        <v>1210</v>
      </c>
      <c r="O12" s="1" t="s">
        <v>2524</v>
      </c>
      <c r="P12" s="1">
        <v>36550</v>
      </c>
      <c r="Q12" s="1">
        <v>40800</v>
      </c>
      <c r="R12" s="1">
        <v>38675</v>
      </c>
      <c r="S12" s="3">
        <v>2.3821989528795813</v>
      </c>
      <c r="T12" s="1" t="s">
        <v>1211</v>
      </c>
      <c r="U12" s="1" t="s">
        <v>2525</v>
      </c>
      <c r="V12" s="1">
        <v>52190</v>
      </c>
      <c r="W12" s="1">
        <v>60018</v>
      </c>
      <c r="X12" s="1">
        <v>56104</v>
      </c>
      <c r="Y12" s="3">
        <v>3.455743763473976</v>
      </c>
    </row>
    <row r="13" spans="1:25" x14ac:dyDescent="0.25">
      <c r="A13" s="1" t="s">
        <v>266</v>
      </c>
      <c r="B13" s="1" t="s">
        <v>267</v>
      </c>
      <c r="C13" s="1" t="s">
        <v>2526</v>
      </c>
      <c r="D13" s="1">
        <v>3358</v>
      </c>
      <c r="E13" s="1">
        <v>3910</v>
      </c>
      <c r="F13" s="1">
        <v>3634</v>
      </c>
      <c r="G13" s="1" t="s">
        <v>268</v>
      </c>
      <c r="H13" s="1" t="s">
        <v>269</v>
      </c>
      <c r="I13" s="1" t="s">
        <v>2527</v>
      </c>
      <c r="J13" s="1">
        <v>4141</v>
      </c>
      <c r="K13" s="1">
        <v>5176</v>
      </c>
      <c r="L13" s="1">
        <v>4658.5</v>
      </c>
      <c r="M13" s="2">
        <v>1.2819207484865163</v>
      </c>
      <c r="N13" s="1" t="s">
        <v>270</v>
      </c>
      <c r="O13" s="1" t="s">
        <v>2528</v>
      </c>
      <c r="P13" s="1">
        <v>5868</v>
      </c>
      <c r="Q13" s="1">
        <v>7336</v>
      </c>
      <c r="R13" s="1">
        <v>6602</v>
      </c>
      <c r="S13" s="3">
        <v>1.8167308750687947</v>
      </c>
      <c r="T13" s="1"/>
      <c r="U13" s="1"/>
      <c r="V13" s="1"/>
      <c r="W13" s="1"/>
      <c r="X13" s="1"/>
      <c r="Y13" s="3"/>
    </row>
    <row r="14" spans="1:25" x14ac:dyDescent="0.25">
      <c r="A14" s="1" t="s">
        <v>271</v>
      </c>
      <c r="B14" s="1" t="s">
        <v>272</v>
      </c>
      <c r="C14" s="1" t="s">
        <v>2529</v>
      </c>
      <c r="D14" s="1">
        <v>3400</v>
      </c>
      <c r="E14" s="1">
        <v>4165</v>
      </c>
      <c r="F14" s="1">
        <v>3782.5</v>
      </c>
      <c r="G14" s="1" t="s">
        <v>273</v>
      </c>
      <c r="H14" s="1"/>
      <c r="I14" s="1"/>
      <c r="J14" s="1"/>
      <c r="K14" s="1"/>
      <c r="L14" s="1"/>
      <c r="M14" s="2"/>
      <c r="N14" s="1" t="s">
        <v>274</v>
      </c>
      <c r="O14" s="1" t="s">
        <v>2530</v>
      </c>
      <c r="P14" s="1">
        <v>6351</v>
      </c>
      <c r="Q14" s="1">
        <v>8733</v>
      </c>
      <c r="R14" s="1">
        <v>7542</v>
      </c>
      <c r="S14" s="3">
        <v>1.9939193654990086</v>
      </c>
      <c r="T14" s="1"/>
      <c r="U14" s="1"/>
      <c r="V14" s="1"/>
      <c r="W14" s="1"/>
      <c r="X14" s="1"/>
      <c r="Y14" s="3"/>
    </row>
    <row r="15" spans="1:25" x14ac:dyDescent="0.25">
      <c r="A15" s="1" t="s">
        <v>275</v>
      </c>
      <c r="B15" s="1" t="s">
        <v>276</v>
      </c>
      <c r="C15" s="1" t="s">
        <v>2531</v>
      </c>
      <c r="D15" s="1">
        <v>3400</v>
      </c>
      <c r="E15" s="1">
        <v>4122</v>
      </c>
      <c r="F15" s="1">
        <v>3761</v>
      </c>
      <c r="G15" s="1" t="s">
        <v>93</v>
      </c>
      <c r="H15" s="1" t="s">
        <v>277</v>
      </c>
      <c r="I15" s="1" t="s">
        <v>2532</v>
      </c>
      <c r="J15" s="1">
        <v>4114</v>
      </c>
      <c r="K15" s="1">
        <v>5142</v>
      </c>
      <c r="L15" s="1">
        <v>4628</v>
      </c>
      <c r="M15" s="2">
        <v>1.2305237968625367</v>
      </c>
      <c r="N15" s="1" t="s">
        <v>278</v>
      </c>
      <c r="O15" s="1" t="s">
        <v>2533</v>
      </c>
      <c r="P15" s="1">
        <v>6502</v>
      </c>
      <c r="Q15" s="1">
        <v>7225</v>
      </c>
      <c r="R15" s="1">
        <v>6863.5</v>
      </c>
      <c r="S15" s="3">
        <v>1.8249135868120181</v>
      </c>
      <c r="T15" s="1"/>
      <c r="U15" s="1"/>
      <c r="V15" s="1"/>
      <c r="W15" s="1"/>
      <c r="X15" s="1"/>
      <c r="Y15" s="3"/>
    </row>
    <row r="16" spans="1:25" x14ac:dyDescent="0.25">
      <c r="A16" s="1" t="s">
        <v>687</v>
      </c>
      <c r="B16" s="1" t="s">
        <v>688</v>
      </c>
      <c r="C16" s="1" t="s">
        <v>2534</v>
      </c>
      <c r="D16" s="1">
        <v>17638</v>
      </c>
      <c r="E16" s="1">
        <v>20018</v>
      </c>
      <c r="F16" s="1">
        <v>18828</v>
      </c>
      <c r="G16" s="1"/>
      <c r="H16" s="1"/>
      <c r="I16" s="1"/>
      <c r="J16" s="1"/>
      <c r="K16" s="1"/>
      <c r="L16" s="1"/>
      <c r="M16" s="2"/>
      <c r="N16" s="1"/>
      <c r="O16" s="1"/>
      <c r="P16" s="1"/>
      <c r="Q16" s="1"/>
      <c r="R16" s="1"/>
      <c r="S16" s="3"/>
      <c r="T16" s="1"/>
      <c r="U16" s="1"/>
      <c r="V16" s="1"/>
      <c r="W16" s="1"/>
      <c r="X16" s="1"/>
      <c r="Y16" s="3"/>
    </row>
    <row r="17" spans="1:25" x14ac:dyDescent="0.25">
      <c r="A17" s="1" t="s">
        <v>279</v>
      </c>
      <c r="B17" s="1" t="s">
        <v>280</v>
      </c>
      <c r="C17" s="1" t="s">
        <v>2535</v>
      </c>
      <c r="D17" s="1">
        <v>3782</v>
      </c>
      <c r="E17" s="1">
        <v>4590</v>
      </c>
      <c r="F17" s="1">
        <v>4186</v>
      </c>
      <c r="G17" s="1" t="s">
        <v>281</v>
      </c>
      <c r="H17" s="1" t="s">
        <v>282</v>
      </c>
      <c r="I17" s="1" t="s">
        <v>2536</v>
      </c>
      <c r="J17" s="1">
        <v>2601</v>
      </c>
      <c r="K17" s="1">
        <v>3468</v>
      </c>
      <c r="L17" s="1">
        <v>3034.5</v>
      </c>
      <c r="M17" s="2">
        <v>0.72491638795986624</v>
      </c>
      <c r="N17" s="1"/>
      <c r="O17" s="1"/>
      <c r="P17" s="1"/>
      <c r="Q17" s="1"/>
      <c r="R17" s="1"/>
      <c r="S17" s="3"/>
      <c r="T17" s="1"/>
      <c r="U17" s="1"/>
      <c r="V17" s="1"/>
      <c r="W17" s="1"/>
      <c r="X17" s="1"/>
      <c r="Y17" s="3"/>
    </row>
    <row r="18" spans="1:25" x14ac:dyDescent="0.25">
      <c r="A18" s="1" t="s">
        <v>689</v>
      </c>
      <c r="B18" s="1" t="s">
        <v>690</v>
      </c>
      <c r="C18" s="1" t="s">
        <v>2537</v>
      </c>
      <c r="D18" s="1">
        <v>18572</v>
      </c>
      <c r="E18" s="1">
        <v>22312</v>
      </c>
      <c r="F18" s="1">
        <v>20442</v>
      </c>
      <c r="G18" s="1" t="s">
        <v>691</v>
      </c>
      <c r="H18" s="1" t="s">
        <v>692</v>
      </c>
      <c r="I18" s="1" t="s">
        <v>2538</v>
      </c>
      <c r="J18" s="1">
        <v>21038</v>
      </c>
      <c r="K18" s="1">
        <v>22185</v>
      </c>
      <c r="L18" s="1">
        <v>21611.5</v>
      </c>
      <c r="M18" s="2">
        <v>1.0572106447510028</v>
      </c>
      <c r="N18" s="1" t="s">
        <v>693</v>
      </c>
      <c r="O18" s="1" t="s">
        <v>2539</v>
      </c>
      <c r="P18" s="1">
        <v>36902</v>
      </c>
      <c r="Q18" s="1">
        <v>43680</v>
      </c>
      <c r="R18" s="1">
        <v>40291</v>
      </c>
      <c r="S18" s="3">
        <v>1.9709910967615694</v>
      </c>
      <c r="T18" s="1"/>
      <c r="U18" s="1"/>
      <c r="V18" s="1"/>
      <c r="W18" s="1"/>
      <c r="X18" s="1"/>
      <c r="Y18" s="3"/>
    </row>
    <row r="19" spans="1:25" x14ac:dyDescent="0.25">
      <c r="A19" s="1" t="s">
        <v>283</v>
      </c>
      <c r="B19" s="1" t="s">
        <v>284</v>
      </c>
      <c r="C19" s="1" t="s">
        <v>2540</v>
      </c>
      <c r="D19" s="1">
        <v>15002</v>
      </c>
      <c r="E19" s="1">
        <v>16915</v>
      </c>
      <c r="F19" s="1">
        <v>15958.5</v>
      </c>
      <c r="G19" s="1"/>
      <c r="H19" s="1" t="s">
        <v>285</v>
      </c>
      <c r="I19" s="1" t="s">
        <v>2541</v>
      </c>
      <c r="J19" s="1">
        <v>22908</v>
      </c>
      <c r="K19" s="1">
        <v>26180</v>
      </c>
      <c r="L19" s="1">
        <v>24544</v>
      </c>
      <c r="M19" s="2">
        <v>1.5379891593821475</v>
      </c>
      <c r="N19" s="1"/>
      <c r="O19" s="1"/>
      <c r="P19" s="1"/>
      <c r="Q19" s="1"/>
      <c r="R19" s="1"/>
      <c r="S19" s="3"/>
      <c r="T19" s="1"/>
      <c r="U19" s="1"/>
      <c r="V19" s="1"/>
      <c r="W19" s="1"/>
      <c r="X19" s="1"/>
      <c r="Y19" s="3"/>
    </row>
    <row r="20" spans="1:25" x14ac:dyDescent="0.25">
      <c r="A20" s="1" t="s">
        <v>31</v>
      </c>
      <c r="B20" s="1" t="s">
        <v>32</v>
      </c>
      <c r="C20" s="1" t="s">
        <v>2542</v>
      </c>
      <c r="D20" s="1">
        <v>8160</v>
      </c>
      <c r="E20" s="1">
        <v>9095</v>
      </c>
      <c r="F20" s="1">
        <v>8627.5</v>
      </c>
      <c r="G20" s="1" t="s">
        <v>33</v>
      </c>
      <c r="H20" s="1" t="s">
        <v>34</v>
      </c>
      <c r="I20" s="1" t="s">
        <v>2543</v>
      </c>
      <c r="J20" s="1">
        <v>10811</v>
      </c>
      <c r="K20" s="1">
        <v>11751</v>
      </c>
      <c r="L20" s="1">
        <v>11281</v>
      </c>
      <c r="M20" s="2">
        <v>1.3075630252100841</v>
      </c>
      <c r="N20" s="1" t="s">
        <v>35</v>
      </c>
      <c r="O20" s="1" t="s">
        <v>2544</v>
      </c>
      <c r="P20" s="1">
        <v>17000</v>
      </c>
      <c r="Q20" s="1">
        <v>18700</v>
      </c>
      <c r="R20" s="1">
        <v>17850</v>
      </c>
      <c r="S20" s="3">
        <v>2.0689655172413794</v>
      </c>
      <c r="T20" s="1"/>
      <c r="U20" s="1"/>
      <c r="V20" s="1"/>
      <c r="W20" s="1"/>
      <c r="X20" s="1"/>
      <c r="Y20" s="3"/>
    </row>
    <row r="21" spans="1:25" x14ac:dyDescent="0.25">
      <c r="A21" s="1" t="s">
        <v>31</v>
      </c>
      <c r="B21" s="1" t="s">
        <v>286</v>
      </c>
      <c r="C21" s="1" t="s">
        <v>2545</v>
      </c>
      <c r="D21" s="1">
        <v>5100</v>
      </c>
      <c r="E21" s="1">
        <v>5950</v>
      </c>
      <c r="F21" s="1">
        <v>5525</v>
      </c>
      <c r="G21" s="1"/>
      <c r="H21" s="1"/>
      <c r="I21" s="1"/>
      <c r="J21" s="1"/>
      <c r="K21" s="1"/>
      <c r="L21" s="1"/>
      <c r="M21" s="2"/>
      <c r="N21" s="1"/>
      <c r="O21" s="1"/>
      <c r="P21" s="1"/>
      <c r="Q21" s="1"/>
      <c r="R21" s="1"/>
      <c r="S21" s="3"/>
      <c r="T21" s="1"/>
      <c r="U21" s="1"/>
      <c r="V21" s="1"/>
      <c r="W21" s="1"/>
      <c r="X21" s="1"/>
      <c r="Y21" s="3"/>
    </row>
    <row r="22" spans="1:25" x14ac:dyDescent="0.25">
      <c r="A22" s="1" t="s">
        <v>31</v>
      </c>
      <c r="B22" s="1" t="s">
        <v>694</v>
      </c>
      <c r="C22" s="1" t="s">
        <v>2546</v>
      </c>
      <c r="D22" s="1">
        <v>28305</v>
      </c>
      <c r="E22" s="1">
        <v>29920</v>
      </c>
      <c r="F22" s="1">
        <v>29112.5</v>
      </c>
      <c r="G22" s="1" t="s">
        <v>695</v>
      </c>
      <c r="H22" s="1"/>
      <c r="I22" s="1"/>
      <c r="J22" s="1"/>
      <c r="K22" s="1"/>
      <c r="L22" s="1"/>
      <c r="M22" s="2"/>
      <c r="N22" s="1" t="s">
        <v>696</v>
      </c>
      <c r="O22" s="1" t="s">
        <v>2547</v>
      </c>
      <c r="P22" s="1">
        <v>43605</v>
      </c>
      <c r="Q22" s="1">
        <v>45220</v>
      </c>
      <c r="R22" s="1">
        <v>44412.5</v>
      </c>
      <c r="S22" s="3">
        <v>1.5255474452554745</v>
      </c>
      <c r="T22" s="1" t="s">
        <v>697</v>
      </c>
      <c r="U22" s="1" t="s">
        <v>2548</v>
      </c>
      <c r="V22" s="1">
        <v>96968</v>
      </c>
      <c r="W22" s="1">
        <v>105453</v>
      </c>
      <c r="X22" s="1">
        <v>101210.5</v>
      </c>
      <c r="Y22" s="3">
        <v>3.4765306998711893</v>
      </c>
    </row>
    <row r="23" spans="1:25" x14ac:dyDescent="0.25">
      <c r="A23" s="1" t="s">
        <v>698</v>
      </c>
      <c r="B23" s="1" t="s">
        <v>699</v>
      </c>
      <c r="C23" s="1" t="s">
        <v>2549</v>
      </c>
      <c r="D23" s="1">
        <v>15470</v>
      </c>
      <c r="E23" s="1">
        <v>18148</v>
      </c>
      <c r="F23" s="1">
        <v>16809</v>
      </c>
      <c r="G23" s="1" t="s">
        <v>700</v>
      </c>
      <c r="H23" s="1" t="s">
        <v>701</v>
      </c>
      <c r="I23" s="1" t="s">
        <v>2550</v>
      </c>
      <c r="J23" s="1">
        <v>23842</v>
      </c>
      <c r="K23" s="1">
        <v>27115</v>
      </c>
      <c r="L23" s="1">
        <v>25478.5</v>
      </c>
      <c r="M23" s="2">
        <v>1.515765363793206</v>
      </c>
      <c r="N23" s="1" t="s">
        <v>702</v>
      </c>
      <c r="O23" s="1" t="s">
        <v>2551</v>
      </c>
      <c r="P23" s="1">
        <v>36832</v>
      </c>
      <c r="Q23" s="1">
        <v>42437</v>
      </c>
      <c r="R23" s="1">
        <v>39634.5</v>
      </c>
      <c r="S23" s="3">
        <v>2.3579332500446188</v>
      </c>
      <c r="T23" s="1" t="s">
        <v>703</v>
      </c>
      <c r="U23" s="1" t="s">
        <v>2552</v>
      </c>
      <c r="V23" s="1">
        <v>50517</v>
      </c>
      <c r="W23" s="1">
        <v>59303</v>
      </c>
      <c r="X23" s="1">
        <v>54910</v>
      </c>
      <c r="Y23" s="3">
        <v>3.2667023618299722</v>
      </c>
    </row>
    <row r="24" spans="1:25" x14ac:dyDescent="0.25">
      <c r="A24" s="1" t="s">
        <v>704</v>
      </c>
      <c r="B24" s="1" t="s">
        <v>705</v>
      </c>
      <c r="C24" s="1" t="s">
        <v>2553</v>
      </c>
      <c r="D24" s="1">
        <v>18785</v>
      </c>
      <c r="E24" s="1">
        <v>23332</v>
      </c>
      <c r="F24" s="1">
        <v>21058.5</v>
      </c>
      <c r="G24" s="1"/>
      <c r="H24" s="1" t="s">
        <v>706</v>
      </c>
      <c r="I24" s="1" t="s">
        <v>2554</v>
      </c>
      <c r="J24" s="1">
        <v>22440</v>
      </c>
      <c r="K24" s="1">
        <v>28985</v>
      </c>
      <c r="L24" s="1">
        <v>25712.5</v>
      </c>
      <c r="M24" s="2">
        <v>1.2210033953035591</v>
      </c>
      <c r="N24" s="1" t="s">
        <v>707</v>
      </c>
      <c r="O24" s="1" t="s">
        <v>2555</v>
      </c>
      <c r="P24" s="1">
        <v>36834</v>
      </c>
      <c r="Q24" s="1">
        <v>46238</v>
      </c>
      <c r="R24" s="1">
        <v>41536</v>
      </c>
      <c r="S24" s="3">
        <v>1.9724101906593536</v>
      </c>
      <c r="T24" s="1" t="s">
        <v>708</v>
      </c>
      <c r="U24" s="1" t="s">
        <v>2556</v>
      </c>
      <c r="V24" s="1">
        <v>58393</v>
      </c>
      <c r="W24" s="1">
        <v>73885</v>
      </c>
      <c r="X24" s="1">
        <v>66139</v>
      </c>
      <c r="Y24" s="3">
        <v>3.1407270223425221</v>
      </c>
    </row>
    <row r="25" spans="1:25" x14ac:dyDescent="0.25">
      <c r="A25" s="1" t="s">
        <v>287</v>
      </c>
      <c r="B25" s="1" t="s">
        <v>288</v>
      </c>
      <c r="C25" s="1" t="s">
        <v>2557</v>
      </c>
      <c r="D25" s="1">
        <v>6885</v>
      </c>
      <c r="E25" s="1">
        <v>7438</v>
      </c>
      <c r="F25" s="1">
        <v>7161.5</v>
      </c>
      <c r="G25" s="1" t="s">
        <v>289</v>
      </c>
      <c r="H25" s="1"/>
      <c r="I25" s="1"/>
      <c r="J25" s="1"/>
      <c r="K25" s="1"/>
      <c r="L25" s="1"/>
      <c r="M25" s="2"/>
      <c r="N25" s="1"/>
      <c r="O25" s="1"/>
      <c r="P25" s="1"/>
      <c r="Q25" s="1"/>
      <c r="R25" s="1"/>
      <c r="S25" s="3"/>
      <c r="T25" s="1"/>
      <c r="U25" s="1"/>
      <c r="V25" s="1"/>
      <c r="W25" s="1"/>
      <c r="X25" s="1"/>
      <c r="Y25" s="3"/>
    </row>
    <row r="26" spans="1:25" x14ac:dyDescent="0.25">
      <c r="A26" s="1" t="s">
        <v>290</v>
      </c>
      <c r="B26" s="1" t="s">
        <v>291</v>
      </c>
      <c r="C26" s="1" t="s">
        <v>2558</v>
      </c>
      <c r="D26" s="1">
        <v>2720</v>
      </c>
      <c r="E26" s="1">
        <v>3315</v>
      </c>
      <c r="F26" s="1">
        <v>3017.5</v>
      </c>
      <c r="G26" s="1" t="s">
        <v>292</v>
      </c>
      <c r="H26" s="1"/>
      <c r="I26" s="1"/>
      <c r="J26" s="1"/>
      <c r="K26" s="1"/>
      <c r="L26" s="1"/>
      <c r="M26" s="2"/>
      <c r="N26" s="1"/>
      <c r="O26" s="1"/>
      <c r="P26" s="1"/>
      <c r="Q26" s="1"/>
      <c r="R26" s="1"/>
      <c r="S26" s="3"/>
      <c r="T26" s="1"/>
      <c r="U26" s="1"/>
      <c r="V26" s="1"/>
      <c r="W26" s="1"/>
      <c r="X26" s="1"/>
      <c r="Y26" s="3"/>
    </row>
    <row r="27" spans="1:25" x14ac:dyDescent="0.25">
      <c r="A27" s="1" t="s">
        <v>711</v>
      </c>
      <c r="B27" s="1" t="s">
        <v>712</v>
      </c>
      <c r="C27" s="1" t="s">
        <v>2559</v>
      </c>
      <c r="D27" s="1">
        <v>14280</v>
      </c>
      <c r="E27" s="1">
        <v>16362</v>
      </c>
      <c r="F27" s="1">
        <v>15321</v>
      </c>
      <c r="G27" s="1"/>
      <c r="H27" s="1"/>
      <c r="I27" s="1"/>
      <c r="J27" s="1"/>
      <c r="K27" s="1"/>
      <c r="L27" s="1"/>
      <c r="M27" s="2"/>
      <c r="N27" s="1"/>
      <c r="O27" s="1"/>
      <c r="P27" s="1"/>
      <c r="Q27" s="1"/>
      <c r="R27" s="1"/>
      <c r="S27" s="3"/>
      <c r="T27" s="1"/>
      <c r="U27" s="1"/>
      <c r="V27" s="1"/>
      <c r="W27" s="1"/>
      <c r="X27" s="1"/>
      <c r="Y27" s="3"/>
    </row>
    <row r="28" spans="1:25" x14ac:dyDescent="0.25">
      <c r="A28" s="1" t="s">
        <v>713</v>
      </c>
      <c r="B28" s="1" t="s">
        <v>714</v>
      </c>
      <c r="C28" s="1" t="s">
        <v>2560</v>
      </c>
      <c r="D28" s="1">
        <v>15215</v>
      </c>
      <c r="E28" s="1">
        <v>17128</v>
      </c>
      <c r="F28" s="1">
        <v>16171.5</v>
      </c>
      <c r="G28" s="1" t="s">
        <v>715</v>
      </c>
      <c r="H28" s="1" t="s">
        <v>716</v>
      </c>
      <c r="I28" s="1" t="s">
        <v>2561</v>
      </c>
      <c r="J28" s="1">
        <v>16940</v>
      </c>
      <c r="K28" s="1">
        <v>19111</v>
      </c>
      <c r="L28" s="1">
        <v>18025.5</v>
      </c>
      <c r="M28" s="2">
        <v>1.1146461367220108</v>
      </c>
      <c r="N28" s="1" t="s">
        <v>717</v>
      </c>
      <c r="O28" s="1" t="s">
        <v>2562</v>
      </c>
      <c r="P28" s="1">
        <v>23264</v>
      </c>
      <c r="Q28" s="1">
        <v>25923</v>
      </c>
      <c r="R28" s="1">
        <v>24593.5</v>
      </c>
      <c r="S28" s="3">
        <v>1.5207927526821878</v>
      </c>
      <c r="T28" s="1" t="s">
        <v>718</v>
      </c>
      <c r="U28" s="1" t="s">
        <v>2563</v>
      </c>
      <c r="V28" s="1">
        <v>30573</v>
      </c>
      <c r="W28" s="1">
        <v>35350</v>
      </c>
      <c r="X28" s="1">
        <v>32961.5</v>
      </c>
      <c r="Y28" s="3">
        <v>2.0382462974986861</v>
      </c>
    </row>
    <row r="29" spans="1:25" x14ac:dyDescent="0.25">
      <c r="A29" s="1" t="s">
        <v>713</v>
      </c>
      <c r="B29" s="1" t="s">
        <v>1212</v>
      </c>
      <c r="C29" s="1" t="s">
        <v>2564</v>
      </c>
      <c r="D29" s="1">
        <v>14578</v>
      </c>
      <c r="E29" s="1">
        <v>18020</v>
      </c>
      <c r="F29" s="1">
        <v>16299</v>
      </c>
      <c r="G29" s="1"/>
      <c r="H29" s="1"/>
      <c r="I29" s="1"/>
      <c r="J29" s="1"/>
      <c r="K29" s="1"/>
      <c r="L29" s="1"/>
      <c r="M29" s="2"/>
      <c r="N29" s="1"/>
      <c r="O29" s="1"/>
      <c r="P29" s="1"/>
      <c r="Q29" s="1"/>
      <c r="R29" s="1"/>
      <c r="S29" s="3"/>
      <c r="T29" s="1"/>
      <c r="U29" s="1"/>
      <c r="V29" s="1"/>
      <c r="W29" s="1"/>
      <c r="X29" s="1"/>
      <c r="Y29" s="3"/>
    </row>
    <row r="30" spans="1:25" x14ac:dyDescent="0.25">
      <c r="A30" s="1" t="s">
        <v>293</v>
      </c>
      <c r="B30" s="1" t="s">
        <v>294</v>
      </c>
      <c r="C30" s="1" t="s">
        <v>2565</v>
      </c>
      <c r="D30" s="1">
        <v>3272</v>
      </c>
      <c r="E30" s="1">
        <v>3868</v>
      </c>
      <c r="F30" s="1">
        <v>3570</v>
      </c>
      <c r="G30" s="1"/>
      <c r="H30" s="1"/>
      <c r="I30" s="1"/>
      <c r="J30" s="1"/>
      <c r="K30" s="1"/>
      <c r="L30" s="1"/>
      <c r="M30" s="2"/>
      <c r="N30" s="1"/>
      <c r="O30" s="1"/>
      <c r="P30" s="1"/>
      <c r="Q30" s="1"/>
      <c r="R30" s="1"/>
      <c r="S30" s="3"/>
      <c r="T30" s="1"/>
      <c r="U30" s="1"/>
      <c r="V30" s="1"/>
      <c r="W30" s="1"/>
      <c r="X30" s="1"/>
      <c r="Y30" s="3"/>
    </row>
    <row r="31" spans="1:25" x14ac:dyDescent="0.25">
      <c r="A31" s="1" t="s">
        <v>1</v>
      </c>
      <c r="B31" s="1" t="s">
        <v>719</v>
      </c>
      <c r="C31" s="1" t="s">
        <v>2566</v>
      </c>
      <c r="D31" s="1">
        <v>16745</v>
      </c>
      <c r="E31" s="1">
        <v>18998</v>
      </c>
      <c r="F31" s="1">
        <v>17871.5</v>
      </c>
      <c r="G31" s="1" t="s">
        <v>720</v>
      </c>
      <c r="H31" s="1" t="s">
        <v>721</v>
      </c>
      <c r="I31" s="1" t="s">
        <v>2567</v>
      </c>
      <c r="J31" s="1">
        <v>22366</v>
      </c>
      <c r="K31" s="1">
        <v>26474</v>
      </c>
      <c r="L31" s="1">
        <v>24420</v>
      </c>
      <c r="M31" s="2">
        <v>1.3664213971966539</v>
      </c>
      <c r="N31" s="1" t="s">
        <v>722</v>
      </c>
      <c r="O31" s="1" t="s">
        <v>2568</v>
      </c>
      <c r="P31" s="1">
        <v>38312</v>
      </c>
      <c r="Q31" s="1">
        <v>42388</v>
      </c>
      <c r="R31" s="1">
        <v>40350</v>
      </c>
      <c r="S31" s="3">
        <v>2.2577847410681811</v>
      </c>
      <c r="T31" s="1" t="s">
        <v>723</v>
      </c>
      <c r="U31" s="1" t="s">
        <v>2569</v>
      </c>
      <c r="V31" s="1">
        <v>53984</v>
      </c>
      <c r="W31" s="1">
        <v>62772</v>
      </c>
      <c r="X31" s="1">
        <v>58378</v>
      </c>
      <c r="Y31" s="3">
        <v>3.2665417004728199</v>
      </c>
    </row>
    <row r="32" spans="1:25" x14ac:dyDescent="0.25">
      <c r="A32" s="1" t="s">
        <v>724</v>
      </c>
      <c r="B32" s="1" t="s">
        <v>725</v>
      </c>
      <c r="C32" s="1" t="s">
        <v>2570</v>
      </c>
      <c r="D32" s="1">
        <v>16065</v>
      </c>
      <c r="E32" s="1">
        <v>17680</v>
      </c>
      <c r="F32" s="1">
        <v>16872.5</v>
      </c>
      <c r="G32" s="1" t="s">
        <v>726</v>
      </c>
      <c r="H32" s="1"/>
      <c r="I32" s="1"/>
      <c r="J32" s="1"/>
      <c r="K32" s="1"/>
      <c r="L32" s="1"/>
      <c r="M32" s="2"/>
      <c r="N32" s="1"/>
      <c r="O32" s="1"/>
      <c r="P32" s="1"/>
      <c r="Q32" s="1"/>
      <c r="R32" s="1"/>
      <c r="S32" s="3"/>
      <c r="T32" s="1"/>
      <c r="U32" s="1"/>
      <c r="V32" s="1"/>
      <c r="W32" s="1"/>
      <c r="X32" s="1"/>
      <c r="Y32" s="3"/>
    </row>
    <row r="33" spans="1:25" x14ac:dyDescent="0.25">
      <c r="A33" s="1" t="s">
        <v>295</v>
      </c>
      <c r="B33" s="1" t="s">
        <v>296</v>
      </c>
      <c r="C33" s="1" t="s">
        <v>2571</v>
      </c>
      <c r="D33" s="1">
        <v>3060</v>
      </c>
      <c r="E33" s="1">
        <v>3570</v>
      </c>
      <c r="F33" s="1">
        <v>3315</v>
      </c>
      <c r="G33" s="1" t="s">
        <v>297</v>
      </c>
      <c r="H33" s="1" t="s">
        <v>298</v>
      </c>
      <c r="I33" s="1" t="s">
        <v>2572</v>
      </c>
      <c r="J33" s="1">
        <v>3528</v>
      </c>
      <c r="K33" s="1">
        <v>4032</v>
      </c>
      <c r="L33" s="1">
        <v>3780</v>
      </c>
      <c r="M33" s="2">
        <v>1.1402714932126696</v>
      </c>
      <c r="N33" s="1" t="s">
        <v>299</v>
      </c>
      <c r="O33" s="1" t="s">
        <v>2573</v>
      </c>
      <c r="P33" s="1">
        <v>4360</v>
      </c>
      <c r="Q33" s="1">
        <v>5814</v>
      </c>
      <c r="R33" s="1">
        <v>5087</v>
      </c>
      <c r="S33" s="3">
        <v>1.5345399698340876</v>
      </c>
      <c r="T33" s="1"/>
      <c r="U33" s="1"/>
      <c r="V33" s="1"/>
      <c r="W33" s="1"/>
      <c r="X33" s="1"/>
      <c r="Y33" s="3"/>
    </row>
    <row r="34" spans="1:25" x14ac:dyDescent="0.25">
      <c r="A34" s="1" t="s">
        <v>300</v>
      </c>
      <c r="B34" s="1" t="s">
        <v>301</v>
      </c>
      <c r="C34" s="1" t="s">
        <v>2574</v>
      </c>
      <c r="D34" s="1">
        <v>2975</v>
      </c>
      <c r="E34" s="1">
        <v>3442</v>
      </c>
      <c r="F34" s="1">
        <v>3208.5</v>
      </c>
      <c r="G34" s="1" t="s">
        <v>302</v>
      </c>
      <c r="H34" s="1" t="s">
        <v>303</v>
      </c>
      <c r="I34" s="1" t="s">
        <v>2575</v>
      </c>
      <c r="J34" s="1">
        <v>2830</v>
      </c>
      <c r="K34" s="1">
        <v>3774</v>
      </c>
      <c r="L34" s="1">
        <v>3302</v>
      </c>
      <c r="M34" s="2">
        <v>1.0291413433068413</v>
      </c>
      <c r="N34" s="1" t="s">
        <v>304</v>
      </c>
      <c r="O34" s="1" t="s">
        <v>2576</v>
      </c>
      <c r="P34" s="1">
        <v>5022</v>
      </c>
      <c r="Q34" s="1">
        <v>5739</v>
      </c>
      <c r="R34" s="1">
        <v>5380.5</v>
      </c>
      <c r="S34" s="3">
        <v>1.6769518466573166</v>
      </c>
      <c r="T34" s="1"/>
      <c r="U34" s="1"/>
      <c r="V34" s="1"/>
      <c r="W34" s="1"/>
      <c r="X34" s="1"/>
      <c r="Y34" s="3"/>
    </row>
    <row r="35" spans="1:25" x14ac:dyDescent="0.25">
      <c r="A35" s="1" t="s">
        <v>305</v>
      </c>
      <c r="B35" s="1" t="s">
        <v>306</v>
      </c>
      <c r="C35" s="1" t="s">
        <v>2577</v>
      </c>
      <c r="D35" s="1">
        <v>3018</v>
      </c>
      <c r="E35" s="1">
        <v>3485</v>
      </c>
      <c r="F35" s="1">
        <v>3251.5</v>
      </c>
      <c r="G35" s="1" t="s">
        <v>307</v>
      </c>
      <c r="H35" s="1" t="s">
        <v>308</v>
      </c>
      <c r="I35" s="1" t="s">
        <v>2578</v>
      </c>
      <c r="J35" s="1">
        <v>3131</v>
      </c>
      <c r="K35" s="1">
        <v>4175</v>
      </c>
      <c r="L35" s="1">
        <v>3653</v>
      </c>
      <c r="M35" s="2">
        <v>1.1234814700907274</v>
      </c>
      <c r="N35" s="1" t="s">
        <v>309</v>
      </c>
      <c r="O35" s="1" t="s">
        <v>2579</v>
      </c>
      <c r="P35" s="1">
        <v>4529</v>
      </c>
      <c r="Q35" s="1">
        <v>6038</v>
      </c>
      <c r="R35" s="1">
        <v>5283.5</v>
      </c>
      <c r="S35" s="3">
        <v>1.6249423343072429</v>
      </c>
      <c r="T35" s="1"/>
      <c r="U35" s="1"/>
      <c r="V35" s="1"/>
      <c r="W35" s="1"/>
      <c r="X35" s="1"/>
      <c r="Y35" s="3"/>
    </row>
    <row r="36" spans="1:25" x14ac:dyDescent="0.25">
      <c r="A36" s="1" t="s">
        <v>37</v>
      </c>
      <c r="B36" s="1" t="s">
        <v>38</v>
      </c>
      <c r="C36" s="1" t="s">
        <v>2580</v>
      </c>
      <c r="D36" s="1">
        <v>8628</v>
      </c>
      <c r="E36" s="1">
        <v>9775</v>
      </c>
      <c r="F36" s="1">
        <v>9201.5</v>
      </c>
      <c r="G36" s="1" t="s">
        <v>39</v>
      </c>
      <c r="H36" s="1" t="s">
        <v>40</v>
      </c>
      <c r="I36" s="1" t="s">
        <v>2581</v>
      </c>
      <c r="J36" s="1">
        <v>10353</v>
      </c>
      <c r="K36" s="1">
        <v>13459</v>
      </c>
      <c r="L36" s="1">
        <v>11906</v>
      </c>
      <c r="M36" s="2">
        <v>1.2939194696516871</v>
      </c>
      <c r="N36" s="1"/>
      <c r="O36" s="1"/>
      <c r="P36" s="1"/>
      <c r="Q36" s="1"/>
      <c r="R36" s="1"/>
      <c r="S36" s="3"/>
      <c r="T36" s="1"/>
      <c r="U36" s="1"/>
      <c r="V36" s="1"/>
      <c r="W36" s="1"/>
      <c r="X36" s="1"/>
      <c r="Y36" s="3"/>
    </row>
    <row r="37" spans="1:25" x14ac:dyDescent="0.25">
      <c r="A37" s="1" t="s">
        <v>1104</v>
      </c>
      <c r="B37" s="1" t="s">
        <v>1105</v>
      </c>
      <c r="C37" s="1" t="s">
        <v>2582</v>
      </c>
      <c r="D37" s="1">
        <v>24140</v>
      </c>
      <c r="E37" s="1">
        <v>31068</v>
      </c>
      <c r="F37" s="1">
        <v>27604</v>
      </c>
      <c r="G37" s="1" t="s">
        <v>1106</v>
      </c>
      <c r="H37" s="1"/>
      <c r="I37" s="1"/>
      <c r="J37" s="1"/>
      <c r="K37" s="1"/>
      <c r="L37" s="1"/>
      <c r="M37" s="2"/>
      <c r="N37" s="1" t="s">
        <v>1107</v>
      </c>
      <c r="O37" s="1" t="s">
        <v>2583</v>
      </c>
      <c r="P37" s="1">
        <v>57800</v>
      </c>
      <c r="Q37" s="1">
        <v>67150</v>
      </c>
      <c r="R37" s="1">
        <v>62475</v>
      </c>
      <c r="S37" s="3">
        <v>2.2632589479785539</v>
      </c>
      <c r="T37" s="1"/>
      <c r="U37" s="1"/>
      <c r="V37" s="1"/>
      <c r="W37" s="1"/>
      <c r="X37" s="1"/>
      <c r="Y37" s="3"/>
    </row>
    <row r="38" spans="1:25" x14ac:dyDescent="0.25">
      <c r="A38" s="1" t="s">
        <v>1108</v>
      </c>
      <c r="B38" s="1" t="s">
        <v>1109</v>
      </c>
      <c r="C38" s="1" t="s">
        <v>2584</v>
      </c>
      <c r="D38" s="1">
        <v>34000</v>
      </c>
      <c r="E38" s="1">
        <v>40800</v>
      </c>
      <c r="F38" s="1">
        <v>37400</v>
      </c>
      <c r="G38" s="1" t="s">
        <v>1110</v>
      </c>
      <c r="H38" s="1" t="s">
        <v>1111</v>
      </c>
      <c r="I38" s="1" t="s">
        <v>2585</v>
      </c>
      <c r="J38" s="1">
        <v>44965</v>
      </c>
      <c r="K38" s="1">
        <v>54251</v>
      </c>
      <c r="L38" s="1">
        <v>49608</v>
      </c>
      <c r="M38" s="2">
        <v>1.3264171122994652</v>
      </c>
      <c r="N38" s="1" t="s">
        <v>1112</v>
      </c>
      <c r="O38" s="1" t="s">
        <v>2586</v>
      </c>
      <c r="P38" s="1">
        <v>72004</v>
      </c>
      <c r="Q38" s="1">
        <v>87911</v>
      </c>
      <c r="R38" s="1">
        <v>79957.5</v>
      </c>
      <c r="S38" s="3">
        <v>2.1379010695187164</v>
      </c>
      <c r="T38" s="1" t="s">
        <v>1113</v>
      </c>
      <c r="U38" s="1" t="s">
        <v>2587</v>
      </c>
      <c r="V38" s="1">
        <v>131750</v>
      </c>
      <c r="W38" s="1">
        <v>171275</v>
      </c>
      <c r="X38" s="1">
        <v>151512.5</v>
      </c>
      <c r="Y38" s="3">
        <v>4.0511363636363633</v>
      </c>
    </row>
    <row r="39" spans="1:25" x14ac:dyDescent="0.25">
      <c r="A39" s="1" t="s">
        <v>1114</v>
      </c>
      <c r="B39" s="1" t="s">
        <v>1115</v>
      </c>
      <c r="C39" s="1" t="s">
        <v>2588</v>
      </c>
      <c r="D39" s="1">
        <v>22738</v>
      </c>
      <c r="E39" s="1">
        <v>27498</v>
      </c>
      <c r="F39" s="1">
        <v>25118</v>
      </c>
      <c r="G39" s="1" t="s">
        <v>882</v>
      </c>
      <c r="H39" s="1"/>
      <c r="I39" s="1"/>
      <c r="J39" s="1"/>
      <c r="K39" s="1"/>
      <c r="L39" s="1"/>
      <c r="M39" s="2"/>
      <c r="N39" s="1"/>
      <c r="O39" s="1"/>
      <c r="P39" s="1"/>
      <c r="Q39" s="1"/>
      <c r="R39" s="1"/>
      <c r="S39" s="3"/>
      <c r="T39" s="1"/>
      <c r="U39" s="1"/>
      <c r="V39" s="1"/>
      <c r="W39" s="1"/>
      <c r="X39" s="1"/>
      <c r="Y39" s="3"/>
    </row>
    <row r="40" spans="1:25" x14ac:dyDescent="0.25">
      <c r="A40" s="1" t="s">
        <v>1424</v>
      </c>
      <c r="B40" s="1" t="s">
        <v>1425</v>
      </c>
      <c r="C40" s="1" t="s">
        <v>2589</v>
      </c>
      <c r="D40" s="1">
        <v>8882</v>
      </c>
      <c r="E40" s="1">
        <v>10838</v>
      </c>
      <c r="F40" s="1">
        <v>9860</v>
      </c>
      <c r="G40" s="1" t="s">
        <v>93</v>
      </c>
      <c r="H40" s="1" t="s">
        <v>1426</v>
      </c>
      <c r="I40" s="1" t="s">
        <v>2590</v>
      </c>
      <c r="J40" s="1">
        <v>10032</v>
      </c>
      <c r="K40" s="1">
        <v>12898</v>
      </c>
      <c r="L40" s="1">
        <v>11465</v>
      </c>
      <c r="M40" s="2">
        <v>1.1627789046653143</v>
      </c>
      <c r="N40" s="1" t="s">
        <v>1427</v>
      </c>
      <c r="O40" s="1" t="s">
        <v>2591</v>
      </c>
      <c r="P40" s="1">
        <v>21888</v>
      </c>
      <c r="Q40" s="1">
        <v>28016</v>
      </c>
      <c r="R40" s="1">
        <v>24952</v>
      </c>
      <c r="S40" s="3">
        <v>2.530628803245436</v>
      </c>
      <c r="T40" s="1" t="s">
        <v>1428</v>
      </c>
      <c r="U40" s="1" t="s">
        <v>2592</v>
      </c>
      <c r="V40" s="1">
        <v>38097</v>
      </c>
      <c r="W40" s="1">
        <v>49385</v>
      </c>
      <c r="X40" s="1">
        <v>43741</v>
      </c>
      <c r="Y40" s="3">
        <v>4.4362068965517238</v>
      </c>
    </row>
    <row r="41" spans="1:25" x14ac:dyDescent="0.25">
      <c r="A41" s="1" t="s">
        <v>310</v>
      </c>
      <c r="B41" s="1" t="s">
        <v>311</v>
      </c>
      <c r="C41" s="1" t="s">
        <v>2593</v>
      </c>
      <c r="D41" s="1">
        <v>3060</v>
      </c>
      <c r="E41" s="1">
        <v>3485</v>
      </c>
      <c r="F41" s="1">
        <v>3272.5</v>
      </c>
      <c r="G41" s="1" t="s">
        <v>312</v>
      </c>
      <c r="H41" s="1" t="s">
        <v>313</v>
      </c>
      <c r="I41" s="1" t="s">
        <v>2594</v>
      </c>
      <c r="J41" s="1">
        <v>3213</v>
      </c>
      <c r="K41" s="1">
        <v>4284</v>
      </c>
      <c r="L41" s="1">
        <v>3748.5</v>
      </c>
      <c r="M41" s="2">
        <v>1.1454545454545455</v>
      </c>
      <c r="N41" s="1"/>
      <c r="O41" s="1"/>
      <c r="P41" s="1"/>
      <c r="Q41" s="1"/>
      <c r="R41" s="1"/>
      <c r="S41" s="3"/>
      <c r="T41" s="1"/>
      <c r="U41" s="1"/>
      <c r="V41" s="1"/>
      <c r="W41" s="1"/>
      <c r="X41" s="1"/>
      <c r="Y41" s="3"/>
    </row>
    <row r="42" spans="1:25" x14ac:dyDescent="0.25">
      <c r="A42" s="1" t="s">
        <v>1429</v>
      </c>
      <c r="B42" s="1" t="s">
        <v>1430</v>
      </c>
      <c r="C42" s="1" t="s">
        <v>2595</v>
      </c>
      <c r="D42" s="1">
        <v>7735</v>
      </c>
      <c r="E42" s="1">
        <v>8925</v>
      </c>
      <c r="F42" s="1">
        <v>8330</v>
      </c>
      <c r="G42" s="1" t="s">
        <v>1431</v>
      </c>
      <c r="H42" s="1" t="s">
        <v>1432</v>
      </c>
      <c r="I42" s="1" t="s">
        <v>2596</v>
      </c>
      <c r="J42" s="1">
        <v>9092</v>
      </c>
      <c r="K42" s="1">
        <v>11964</v>
      </c>
      <c r="L42" s="1">
        <v>10528</v>
      </c>
      <c r="M42" s="2">
        <v>1.2638655462184873</v>
      </c>
      <c r="N42" s="1" t="s">
        <v>1433</v>
      </c>
      <c r="O42" s="1" t="s">
        <v>2597</v>
      </c>
      <c r="P42" s="1">
        <v>14994</v>
      </c>
      <c r="Q42" s="1">
        <v>18326</v>
      </c>
      <c r="R42" s="1">
        <v>16660</v>
      </c>
      <c r="S42" s="3">
        <v>2</v>
      </c>
      <c r="T42" s="1"/>
      <c r="U42" s="1"/>
      <c r="V42" s="1"/>
      <c r="W42" s="1"/>
      <c r="X42" s="1"/>
      <c r="Y42" s="3"/>
    </row>
    <row r="43" spans="1:25" x14ac:dyDescent="0.25">
      <c r="A43" s="1" t="s">
        <v>506</v>
      </c>
      <c r="B43" s="1" t="s">
        <v>507</v>
      </c>
      <c r="C43" s="1" t="s">
        <v>2598</v>
      </c>
      <c r="D43" s="1">
        <v>7310</v>
      </c>
      <c r="E43" s="1">
        <v>8202</v>
      </c>
      <c r="F43" s="1">
        <v>7756</v>
      </c>
      <c r="G43" s="1" t="s">
        <v>93</v>
      </c>
      <c r="H43" s="1" t="s">
        <v>508</v>
      </c>
      <c r="I43" s="1" t="s">
        <v>2599</v>
      </c>
      <c r="J43" s="1">
        <v>9818</v>
      </c>
      <c r="K43" s="1">
        <v>10752</v>
      </c>
      <c r="L43" s="1">
        <v>10285</v>
      </c>
      <c r="M43" s="2">
        <v>1.3260701392470347</v>
      </c>
      <c r="N43" s="1" t="s">
        <v>509</v>
      </c>
      <c r="O43" s="1" t="s">
        <v>2600</v>
      </c>
      <c r="P43" s="1">
        <v>13243</v>
      </c>
      <c r="Q43" s="1">
        <v>15334</v>
      </c>
      <c r="R43" s="1">
        <v>14288.5</v>
      </c>
      <c r="S43" s="3">
        <v>1.8422511603919547</v>
      </c>
      <c r="T43" s="1"/>
      <c r="U43" s="1"/>
      <c r="V43" s="1"/>
      <c r="W43" s="1"/>
      <c r="X43" s="1"/>
      <c r="Y43" s="3"/>
    </row>
    <row r="44" spans="1:25" x14ac:dyDescent="0.25">
      <c r="A44" s="1" t="s">
        <v>729</v>
      </c>
      <c r="B44" s="1" t="s">
        <v>730</v>
      </c>
      <c r="C44" s="1" t="s">
        <v>2601</v>
      </c>
      <c r="D44" s="1">
        <v>14195</v>
      </c>
      <c r="E44" s="1">
        <v>16532</v>
      </c>
      <c r="F44" s="1">
        <v>15363.5</v>
      </c>
      <c r="G44" s="1" t="s">
        <v>731</v>
      </c>
      <c r="H44" s="1"/>
      <c r="I44" s="1"/>
      <c r="J44" s="1"/>
      <c r="K44" s="1"/>
      <c r="L44" s="1"/>
      <c r="M44" s="2"/>
      <c r="N44" s="1"/>
      <c r="O44" s="1"/>
      <c r="P44" s="1"/>
      <c r="Q44" s="1"/>
      <c r="R44" s="1"/>
      <c r="S44" s="3"/>
      <c r="T44" s="1"/>
      <c r="U44" s="1"/>
      <c r="V44" s="1"/>
      <c r="W44" s="1"/>
      <c r="X44" s="1"/>
      <c r="Y44" s="3"/>
    </row>
    <row r="45" spans="1:25" x14ac:dyDescent="0.25">
      <c r="A45" s="1" t="s">
        <v>2378</v>
      </c>
      <c r="B45" s="1" t="s">
        <v>2379</v>
      </c>
      <c r="C45" s="1" t="s">
        <v>2602</v>
      </c>
      <c r="D45" s="1">
        <v>20910</v>
      </c>
      <c r="E45" s="1">
        <v>21802</v>
      </c>
      <c r="F45" s="1">
        <v>21356</v>
      </c>
      <c r="G45" s="1" t="s">
        <v>1870</v>
      </c>
      <c r="H45" s="1"/>
      <c r="I45" s="1"/>
      <c r="J45" s="1"/>
      <c r="K45" s="1"/>
      <c r="L45" s="1"/>
      <c r="M45" s="2"/>
      <c r="N45" s="1" t="s">
        <v>2380</v>
      </c>
      <c r="O45" s="1" t="s">
        <v>2603</v>
      </c>
      <c r="P45" s="1">
        <v>47603</v>
      </c>
      <c r="Q45" s="1">
        <v>53096</v>
      </c>
      <c r="R45" s="1">
        <v>50349.5</v>
      </c>
      <c r="S45" s="3">
        <v>2.3576278329275144</v>
      </c>
      <c r="T45" s="1" t="s">
        <v>2381</v>
      </c>
      <c r="U45" s="1" t="s">
        <v>2604</v>
      </c>
      <c r="V45" s="1">
        <v>70991</v>
      </c>
      <c r="W45" s="1">
        <v>78543</v>
      </c>
      <c r="X45" s="1">
        <v>74767</v>
      </c>
      <c r="Y45" s="3">
        <v>3.5009833302116502</v>
      </c>
    </row>
    <row r="46" spans="1:25" x14ac:dyDescent="0.25">
      <c r="A46" s="1" t="s">
        <v>1213</v>
      </c>
      <c r="B46" s="1" t="s">
        <v>1214</v>
      </c>
      <c r="C46" s="1" t="s">
        <v>2605</v>
      </c>
      <c r="D46" s="1">
        <v>12198</v>
      </c>
      <c r="E46" s="1">
        <v>14492</v>
      </c>
      <c r="F46" s="1">
        <v>13345</v>
      </c>
      <c r="G46" s="1" t="s">
        <v>1215</v>
      </c>
      <c r="H46" s="1" t="s">
        <v>1216</v>
      </c>
      <c r="I46" s="1" t="s">
        <v>2606</v>
      </c>
      <c r="J46" s="1">
        <v>17298</v>
      </c>
      <c r="K46" s="1">
        <v>20570</v>
      </c>
      <c r="L46" s="1">
        <v>18934</v>
      </c>
      <c r="M46" s="2">
        <v>1.4188085425252903</v>
      </c>
      <c r="N46" s="1" t="s">
        <v>1217</v>
      </c>
      <c r="O46" s="1" t="s">
        <v>2607</v>
      </c>
      <c r="P46" s="1">
        <v>33150</v>
      </c>
      <c r="Q46" s="1">
        <v>36550</v>
      </c>
      <c r="R46" s="1">
        <v>34850</v>
      </c>
      <c r="S46" s="3">
        <v>2.6114649681528661</v>
      </c>
      <c r="T46" s="1" t="s">
        <v>1218</v>
      </c>
      <c r="U46" s="1" t="s">
        <v>2608</v>
      </c>
      <c r="V46" s="1">
        <v>54300</v>
      </c>
      <c r="W46" s="1">
        <v>58477</v>
      </c>
      <c r="X46" s="1">
        <v>56388.5</v>
      </c>
      <c r="Y46" s="3">
        <v>4.225440239790184</v>
      </c>
    </row>
    <row r="47" spans="1:25" x14ac:dyDescent="0.25">
      <c r="A47" s="1" t="s">
        <v>1219</v>
      </c>
      <c r="B47" s="1" t="s">
        <v>1220</v>
      </c>
      <c r="C47" s="1" t="s">
        <v>2609</v>
      </c>
      <c r="D47" s="1">
        <v>12750</v>
      </c>
      <c r="E47" s="1">
        <v>14322</v>
      </c>
      <c r="F47" s="1">
        <v>13536</v>
      </c>
      <c r="G47" s="1" t="s">
        <v>1068</v>
      </c>
      <c r="H47" s="1" t="s">
        <v>1221</v>
      </c>
      <c r="I47" s="1" t="s">
        <v>2610</v>
      </c>
      <c r="J47" s="1">
        <v>20562</v>
      </c>
      <c r="K47" s="1">
        <v>22568</v>
      </c>
      <c r="L47" s="1">
        <v>21565</v>
      </c>
      <c r="M47" s="2">
        <v>1.5931589834515367</v>
      </c>
      <c r="N47" s="1" t="s">
        <v>1222</v>
      </c>
      <c r="O47" s="1" t="s">
        <v>2611</v>
      </c>
      <c r="P47" s="1">
        <v>29304</v>
      </c>
      <c r="Q47" s="1">
        <v>33490</v>
      </c>
      <c r="R47" s="1">
        <v>31397</v>
      </c>
      <c r="S47" s="3">
        <v>2.3195183215130024</v>
      </c>
      <c r="T47" s="1" t="s">
        <v>1223</v>
      </c>
      <c r="U47" s="1" t="s">
        <v>2612</v>
      </c>
      <c r="V47" s="1">
        <v>40256</v>
      </c>
      <c r="W47" s="1">
        <v>45288</v>
      </c>
      <c r="X47" s="1">
        <v>42772</v>
      </c>
      <c r="Y47" s="3">
        <v>3.1598699763593379</v>
      </c>
    </row>
    <row r="48" spans="1:25" x14ac:dyDescent="0.25">
      <c r="A48" s="1" t="s">
        <v>510</v>
      </c>
      <c r="B48" s="1" t="s">
        <v>511</v>
      </c>
      <c r="C48" s="1" t="s">
        <v>2613</v>
      </c>
      <c r="D48" s="1">
        <v>7055</v>
      </c>
      <c r="E48" s="1">
        <v>8330</v>
      </c>
      <c r="F48" s="1">
        <v>7692.5</v>
      </c>
      <c r="G48" s="1" t="s">
        <v>512</v>
      </c>
      <c r="H48" s="1" t="s">
        <v>513</v>
      </c>
      <c r="I48" s="1" t="s">
        <v>2614</v>
      </c>
      <c r="J48" s="1">
        <v>9282</v>
      </c>
      <c r="K48" s="1">
        <v>11050</v>
      </c>
      <c r="L48" s="1">
        <v>10166</v>
      </c>
      <c r="M48" s="2">
        <v>1.3215469613259669</v>
      </c>
      <c r="N48" s="1" t="s">
        <v>514</v>
      </c>
      <c r="O48" s="1" t="s">
        <v>2615</v>
      </c>
      <c r="P48" s="1">
        <v>12971</v>
      </c>
      <c r="Q48" s="1">
        <v>14268</v>
      </c>
      <c r="R48" s="1">
        <v>13619.5</v>
      </c>
      <c r="S48" s="3">
        <v>1.7704907377315566</v>
      </c>
      <c r="T48" s="1"/>
      <c r="U48" s="1"/>
      <c r="V48" s="1"/>
      <c r="W48" s="1"/>
      <c r="X48" s="1"/>
      <c r="Y48" s="3"/>
    </row>
    <row r="49" spans="1:25" x14ac:dyDescent="0.25">
      <c r="A49" s="1" t="s">
        <v>515</v>
      </c>
      <c r="B49" s="1" t="s">
        <v>516</v>
      </c>
      <c r="C49" s="1" t="s">
        <v>2616</v>
      </c>
      <c r="D49" s="1">
        <v>6928</v>
      </c>
      <c r="E49" s="1">
        <v>8712</v>
      </c>
      <c r="F49" s="1">
        <v>7820</v>
      </c>
      <c r="G49" s="1" t="s">
        <v>517</v>
      </c>
      <c r="H49" s="1"/>
      <c r="I49" s="1"/>
      <c r="J49" s="1"/>
      <c r="K49" s="1"/>
      <c r="L49" s="1"/>
      <c r="M49" s="2"/>
      <c r="N49" s="1"/>
      <c r="O49" s="1"/>
      <c r="P49" s="1"/>
      <c r="Q49" s="1"/>
      <c r="R49" s="1"/>
      <c r="S49" s="3"/>
      <c r="T49" s="1"/>
      <c r="U49" s="1"/>
      <c r="V49" s="1"/>
      <c r="W49" s="1"/>
      <c r="X49" s="1"/>
      <c r="Y49" s="3"/>
    </row>
    <row r="50" spans="1:25" x14ac:dyDescent="0.25">
      <c r="A50" s="1" t="s">
        <v>314</v>
      </c>
      <c r="B50" s="1" t="s">
        <v>315</v>
      </c>
      <c r="C50" s="1" t="s">
        <v>2617</v>
      </c>
      <c r="D50" s="1">
        <v>2168</v>
      </c>
      <c r="E50" s="1">
        <v>2678</v>
      </c>
      <c r="F50" s="1">
        <v>2423</v>
      </c>
      <c r="G50" s="1"/>
      <c r="H50" s="1"/>
      <c r="I50" s="1"/>
      <c r="J50" s="1"/>
      <c r="K50" s="1"/>
      <c r="L50" s="1"/>
      <c r="M50" s="2"/>
      <c r="N50" s="1"/>
      <c r="O50" s="1"/>
      <c r="P50" s="1"/>
      <c r="Q50" s="1"/>
      <c r="R50" s="1"/>
      <c r="S50" s="3"/>
      <c r="T50" s="1"/>
      <c r="U50" s="1"/>
      <c r="V50" s="1"/>
      <c r="W50" s="1"/>
      <c r="X50" s="1"/>
      <c r="Y50" s="3"/>
    </row>
    <row r="51" spans="1:25" x14ac:dyDescent="0.25">
      <c r="A51" s="1" t="s">
        <v>316</v>
      </c>
      <c r="B51" s="1" t="s">
        <v>317</v>
      </c>
      <c r="C51" s="1" t="s">
        <v>2618</v>
      </c>
      <c r="D51" s="1">
        <v>3315</v>
      </c>
      <c r="E51" s="1">
        <v>4335</v>
      </c>
      <c r="F51" s="1">
        <v>3825</v>
      </c>
      <c r="G51" s="1" t="s">
        <v>318</v>
      </c>
      <c r="H51" s="1" t="s">
        <v>319</v>
      </c>
      <c r="I51" s="1" t="s">
        <v>2619</v>
      </c>
      <c r="J51" s="1">
        <v>4483</v>
      </c>
      <c r="K51" s="1">
        <v>5479</v>
      </c>
      <c r="L51" s="1">
        <v>4981</v>
      </c>
      <c r="M51" s="2">
        <v>1.3022222222222222</v>
      </c>
      <c r="N51" s="1" t="s">
        <v>320</v>
      </c>
      <c r="O51" s="1" t="s">
        <v>2620</v>
      </c>
      <c r="P51" s="1">
        <v>8181</v>
      </c>
      <c r="Q51" s="1">
        <v>9669</v>
      </c>
      <c r="R51" s="1">
        <v>8925</v>
      </c>
      <c r="S51" s="3">
        <v>2.3333333333333335</v>
      </c>
      <c r="T51" s="1"/>
      <c r="U51" s="1"/>
      <c r="V51" s="1"/>
      <c r="W51" s="1"/>
      <c r="X51" s="1"/>
      <c r="Y51" s="3"/>
    </row>
    <row r="52" spans="1:25" x14ac:dyDescent="0.25">
      <c r="A52" s="1" t="s">
        <v>518</v>
      </c>
      <c r="B52" s="1" t="s">
        <v>519</v>
      </c>
      <c r="C52" s="1" t="s">
        <v>2621</v>
      </c>
      <c r="D52" s="1">
        <v>2678</v>
      </c>
      <c r="E52" s="1">
        <v>3315</v>
      </c>
      <c r="F52" s="1">
        <v>2996.5</v>
      </c>
      <c r="G52" s="1" t="s">
        <v>520</v>
      </c>
      <c r="H52" s="1"/>
      <c r="I52" s="1"/>
      <c r="J52" s="1"/>
      <c r="K52" s="1"/>
      <c r="L52" s="1"/>
      <c r="M52" s="2"/>
      <c r="N52" s="1"/>
      <c r="O52" s="1"/>
      <c r="P52" s="1"/>
      <c r="Q52" s="1"/>
      <c r="R52" s="1"/>
      <c r="S52" s="3"/>
      <c r="T52" s="1"/>
      <c r="U52" s="1"/>
      <c r="V52" s="1"/>
      <c r="W52" s="1"/>
      <c r="X52" s="1"/>
      <c r="Y52" s="3"/>
    </row>
    <row r="53" spans="1:25" x14ac:dyDescent="0.25">
      <c r="A53" s="1" t="s">
        <v>521</v>
      </c>
      <c r="B53" s="1" t="s">
        <v>522</v>
      </c>
      <c r="C53" s="1" t="s">
        <v>2622</v>
      </c>
      <c r="D53" s="1">
        <v>4122</v>
      </c>
      <c r="E53" s="1">
        <v>4548</v>
      </c>
      <c r="F53" s="1">
        <v>4335</v>
      </c>
      <c r="G53" s="1" t="s">
        <v>523</v>
      </c>
      <c r="H53" s="1"/>
      <c r="I53" s="1"/>
      <c r="J53" s="1"/>
      <c r="K53" s="1"/>
      <c r="L53" s="1"/>
      <c r="M53" s="2"/>
      <c r="N53" s="1"/>
      <c r="O53" s="1"/>
      <c r="P53" s="1"/>
      <c r="Q53" s="1"/>
      <c r="R53" s="1"/>
      <c r="S53" s="3"/>
      <c r="T53" s="1"/>
      <c r="U53" s="1"/>
      <c r="V53" s="1"/>
      <c r="W53" s="1"/>
      <c r="X53" s="1"/>
      <c r="Y53" s="3"/>
    </row>
    <row r="54" spans="1:25" x14ac:dyDescent="0.25">
      <c r="A54" s="1" t="s">
        <v>732</v>
      </c>
      <c r="B54" s="1" t="s">
        <v>733</v>
      </c>
      <c r="C54" s="1" t="s">
        <v>2623</v>
      </c>
      <c r="D54" s="1">
        <v>14662</v>
      </c>
      <c r="E54" s="1">
        <v>16702</v>
      </c>
      <c r="F54" s="1">
        <v>15682</v>
      </c>
      <c r="G54" s="1" t="s">
        <v>734</v>
      </c>
      <c r="H54" s="1" t="s">
        <v>735</v>
      </c>
      <c r="I54" s="1" t="s">
        <v>2624</v>
      </c>
      <c r="J54" s="1">
        <v>14941</v>
      </c>
      <c r="K54" s="1">
        <v>18017</v>
      </c>
      <c r="L54" s="1">
        <v>16479</v>
      </c>
      <c r="M54" s="2">
        <v>1.0508225991582707</v>
      </c>
      <c r="N54" s="1" t="s">
        <v>736</v>
      </c>
      <c r="O54" s="1" t="s">
        <v>2625</v>
      </c>
      <c r="P54" s="1">
        <v>26086</v>
      </c>
      <c r="Q54" s="1">
        <v>30039</v>
      </c>
      <c r="R54" s="1">
        <v>28062.5</v>
      </c>
      <c r="S54" s="3">
        <v>1.7894720061216682</v>
      </c>
      <c r="T54" s="1" t="s">
        <v>737</v>
      </c>
      <c r="U54" s="1" t="s">
        <v>2626</v>
      </c>
      <c r="V54" s="1">
        <v>38208</v>
      </c>
      <c r="W54" s="1">
        <v>44370</v>
      </c>
      <c r="X54" s="1">
        <v>41289</v>
      </c>
      <c r="Y54" s="3">
        <v>2.6328912128555033</v>
      </c>
    </row>
    <row r="55" spans="1:25" x14ac:dyDescent="0.25">
      <c r="A55" s="1" t="s">
        <v>738</v>
      </c>
      <c r="B55" s="1" t="s">
        <v>739</v>
      </c>
      <c r="C55" s="1" t="s">
        <v>2627</v>
      </c>
      <c r="D55" s="1">
        <v>15598</v>
      </c>
      <c r="E55" s="1">
        <v>18232</v>
      </c>
      <c r="F55" s="1">
        <v>16915</v>
      </c>
      <c r="G55" s="1" t="s">
        <v>740</v>
      </c>
      <c r="H55" s="1" t="s">
        <v>741</v>
      </c>
      <c r="I55" s="1" t="s">
        <v>2628</v>
      </c>
      <c r="J55" s="1">
        <v>15262</v>
      </c>
      <c r="K55" s="1">
        <v>18314</v>
      </c>
      <c r="L55" s="1">
        <v>16788</v>
      </c>
      <c r="M55" s="2">
        <v>0.99249187112030746</v>
      </c>
      <c r="N55" s="1" t="s">
        <v>742</v>
      </c>
      <c r="O55" s="1" t="s">
        <v>2629</v>
      </c>
      <c r="P55" s="1">
        <v>23113</v>
      </c>
      <c r="Q55" s="1">
        <v>28016</v>
      </c>
      <c r="R55" s="1">
        <v>25564.5</v>
      </c>
      <c r="S55" s="3">
        <v>1.5113508720070943</v>
      </c>
      <c r="T55" s="1" t="s">
        <v>743</v>
      </c>
      <c r="U55" s="1" t="s">
        <v>2630</v>
      </c>
      <c r="V55" s="1">
        <v>34193</v>
      </c>
      <c r="W55" s="1">
        <v>37301</v>
      </c>
      <c r="X55" s="1">
        <v>35747</v>
      </c>
      <c r="Y55" s="3">
        <v>2.1133313626958321</v>
      </c>
    </row>
    <row r="56" spans="1:25" x14ac:dyDescent="0.25">
      <c r="A56" s="1" t="s">
        <v>41</v>
      </c>
      <c r="B56" s="1" t="s">
        <v>42</v>
      </c>
      <c r="C56" s="1" t="s">
        <v>2631</v>
      </c>
      <c r="D56" s="1">
        <v>8245</v>
      </c>
      <c r="E56" s="1">
        <v>8968</v>
      </c>
      <c r="F56" s="1">
        <v>8606.5</v>
      </c>
      <c r="G56" s="1" t="s">
        <v>43</v>
      </c>
      <c r="H56" s="1" t="s">
        <v>44</v>
      </c>
      <c r="I56" s="1" t="s">
        <v>2632</v>
      </c>
      <c r="J56" s="1">
        <v>11016</v>
      </c>
      <c r="K56" s="1">
        <v>11934</v>
      </c>
      <c r="L56" s="1">
        <v>11475</v>
      </c>
      <c r="M56" s="2">
        <v>1.3332946029164003</v>
      </c>
      <c r="N56" s="1" t="s">
        <v>45</v>
      </c>
      <c r="O56" s="1" t="s">
        <v>2633</v>
      </c>
      <c r="P56" s="1">
        <v>15172</v>
      </c>
      <c r="Q56" s="1">
        <v>17340</v>
      </c>
      <c r="R56" s="1">
        <v>16256</v>
      </c>
      <c r="S56" s="3">
        <v>1.8888049729855343</v>
      </c>
      <c r="T56" s="1"/>
      <c r="U56" s="1"/>
      <c r="V56" s="1"/>
      <c r="W56" s="1"/>
      <c r="X56" s="1"/>
      <c r="Y56" s="3"/>
    </row>
    <row r="57" spans="1:25" x14ac:dyDescent="0.25">
      <c r="A57" s="1" t="s">
        <v>2228</v>
      </c>
      <c r="B57" s="1" t="s">
        <v>2229</v>
      </c>
      <c r="C57" s="1" t="s">
        <v>2634</v>
      </c>
      <c r="D57" s="1">
        <v>46452</v>
      </c>
      <c r="E57" s="1">
        <v>56908</v>
      </c>
      <c r="F57" s="1">
        <v>51680</v>
      </c>
      <c r="G57" s="1" t="s">
        <v>2230</v>
      </c>
      <c r="H57" s="1" t="s">
        <v>2231</v>
      </c>
      <c r="I57" s="1" t="s">
        <v>2635</v>
      </c>
      <c r="J57" s="1">
        <v>73480</v>
      </c>
      <c r="K57" s="1">
        <v>90643</v>
      </c>
      <c r="L57" s="1">
        <v>82061.5</v>
      </c>
      <c r="M57" s="2">
        <v>1.5878773219814242</v>
      </c>
      <c r="N57" s="1" t="s">
        <v>2232</v>
      </c>
      <c r="O57" s="1" t="s">
        <v>2636</v>
      </c>
      <c r="P57" s="1">
        <v>119340</v>
      </c>
      <c r="Q57" s="1">
        <v>138720</v>
      </c>
      <c r="R57" s="1">
        <v>129030</v>
      </c>
      <c r="S57" s="3">
        <v>2.4967105263157894</v>
      </c>
      <c r="T57" s="1" t="s">
        <v>2233</v>
      </c>
      <c r="U57" s="1" t="s">
        <v>2637</v>
      </c>
      <c r="V57" s="1">
        <v>202618</v>
      </c>
      <c r="W57" s="1">
        <v>232269</v>
      </c>
      <c r="X57" s="1">
        <v>217443.5</v>
      </c>
      <c r="Y57" s="3">
        <v>4.2074980650154803</v>
      </c>
    </row>
    <row r="58" spans="1:25" x14ac:dyDescent="0.25">
      <c r="A58" s="1" t="s">
        <v>46</v>
      </c>
      <c r="B58" s="1" t="s">
        <v>47</v>
      </c>
      <c r="C58" s="1" t="s">
        <v>2638</v>
      </c>
      <c r="D58" s="1">
        <v>7438</v>
      </c>
      <c r="E58" s="1">
        <v>9095</v>
      </c>
      <c r="F58" s="1">
        <v>8266.5</v>
      </c>
      <c r="G58" s="1"/>
      <c r="H58" s="1" t="s">
        <v>48</v>
      </c>
      <c r="I58" s="1" t="s">
        <v>2639</v>
      </c>
      <c r="J58" s="1">
        <v>8925</v>
      </c>
      <c r="K58" s="1">
        <v>11602</v>
      </c>
      <c r="L58" s="1">
        <v>10263.5</v>
      </c>
      <c r="M58" s="2">
        <v>1.2415774511582895</v>
      </c>
      <c r="N58" s="1"/>
      <c r="O58" s="1"/>
      <c r="P58" s="1"/>
      <c r="Q58" s="1"/>
      <c r="R58" s="1"/>
      <c r="S58" s="3"/>
      <c r="T58" s="1"/>
      <c r="U58" s="1"/>
      <c r="V58" s="1"/>
      <c r="W58" s="1"/>
      <c r="X58" s="1"/>
      <c r="Y58" s="3"/>
    </row>
    <row r="59" spans="1:25" x14ac:dyDescent="0.25">
      <c r="A59" s="1" t="s">
        <v>2382</v>
      </c>
      <c r="B59" s="1" t="s">
        <v>2383</v>
      </c>
      <c r="C59" s="1" t="s">
        <v>2640</v>
      </c>
      <c r="D59" s="1">
        <v>27200</v>
      </c>
      <c r="E59" s="1">
        <v>30345</v>
      </c>
      <c r="F59" s="1">
        <v>28772.5</v>
      </c>
      <c r="G59" s="1" t="s">
        <v>2384</v>
      </c>
      <c r="H59" s="1" t="s">
        <v>2385</v>
      </c>
      <c r="I59" s="1" t="s">
        <v>2641</v>
      </c>
      <c r="J59" s="1">
        <v>24072</v>
      </c>
      <c r="K59" s="1">
        <v>26520</v>
      </c>
      <c r="L59" s="1">
        <v>25296</v>
      </c>
      <c r="M59" s="2">
        <v>0.87917282127031016</v>
      </c>
      <c r="N59" s="1"/>
      <c r="O59" s="1"/>
      <c r="P59" s="1"/>
      <c r="Q59" s="1"/>
      <c r="R59" s="1"/>
      <c r="S59" s="3"/>
      <c r="T59" s="1"/>
      <c r="U59" s="1"/>
      <c r="V59" s="1"/>
      <c r="W59" s="1"/>
      <c r="X59" s="1"/>
      <c r="Y59" s="3"/>
    </row>
    <row r="60" spans="1:25" x14ac:dyDescent="0.25">
      <c r="A60" s="1" t="s">
        <v>2386</v>
      </c>
      <c r="B60" s="1" t="s">
        <v>2387</v>
      </c>
      <c r="C60" s="1" t="s">
        <v>2642</v>
      </c>
      <c r="D60" s="1">
        <v>29452</v>
      </c>
      <c r="E60" s="1">
        <v>30345</v>
      </c>
      <c r="F60" s="1">
        <v>29898.5</v>
      </c>
      <c r="G60" s="1" t="s">
        <v>318</v>
      </c>
      <c r="H60" s="1"/>
      <c r="I60" s="1"/>
      <c r="J60" s="1"/>
      <c r="K60" s="1"/>
      <c r="L60" s="1"/>
      <c r="M60" s="2"/>
      <c r="N60" s="1"/>
      <c r="O60" s="1"/>
      <c r="P60" s="1"/>
      <c r="Q60" s="1"/>
      <c r="R60" s="1"/>
      <c r="S60" s="3"/>
      <c r="T60" s="1"/>
      <c r="U60" s="1"/>
      <c r="V60" s="1"/>
      <c r="W60" s="1"/>
      <c r="X60" s="1"/>
      <c r="Y60" s="3"/>
    </row>
    <row r="61" spans="1:25" x14ac:dyDescent="0.25">
      <c r="A61" s="1" t="s">
        <v>2388</v>
      </c>
      <c r="B61" s="1" t="s">
        <v>2389</v>
      </c>
      <c r="C61" s="1" t="s">
        <v>2643</v>
      </c>
      <c r="D61" s="1">
        <v>20060</v>
      </c>
      <c r="E61" s="1">
        <v>22568</v>
      </c>
      <c r="F61" s="1">
        <v>21314</v>
      </c>
      <c r="G61" s="1"/>
      <c r="H61" s="1" t="s">
        <v>2390</v>
      </c>
      <c r="I61" s="1" t="s">
        <v>2644</v>
      </c>
      <c r="J61" s="1">
        <v>25075</v>
      </c>
      <c r="K61" s="1">
        <v>27200</v>
      </c>
      <c r="L61" s="1">
        <v>26137.5</v>
      </c>
      <c r="M61" s="2">
        <v>1.2263066529041944</v>
      </c>
      <c r="N61" s="1"/>
      <c r="O61" s="1"/>
      <c r="P61" s="1"/>
      <c r="Q61" s="1"/>
      <c r="R61" s="1"/>
      <c r="S61" s="3"/>
      <c r="T61" s="1"/>
      <c r="U61" s="1"/>
      <c r="V61" s="1"/>
      <c r="W61" s="1"/>
      <c r="X61" s="1"/>
      <c r="Y61" s="3"/>
    </row>
    <row r="62" spans="1:25" x14ac:dyDescent="0.25">
      <c r="A62" s="1" t="s">
        <v>744</v>
      </c>
      <c r="B62" s="1" t="s">
        <v>745</v>
      </c>
      <c r="C62" s="1" t="s">
        <v>2645</v>
      </c>
      <c r="D62" s="1">
        <v>15342</v>
      </c>
      <c r="E62" s="1">
        <v>15938</v>
      </c>
      <c r="F62" s="1">
        <v>15640</v>
      </c>
      <c r="G62" s="1" t="s">
        <v>93</v>
      </c>
      <c r="H62" s="1"/>
      <c r="I62" s="1"/>
      <c r="J62" s="1"/>
      <c r="K62" s="1"/>
      <c r="L62" s="1"/>
      <c r="M62" s="2"/>
      <c r="N62" s="1"/>
      <c r="O62" s="1"/>
      <c r="P62" s="1"/>
      <c r="Q62" s="1"/>
      <c r="R62" s="1"/>
      <c r="S62" s="3"/>
      <c r="T62" s="1"/>
      <c r="U62" s="1"/>
      <c r="V62" s="1"/>
      <c r="W62" s="1"/>
      <c r="X62" s="1"/>
      <c r="Y62" s="3"/>
    </row>
    <row r="63" spans="1:25" x14ac:dyDescent="0.25">
      <c r="A63" s="1" t="s">
        <v>746</v>
      </c>
      <c r="B63" s="1" t="s">
        <v>747</v>
      </c>
      <c r="C63" s="1" t="s">
        <v>2646</v>
      </c>
      <c r="D63" s="1">
        <v>17128</v>
      </c>
      <c r="E63" s="1">
        <v>20188</v>
      </c>
      <c r="F63" s="1">
        <v>18658</v>
      </c>
      <c r="G63" s="1" t="s">
        <v>748</v>
      </c>
      <c r="H63" s="1" t="s">
        <v>749</v>
      </c>
      <c r="I63" s="1" t="s">
        <v>2647</v>
      </c>
      <c r="J63" s="1">
        <v>16565</v>
      </c>
      <c r="K63" s="1">
        <v>18635</v>
      </c>
      <c r="L63" s="1">
        <v>17600</v>
      </c>
      <c r="M63" s="2">
        <v>0.94329510129703076</v>
      </c>
      <c r="N63" s="1" t="s">
        <v>750</v>
      </c>
      <c r="O63" s="1" t="s">
        <v>2648</v>
      </c>
      <c r="P63" s="1">
        <v>39100</v>
      </c>
      <c r="Q63" s="1">
        <v>46138</v>
      </c>
      <c r="R63" s="1">
        <v>42619</v>
      </c>
      <c r="S63" s="3">
        <v>2.2842212455783044</v>
      </c>
      <c r="T63" s="1"/>
      <c r="U63" s="1"/>
      <c r="V63" s="1"/>
      <c r="W63" s="1"/>
      <c r="X63" s="1"/>
      <c r="Y63" s="3"/>
    </row>
    <row r="64" spans="1:25" x14ac:dyDescent="0.25">
      <c r="A64" s="1" t="s">
        <v>2236</v>
      </c>
      <c r="B64" s="1" t="s">
        <v>2237</v>
      </c>
      <c r="C64" s="1" t="s">
        <v>2649</v>
      </c>
      <c r="D64" s="1">
        <v>50448</v>
      </c>
      <c r="E64" s="1">
        <v>59500</v>
      </c>
      <c r="F64" s="1">
        <v>54974</v>
      </c>
      <c r="G64" s="1" t="s">
        <v>1847</v>
      </c>
      <c r="H64" s="1"/>
      <c r="I64" s="1"/>
      <c r="J64" s="1"/>
      <c r="K64" s="1"/>
      <c r="L64" s="1"/>
      <c r="M64" s="2"/>
      <c r="N64" s="1" t="s">
        <v>2238</v>
      </c>
      <c r="O64" s="1" t="s">
        <v>2650</v>
      </c>
      <c r="P64" s="1">
        <v>131835</v>
      </c>
      <c r="Q64" s="1">
        <v>142120</v>
      </c>
      <c r="R64" s="1">
        <v>136977.5</v>
      </c>
      <c r="S64" s="3">
        <v>2.4916778840906608</v>
      </c>
      <c r="T64" s="1" t="s">
        <v>2239</v>
      </c>
      <c r="U64" s="1" t="s">
        <v>2651</v>
      </c>
      <c r="V64" s="1">
        <v>185426</v>
      </c>
      <c r="W64" s="1">
        <v>201824</v>
      </c>
      <c r="X64" s="1">
        <v>193625</v>
      </c>
      <c r="Y64" s="3">
        <v>3.5221195474224181</v>
      </c>
    </row>
    <row r="65" spans="1:25" x14ac:dyDescent="0.25">
      <c r="A65" s="1" t="s">
        <v>324</v>
      </c>
      <c r="B65" s="1" t="s">
        <v>325</v>
      </c>
      <c r="C65" s="1" t="s">
        <v>2652</v>
      </c>
      <c r="D65" s="1">
        <v>4972</v>
      </c>
      <c r="E65" s="1">
        <v>5568</v>
      </c>
      <c r="F65" s="1">
        <v>5270</v>
      </c>
      <c r="G65" s="1" t="s">
        <v>326</v>
      </c>
      <c r="H65" s="1"/>
      <c r="I65" s="1"/>
      <c r="J65" s="1"/>
      <c r="K65" s="1"/>
      <c r="L65" s="1"/>
      <c r="M65" s="2"/>
      <c r="N65" s="1"/>
      <c r="O65" s="1"/>
      <c r="P65" s="1"/>
      <c r="Q65" s="1"/>
      <c r="R65" s="1"/>
      <c r="S65" s="3"/>
      <c r="T65" s="1"/>
      <c r="U65" s="1"/>
      <c r="V65" s="1"/>
      <c r="W65" s="1"/>
      <c r="X65" s="1"/>
      <c r="Y65" s="3"/>
    </row>
    <row r="66" spans="1:25" x14ac:dyDescent="0.25">
      <c r="A66" s="1" t="s">
        <v>524</v>
      </c>
      <c r="B66" s="1" t="s">
        <v>525</v>
      </c>
      <c r="C66" s="1" t="s">
        <v>2653</v>
      </c>
      <c r="D66" s="1">
        <v>7225</v>
      </c>
      <c r="E66" s="1">
        <v>7778</v>
      </c>
      <c r="F66" s="1">
        <v>7501.5</v>
      </c>
      <c r="G66" s="1" t="s">
        <v>526</v>
      </c>
      <c r="H66" s="1"/>
      <c r="I66" s="1"/>
      <c r="J66" s="1"/>
      <c r="K66" s="1"/>
      <c r="L66" s="1"/>
      <c r="M66" s="2"/>
      <c r="N66" s="1"/>
      <c r="O66" s="1"/>
      <c r="P66" s="1"/>
      <c r="Q66" s="1"/>
      <c r="R66" s="1"/>
      <c r="S66" s="3"/>
      <c r="T66" s="1"/>
      <c r="U66" s="1"/>
      <c r="V66" s="1"/>
      <c r="W66" s="1"/>
      <c r="X66" s="1"/>
      <c r="Y66" s="3"/>
    </row>
    <row r="67" spans="1:25" x14ac:dyDescent="0.25">
      <c r="A67" s="1" t="s">
        <v>1224</v>
      </c>
      <c r="B67" s="1" t="s">
        <v>1225</v>
      </c>
      <c r="C67" s="1" t="s">
        <v>2654</v>
      </c>
      <c r="D67" s="1">
        <v>15385</v>
      </c>
      <c r="E67" s="1">
        <v>17000</v>
      </c>
      <c r="F67" s="1">
        <v>16192.5</v>
      </c>
      <c r="G67" s="1" t="s">
        <v>1226</v>
      </c>
      <c r="H67" s="1" t="s">
        <v>1227</v>
      </c>
      <c r="I67" s="1" t="s">
        <v>2655</v>
      </c>
      <c r="J67" s="1">
        <v>24012</v>
      </c>
      <c r="K67" s="1">
        <v>27854</v>
      </c>
      <c r="L67" s="1">
        <v>25933</v>
      </c>
      <c r="M67" s="2">
        <v>1.6015439246564767</v>
      </c>
      <c r="N67" s="1" t="s">
        <v>1228</v>
      </c>
      <c r="O67" s="1" t="s">
        <v>2656</v>
      </c>
      <c r="P67" s="1">
        <v>39100</v>
      </c>
      <c r="Q67" s="1">
        <v>42500</v>
      </c>
      <c r="R67" s="1">
        <v>40800</v>
      </c>
      <c r="S67" s="3">
        <v>2.5196850393700787</v>
      </c>
      <c r="T67" s="1" t="s">
        <v>1229</v>
      </c>
      <c r="U67" s="1" t="s">
        <v>2657</v>
      </c>
      <c r="V67" s="1">
        <v>56652</v>
      </c>
      <c r="W67" s="1">
        <v>63240</v>
      </c>
      <c r="X67" s="1">
        <v>59946</v>
      </c>
      <c r="Y67" s="3">
        <v>3.7020842982862434</v>
      </c>
    </row>
    <row r="68" spans="1:25" x14ac:dyDescent="0.25">
      <c r="A68" s="1" t="s">
        <v>49</v>
      </c>
      <c r="B68" s="1" t="s">
        <v>50</v>
      </c>
      <c r="C68" s="1" t="s">
        <v>2658</v>
      </c>
      <c r="D68" s="1">
        <v>10625</v>
      </c>
      <c r="E68" s="1">
        <v>12325</v>
      </c>
      <c r="F68" s="1">
        <v>11475</v>
      </c>
      <c r="G68" s="1" t="s">
        <v>51</v>
      </c>
      <c r="H68" s="1"/>
      <c r="I68" s="1"/>
      <c r="J68" s="1"/>
      <c r="K68" s="1"/>
      <c r="L68" s="1"/>
      <c r="M68" s="2"/>
      <c r="N68" s="1" t="s">
        <v>52</v>
      </c>
      <c r="O68" s="1" t="s">
        <v>2659</v>
      </c>
      <c r="P68" s="1">
        <v>20655</v>
      </c>
      <c r="Q68" s="1">
        <v>25474</v>
      </c>
      <c r="R68" s="1">
        <v>23064.5</v>
      </c>
      <c r="S68" s="3">
        <v>2.0099782135076252</v>
      </c>
      <c r="T68" s="1"/>
      <c r="U68" s="1"/>
      <c r="V68" s="1"/>
      <c r="W68" s="1"/>
      <c r="X68" s="1"/>
      <c r="Y68" s="3"/>
    </row>
    <row r="69" spans="1:25" x14ac:dyDescent="0.25">
      <c r="A69" s="1" t="s">
        <v>3</v>
      </c>
      <c r="B69" s="1" t="s">
        <v>751</v>
      </c>
      <c r="C69" s="1" t="s">
        <v>2660</v>
      </c>
      <c r="D69" s="1">
        <v>11858</v>
      </c>
      <c r="E69" s="1">
        <v>13048</v>
      </c>
      <c r="F69" s="1">
        <v>12453</v>
      </c>
      <c r="G69" s="1" t="s">
        <v>93</v>
      </c>
      <c r="H69" s="1" t="s">
        <v>752</v>
      </c>
      <c r="I69" s="1" t="s">
        <v>2661</v>
      </c>
      <c r="J69" s="1">
        <v>15895</v>
      </c>
      <c r="K69" s="1">
        <v>17298</v>
      </c>
      <c r="L69" s="1">
        <v>16596.5</v>
      </c>
      <c r="M69" s="2">
        <v>1.3327310688187586</v>
      </c>
      <c r="N69" s="1" t="s">
        <v>753</v>
      </c>
      <c r="O69" s="1" t="s">
        <v>2662</v>
      </c>
      <c r="P69" s="1">
        <v>20301</v>
      </c>
      <c r="Q69" s="1">
        <v>22477</v>
      </c>
      <c r="R69" s="1">
        <v>21389</v>
      </c>
      <c r="S69" s="3">
        <v>1.7175780936320566</v>
      </c>
      <c r="T69" s="1"/>
      <c r="U69" s="1"/>
      <c r="V69" s="1"/>
      <c r="W69" s="1"/>
      <c r="X69" s="1"/>
      <c r="Y69" s="3"/>
    </row>
    <row r="70" spans="1:25" x14ac:dyDescent="0.25">
      <c r="A70" s="1" t="s">
        <v>2391</v>
      </c>
      <c r="B70" s="1" t="s">
        <v>2392</v>
      </c>
      <c r="C70" s="1" t="s">
        <v>2663</v>
      </c>
      <c r="D70" s="1">
        <v>15725</v>
      </c>
      <c r="E70" s="1">
        <v>18615</v>
      </c>
      <c r="F70" s="1">
        <v>17170</v>
      </c>
      <c r="G70" s="1" t="s">
        <v>93</v>
      </c>
      <c r="H70" s="1" t="s">
        <v>2393</v>
      </c>
      <c r="I70" s="1" t="s">
        <v>2664</v>
      </c>
      <c r="J70" s="1">
        <v>23371</v>
      </c>
      <c r="K70" s="1">
        <v>27349</v>
      </c>
      <c r="L70" s="1">
        <v>25360</v>
      </c>
      <c r="M70" s="2">
        <v>1.4769947582993594</v>
      </c>
      <c r="N70" s="1" t="s">
        <v>2394</v>
      </c>
      <c r="O70" s="1" t="s">
        <v>2665</v>
      </c>
      <c r="P70" s="1">
        <v>37523</v>
      </c>
      <c r="Q70" s="1">
        <v>44194</v>
      </c>
      <c r="R70" s="1">
        <v>40858.5</v>
      </c>
      <c r="S70" s="3">
        <v>2.3796447291788003</v>
      </c>
      <c r="T70" s="1" t="s">
        <v>2395</v>
      </c>
      <c r="U70" s="1" t="s">
        <v>2666</v>
      </c>
      <c r="V70" s="1">
        <v>54305</v>
      </c>
      <c r="W70" s="1">
        <v>62944</v>
      </c>
      <c r="X70" s="1">
        <v>58624.5</v>
      </c>
      <c r="Y70" s="3">
        <v>3.4143564356435645</v>
      </c>
    </row>
    <row r="71" spans="1:25" x14ac:dyDescent="0.25">
      <c r="A71" s="1" t="s">
        <v>2396</v>
      </c>
      <c r="B71" s="1" t="s">
        <v>2397</v>
      </c>
      <c r="C71" s="1" t="s">
        <v>2667</v>
      </c>
      <c r="D71" s="1">
        <v>15725</v>
      </c>
      <c r="E71" s="1">
        <v>18402</v>
      </c>
      <c r="F71" s="1">
        <v>17063.5</v>
      </c>
      <c r="G71" s="1" t="s">
        <v>2398</v>
      </c>
      <c r="H71" s="1" t="s">
        <v>2399</v>
      </c>
      <c r="I71" s="1" t="s">
        <v>2668</v>
      </c>
      <c r="J71" s="1">
        <v>25075</v>
      </c>
      <c r="K71" s="1">
        <v>28586</v>
      </c>
      <c r="L71" s="1">
        <v>26830.5</v>
      </c>
      <c r="M71" s="2">
        <v>1.5723913616784364</v>
      </c>
      <c r="N71" s="1" t="s">
        <v>2400</v>
      </c>
      <c r="O71" s="1" t="s">
        <v>2669</v>
      </c>
      <c r="P71" s="1">
        <v>38250</v>
      </c>
      <c r="Q71" s="1">
        <v>45050</v>
      </c>
      <c r="R71" s="1">
        <v>41650</v>
      </c>
      <c r="S71" s="3">
        <v>2.4408825856360066</v>
      </c>
      <c r="T71" s="1" t="s">
        <v>2401</v>
      </c>
      <c r="U71" s="1" t="s">
        <v>2670</v>
      </c>
      <c r="V71" s="1">
        <v>54342</v>
      </c>
      <c r="W71" s="1">
        <v>62988</v>
      </c>
      <c r="X71" s="1">
        <v>58665</v>
      </c>
      <c r="Y71" s="3">
        <v>3.4380402613766226</v>
      </c>
    </row>
    <row r="72" spans="1:25" x14ac:dyDescent="0.25">
      <c r="A72" s="1" t="s">
        <v>2402</v>
      </c>
      <c r="B72" s="1" t="s">
        <v>2403</v>
      </c>
      <c r="C72" s="1" t="s">
        <v>2671</v>
      </c>
      <c r="D72" s="1">
        <v>13472</v>
      </c>
      <c r="E72" s="1">
        <v>16065</v>
      </c>
      <c r="F72" s="1">
        <v>14768.5</v>
      </c>
      <c r="G72" s="1" t="s">
        <v>2404</v>
      </c>
      <c r="H72" s="1" t="s">
        <v>2405</v>
      </c>
      <c r="I72" s="1" t="s">
        <v>2672</v>
      </c>
      <c r="J72" s="1">
        <v>20026</v>
      </c>
      <c r="K72" s="1">
        <v>22529</v>
      </c>
      <c r="L72" s="1">
        <v>21277.5</v>
      </c>
      <c r="M72" s="2">
        <v>1.4407353488844501</v>
      </c>
      <c r="N72" s="1" t="s">
        <v>2406</v>
      </c>
      <c r="O72" s="1" t="s">
        <v>2673</v>
      </c>
      <c r="P72" s="1">
        <v>27455</v>
      </c>
      <c r="Q72" s="1">
        <v>32512</v>
      </c>
      <c r="R72" s="1">
        <v>29983.5</v>
      </c>
      <c r="S72" s="3">
        <v>2.0302332667501779</v>
      </c>
      <c r="T72" s="1"/>
      <c r="U72" s="1"/>
      <c r="V72" s="1"/>
      <c r="W72" s="1"/>
      <c r="X72" s="1"/>
      <c r="Y72" s="3"/>
    </row>
    <row r="73" spans="1:25" x14ac:dyDescent="0.25">
      <c r="A73" s="1" t="s">
        <v>327</v>
      </c>
      <c r="B73" s="1" t="s">
        <v>328</v>
      </c>
      <c r="C73" s="1" t="s">
        <v>2674</v>
      </c>
      <c r="D73" s="1">
        <v>5865</v>
      </c>
      <c r="E73" s="1">
        <v>6715</v>
      </c>
      <c r="F73" s="1">
        <v>6290</v>
      </c>
      <c r="G73" s="1" t="s">
        <v>329</v>
      </c>
      <c r="H73" s="1"/>
      <c r="I73" s="1"/>
      <c r="J73" s="1"/>
      <c r="K73" s="1"/>
      <c r="L73" s="1"/>
      <c r="M73" s="2"/>
      <c r="N73" s="1" t="s">
        <v>330</v>
      </c>
      <c r="O73" s="1" t="s">
        <v>2675</v>
      </c>
      <c r="P73" s="1">
        <v>11900</v>
      </c>
      <c r="Q73" s="1">
        <v>13600</v>
      </c>
      <c r="R73" s="1">
        <v>12750</v>
      </c>
      <c r="S73" s="3">
        <v>2.0270270270270272</v>
      </c>
      <c r="T73" s="1"/>
      <c r="U73" s="1"/>
      <c r="V73" s="1"/>
      <c r="W73" s="1"/>
      <c r="X73" s="1"/>
      <c r="Y73" s="3"/>
    </row>
    <row r="74" spans="1:25" x14ac:dyDescent="0.25">
      <c r="A74" s="1" t="s">
        <v>527</v>
      </c>
      <c r="B74" s="1" t="s">
        <v>528</v>
      </c>
      <c r="C74" s="1" t="s">
        <v>2676</v>
      </c>
      <c r="D74" s="1">
        <v>4080</v>
      </c>
      <c r="E74" s="1">
        <v>4675</v>
      </c>
      <c r="F74" s="1">
        <v>4377.5</v>
      </c>
      <c r="G74" s="1" t="s">
        <v>529</v>
      </c>
      <c r="H74" s="1" t="s">
        <v>530</v>
      </c>
      <c r="I74" s="1" t="s">
        <v>2677</v>
      </c>
      <c r="J74" s="1">
        <v>4530</v>
      </c>
      <c r="K74" s="1">
        <v>5890</v>
      </c>
      <c r="L74" s="1">
        <v>5210</v>
      </c>
      <c r="M74" s="2">
        <v>1.1901770416904627</v>
      </c>
      <c r="N74" s="1" t="s">
        <v>531</v>
      </c>
      <c r="O74" s="1" t="s">
        <v>2678</v>
      </c>
      <c r="P74" s="1">
        <v>5539</v>
      </c>
      <c r="Q74" s="1">
        <v>7385</v>
      </c>
      <c r="R74" s="1">
        <v>6462</v>
      </c>
      <c r="S74" s="3">
        <v>1.4761850371216447</v>
      </c>
      <c r="T74" s="1"/>
      <c r="U74" s="1"/>
      <c r="V74" s="1"/>
      <c r="W74" s="1"/>
      <c r="X74" s="1"/>
      <c r="Y74" s="3"/>
    </row>
    <row r="75" spans="1:25" x14ac:dyDescent="0.25">
      <c r="A75" s="1" t="s">
        <v>331</v>
      </c>
      <c r="B75" s="1" t="s">
        <v>332</v>
      </c>
      <c r="C75" s="1" t="s">
        <v>2679</v>
      </c>
      <c r="D75" s="1">
        <v>3060</v>
      </c>
      <c r="E75" s="1">
        <v>3358</v>
      </c>
      <c r="F75" s="1">
        <v>3209</v>
      </c>
      <c r="G75" s="1" t="s">
        <v>333</v>
      </c>
      <c r="H75" s="1" t="s">
        <v>334</v>
      </c>
      <c r="I75" s="1" t="s">
        <v>2680</v>
      </c>
      <c r="J75" s="1">
        <v>3820</v>
      </c>
      <c r="K75" s="1">
        <v>4366</v>
      </c>
      <c r="L75" s="1">
        <v>4093</v>
      </c>
      <c r="M75" s="2">
        <v>1.2754752259270801</v>
      </c>
      <c r="N75" s="1"/>
      <c r="O75" s="1"/>
      <c r="P75" s="1"/>
      <c r="Q75" s="1"/>
      <c r="R75" s="1"/>
      <c r="S75" s="3"/>
      <c r="T75" s="1"/>
      <c r="U75" s="1"/>
      <c r="V75" s="1"/>
      <c r="W75" s="1"/>
      <c r="X75" s="1"/>
      <c r="Y75" s="3"/>
    </row>
    <row r="76" spans="1:25" x14ac:dyDescent="0.25">
      <c r="A76" s="1" t="s">
        <v>754</v>
      </c>
      <c r="B76" s="1" t="s">
        <v>755</v>
      </c>
      <c r="C76" s="1" t="s">
        <v>2681</v>
      </c>
      <c r="D76" s="1">
        <v>15045</v>
      </c>
      <c r="E76" s="1">
        <v>17128</v>
      </c>
      <c r="F76" s="1">
        <v>16086.5</v>
      </c>
      <c r="G76" s="1" t="s">
        <v>756</v>
      </c>
      <c r="H76" s="1" t="s">
        <v>757</v>
      </c>
      <c r="I76" s="1" t="s">
        <v>2682</v>
      </c>
      <c r="J76" s="1">
        <v>15667</v>
      </c>
      <c r="K76" s="1">
        <v>18278</v>
      </c>
      <c r="L76" s="1">
        <v>16972.5</v>
      </c>
      <c r="M76" s="2">
        <v>1.0550772386783949</v>
      </c>
      <c r="N76" s="1"/>
      <c r="O76" s="1"/>
      <c r="P76" s="1"/>
      <c r="Q76" s="1"/>
      <c r="R76" s="1"/>
      <c r="S76" s="3"/>
      <c r="T76" s="1"/>
      <c r="U76" s="1"/>
      <c r="V76" s="1"/>
      <c r="W76" s="1"/>
      <c r="X76" s="1"/>
      <c r="Y76" s="3"/>
    </row>
    <row r="77" spans="1:25" x14ac:dyDescent="0.25">
      <c r="A77" s="1" t="s">
        <v>758</v>
      </c>
      <c r="B77" s="1" t="s">
        <v>759</v>
      </c>
      <c r="C77" s="1" t="s">
        <v>2683</v>
      </c>
      <c r="D77" s="1">
        <v>15002</v>
      </c>
      <c r="E77" s="1">
        <v>16745</v>
      </c>
      <c r="F77" s="1">
        <v>15873.5</v>
      </c>
      <c r="G77" s="1" t="s">
        <v>171</v>
      </c>
      <c r="H77" s="1" t="s">
        <v>760</v>
      </c>
      <c r="I77" s="1" t="s">
        <v>2684</v>
      </c>
      <c r="J77" s="1">
        <v>21408</v>
      </c>
      <c r="K77" s="1">
        <v>24030</v>
      </c>
      <c r="L77" s="1">
        <v>22719</v>
      </c>
      <c r="M77" s="2">
        <v>1.4312533467729234</v>
      </c>
      <c r="N77" s="1" t="s">
        <v>761</v>
      </c>
      <c r="O77" s="1" t="s">
        <v>2685</v>
      </c>
      <c r="P77" s="1">
        <v>26596</v>
      </c>
      <c r="Q77" s="1">
        <v>29763</v>
      </c>
      <c r="R77" s="1">
        <v>28179.5</v>
      </c>
      <c r="S77" s="3">
        <v>1.7752543547421804</v>
      </c>
      <c r="T77" s="1"/>
      <c r="U77" s="1"/>
      <c r="V77" s="1"/>
      <c r="W77" s="1"/>
      <c r="X77" s="1"/>
      <c r="Y77" s="3"/>
    </row>
    <row r="78" spans="1:25" x14ac:dyDescent="0.25">
      <c r="A78" s="1" t="s">
        <v>4</v>
      </c>
      <c r="B78" s="1" t="s">
        <v>2242</v>
      </c>
      <c r="C78" s="1" t="s">
        <v>2686</v>
      </c>
      <c r="D78" s="1">
        <v>40928</v>
      </c>
      <c r="E78" s="1">
        <v>50575</v>
      </c>
      <c r="F78" s="1">
        <v>45751.5</v>
      </c>
      <c r="G78" s="1" t="s">
        <v>2243</v>
      </c>
      <c r="H78" s="1"/>
      <c r="I78" s="1"/>
      <c r="J78" s="1"/>
      <c r="K78" s="1"/>
      <c r="L78" s="1"/>
      <c r="M78" s="2"/>
      <c r="N78" s="1"/>
      <c r="O78" s="1"/>
      <c r="P78" s="1"/>
      <c r="Q78" s="1"/>
      <c r="R78" s="1"/>
      <c r="S78" s="3"/>
      <c r="T78" s="1" t="s">
        <v>2244</v>
      </c>
      <c r="U78" s="1" t="s">
        <v>2687</v>
      </c>
      <c r="V78" s="1">
        <v>159173</v>
      </c>
      <c r="W78" s="1">
        <v>208823</v>
      </c>
      <c r="X78" s="1">
        <v>183998</v>
      </c>
      <c r="Y78" s="3">
        <v>4.0216823492125942</v>
      </c>
    </row>
    <row r="79" spans="1:25" x14ac:dyDescent="0.25">
      <c r="A79" s="1" t="s">
        <v>762</v>
      </c>
      <c r="B79" s="1" t="s">
        <v>763</v>
      </c>
      <c r="C79" s="1" t="s">
        <v>2688</v>
      </c>
      <c r="D79" s="1">
        <v>14705</v>
      </c>
      <c r="E79" s="1">
        <v>15725</v>
      </c>
      <c r="F79" s="1">
        <v>15215</v>
      </c>
      <c r="G79" s="1"/>
      <c r="H79" s="1"/>
      <c r="I79" s="1"/>
      <c r="J79" s="1"/>
      <c r="K79" s="1"/>
      <c r="L79" s="1"/>
      <c r="M79" s="2"/>
      <c r="N79" s="1"/>
      <c r="O79" s="1"/>
      <c r="P79" s="1"/>
      <c r="Q79" s="1"/>
      <c r="R79" s="1"/>
      <c r="S79" s="3"/>
      <c r="T79" s="1"/>
      <c r="U79" s="1"/>
      <c r="V79" s="1"/>
      <c r="W79" s="1"/>
      <c r="X79" s="1"/>
      <c r="Y79" s="3"/>
    </row>
    <row r="80" spans="1:25" x14ac:dyDescent="0.25">
      <c r="A80" s="1" t="s">
        <v>5</v>
      </c>
      <c r="B80" s="1" t="s">
        <v>2245</v>
      </c>
      <c r="C80" s="1" t="s">
        <v>2689</v>
      </c>
      <c r="D80" s="1">
        <v>36720</v>
      </c>
      <c r="E80" s="1">
        <v>45688</v>
      </c>
      <c r="F80" s="1">
        <v>41204</v>
      </c>
      <c r="G80" s="1" t="s">
        <v>574</v>
      </c>
      <c r="H80" s="1" t="s">
        <v>2246</v>
      </c>
      <c r="I80" s="1" t="s">
        <v>2690</v>
      </c>
      <c r="J80" s="1">
        <v>50490</v>
      </c>
      <c r="K80" s="1">
        <v>56100</v>
      </c>
      <c r="L80" s="1">
        <v>53295</v>
      </c>
      <c r="M80" s="2">
        <v>1.2934423842345404</v>
      </c>
      <c r="N80" s="1" t="s">
        <v>2247</v>
      </c>
      <c r="O80" s="1" t="s">
        <v>2691</v>
      </c>
      <c r="P80" s="1">
        <v>79700</v>
      </c>
      <c r="Q80" s="1">
        <v>94881</v>
      </c>
      <c r="R80" s="1">
        <v>87290.5</v>
      </c>
      <c r="S80" s="3">
        <v>2.1184957771090187</v>
      </c>
      <c r="T80" s="1" t="s">
        <v>2248</v>
      </c>
      <c r="U80" s="1" t="s">
        <v>2692</v>
      </c>
      <c r="V80" s="1">
        <v>160380</v>
      </c>
      <c r="W80" s="1">
        <v>190281</v>
      </c>
      <c r="X80" s="1">
        <v>175330.5</v>
      </c>
      <c r="Y80" s="3">
        <v>4.2551815357732261</v>
      </c>
    </row>
    <row r="81" spans="1:25" x14ac:dyDescent="0.25">
      <c r="A81" s="1" t="s">
        <v>2407</v>
      </c>
      <c r="B81" s="1" t="s">
        <v>2408</v>
      </c>
      <c r="C81" s="1" t="s">
        <v>2693</v>
      </c>
      <c r="D81" s="1">
        <v>16278</v>
      </c>
      <c r="E81" s="1">
        <v>17595</v>
      </c>
      <c r="F81" s="1">
        <v>16936.5</v>
      </c>
      <c r="G81" s="1"/>
      <c r="H81" s="1" t="s">
        <v>2409</v>
      </c>
      <c r="I81" s="1" t="s">
        <v>2694</v>
      </c>
      <c r="J81" s="1">
        <v>24840</v>
      </c>
      <c r="K81" s="1">
        <v>26751</v>
      </c>
      <c r="L81" s="1">
        <v>25795.5</v>
      </c>
      <c r="M81" s="2">
        <v>1.5230714728544859</v>
      </c>
      <c r="N81" s="1" t="s">
        <v>2410</v>
      </c>
      <c r="O81" s="1" t="s">
        <v>2695</v>
      </c>
      <c r="P81" s="1">
        <v>31633</v>
      </c>
      <c r="Q81" s="1">
        <v>35850</v>
      </c>
      <c r="R81" s="1">
        <v>33741.5</v>
      </c>
      <c r="S81" s="3">
        <v>1.992235703953001</v>
      </c>
      <c r="T81" s="1"/>
      <c r="U81" s="1"/>
      <c r="V81" s="1"/>
      <c r="W81" s="1"/>
      <c r="X81" s="1"/>
      <c r="Y81" s="3"/>
    </row>
    <row r="82" spans="1:25" x14ac:dyDescent="0.25">
      <c r="A82" s="1" t="s">
        <v>2249</v>
      </c>
      <c r="B82" s="1" t="s">
        <v>2250</v>
      </c>
      <c r="C82" s="1" t="s">
        <v>2696</v>
      </c>
      <c r="D82" s="1">
        <v>47728</v>
      </c>
      <c r="E82" s="1">
        <v>56738</v>
      </c>
      <c r="F82" s="1">
        <v>52233</v>
      </c>
      <c r="G82" s="1" t="s">
        <v>273</v>
      </c>
      <c r="H82" s="1"/>
      <c r="I82" s="1"/>
      <c r="J82" s="1"/>
      <c r="K82" s="1"/>
      <c r="L82" s="1"/>
      <c r="M82" s="2"/>
      <c r="N82" s="1" t="s">
        <v>2251</v>
      </c>
      <c r="O82" s="1" t="s">
        <v>2697</v>
      </c>
      <c r="P82" s="1">
        <v>110106</v>
      </c>
      <c r="Q82" s="1">
        <v>125589</v>
      </c>
      <c r="R82" s="1">
        <v>117847.5</v>
      </c>
      <c r="S82" s="3">
        <v>2.256188616391936</v>
      </c>
      <c r="T82" s="1" t="s">
        <v>2252</v>
      </c>
      <c r="U82" s="1" t="s">
        <v>2698</v>
      </c>
      <c r="V82" s="1">
        <v>167290</v>
      </c>
      <c r="W82" s="1">
        <v>200483</v>
      </c>
      <c r="X82" s="1">
        <v>183886.5</v>
      </c>
      <c r="Y82" s="3">
        <v>3.520504278904141</v>
      </c>
    </row>
    <row r="83" spans="1:25" x14ac:dyDescent="0.25">
      <c r="A83" s="1" t="s">
        <v>6</v>
      </c>
      <c r="B83" s="1" t="s">
        <v>2255</v>
      </c>
      <c r="C83" s="1" t="s">
        <v>2699</v>
      </c>
      <c r="D83" s="1">
        <v>29112</v>
      </c>
      <c r="E83" s="1">
        <v>36380</v>
      </c>
      <c r="F83" s="1">
        <v>32746</v>
      </c>
      <c r="G83" s="1" t="s">
        <v>2256</v>
      </c>
      <c r="H83" s="1" t="s">
        <v>2257</v>
      </c>
      <c r="I83" s="1" t="s">
        <v>2700</v>
      </c>
      <c r="J83" s="1">
        <v>27399</v>
      </c>
      <c r="K83" s="1">
        <v>32416</v>
      </c>
      <c r="L83" s="1">
        <v>29907.5</v>
      </c>
      <c r="M83" s="2">
        <v>0.91331765711842672</v>
      </c>
      <c r="N83" s="1" t="s">
        <v>2258</v>
      </c>
      <c r="O83" s="1" t="s">
        <v>2701</v>
      </c>
      <c r="P83" s="1">
        <v>65450</v>
      </c>
      <c r="Q83" s="1">
        <v>79050</v>
      </c>
      <c r="R83" s="1">
        <v>72250</v>
      </c>
      <c r="S83" s="3">
        <v>2.2063763513100838</v>
      </c>
      <c r="T83" s="1" t="s">
        <v>2259</v>
      </c>
      <c r="U83" s="1" t="s">
        <v>2702</v>
      </c>
      <c r="V83" s="1">
        <v>132567</v>
      </c>
      <c r="W83" s="1">
        <v>172479</v>
      </c>
      <c r="X83" s="1">
        <v>152523</v>
      </c>
      <c r="Y83" s="3">
        <v>4.657759726378794</v>
      </c>
    </row>
    <row r="84" spans="1:25" x14ac:dyDescent="0.25">
      <c r="A84" s="1" t="s">
        <v>2260</v>
      </c>
      <c r="B84" s="1" t="s">
        <v>2261</v>
      </c>
      <c r="C84" s="1" t="s">
        <v>2703</v>
      </c>
      <c r="D84" s="1">
        <v>25458</v>
      </c>
      <c r="E84" s="1">
        <v>28772</v>
      </c>
      <c r="F84" s="1">
        <v>27115</v>
      </c>
      <c r="G84" s="1" t="s">
        <v>33</v>
      </c>
      <c r="H84" s="1" t="s">
        <v>2262</v>
      </c>
      <c r="I84" s="1" t="s">
        <v>2704</v>
      </c>
      <c r="J84" s="1">
        <v>35182</v>
      </c>
      <c r="K84" s="1">
        <v>37592</v>
      </c>
      <c r="L84" s="1">
        <v>36387</v>
      </c>
      <c r="M84" s="2">
        <v>1.3419509496588604</v>
      </c>
      <c r="N84" s="1" t="s">
        <v>2263</v>
      </c>
      <c r="O84" s="1" t="s">
        <v>2705</v>
      </c>
      <c r="P84" s="1">
        <v>59500</v>
      </c>
      <c r="Q84" s="1">
        <v>72250</v>
      </c>
      <c r="R84" s="1">
        <v>65875</v>
      </c>
      <c r="S84" s="3">
        <v>2.4294670846394983</v>
      </c>
      <c r="T84" s="1" t="s">
        <v>2264</v>
      </c>
      <c r="U84" s="1" t="s">
        <v>2706</v>
      </c>
      <c r="V84" s="1">
        <v>122464</v>
      </c>
      <c r="W84" s="1">
        <v>139753</v>
      </c>
      <c r="X84" s="1">
        <v>131108.5</v>
      </c>
      <c r="Y84" s="3">
        <v>4.8352756776691868</v>
      </c>
    </row>
    <row r="85" spans="1:25" x14ac:dyDescent="0.25">
      <c r="A85" s="1" t="s">
        <v>2265</v>
      </c>
      <c r="B85" s="1" t="s">
        <v>2266</v>
      </c>
      <c r="C85" s="1" t="s">
        <v>2707</v>
      </c>
      <c r="D85" s="1">
        <v>31152</v>
      </c>
      <c r="E85" s="1">
        <v>37230</v>
      </c>
      <c r="F85" s="1">
        <v>34191</v>
      </c>
      <c r="G85" s="1" t="s">
        <v>2267</v>
      </c>
      <c r="H85" s="1" t="s">
        <v>2268</v>
      </c>
      <c r="I85" s="1" t="s">
        <v>2708</v>
      </c>
      <c r="J85" s="1">
        <v>27158</v>
      </c>
      <c r="K85" s="1">
        <v>32130</v>
      </c>
      <c r="L85" s="1">
        <v>29644</v>
      </c>
      <c r="M85" s="2">
        <v>0.86701178672750134</v>
      </c>
      <c r="N85" s="1" t="s">
        <v>2269</v>
      </c>
      <c r="O85" s="1" t="s">
        <v>2709</v>
      </c>
      <c r="P85" s="1">
        <v>65450</v>
      </c>
      <c r="Q85" s="1">
        <v>80750</v>
      </c>
      <c r="R85" s="1">
        <v>73100</v>
      </c>
      <c r="S85" s="3">
        <v>2.137989529408324</v>
      </c>
      <c r="T85" s="1" t="s">
        <v>2270</v>
      </c>
      <c r="U85" s="1" t="s">
        <v>2710</v>
      </c>
      <c r="V85" s="1">
        <v>134152</v>
      </c>
      <c r="W85" s="1">
        <v>175539</v>
      </c>
      <c r="X85" s="1">
        <v>154845.5</v>
      </c>
      <c r="Y85" s="3">
        <v>4.5288379983036471</v>
      </c>
    </row>
    <row r="86" spans="1:25" x14ac:dyDescent="0.25">
      <c r="A86" s="1" t="s">
        <v>764</v>
      </c>
      <c r="B86" s="1" t="s">
        <v>765</v>
      </c>
      <c r="C86" s="1" t="s">
        <v>2711</v>
      </c>
      <c r="D86" s="1">
        <v>14280</v>
      </c>
      <c r="E86" s="1">
        <v>16745</v>
      </c>
      <c r="F86" s="1">
        <v>15512.5</v>
      </c>
      <c r="G86" s="1" t="s">
        <v>766</v>
      </c>
      <c r="H86" s="1"/>
      <c r="I86" s="1"/>
      <c r="J86" s="1"/>
      <c r="K86" s="1"/>
      <c r="L86" s="1"/>
      <c r="M86" s="2"/>
      <c r="N86" s="1"/>
      <c r="O86" s="1"/>
      <c r="P86" s="1"/>
      <c r="Q86" s="1"/>
      <c r="R86" s="1"/>
      <c r="S86" s="3"/>
      <c r="T86" s="1"/>
      <c r="U86" s="1"/>
      <c r="V86" s="1"/>
      <c r="W86" s="1"/>
      <c r="X86" s="1"/>
      <c r="Y86" s="3"/>
    </row>
    <row r="87" spans="1:25" x14ac:dyDescent="0.25">
      <c r="A87" s="1" t="s">
        <v>7</v>
      </c>
      <c r="B87" s="1" t="s">
        <v>767</v>
      </c>
      <c r="C87" s="1" t="s">
        <v>2712</v>
      </c>
      <c r="D87" s="1">
        <v>10412</v>
      </c>
      <c r="E87" s="1">
        <v>12622</v>
      </c>
      <c r="F87" s="1">
        <v>11517</v>
      </c>
      <c r="G87" s="1" t="s">
        <v>768</v>
      </c>
      <c r="H87" s="1" t="s">
        <v>769</v>
      </c>
      <c r="I87" s="1" t="s">
        <v>2713</v>
      </c>
      <c r="J87" s="1">
        <v>13064</v>
      </c>
      <c r="K87" s="1">
        <v>14866</v>
      </c>
      <c r="L87" s="1">
        <v>13965</v>
      </c>
      <c r="M87" s="2">
        <v>1.2125553529564992</v>
      </c>
      <c r="N87" s="1" t="s">
        <v>770</v>
      </c>
      <c r="O87" s="1" t="s">
        <v>2714</v>
      </c>
      <c r="P87" s="1">
        <v>17468</v>
      </c>
      <c r="Q87" s="1">
        <v>20961</v>
      </c>
      <c r="R87" s="1">
        <v>19214.5</v>
      </c>
      <c r="S87" s="3">
        <v>1.6683598159242858</v>
      </c>
      <c r="T87" s="1" t="s">
        <v>771</v>
      </c>
      <c r="U87" s="1" t="s">
        <v>2715</v>
      </c>
      <c r="V87" s="1">
        <v>25296</v>
      </c>
      <c r="W87" s="1">
        <v>26350</v>
      </c>
      <c r="X87" s="1">
        <v>25823</v>
      </c>
      <c r="Y87" s="3">
        <v>2.2421637579230702</v>
      </c>
    </row>
    <row r="88" spans="1:25" x14ac:dyDescent="0.25">
      <c r="A88" s="1" t="s">
        <v>772</v>
      </c>
      <c r="B88" s="1" t="s">
        <v>773</v>
      </c>
      <c r="C88" s="1" t="s">
        <v>2716</v>
      </c>
      <c r="D88" s="1">
        <v>10072</v>
      </c>
      <c r="E88" s="1">
        <v>11815</v>
      </c>
      <c r="F88" s="1">
        <v>10943.5</v>
      </c>
      <c r="G88" s="1" t="s">
        <v>774</v>
      </c>
      <c r="H88" s="1" t="s">
        <v>775</v>
      </c>
      <c r="I88" s="1" t="s">
        <v>2717</v>
      </c>
      <c r="J88" s="1">
        <v>12566</v>
      </c>
      <c r="K88" s="1">
        <v>13913</v>
      </c>
      <c r="L88" s="1">
        <v>13239.5</v>
      </c>
      <c r="M88" s="2">
        <v>1.2098049070224335</v>
      </c>
      <c r="N88" s="1" t="s">
        <v>776</v>
      </c>
      <c r="O88" s="1" t="s">
        <v>2718</v>
      </c>
      <c r="P88" s="1">
        <v>16606</v>
      </c>
      <c r="Q88" s="1">
        <v>19373</v>
      </c>
      <c r="R88" s="1">
        <v>17989.5</v>
      </c>
      <c r="S88" s="3">
        <v>1.6438525151916663</v>
      </c>
      <c r="T88" s="1" t="s">
        <v>777</v>
      </c>
      <c r="U88" s="1" t="s">
        <v>2719</v>
      </c>
      <c r="V88" s="1">
        <v>25255</v>
      </c>
      <c r="W88" s="1">
        <v>26308</v>
      </c>
      <c r="X88" s="1">
        <v>25781.5</v>
      </c>
      <c r="Y88" s="3">
        <v>2.3558733494768584</v>
      </c>
    </row>
    <row r="89" spans="1:25" x14ac:dyDescent="0.25">
      <c r="A89" s="1" t="s">
        <v>778</v>
      </c>
      <c r="B89" s="1" t="s">
        <v>779</v>
      </c>
      <c r="C89" s="1" t="s">
        <v>2720</v>
      </c>
      <c r="D89" s="1">
        <v>13600</v>
      </c>
      <c r="E89" s="1">
        <v>15172</v>
      </c>
      <c r="F89" s="1">
        <v>14386</v>
      </c>
      <c r="G89" s="1" t="s">
        <v>780</v>
      </c>
      <c r="H89" s="1" t="s">
        <v>781</v>
      </c>
      <c r="I89" s="1" t="s">
        <v>2721</v>
      </c>
      <c r="J89" s="1">
        <v>14866</v>
      </c>
      <c r="K89" s="1">
        <v>16218</v>
      </c>
      <c r="L89" s="1">
        <v>15542</v>
      </c>
      <c r="M89" s="2">
        <v>1.0803559015709718</v>
      </c>
      <c r="N89" s="1" t="s">
        <v>782</v>
      </c>
      <c r="O89" s="1" t="s">
        <v>2722</v>
      </c>
      <c r="P89" s="1">
        <v>21675</v>
      </c>
      <c r="Q89" s="1">
        <v>24565</v>
      </c>
      <c r="R89" s="1">
        <v>23120</v>
      </c>
      <c r="S89" s="3">
        <v>1.6071180314194355</v>
      </c>
      <c r="T89" s="1"/>
      <c r="U89" s="1"/>
      <c r="V89" s="1"/>
      <c r="W89" s="1"/>
      <c r="X89" s="1"/>
      <c r="Y89" s="3"/>
    </row>
    <row r="90" spans="1:25" x14ac:dyDescent="0.25">
      <c r="A90" s="1" t="s">
        <v>785</v>
      </c>
      <c r="B90" s="1" t="s">
        <v>786</v>
      </c>
      <c r="C90" s="1" t="s">
        <v>2723</v>
      </c>
      <c r="D90" s="1">
        <v>15598</v>
      </c>
      <c r="E90" s="1">
        <v>17722</v>
      </c>
      <c r="F90" s="1">
        <v>16660</v>
      </c>
      <c r="G90" s="1" t="s">
        <v>787</v>
      </c>
      <c r="H90" s="1"/>
      <c r="I90" s="1"/>
      <c r="J90" s="1"/>
      <c r="K90" s="1"/>
      <c r="L90" s="1"/>
      <c r="M90" s="2"/>
      <c r="N90" s="1"/>
      <c r="O90" s="1"/>
      <c r="P90" s="1"/>
      <c r="Q90" s="1"/>
      <c r="R90" s="1"/>
      <c r="S90" s="3"/>
      <c r="T90" s="1"/>
      <c r="U90" s="1"/>
      <c r="V90" s="1"/>
      <c r="W90" s="1"/>
      <c r="X90" s="1"/>
      <c r="Y90" s="3"/>
    </row>
    <row r="91" spans="1:25" x14ac:dyDescent="0.25">
      <c r="A91" s="1" t="s">
        <v>8</v>
      </c>
      <c r="B91" s="1" t="s">
        <v>788</v>
      </c>
      <c r="C91" s="1" t="s">
        <v>2724</v>
      </c>
      <c r="D91" s="1">
        <v>15172</v>
      </c>
      <c r="E91" s="1">
        <v>16915</v>
      </c>
      <c r="F91" s="1">
        <v>16043.5</v>
      </c>
      <c r="G91" s="1"/>
      <c r="H91" s="1"/>
      <c r="I91" s="1"/>
      <c r="J91" s="1"/>
      <c r="K91" s="1"/>
      <c r="L91" s="1"/>
      <c r="M91" s="2"/>
      <c r="N91" s="1"/>
      <c r="O91" s="1"/>
      <c r="P91" s="1"/>
      <c r="Q91" s="1"/>
      <c r="R91" s="1"/>
      <c r="S91" s="3"/>
      <c r="T91" s="1"/>
      <c r="U91" s="1"/>
      <c r="V91" s="1"/>
      <c r="W91" s="1"/>
      <c r="X91" s="1"/>
      <c r="Y91" s="3"/>
    </row>
    <row r="92" spans="1:25" x14ac:dyDescent="0.25">
      <c r="A92" s="1" t="s">
        <v>2411</v>
      </c>
      <c r="B92" s="1" t="s">
        <v>2412</v>
      </c>
      <c r="C92" s="1" t="s">
        <v>2725</v>
      </c>
      <c r="D92" s="1">
        <v>17680</v>
      </c>
      <c r="E92" s="1">
        <v>21208</v>
      </c>
      <c r="F92" s="1">
        <v>19444</v>
      </c>
      <c r="G92" s="1" t="s">
        <v>2413</v>
      </c>
      <c r="H92" s="1"/>
      <c r="I92" s="1"/>
      <c r="J92" s="1"/>
      <c r="K92" s="1"/>
      <c r="L92" s="1"/>
      <c r="M92" s="2"/>
      <c r="N92" s="1" t="s">
        <v>2414</v>
      </c>
      <c r="O92" s="1" t="s">
        <v>2726</v>
      </c>
      <c r="P92" s="1">
        <v>40429</v>
      </c>
      <c r="Q92" s="1">
        <v>47311</v>
      </c>
      <c r="R92" s="1">
        <v>43870</v>
      </c>
      <c r="S92" s="3">
        <v>2.2562229993828429</v>
      </c>
      <c r="T92" s="1" t="s">
        <v>2415</v>
      </c>
      <c r="U92" s="1" t="s">
        <v>2727</v>
      </c>
      <c r="V92" s="1">
        <v>60792</v>
      </c>
      <c r="W92" s="1">
        <v>73457</v>
      </c>
      <c r="X92" s="1">
        <v>67124.5</v>
      </c>
      <c r="Y92" s="3">
        <v>3.452196050195433</v>
      </c>
    </row>
    <row r="93" spans="1:25" x14ac:dyDescent="0.25">
      <c r="A93" s="1" t="s">
        <v>335</v>
      </c>
      <c r="B93" s="1" t="s">
        <v>336</v>
      </c>
      <c r="C93" s="1" t="s">
        <v>2728</v>
      </c>
      <c r="D93" s="1">
        <v>3485</v>
      </c>
      <c r="E93" s="1">
        <v>4378</v>
      </c>
      <c r="F93" s="1">
        <v>3931.5</v>
      </c>
      <c r="G93" s="1" t="s">
        <v>337</v>
      </c>
      <c r="H93" s="1"/>
      <c r="I93" s="1"/>
      <c r="J93" s="1"/>
      <c r="K93" s="1"/>
      <c r="L93" s="1"/>
      <c r="M93" s="2"/>
      <c r="N93" s="1"/>
      <c r="O93" s="1"/>
      <c r="P93" s="1"/>
      <c r="Q93" s="1"/>
      <c r="R93" s="1"/>
      <c r="S93" s="3"/>
      <c r="T93" s="1"/>
      <c r="U93" s="1"/>
      <c r="V93" s="1"/>
      <c r="W93" s="1"/>
      <c r="X93" s="1"/>
      <c r="Y93" s="3"/>
    </row>
    <row r="94" spans="1:25" x14ac:dyDescent="0.25">
      <c r="A94" s="1" t="s">
        <v>1437</v>
      </c>
      <c r="B94" s="1" t="s">
        <v>1438</v>
      </c>
      <c r="C94" s="1" t="s">
        <v>2729</v>
      </c>
      <c r="D94" s="1">
        <v>4122</v>
      </c>
      <c r="E94" s="1">
        <v>4675</v>
      </c>
      <c r="F94" s="1">
        <v>4398.5</v>
      </c>
      <c r="G94" s="1" t="s">
        <v>1439</v>
      </c>
      <c r="H94" s="1"/>
      <c r="I94" s="1"/>
      <c r="J94" s="1"/>
      <c r="K94" s="1"/>
      <c r="L94" s="1"/>
      <c r="M94" s="2"/>
      <c r="N94" s="1"/>
      <c r="O94" s="1"/>
      <c r="P94" s="1"/>
      <c r="Q94" s="1"/>
      <c r="R94" s="1"/>
      <c r="S94" s="3"/>
      <c r="T94" s="1"/>
      <c r="U94" s="1"/>
      <c r="V94" s="1"/>
      <c r="W94" s="1"/>
      <c r="X94" s="1"/>
      <c r="Y94" s="3"/>
    </row>
    <row r="95" spans="1:25" x14ac:dyDescent="0.25">
      <c r="A95" s="1" t="s">
        <v>338</v>
      </c>
      <c r="B95" s="1" t="s">
        <v>339</v>
      </c>
      <c r="C95" s="1" t="s">
        <v>2730</v>
      </c>
      <c r="D95" s="1">
        <v>5058</v>
      </c>
      <c r="E95" s="1">
        <v>5610</v>
      </c>
      <c r="F95" s="1">
        <v>5334</v>
      </c>
      <c r="G95" s="1" t="s">
        <v>340</v>
      </c>
      <c r="H95" s="1"/>
      <c r="I95" s="1"/>
      <c r="J95" s="1"/>
      <c r="K95" s="1"/>
      <c r="L95" s="1"/>
      <c r="M95" s="2"/>
      <c r="N95" s="1"/>
      <c r="O95" s="1"/>
      <c r="P95" s="1"/>
      <c r="Q95" s="1"/>
      <c r="R95" s="1"/>
      <c r="S95" s="3"/>
      <c r="T95" s="1"/>
      <c r="U95" s="1"/>
      <c r="V95" s="1"/>
      <c r="W95" s="1"/>
      <c r="X95" s="1"/>
      <c r="Y95" s="3"/>
    </row>
    <row r="96" spans="1:25" x14ac:dyDescent="0.25">
      <c r="A96" s="1" t="s">
        <v>789</v>
      </c>
      <c r="B96" s="1" t="s">
        <v>790</v>
      </c>
      <c r="C96" s="1" t="s">
        <v>2731</v>
      </c>
      <c r="D96" s="1">
        <v>14068</v>
      </c>
      <c r="E96" s="1">
        <v>15215</v>
      </c>
      <c r="F96" s="1">
        <v>14641.5</v>
      </c>
      <c r="G96" s="1" t="s">
        <v>358</v>
      </c>
      <c r="H96" s="1"/>
      <c r="I96" s="1"/>
      <c r="J96" s="1"/>
      <c r="K96" s="1"/>
      <c r="L96" s="1"/>
      <c r="M96" s="2"/>
      <c r="N96" s="1"/>
      <c r="O96" s="1"/>
      <c r="P96" s="1"/>
      <c r="Q96" s="1"/>
      <c r="R96" s="1"/>
      <c r="S96" s="3"/>
      <c r="T96" s="1"/>
      <c r="U96" s="1"/>
      <c r="V96" s="1"/>
      <c r="W96" s="1"/>
      <c r="X96" s="1"/>
      <c r="Y96" s="3"/>
    </row>
    <row r="97" spans="1:25" x14ac:dyDescent="0.25">
      <c r="A97" s="1" t="s">
        <v>53</v>
      </c>
      <c r="B97" s="1" t="s">
        <v>54</v>
      </c>
      <c r="C97" s="1" t="s">
        <v>2732</v>
      </c>
      <c r="D97" s="1">
        <v>10328</v>
      </c>
      <c r="E97" s="1">
        <v>10922</v>
      </c>
      <c r="F97" s="1">
        <v>10625</v>
      </c>
      <c r="G97" s="1" t="s">
        <v>55</v>
      </c>
      <c r="H97" s="1"/>
      <c r="I97" s="1"/>
      <c r="J97" s="1"/>
      <c r="K97" s="1"/>
      <c r="L97" s="1"/>
      <c r="M97" s="2"/>
      <c r="N97" s="1"/>
      <c r="O97" s="1"/>
      <c r="P97" s="1"/>
      <c r="Q97" s="1"/>
      <c r="R97" s="1"/>
      <c r="S97" s="3"/>
      <c r="T97" s="1"/>
      <c r="U97" s="1"/>
      <c r="V97" s="1"/>
      <c r="W97" s="1"/>
      <c r="X97" s="1"/>
      <c r="Y97" s="3"/>
    </row>
    <row r="98" spans="1:25" x14ac:dyDescent="0.25">
      <c r="A98" s="1" t="s">
        <v>56</v>
      </c>
      <c r="B98" s="1" t="s">
        <v>57</v>
      </c>
      <c r="C98" s="1" t="s">
        <v>2733</v>
      </c>
      <c r="D98" s="1">
        <v>9392</v>
      </c>
      <c r="E98" s="1">
        <v>10412</v>
      </c>
      <c r="F98" s="1">
        <v>9902</v>
      </c>
      <c r="G98" s="1" t="s">
        <v>58</v>
      </c>
      <c r="H98" s="1" t="s">
        <v>59</v>
      </c>
      <c r="I98" s="1" t="s">
        <v>2734</v>
      </c>
      <c r="J98" s="1">
        <v>12750</v>
      </c>
      <c r="K98" s="1">
        <v>14280</v>
      </c>
      <c r="L98" s="1">
        <v>13515</v>
      </c>
      <c r="M98" s="2">
        <v>1.3648757826701676</v>
      </c>
      <c r="N98" s="1" t="s">
        <v>60</v>
      </c>
      <c r="O98" s="1" t="s">
        <v>2735</v>
      </c>
      <c r="P98" s="1">
        <v>17536</v>
      </c>
      <c r="Q98" s="1">
        <v>20586</v>
      </c>
      <c r="R98" s="1">
        <v>19061</v>
      </c>
      <c r="S98" s="3">
        <v>1.9249646536053322</v>
      </c>
      <c r="T98" s="1" t="s">
        <v>61</v>
      </c>
      <c r="U98" s="1" t="s">
        <v>2736</v>
      </c>
      <c r="V98" s="1">
        <v>20107</v>
      </c>
      <c r="W98" s="1">
        <v>26456</v>
      </c>
      <c r="X98" s="1">
        <v>23281.5</v>
      </c>
      <c r="Y98" s="3">
        <v>2.3511916784487981</v>
      </c>
    </row>
    <row r="99" spans="1:25" x14ac:dyDescent="0.25">
      <c r="A99" s="1" t="s">
        <v>1230</v>
      </c>
      <c r="B99" s="1" t="s">
        <v>1231</v>
      </c>
      <c r="C99" s="1" t="s">
        <v>2737</v>
      </c>
      <c r="D99" s="1">
        <v>14535</v>
      </c>
      <c r="E99" s="1">
        <v>15428</v>
      </c>
      <c r="F99" s="1">
        <v>14981.5</v>
      </c>
      <c r="G99" s="1" t="s">
        <v>1232</v>
      </c>
      <c r="H99" s="1" t="s">
        <v>1233</v>
      </c>
      <c r="I99" s="1" t="s">
        <v>2738</v>
      </c>
      <c r="J99" s="1">
        <v>22440</v>
      </c>
      <c r="K99" s="1">
        <v>24480</v>
      </c>
      <c r="L99" s="1">
        <v>23460</v>
      </c>
      <c r="M99" s="2">
        <v>1.5659313152888563</v>
      </c>
      <c r="N99" s="1" t="s">
        <v>1234</v>
      </c>
      <c r="O99" s="1" t="s">
        <v>2739</v>
      </c>
      <c r="P99" s="1">
        <v>27044</v>
      </c>
      <c r="Q99" s="1">
        <v>28363</v>
      </c>
      <c r="R99" s="1">
        <v>27703.5</v>
      </c>
      <c r="S99" s="3">
        <v>1.8491806561425759</v>
      </c>
      <c r="T99" s="1" t="s">
        <v>1235</v>
      </c>
      <c r="U99" s="1" t="s">
        <v>2740</v>
      </c>
      <c r="V99" s="1">
        <v>40358</v>
      </c>
      <c r="W99" s="1">
        <v>45403</v>
      </c>
      <c r="X99" s="1">
        <v>42880.5</v>
      </c>
      <c r="Y99" s="3">
        <v>2.8622300837699828</v>
      </c>
    </row>
    <row r="100" spans="1:25" x14ac:dyDescent="0.25">
      <c r="A100" s="1" t="s">
        <v>791</v>
      </c>
      <c r="B100" s="1" t="s">
        <v>792</v>
      </c>
      <c r="C100" s="1" t="s">
        <v>2741</v>
      </c>
      <c r="D100" s="1">
        <v>14365</v>
      </c>
      <c r="E100" s="1">
        <v>16872</v>
      </c>
      <c r="F100" s="1">
        <v>15618.5</v>
      </c>
      <c r="G100" s="1" t="s">
        <v>793</v>
      </c>
      <c r="H100" s="1" t="s">
        <v>794</v>
      </c>
      <c r="I100" s="1" t="s">
        <v>2742</v>
      </c>
      <c r="J100" s="1">
        <v>19354</v>
      </c>
      <c r="K100" s="1">
        <v>21879</v>
      </c>
      <c r="L100" s="1">
        <v>20616.5</v>
      </c>
      <c r="M100" s="2">
        <v>1.3200051221308065</v>
      </c>
      <c r="N100" s="1" t="s">
        <v>795</v>
      </c>
      <c r="O100" s="1" t="s">
        <v>2743</v>
      </c>
      <c r="P100" s="1">
        <v>27455</v>
      </c>
      <c r="Q100" s="1">
        <v>33235</v>
      </c>
      <c r="R100" s="1">
        <v>30345</v>
      </c>
      <c r="S100" s="3">
        <v>1.9428882415084676</v>
      </c>
      <c r="T100" s="1" t="s">
        <v>796</v>
      </c>
      <c r="U100" s="1" t="s">
        <v>2744</v>
      </c>
      <c r="V100" s="1">
        <v>49966</v>
      </c>
      <c r="W100" s="1">
        <v>54509</v>
      </c>
      <c r="X100" s="1">
        <v>52237.5</v>
      </c>
      <c r="Y100" s="3">
        <v>3.3445913500016005</v>
      </c>
    </row>
    <row r="101" spans="1:25" x14ac:dyDescent="0.25">
      <c r="A101" s="1" t="s">
        <v>62</v>
      </c>
      <c r="B101" s="1" t="s">
        <v>63</v>
      </c>
      <c r="C101" s="1" t="s">
        <v>2745</v>
      </c>
      <c r="D101" s="1">
        <v>2380</v>
      </c>
      <c r="E101" s="1">
        <v>2762</v>
      </c>
      <c r="F101" s="1">
        <v>2571</v>
      </c>
      <c r="G101" s="1"/>
      <c r="H101" s="1"/>
      <c r="I101" s="1"/>
      <c r="J101" s="1"/>
      <c r="K101" s="1"/>
      <c r="L101" s="1"/>
      <c r="M101" s="2"/>
      <c r="N101" s="1"/>
      <c r="O101" s="1"/>
      <c r="P101" s="1"/>
      <c r="Q101" s="1"/>
      <c r="R101" s="1"/>
      <c r="S101" s="3"/>
      <c r="T101" s="1"/>
      <c r="U101" s="1"/>
      <c r="V101" s="1"/>
      <c r="W101" s="1"/>
      <c r="X101" s="1"/>
      <c r="Y101" s="3"/>
    </row>
    <row r="102" spans="1:25" x14ac:dyDescent="0.25">
      <c r="A102" s="1" t="s">
        <v>797</v>
      </c>
      <c r="B102" s="1" t="s">
        <v>798</v>
      </c>
      <c r="C102" s="1" t="s">
        <v>2746</v>
      </c>
      <c r="D102" s="1">
        <v>18148</v>
      </c>
      <c r="E102" s="1">
        <v>21250</v>
      </c>
      <c r="F102" s="1">
        <v>19699</v>
      </c>
      <c r="G102" s="1" t="s">
        <v>799</v>
      </c>
      <c r="H102" s="1"/>
      <c r="I102" s="1"/>
      <c r="J102" s="1"/>
      <c r="K102" s="1"/>
      <c r="L102" s="1"/>
      <c r="M102" s="2"/>
      <c r="N102" s="1" t="s">
        <v>800</v>
      </c>
      <c r="O102" s="1" t="s">
        <v>2747</v>
      </c>
      <c r="P102" s="1">
        <v>36125</v>
      </c>
      <c r="Q102" s="1">
        <v>43350</v>
      </c>
      <c r="R102" s="1">
        <v>39737.5</v>
      </c>
      <c r="S102" s="3">
        <v>2.0172343773795625</v>
      </c>
      <c r="T102" s="1" t="s">
        <v>801</v>
      </c>
      <c r="U102" s="1" t="s">
        <v>2748</v>
      </c>
      <c r="V102" s="1">
        <v>54835</v>
      </c>
      <c r="W102" s="1">
        <v>71808</v>
      </c>
      <c r="X102" s="1">
        <v>63321.5</v>
      </c>
      <c r="Y102" s="3">
        <v>3.2144525102797097</v>
      </c>
    </row>
    <row r="103" spans="1:25" x14ac:dyDescent="0.25">
      <c r="A103" s="1" t="s">
        <v>64</v>
      </c>
      <c r="B103" s="1" t="s">
        <v>65</v>
      </c>
      <c r="C103" s="1" t="s">
        <v>2749</v>
      </c>
      <c r="D103" s="1">
        <v>9052</v>
      </c>
      <c r="E103" s="1">
        <v>10328</v>
      </c>
      <c r="F103" s="1">
        <v>9690</v>
      </c>
      <c r="G103" s="1" t="s">
        <v>66</v>
      </c>
      <c r="H103" s="1"/>
      <c r="I103" s="1"/>
      <c r="J103" s="1"/>
      <c r="K103" s="1"/>
      <c r="L103" s="1"/>
      <c r="M103" s="2"/>
      <c r="N103" s="1" t="s">
        <v>67</v>
      </c>
      <c r="O103" s="1" t="s">
        <v>2750</v>
      </c>
      <c r="P103" s="1">
        <v>17497</v>
      </c>
      <c r="Q103" s="1">
        <v>21301</v>
      </c>
      <c r="R103" s="1">
        <v>19399</v>
      </c>
      <c r="S103" s="3">
        <v>2.0019607843137255</v>
      </c>
      <c r="T103" s="1"/>
      <c r="U103" s="1"/>
      <c r="V103" s="1"/>
      <c r="W103" s="1"/>
      <c r="X103" s="1"/>
      <c r="Y103" s="3"/>
    </row>
    <row r="104" spans="1:25" x14ac:dyDescent="0.25">
      <c r="A104" s="1" t="s">
        <v>343</v>
      </c>
      <c r="B104" s="1" t="s">
        <v>344</v>
      </c>
      <c r="C104" s="1" t="s">
        <v>2751</v>
      </c>
      <c r="D104" s="1">
        <v>5270</v>
      </c>
      <c r="E104" s="1">
        <v>6035</v>
      </c>
      <c r="F104" s="1">
        <v>5652.5</v>
      </c>
      <c r="G104" s="1" t="s">
        <v>345</v>
      </c>
      <c r="H104" s="1" t="s">
        <v>346</v>
      </c>
      <c r="I104" s="1" t="s">
        <v>2752</v>
      </c>
      <c r="J104" s="1">
        <v>6365</v>
      </c>
      <c r="K104" s="1">
        <v>7834</v>
      </c>
      <c r="L104" s="1">
        <v>7099.5</v>
      </c>
      <c r="M104" s="2">
        <v>1.2559929234851837</v>
      </c>
      <c r="N104" s="1" t="s">
        <v>347</v>
      </c>
      <c r="O104" s="1" t="s">
        <v>2753</v>
      </c>
      <c r="P104" s="1">
        <v>9381</v>
      </c>
      <c r="Q104" s="1">
        <v>10825</v>
      </c>
      <c r="R104" s="1">
        <v>10103</v>
      </c>
      <c r="S104" s="3">
        <v>1.7873507297655904</v>
      </c>
      <c r="T104" s="1" t="s">
        <v>348</v>
      </c>
      <c r="U104" s="1" t="s">
        <v>2754</v>
      </c>
      <c r="V104" s="1">
        <v>10266</v>
      </c>
      <c r="W104" s="1">
        <v>13066</v>
      </c>
      <c r="X104" s="1">
        <v>11666</v>
      </c>
      <c r="Y104" s="3">
        <v>2.0638655462184876</v>
      </c>
    </row>
    <row r="105" spans="1:25" x14ac:dyDescent="0.25">
      <c r="A105" s="1" t="s">
        <v>349</v>
      </c>
      <c r="B105" s="1" t="s">
        <v>350</v>
      </c>
      <c r="C105" s="1" t="s">
        <v>2755</v>
      </c>
      <c r="D105" s="1">
        <v>5185</v>
      </c>
      <c r="E105" s="1">
        <v>5950</v>
      </c>
      <c r="F105" s="1">
        <v>5567.5</v>
      </c>
      <c r="G105" s="1" t="s">
        <v>93</v>
      </c>
      <c r="H105" s="1"/>
      <c r="I105" s="1"/>
      <c r="J105" s="1"/>
      <c r="K105" s="1"/>
      <c r="L105" s="1"/>
      <c r="M105" s="2"/>
      <c r="N105" s="1" t="s">
        <v>351</v>
      </c>
      <c r="O105" s="1" t="s">
        <v>2756</v>
      </c>
      <c r="P105" s="1">
        <v>7684</v>
      </c>
      <c r="Q105" s="1">
        <v>9989</v>
      </c>
      <c r="R105" s="1">
        <v>8836.5</v>
      </c>
      <c r="S105" s="3">
        <v>1.5871576111360575</v>
      </c>
      <c r="T105" s="1"/>
      <c r="U105" s="1"/>
      <c r="V105" s="1"/>
      <c r="W105" s="1"/>
      <c r="X105" s="1"/>
      <c r="Y105" s="3"/>
    </row>
    <row r="106" spans="1:25" x14ac:dyDescent="0.25">
      <c r="A106" s="1" t="s">
        <v>532</v>
      </c>
      <c r="B106" s="1" t="s">
        <v>533</v>
      </c>
      <c r="C106" s="1" t="s">
        <v>2757</v>
      </c>
      <c r="D106" s="1">
        <v>3740</v>
      </c>
      <c r="E106" s="1">
        <v>4930</v>
      </c>
      <c r="F106" s="1">
        <v>4335</v>
      </c>
      <c r="G106" s="1"/>
      <c r="H106" s="1"/>
      <c r="I106" s="1"/>
      <c r="J106" s="1"/>
      <c r="K106" s="1"/>
      <c r="L106" s="1"/>
      <c r="M106" s="2"/>
      <c r="N106" s="1"/>
      <c r="O106" s="1"/>
      <c r="P106" s="1"/>
      <c r="Q106" s="1"/>
      <c r="R106" s="1"/>
      <c r="S106" s="3"/>
      <c r="T106" s="1"/>
      <c r="U106" s="1"/>
      <c r="V106" s="1"/>
      <c r="W106" s="1"/>
      <c r="X106" s="1"/>
      <c r="Y106" s="3"/>
    </row>
    <row r="107" spans="1:25" x14ac:dyDescent="0.25">
      <c r="A107" s="1" t="s">
        <v>1442</v>
      </c>
      <c r="B107" s="1" t="s">
        <v>528</v>
      </c>
      <c r="C107" s="1" t="s">
        <v>2676</v>
      </c>
      <c r="D107" s="1">
        <v>4080</v>
      </c>
      <c r="E107" s="1">
        <v>4675</v>
      </c>
      <c r="F107" s="1">
        <v>4377.5</v>
      </c>
      <c r="G107" s="1" t="s">
        <v>1443</v>
      </c>
      <c r="H107" s="1"/>
      <c r="I107" s="1"/>
      <c r="J107" s="1"/>
      <c r="K107" s="1"/>
      <c r="L107" s="1"/>
      <c r="M107" s="2"/>
      <c r="N107" s="1"/>
      <c r="O107" s="1"/>
      <c r="P107" s="1"/>
      <c r="Q107" s="1"/>
      <c r="R107" s="1"/>
      <c r="S107" s="3"/>
      <c r="T107" s="1"/>
      <c r="U107" s="1"/>
      <c r="V107" s="1"/>
      <c r="W107" s="1"/>
      <c r="X107" s="1"/>
      <c r="Y107" s="3"/>
    </row>
    <row r="108" spans="1:25" x14ac:dyDescent="0.25">
      <c r="A108" s="1" t="s">
        <v>802</v>
      </c>
      <c r="B108" s="1" t="s">
        <v>803</v>
      </c>
      <c r="C108" s="1" t="s">
        <v>2758</v>
      </c>
      <c r="D108" s="1">
        <v>15640</v>
      </c>
      <c r="E108" s="1">
        <v>17510</v>
      </c>
      <c r="F108" s="1">
        <v>16575</v>
      </c>
      <c r="G108" s="1"/>
      <c r="H108" s="1"/>
      <c r="I108" s="1"/>
      <c r="J108" s="1"/>
      <c r="K108" s="1"/>
      <c r="L108" s="1"/>
      <c r="M108" s="2"/>
      <c r="N108" s="1"/>
      <c r="O108" s="1"/>
      <c r="P108" s="1"/>
      <c r="Q108" s="1"/>
      <c r="R108" s="1"/>
      <c r="S108" s="3"/>
      <c r="T108" s="1"/>
      <c r="U108" s="1"/>
      <c r="V108" s="1"/>
      <c r="W108" s="1"/>
      <c r="X108" s="1"/>
      <c r="Y108" s="3"/>
    </row>
    <row r="109" spans="1:25" x14ac:dyDescent="0.25">
      <c r="A109" s="1" t="s">
        <v>804</v>
      </c>
      <c r="B109" s="1" t="s">
        <v>805</v>
      </c>
      <c r="C109" s="1" t="s">
        <v>2759</v>
      </c>
      <c r="D109" s="1">
        <v>9478</v>
      </c>
      <c r="E109" s="1">
        <v>10795</v>
      </c>
      <c r="F109" s="1">
        <v>10136.5</v>
      </c>
      <c r="G109" s="1" t="s">
        <v>806</v>
      </c>
      <c r="H109" s="1" t="s">
        <v>807</v>
      </c>
      <c r="I109" s="1" t="s">
        <v>2760</v>
      </c>
      <c r="J109" s="1">
        <v>12342</v>
      </c>
      <c r="K109" s="1">
        <v>14212</v>
      </c>
      <c r="L109" s="1">
        <v>13277</v>
      </c>
      <c r="M109" s="2">
        <v>1.3098209441128594</v>
      </c>
      <c r="N109" s="1"/>
      <c r="O109" s="1"/>
      <c r="P109" s="1"/>
      <c r="Q109" s="1"/>
      <c r="R109" s="1"/>
      <c r="S109" s="3"/>
      <c r="T109" s="1"/>
      <c r="U109" s="1"/>
      <c r="V109" s="1"/>
      <c r="W109" s="1"/>
      <c r="X109" s="1"/>
      <c r="Y109" s="3"/>
    </row>
    <row r="110" spans="1:25" x14ac:dyDescent="0.25">
      <c r="A110" s="1" t="s">
        <v>808</v>
      </c>
      <c r="B110" s="1" t="s">
        <v>809</v>
      </c>
      <c r="C110" s="1" t="s">
        <v>2761</v>
      </c>
      <c r="D110" s="1">
        <v>14025</v>
      </c>
      <c r="E110" s="1">
        <v>15555</v>
      </c>
      <c r="F110" s="1">
        <v>14790</v>
      </c>
      <c r="G110" s="1" t="s">
        <v>810</v>
      </c>
      <c r="H110" s="1" t="s">
        <v>811</v>
      </c>
      <c r="I110" s="1" t="s">
        <v>2762</v>
      </c>
      <c r="J110" s="1">
        <v>15580</v>
      </c>
      <c r="K110" s="1">
        <v>17978</v>
      </c>
      <c r="L110" s="1">
        <v>16779</v>
      </c>
      <c r="M110" s="2">
        <v>1.1344827586206896</v>
      </c>
      <c r="N110" s="1" t="s">
        <v>812</v>
      </c>
      <c r="O110" s="1" t="s">
        <v>2763</v>
      </c>
      <c r="P110" s="1">
        <v>29070</v>
      </c>
      <c r="Q110" s="1">
        <v>31492</v>
      </c>
      <c r="R110" s="1">
        <v>30281</v>
      </c>
      <c r="S110" s="3">
        <v>2.0473968897903991</v>
      </c>
      <c r="T110" s="1"/>
      <c r="U110" s="1"/>
      <c r="V110" s="1"/>
      <c r="W110" s="1"/>
      <c r="X110" s="1"/>
      <c r="Y110" s="3"/>
    </row>
    <row r="111" spans="1:25" x14ac:dyDescent="0.25">
      <c r="A111" s="1" t="s">
        <v>813</v>
      </c>
      <c r="B111" s="1" t="s">
        <v>814</v>
      </c>
      <c r="C111" s="1" t="s">
        <v>2764</v>
      </c>
      <c r="D111" s="1">
        <v>14705</v>
      </c>
      <c r="E111" s="1">
        <v>16745</v>
      </c>
      <c r="F111" s="1">
        <v>15725</v>
      </c>
      <c r="G111" s="1" t="s">
        <v>815</v>
      </c>
      <c r="H111" s="1" t="s">
        <v>816</v>
      </c>
      <c r="I111" s="1" t="s">
        <v>2765</v>
      </c>
      <c r="J111" s="1">
        <v>20918</v>
      </c>
      <c r="K111" s="1">
        <v>23192</v>
      </c>
      <c r="L111" s="1">
        <v>22055</v>
      </c>
      <c r="M111" s="2">
        <v>1.4025437201907791</v>
      </c>
      <c r="N111" s="1" t="s">
        <v>817</v>
      </c>
      <c r="O111" s="1" t="s">
        <v>2766</v>
      </c>
      <c r="P111" s="1">
        <v>33017</v>
      </c>
      <c r="Q111" s="1">
        <v>37250</v>
      </c>
      <c r="R111" s="1">
        <v>35133.5</v>
      </c>
      <c r="S111" s="3">
        <v>2.2342448330683626</v>
      </c>
      <c r="T111" s="1" t="s">
        <v>818</v>
      </c>
      <c r="U111" s="1" t="s">
        <v>2767</v>
      </c>
      <c r="V111" s="1">
        <v>39419</v>
      </c>
      <c r="W111" s="1">
        <v>43924</v>
      </c>
      <c r="X111" s="1">
        <v>41671.5</v>
      </c>
      <c r="Y111" s="3">
        <v>2.6500158982511923</v>
      </c>
    </row>
    <row r="112" spans="1:25" x14ac:dyDescent="0.25">
      <c r="A112" s="1" t="s">
        <v>71</v>
      </c>
      <c r="B112" s="1" t="s">
        <v>72</v>
      </c>
      <c r="C112" s="1" t="s">
        <v>2768</v>
      </c>
      <c r="D112" s="1">
        <v>8372</v>
      </c>
      <c r="E112" s="1">
        <v>9902</v>
      </c>
      <c r="F112" s="1">
        <v>9137</v>
      </c>
      <c r="G112" s="1" t="s">
        <v>73</v>
      </c>
      <c r="H112" s="1"/>
      <c r="I112" s="1"/>
      <c r="J112" s="1"/>
      <c r="K112" s="1"/>
      <c r="L112" s="1"/>
      <c r="M112" s="2"/>
      <c r="N112" s="1"/>
      <c r="O112" s="1"/>
      <c r="P112" s="1"/>
      <c r="Q112" s="1"/>
      <c r="R112" s="1"/>
      <c r="S112" s="3"/>
      <c r="T112" s="1"/>
      <c r="U112" s="1"/>
      <c r="V112" s="1"/>
      <c r="W112" s="1"/>
      <c r="X112" s="1"/>
      <c r="Y112" s="3"/>
    </row>
    <row r="113" spans="1:25" x14ac:dyDescent="0.25">
      <c r="A113" s="1" t="s">
        <v>2273</v>
      </c>
      <c r="B113" s="1" t="s">
        <v>2274</v>
      </c>
      <c r="C113" s="1" t="s">
        <v>2769</v>
      </c>
      <c r="D113" s="1">
        <v>38718</v>
      </c>
      <c r="E113" s="1">
        <v>49342</v>
      </c>
      <c r="F113" s="1">
        <v>44030</v>
      </c>
      <c r="G113" s="1" t="s">
        <v>93</v>
      </c>
      <c r="H113" s="1"/>
      <c r="I113" s="1"/>
      <c r="J113" s="1"/>
      <c r="K113" s="1"/>
      <c r="L113" s="1"/>
      <c r="M113" s="2"/>
      <c r="N113" s="1"/>
      <c r="O113" s="1"/>
      <c r="P113" s="1"/>
      <c r="Q113" s="1"/>
      <c r="R113" s="1"/>
      <c r="S113" s="3"/>
      <c r="T113" s="1"/>
      <c r="U113" s="1"/>
      <c r="V113" s="1"/>
      <c r="W113" s="1"/>
      <c r="X113" s="1"/>
      <c r="Y113" s="3"/>
    </row>
    <row r="114" spans="1:25" x14ac:dyDescent="0.25">
      <c r="A114" s="1" t="s">
        <v>352</v>
      </c>
      <c r="B114" s="1" t="s">
        <v>353</v>
      </c>
      <c r="C114" s="1" t="s">
        <v>2770</v>
      </c>
      <c r="D114" s="1">
        <v>5780</v>
      </c>
      <c r="E114" s="1">
        <v>6460</v>
      </c>
      <c r="F114" s="1">
        <v>6120</v>
      </c>
      <c r="G114" s="1" t="s">
        <v>93</v>
      </c>
      <c r="H114" s="1" t="s">
        <v>354</v>
      </c>
      <c r="I114" s="1" t="s">
        <v>2771</v>
      </c>
      <c r="J114" s="1">
        <v>7140</v>
      </c>
      <c r="K114" s="1">
        <v>8160</v>
      </c>
      <c r="L114" s="1">
        <v>7650</v>
      </c>
      <c r="M114" s="2">
        <v>1.25</v>
      </c>
      <c r="N114" s="1" t="s">
        <v>355</v>
      </c>
      <c r="O114" s="1" t="s">
        <v>2772</v>
      </c>
      <c r="P114" s="1">
        <v>10498</v>
      </c>
      <c r="Q114" s="1">
        <v>12112</v>
      </c>
      <c r="R114" s="1">
        <v>11305</v>
      </c>
      <c r="S114" s="3">
        <v>1.8472222222222223</v>
      </c>
      <c r="T114" s="1"/>
      <c r="U114" s="1"/>
      <c r="V114" s="1"/>
      <c r="W114" s="1"/>
      <c r="X114" s="1"/>
      <c r="Y114" s="3"/>
    </row>
    <row r="115" spans="1:25" x14ac:dyDescent="0.25">
      <c r="A115" s="1" t="s">
        <v>1120</v>
      </c>
      <c r="B115" s="1" t="s">
        <v>1121</v>
      </c>
      <c r="C115" s="1" t="s">
        <v>2773</v>
      </c>
      <c r="D115" s="1">
        <v>29792</v>
      </c>
      <c r="E115" s="1">
        <v>34425</v>
      </c>
      <c r="F115" s="1">
        <v>32108.5</v>
      </c>
      <c r="G115" s="1" t="s">
        <v>1089</v>
      </c>
      <c r="H115" s="1"/>
      <c r="I115" s="1"/>
      <c r="J115" s="1"/>
      <c r="K115" s="1"/>
      <c r="L115" s="1"/>
      <c r="M115" s="2"/>
      <c r="N115" s="1"/>
      <c r="O115" s="1"/>
      <c r="P115" s="1"/>
      <c r="Q115" s="1"/>
      <c r="R115" s="1"/>
      <c r="S115" s="3"/>
      <c r="T115" s="1" t="s">
        <v>1122</v>
      </c>
      <c r="U115" s="1" t="s">
        <v>2774</v>
      </c>
      <c r="V115" s="1">
        <v>148750</v>
      </c>
      <c r="W115" s="1">
        <v>175525</v>
      </c>
      <c r="X115" s="1">
        <v>162137.5</v>
      </c>
      <c r="Y115" s="3">
        <v>5.0496753196194151</v>
      </c>
    </row>
    <row r="116" spans="1:25" x14ac:dyDescent="0.25">
      <c r="A116" s="1" t="s">
        <v>1238</v>
      </c>
      <c r="B116" s="1" t="s">
        <v>1239</v>
      </c>
      <c r="C116" s="1" t="s">
        <v>2775</v>
      </c>
      <c r="D116" s="1">
        <v>13728</v>
      </c>
      <c r="E116" s="1">
        <v>15002</v>
      </c>
      <c r="F116" s="1">
        <v>14365</v>
      </c>
      <c r="G116" s="1" t="s">
        <v>1240</v>
      </c>
      <c r="H116" s="1" t="s">
        <v>928</v>
      </c>
      <c r="I116" s="1" t="s">
        <v>2776</v>
      </c>
      <c r="J116" s="1">
        <v>19168</v>
      </c>
      <c r="K116" s="1">
        <v>21038</v>
      </c>
      <c r="L116" s="1">
        <v>20103</v>
      </c>
      <c r="M116" s="2">
        <v>1.3994430908458058</v>
      </c>
      <c r="N116" s="1" t="s">
        <v>1241</v>
      </c>
      <c r="O116" s="1" t="s">
        <v>2777</v>
      </c>
      <c r="P116" s="1">
        <v>29338</v>
      </c>
      <c r="Q116" s="1">
        <v>33099</v>
      </c>
      <c r="R116" s="1">
        <v>31218.5</v>
      </c>
      <c r="S116" s="3">
        <v>2.1732335537765404</v>
      </c>
      <c r="T116" s="1" t="s">
        <v>1242</v>
      </c>
      <c r="U116" s="1" t="s">
        <v>2778</v>
      </c>
      <c r="V116" s="1">
        <v>40162</v>
      </c>
      <c r="W116" s="1">
        <v>47048</v>
      </c>
      <c r="X116" s="1">
        <v>43605</v>
      </c>
      <c r="Y116" s="3">
        <v>3.0355029585798818</v>
      </c>
    </row>
    <row r="117" spans="1:25" x14ac:dyDescent="0.25">
      <c r="A117" s="1" t="s">
        <v>1243</v>
      </c>
      <c r="B117" s="1" t="s">
        <v>1244</v>
      </c>
      <c r="C117" s="1" t="s">
        <v>2779</v>
      </c>
      <c r="D117" s="1">
        <v>18360</v>
      </c>
      <c r="E117" s="1">
        <v>20868</v>
      </c>
      <c r="F117" s="1">
        <v>19614</v>
      </c>
      <c r="G117" s="1"/>
      <c r="H117" s="1"/>
      <c r="I117" s="1"/>
      <c r="J117" s="1"/>
      <c r="K117" s="1"/>
      <c r="L117" s="1"/>
      <c r="M117" s="2"/>
      <c r="N117" s="1"/>
      <c r="O117" s="1"/>
      <c r="P117" s="1"/>
      <c r="Q117" s="1"/>
      <c r="R117" s="1"/>
      <c r="S117" s="3"/>
      <c r="T117" s="1"/>
      <c r="U117" s="1"/>
      <c r="V117" s="1"/>
      <c r="W117" s="1"/>
      <c r="X117" s="1"/>
      <c r="Y117" s="3"/>
    </row>
    <row r="118" spans="1:25" x14ac:dyDescent="0.25">
      <c r="A118" s="1" t="s">
        <v>356</v>
      </c>
      <c r="B118" s="1" t="s">
        <v>357</v>
      </c>
      <c r="C118" s="1" t="s">
        <v>2780</v>
      </c>
      <c r="D118" s="1">
        <v>5228</v>
      </c>
      <c r="E118" s="1">
        <v>6035</v>
      </c>
      <c r="F118" s="1">
        <v>5631.5</v>
      </c>
      <c r="G118" s="1" t="s">
        <v>358</v>
      </c>
      <c r="H118" s="1"/>
      <c r="I118" s="1"/>
      <c r="J118" s="1"/>
      <c r="K118" s="1"/>
      <c r="L118" s="1"/>
      <c r="M118" s="2"/>
      <c r="N118" s="1"/>
      <c r="O118" s="1"/>
      <c r="P118" s="1"/>
      <c r="Q118" s="1"/>
      <c r="R118" s="1"/>
      <c r="S118" s="3"/>
      <c r="T118" s="1"/>
      <c r="U118" s="1"/>
      <c r="V118" s="1"/>
      <c r="W118" s="1"/>
      <c r="X118" s="1"/>
      <c r="Y118" s="3"/>
    </row>
    <row r="119" spans="1:25" x14ac:dyDescent="0.25">
      <c r="A119" s="1" t="s">
        <v>1245</v>
      </c>
      <c r="B119" s="1" t="s">
        <v>1246</v>
      </c>
      <c r="C119" s="1" t="s">
        <v>2781</v>
      </c>
      <c r="D119" s="1">
        <v>14705</v>
      </c>
      <c r="E119" s="1">
        <v>16235</v>
      </c>
      <c r="F119" s="1">
        <v>15470</v>
      </c>
      <c r="G119" s="1"/>
      <c r="H119" s="1" t="s">
        <v>1247</v>
      </c>
      <c r="I119" s="1" t="s">
        <v>2782</v>
      </c>
      <c r="J119" s="1">
        <v>14884</v>
      </c>
      <c r="K119" s="1">
        <v>19699</v>
      </c>
      <c r="L119" s="1">
        <v>17291.5</v>
      </c>
      <c r="M119" s="2">
        <v>1.1177440206851972</v>
      </c>
      <c r="N119" s="1"/>
      <c r="O119" s="1"/>
      <c r="P119" s="1"/>
      <c r="Q119" s="1"/>
      <c r="R119" s="1"/>
      <c r="S119" s="3"/>
      <c r="T119" s="1"/>
      <c r="U119" s="1"/>
      <c r="V119" s="1"/>
      <c r="W119" s="1"/>
      <c r="X119" s="1"/>
      <c r="Y119" s="3"/>
    </row>
    <row r="120" spans="1:25" x14ac:dyDescent="0.25">
      <c r="A120" s="1" t="s">
        <v>68</v>
      </c>
      <c r="B120" s="1" t="s">
        <v>69</v>
      </c>
      <c r="C120" s="1" t="s">
        <v>2783</v>
      </c>
      <c r="D120" s="1">
        <v>9648</v>
      </c>
      <c r="E120" s="1">
        <v>10838</v>
      </c>
      <c r="F120" s="1">
        <v>10243</v>
      </c>
      <c r="G120" s="1" t="s">
        <v>70</v>
      </c>
      <c r="H120" s="1"/>
      <c r="I120" s="1"/>
      <c r="J120" s="1"/>
      <c r="K120" s="1"/>
      <c r="L120" s="1"/>
      <c r="M120" s="2"/>
      <c r="N120" s="1"/>
      <c r="O120" s="1"/>
      <c r="P120" s="1"/>
      <c r="Q120" s="1"/>
      <c r="R120" s="1"/>
      <c r="S120" s="3"/>
      <c r="T120" s="1"/>
      <c r="U120" s="1"/>
      <c r="V120" s="1"/>
      <c r="W120" s="1"/>
      <c r="X120" s="1"/>
      <c r="Y120" s="3"/>
    </row>
    <row r="121" spans="1:25" x14ac:dyDescent="0.25">
      <c r="A121" s="1" t="s">
        <v>534</v>
      </c>
      <c r="B121" s="1" t="s">
        <v>535</v>
      </c>
      <c r="C121" s="1" t="s">
        <v>2784</v>
      </c>
      <c r="D121" s="1">
        <v>6758</v>
      </c>
      <c r="E121" s="1">
        <v>8118</v>
      </c>
      <c r="F121" s="1">
        <v>7438</v>
      </c>
      <c r="G121" s="1" t="s">
        <v>536</v>
      </c>
      <c r="H121" s="1"/>
      <c r="I121" s="1"/>
      <c r="J121" s="1"/>
      <c r="K121" s="1"/>
      <c r="L121" s="1"/>
      <c r="M121" s="2"/>
      <c r="N121" s="1"/>
      <c r="O121" s="1"/>
      <c r="P121" s="1"/>
      <c r="Q121" s="1"/>
      <c r="R121" s="1"/>
      <c r="S121" s="3"/>
      <c r="T121" s="1"/>
      <c r="U121" s="1"/>
      <c r="V121" s="1"/>
      <c r="W121" s="1"/>
      <c r="X121" s="1"/>
      <c r="Y121" s="3"/>
    </row>
    <row r="122" spans="1:25" x14ac:dyDescent="0.25">
      <c r="A122" s="1" t="s">
        <v>1446</v>
      </c>
      <c r="B122" s="1" t="s">
        <v>1447</v>
      </c>
      <c r="C122" s="1" t="s">
        <v>2785</v>
      </c>
      <c r="D122" s="1">
        <v>9945</v>
      </c>
      <c r="E122" s="1">
        <v>11900</v>
      </c>
      <c r="F122" s="1">
        <v>10922.5</v>
      </c>
      <c r="G122" s="1" t="s">
        <v>1448</v>
      </c>
      <c r="H122" s="1" t="s">
        <v>1449</v>
      </c>
      <c r="I122" s="1" t="s">
        <v>2786</v>
      </c>
      <c r="J122" s="1">
        <v>11302</v>
      </c>
      <c r="K122" s="1">
        <v>13185</v>
      </c>
      <c r="L122" s="1">
        <v>12243.5</v>
      </c>
      <c r="M122" s="2">
        <v>1.1209430075532159</v>
      </c>
      <c r="N122" s="1" t="s">
        <v>1450</v>
      </c>
      <c r="O122" s="1" t="s">
        <v>2787</v>
      </c>
      <c r="P122" s="1">
        <v>22100</v>
      </c>
      <c r="Q122" s="1">
        <v>25500</v>
      </c>
      <c r="R122" s="1">
        <v>23800</v>
      </c>
      <c r="S122" s="3">
        <v>2.1789883268482488</v>
      </c>
      <c r="T122" s="1" t="s">
        <v>1451</v>
      </c>
      <c r="U122" s="1" t="s">
        <v>2788</v>
      </c>
      <c r="V122" s="1">
        <v>31280</v>
      </c>
      <c r="W122" s="1">
        <v>37536</v>
      </c>
      <c r="X122" s="1">
        <v>34408</v>
      </c>
      <c r="Y122" s="3">
        <v>3.1501945525291828</v>
      </c>
    </row>
    <row r="123" spans="1:25" x14ac:dyDescent="0.25">
      <c r="A123" s="1" t="s">
        <v>1248</v>
      </c>
      <c r="B123" s="1" t="s">
        <v>1249</v>
      </c>
      <c r="C123" s="1" t="s">
        <v>2789</v>
      </c>
      <c r="D123" s="1">
        <v>16575</v>
      </c>
      <c r="E123" s="1">
        <v>20315</v>
      </c>
      <c r="F123" s="1">
        <v>18445</v>
      </c>
      <c r="G123" s="1" t="s">
        <v>1250</v>
      </c>
      <c r="H123" s="1" t="s">
        <v>1251</v>
      </c>
      <c r="I123" s="1" t="s">
        <v>2790</v>
      </c>
      <c r="J123" s="1">
        <v>20400</v>
      </c>
      <c r="K123" s="1">
        <v>24480</v>
      </c>
      <c r="L123" s="1">
        <v>22440</v>
      </c>
      <c r="M123" s="2">
        <v>1.2165898617511521</v>
      </c>
      <c r="N123" s="1" t="s">
        <v>1252</v>
      </c>
      <c r="O123" s="1" t="s">
        <v>2791</v>
      </c>
      <c r="P123" s="1">
        <v>31365</v>
      </c>
      <c r="Q123" s="1">
        <v>38250</v>
      </c>
      <c r="R123" s="1">
        <v>34807.5</v>
      </c>
      <c r="S123" s="3">
        <v>1.8870967741935485</v>
      </c>
      <c r="T123" s="1" t="s">
        <v>1253</v>
      </c>
      <c r="U123" s="1" t="s">
        <v>2792</v>
      </c>
      <c r="V123" s="1">
        <v>53326</v>
      </c>
      <c r="W123" s="1">
        <v>63248</v>
      </c>
      <c r="X123" s="1">
        <v>58287</v>
      </c>
      <c r="Y123" s="3">
        <v>3.1600433721875847</v>
      </c>
    </row>
    <row r="124" spans="1:25" x14ac:dyDescent="0.25">
      <c r="A124" s="1" t="s">
        <v>1254</v>
      </c>
      <c r="B124" s="1" t="s">
        <v>1225</v>
      </c>
      <c r="C124" s="1" t="s">
        <v>2654</v>
      </c>
      <c r="D124" s="1">
        <v>15385</v>
      </c>
      <c r="E124" s="1">
        <v>17000</v>
      </c>
      <c r="F124" s="1">
        <v>16192.5</v>
      </c>
      <c r="G124" s="1" t="s">
        <v>1255</v>
      </c>
      <c r="H124" s="1" t="s">
        <v>1256</v>
      </c>
      <c r="I124" s="1" t="s">
        <v>2793</v>
      </c>
      <c r="J124" s="1">
        <v>20385</v>
      </c>
      <c r="K124" s="1">
        <v>22811</v>
      </c>
      <c r="L124" s="1">
        <v>21598</v>
      </c>
      <c r="M124" s="2">
        <v>1.3338273892234058</v>
      </c>
      <c r="N124" s="1" t="s">
        <v>1257</v>
      </c>
      <c r="O124" s="1" t="s">
        <v>2794</v>
      </c>
      <c r="P124" s="1">
        <v>37141</v>
      </c>
      <c r="Q124" s="1">
        <v>41268</v>
      </c>
      <c r="R124" s="1">
        <v>39204.5</v>
      </c>
      <c r="S124" s="3">
        <v>2.4211517677937318</v>
      </c>
      <c r="T124" s="1" t="s">
        <v>1258</v>
      </c>
      <c r="U124" s="1" t="s">
        <v>2795</v>
      </c>
      <c r="V124" s="1">
        <v>56419</v>
      </c>
      <c r="W124" s="1">
        <v>65195</v>
      </c>
      <c r="X124" s="1">
        <v>60807</v>
      </c>
      <c r="Y124" s="3">
        <v>3.7552570634553035</v>
      </c>
    </row>
    <row r="125" spans="1:25" x14ac:dyDescent="0.25">
      <c r="A125" s="1" t="s">
        <v>74</v>
      </c>
      <c r="B125" s="1" t="s">
        <v>75</v>
      </c>
      <c r="C125" s="1" t="s">
        <v>2796</v>
      </c>
      <c r="D125" s="1">
        <v>8500</v>
      </c>
      <c r="E125" s="1">
        <v>10412</v>
      </c>
      <c r="F125" s="1">
        <v>9456</v>
      </c>
      <c r="G125" s="1" t="s">
        <v>76</v>
      </c>
      <c r="H125" s="1" t="s">
        <v>77</v>
      </c>
      <c r="I125" s="1" t="s">
        <v>2797</v>
      </c>
      <c r="J125" s="1">
        <v>11613</v>
      </c>
      <c r="K125" s="1">
        <v>14642</v>
      </c>
      <c r="L125" s="1">
        <v>13127.5</v>
      </c>
      <c r="M125" s="2">
        <v>1.3882719966159052</v>
      </c>
      <c r="N125" s="1" t="s">
        <v>78</v>
      </c>
      <c r="O125" s="1" t="s">
        <v>2798</v>
      </c>
      <c r="P125" s="1">
        <v>16833</v>
      </c>
      <c r="Q125" s="1">
        <v>20840</v>
      </c>
      <c r="R125" s="1">
        <v>18836.5</v>
      </c>
      <c r="S125" s="3">
        <v>1.9920156514382403</v>
      </c>
      <c r="T125" s="1" t="s">
        <v>79</v>
      </c>
      <c r="U125" s="1" t="s">
        <v>2799</v>
      </c>
      <c r="V125" s="1">
        <v>25787</v>
      </c>
      <c r="W125" s="1">
        <v>31648</v>
      </c>
      <c r="X125" s="1">
        <v>28717.5</v>
      </c>
      <c r="Y125" s="3">
        <v>3.0369606598984773</v>
      </c>
    </row>
    <row r="126" spans="1:25" x14ac:dyDescent="0.25">
      <c r="A126" s="1" t="s">
        <v>537</v>
      </c>
      <c r="B126" s="1" t="s">
        <v>538</v>
      </c>
      <c r="C126" s="1" t="s">
        <v>2800</v>
      </c>
      <c r="D126" s="1">
        <v>7098</v>
      </c>
      <c r="E126" s="1">
        <v>7948</v>
      </c>
      <c r="F126" s="1">
        <v>7523</v>
      </c>
      <c r="G126" s="1" t="s">
        <v>539</v>
      </c>
      <c r="H126" s="1"/>
      <c r="I126" s="1"/>
      <c r="J126" s="1"/>
      <c r="K126" s="1"/>
      <c r="L126" s="1"/>
      <c r="M126" s="2"/>
      <c r="N126" s="1"/>
      <c r="O126" s="1"/>
      <c r="P126" s="1"/>
      <c r="Q126" s="1"/>
      <c r="R126" s="1"/>
      <c r="S126" s="3"/>
      <c r="T126" s="1"/>
      <c r="U126" s="1"/>
      <c r="V126" s="1"/>
      <c r="W126" s="1"/>
      <c r="X126" s="1"/>
      <c r="Y126" s="3"/>
    </row>
    <row r="127" spans="1:25" x14ac:dyDescent="0.25">
      <c r="A127" s="1" t="s">
        <v>9</v>
      </c>
      <c r="B127" s="1" t="s">
        <v>2277</v>
      </c>
      <c r="C127" s="1" t="s">
        <v>2801</v>
      </c>
      <c r="D127" s="1">
        <v>27540</v>
      </c>
      <c r="E127" s="1">
        <v>32725</v>
      </c>
      <c r="F127" s="1">
        <v>30132.5</v>
      </c>
      <c r="G127" s="1"/>
      <c r="H127" s="1"/>
      <c r="I127" s="1"/>
      <c r="J127" s="1"/>
      <c r="K127" s="1"/>
      <c r="L127" s="1"/>
      <c r="M127" s="2"/>
      <c r="N127" s="1"/>
      <c r="O127" s="1"/>
      <c r="P127" s="1"/>
      <c r="Q127" s="1"/>
      <c r="R127" s="1"/>
      <c r="S127" s="3"/>
      <c r="T127" s="1"/>
      <c r="U127" s="1"/>
      <c r="V127" s="1"/>
      <c r="W127" s="1"/>
      <c r="X127" s="1"/>
      <c r="Y127" s="3"/>
    </row>
    <row r="128" spans="1:25" x14ac:dyDescent="0.25">
      <c r="A128" s="1" t="s">
        <v>359</v>
      </c>
      <c r="B128" s="1" t="s">
        <v>360</v>
      </c>
      <c r="C128" s="1" t="s">
        <v>2802</v>
      </c>
      <c r="D128" s="1">
        <v>5525</v>
      </c>
      <c r="E128" s="1">
        <v>6375</v>
      </c>
      <c r="F128" s="1">
        <v>5950</v>
      </c>
      <c r="G128" s="1"/>
      <c r="H128" s="1"/>
      <c r="I128" s="1"/>
      <c r="J128" s="1"/>
      <c r="K128" s="1"/>
      <c r="L128" s="1"/>
      <c r="M128" s="2"/>
      <c r="N128" s="1"/>
      <c r="O128" s="1"/>
      <c r="P128" s="1"/>
      <c r="Q128" s="1"/>
      <c r="R128" s="1"/>
      <c r="S128" s="3"/>
      <c r="T128" s="1"/>
      <c r="U128" s="1"/>
      <c r="V128" s="1"/>
      <c r="W128" s="1"/>
      <c r="X128" s="1"/>
      <c r="Y128" s="3"/>
    </row>
    <row r="129" spans="1:25" x14ac:dyDescent="0.25">
      <c r="A129" s="1" t="s">
        <v>540</v>
      </c>
      <c r="B129" s="1" t="s">
        <v>541</v>
      </c>
      <c r="C129" s="1" t="s">
        <v>2803</v>
      </c>
      <c r="D129" s="1">
        <v>4760</v>
      </c>
      <c r="E129" s="1">
        <v>5228</v>
      </c>
      <c r="F129" s="1">
        <v>4994</v>
      </c>
      <c r="G129" s="1" t="s">
        <v>93</v>
      </c>
      <c r="H129" s="1"/>
      <c r="I129" s="1"/>
      <c r="J129" s="1"/>
      <c r="K129" s="1"/>
      <c r="L129" s="1"/>
      <c r="M129" s="2"/>
      <c r="N129" s="1"/>
      <c r="O129" s="1"/>
      <c r="P129" s="1"/>
      <c r="Q129" s="1"/>
      <c r="R129" s="1"/>
      <c r="S129" s="3"/>
      <c r="T129" s="1"/>
      <c r="U129" s="1"/>
      <c r="V129" s="1"/>
      <c r="W129" s="1"/>
      <c r="X129" s="1"/>
      <c r="Y129" s="3"/>
    </row>
    <row r="130" spans="1:25" x14ac:dyDescent="0.25">
      <c r="A130" s="1" t="s">
        <v>819</v>
      </c>
      <c r="B130" s="1" t="s">
        <v>820</v>
      </c>
      <c r="C130" s="1" t="s">
        <v>2804</v>
      </c>
      <c r="D130" s="1">
        <v>14280</v>
      </c>
      <c r="E130" s="1">
        <v>15640</v>
      </c>
      <c r="F130" s="1">
        <v>14960</v>
      </c>
      <c r="G130" s="1" t="s">
        <v>821</v>
      </c>
      <c r="H130" s="1" t="s">
        <v>822</v>
      </c>
      <c r="I130" s="1" t="s">
        <v>2805</v>
      </c>
      <c r="J130" s="1">
        <v>19125</v>
      </c>
      <c r="K130" s="1">
        <v>21250</v>
      </c>
      <c r="L130" s="1">
        <v>20187.5</v>
      </c>
      <c r="M130" s="2">
        <v>1.3494318181818181</v>
      </c>
      <c r="N130" s="1" t="s">
        <v>823</v>
      </c>
      <c r="O130" s="1" t="s">
        <v>2806</v>
      </c>
      <c r="P130" s="1">
        <v>36168</v>
      </c>
      <c r="Q130" s="1">
        <v>40078</v>
      </c>
      <c r="R130" s="1">
        <v>38123</v>
      </c>
      <c r="S130" s="3">
        <v>2.5483288770053476</v>
      </c>
      <c r="T130" s="1" t="s">
        <v>824</v>
      </c>
      <c r="U130" s="1" t="s">
        <v>2807</v>
      </c>
      <c r="V130" s="1">
        <v>53491</v>
      </c>
      <c r="W130" s="1">
        <v>59975</v>
      </c>
      <c r="X130" s="1">
        <v>56733</v>
      </c>
      <c r="Y130" s="3">
        <v>3.7923128342245991</v>
      </c>
    </row>
    <row r="131" spans="1:25" x14ac:dyDescent="0.25">
      <c r="A131" s="1" t="s">
        <v>825</v>
      </c>
      <c r="B131" s="1" t="s">
        <v>826</v>
      </c>
      <c r="C131" s="1" t="s">
        <v>2808</v>
      </c>
      <c r="D131" s="1">
        <v>14578</v>
      </c>
      <c r="E131" s="1">
        <v>17892</v>
      </c>
      <c r="F131" s="1">
        <v>16235</v>
      </c>
      <c r="G131" s="1" t="s">
        <v>827</v>
      </c>
      <c r="H131" s="1"/>
      <c r="I131" s="1"/>
      <c r="J131" s="1"/>
      <c r="K131" s="1"/>
      <c r="L131" s="1"/>
      <c r="M131" s="2"/>
      <c r="N131" s="1"/>
      <c r="O131" s="1"/>
      <c r="P131" s="1"/>
      <c r="Q131" s="1"/>
      <c r="R131" s="1"/>
      <c r="S131" s="3"/>
      <c r="T131" s="1"/>
      <c r="U131" s="1"/>
      <c r="V131" s="1"/>
      <c r="W131" s="1"/>
      <c r="X131" s="1"/>
      <c r="Y131" s="3"/>
    </row>
    <row r="132" spans="1:25" x14ac:dyDescent="0.25">
      <c r="A132" s="1" t="s">
        <v>828</v>
      </c>
      <c r="B132" s="1" t="s">
        <v>829</v>
      </c>
      <c r="C132" s="1" t="s">
        <v>2809</v>
      </c>
      <c r="D132" s="1">
        <v>15088</v>
      </c>
      <c r="E132" s="1">
        <v>18232</v>
      </c>
      <c r="F132" s="1">
        <v>16660</v>
      </c>
      <c r="G132" s="1" t="s">
        <v>830</v>
      </c>
      <c r="H132" s="1" t="s">
        <v>831</v>
      </c>
      <c r="I132" s="1" t="s">
        <v>2810</v>
      </c>
      <c r="J132" s="1">
        <v>19518</v>
      </c>
      <c r="K132" s="1">
        <v>22695</v>
      </c>
      <c r="L132" s="1">
        <v>21106.5</v>
      </c>
      <c r="M132" s="2">
        <v>1.2668967587034814</v>
      </c>
      <c r="N132" s="1" t="s">
        <v>832</v>
      </c>
      <c r="O132" s="1" t="s">
        <v>2811</v>
      </c>
      <c r="P132" s="1">
        <v>33150</v>
      </c>
      <c r="Q132" s="1">
        <v>38250</v>
      </c>
      <c r="R132" s="1">
        <v>35700</v>
      </c>
      <c r="S132" s="3">
        <v>2.1428571428571428</v>
      </c>
      <c r="T132" s="1" t="s">
        <v>833</v>
      </c>
      <c r="U132" s="1" t="s">
        <v>2812</v>
      </c>
      <c r="V132" s="1">
        <v>62135</v>
      </c>
      <c r="W132" s="1">
        <v>73695</v>
      </c>
      <c r="X132" s="1">
        <v>67915</v>
      </c>
      <c r="Y132" s="3">
        <v>4.0765306122448983</v>
      </c>
    </row>
    <row r="133" spans="1:25" x14ac:dyDescent="0.25">
      <c r="A133" s="1" t="s">
        <v>834</v>
      </c>
      <c r="B133" s="1" t="s">
        <v>835</v>
      </c>
      <c r="C133" s="1" t="s">
        <v>2813</v>
      </c>
      <c r="D133" s="1">
        <v>15682</v>
      </c>
      <c r="E133" s="1">
        <v>18360</v>
      </c>
      <c r="F133" s="1">
        <v>17021</v>
      </c>
      <c r="G133" s="1" t="s">
        <v>404</v>
      </c>
      <c r="H133" s="1" t="s">
        <v>836</v>
      </c>
      <c r="I133" s="1" t="s">
        <v>2814</v>
      </c>
      <c r="J133" s="1">
        <v>20102</v>
      </c>
      <c r="K133" s="1">
        <v>23842</v>
      </c>
      <c r="L133" s="1">
        <v>21972</v>
      </c>
      <c r="M133" s="2">
        <v>1.2908759767346218</v>
      </c>
      <c r="N133" s="1" t="s">
        <v>837</v>
      </c>
      <c r="O133" s="1" t="s">
        <v>2815</v>
      </c>
      <c r="P133" s="1">
        <v>32094</v>
      </c>
      <c r="Q133" s="1">
        <v>36679</v>
      </c>
      <c r="R133" s="1">
        <v>34386.5</v>
      </c>
      <c r="S133" s="3">
        <v>2.0202397038951885</v>
      </c>
      <c r="T133" s="1" t="s">
        <v>838</v>
      </c>
      <c r="U133" s="1" t="s">
        <v>2816</v>
      </c>
      <c r="V133" s="1">
        <v>48319</v>
      </c>
      <c r="W133" s="1">
        <v>56185</v>
      </c>
      <c r="X133" s="1">
        <v>52252</v>
      </c>
      <c r="Y133" s="3">
        <v>3.0698548851418836</v>
      </c>
    </row>
    <row r="134" spans="1:25" x14ac:dyDescent="0.25">
      <c r="A134" s="1" t="s">
        <v>2416</v>
      </c>
      <c r="B134" s="1" t="s">
        <v>2417</v>
      </c>
      <c r="C134" s="1" t="s">
        <v>2817</v>
      </c>
      <c r="D134" s="1">
        <v>12835</v>
      </c>
      <c r="E134" s="1">
        <v>16532</v>
      </c>
      <c r="F134" s="1">
        <v>14683.5</v>
      </c>
      <c r="G134" s="1" t="s">
        <v>2418</v>
      </c>
      <c r="H134" s="1"/>
      <c r="I134" s="1"/>
      <c r="J134" s="1"/>
      <c r="K134" s="1"/>
      <c r="L134" s="1"/>
      <c r="M134" s="2"/>
      <c r="N134" s="1"/>
      <c r="O134" s="1"/>
      <c r="P134" s="1"/>
      <c r="Q134" s="1"/>
      <c r="R134" s="1"/>
      <c r="S134" s="3"/>
      <c r="T134" s="1"/>
      <c r="U134" s="1"/>
      <c r="V134" s="1"/>
      <c r="W134" s="1"/>
      <c r="X134" s="1"/>
      <c r="Y134" s="3"/>
    </row>
    <row r="135" spans="1:25" x14ac:dyDescent="0.25">
      <c r="A135" s="1" t="s">
        <v>839</v>
      </c>
      <c r="B135" s="1" t="s">
        <v>840</v>
      </c>
      <c r="C135" s="1" t="s">
        <v>2818</v>
      </c>
      <c r="D135" s="1">
        <v>11432</v>
      </c>
      <c r="E135" s="1">
        <v>13642</v>
      </c>
      <c r="F135" s="1">
        <v>12537</v>
      </c>
      <c r="G135" s="1" t="s">
        <v>841</v>
      </c>
      <c r="H135" s="1"/>
      <c r="I135" s="1"/>
      <c r="J135" s="1"/>
      <c r="K135" s="1"/>
      <c r="L135" s="1"/>
      <c r="M135" s="2"/>
      <c r="N135" s="1"/>
      <c r="O135" s="1"/>
      <c r="P135" s="1"/>
      <c r="Q135" s="1"/>
      <c r="R135" s="1"/>
      <c r="S135" s="3"/>
      <c r="T135" s="1"/>
      <c r="U135" s="1"/>
      <c r="V135" s="1"/>
      <c r="W135" s="1"/>
      <c r="X135" s="1"/>
      <c r="Y135" s="3"/>
    </row>
    <row r="136" spans="1:25" x14ac:dyDescent="0.25">
      <c r="A136" s="1" t="s">
        <v>839</v>
      </c>
      <c r="B136" s="1" t="s">
        <v>2278</v>
      </c>
      <c r="C136" s="1" t="s">
        <v>2819</v>
      </c>
      <c r="D136" s="1">
        <v>34128</v>
      </c>
      <c r="E136" s="1">
        <v>40588</v>
      </c>
      <c r="F136" s="1">
        <v>37358</v>
      </c>
      <c r="G136" s="1" t="s">
        <v>2279</v>
      </c>
      <c r="H136" s="1"/>
      <c r="I136" s="1"/>
      <c r="J136" s="1"/>
      <c r="K136" s="1"/>
      <c r="L136" s="1"/>
      <c r="M136" s="2"/>
      <c r="N136" s="1"/>
      <c r="O136" s="1"/>
      <c r="P136" s="1"/>
      <c r="Q136" s="1"/>
      <c r="R136" s="1"/>
      <c r="S136" s="3"/>
      <c r="T136" s="1" t="s">
        <v>2280</v>
      </c>
      <c r="U136" s="1" t="s">
        <v>2820</v>
      </c>
      <c r="V136" s="1">
        <v>173442</v>
      </c>
      <c r="W136" s="1">
        <v>218492</v>
      </c>
      <c r="X136" s="1">
        <v>195967</v>
      </c>
      <c r="Y136" s="3">
        <v>5.2456501954066059</v>
      </c>
    </row>
    <row r="137" spans="1:25" x14ac:dyDescent="0.25">
      <c r="A137" s="1" t="s">
        <v>542</v>
      </c>
      <c r="B137" s="1" t="s">
        <v>543</v>
      </c>
      <c r="C137" s="1" t="s">
        <v>2821</v>
      </c>
      <c r="D137" s="1">
        <v>7012</v>
      </c>
      <c r="E137" s="1">
        <v>7778</v>
      </c>
      <c r="F137" s="1">
        <v>7395</v>
      </c>
      <c r="G137" s="1" t="s">
        <v>544</v>
      </c>
      <c r="H137" s="1" t="s">
        <v>545</v>
      </c>
      <c r="I137" s="1" t="s">
        <v>2822</v>
      </c>
      <c r="J137" s="1">
        <v>9139</v>
      </c>
      <c r="K137" s="1">
        <v>10445</v>
      </c>
      <c r="L137" s="1">
        <v>9792</v>
      </c>
      <c r="M137" s="2">
        <v>1.3241379310344827</v>
      </c>
      <c r="N137" s="1" t="s">
        <v>546</v>
      </c>
      <c r="O137" s="1" t="s">
        <v>2823</v>
      </c>
      <c r="P137" s="1">
        <v>12179</v>
      </c>
      <c r="Q137" s="1">
        <v>13532</v>
      </c>
      <c r="R137" s="1">
        <v>12855.5</v>
      </c>
      <c r="S137" s="3">
        <v>1.7384043272481406</v>
      </c>
      <c r="T137" s="1"/>
      <c r="U137" s="1"/>
      <c r="V137" s="1"/>
      <c r="W137" s="1"/>
      <c r="X137" s="1"/>
      <c r="Y137" s="3"/>
    </row>
    <row r="138" spans="1:25" x14ac:dyDescent="0.25">
      <c r="A138" s="1" t="s">
        <v>842</v>
      </c>
      <c r="B138" s="1" t="s">
        <v>843</v>
      </c>
      <c r="C138" s="1" t="s">
        <v>2824</v>
      </c>
      <c r="D138" s="1">
        <v>13388</v>
      </c>
      <c r="E138" s="1">
        <v>15088</v>
      </c>
      <c r="F138" s="1">
        <v>14238</v>
      </c>
      <c r="G138" s="1"/>
      <c r="H138" s="1"/>
      <c r="I138" s="1"/>
      <c r="J138" s="1"/>
      <c r="K138" s="1"/>
      <c r="L138" s="1"/>
      <c r="M138" s="2"/>
      <c r="N138" s="1"/>
      <c r="O138" s="1"/>
      <c r="P138" s="1"/>
      <c r="Q138" s="1"/>
      <c r="R138" s="1"/>
      <c r="S138" s="3"/>
      <c r="T138" s="1"/>
      <c r="U138" s="1"/>
      <c r="V138" s="1"/>
      <c r="W138" s="1"/>
      <c r="X138" s="1"/>
      <c r="Y138" s="3"/>
    </row>
    <row r="139" spans="1:25" x14ac:dyDescent="0.25">
      <c r="A139" s="1" t="s">
        <v>361</v>
      </c>
      <c r="B139" s="1" t="s">
        <v>362</v>
      </c>
      <c r="C139" s="1" t="s">
        <v>2825</v>
      </c>
      <c r="D139" s="1">
        <v>3485</v>
      </c>
      <c r="E139" s="1">
        <v>3868</v>
      </c>
      <c r="F139" s="1">
        <v>3676.5</v>
      </c>
      <c r="G139" s="1" t="s">
        <v>93</v>
      </c>
      <c r="H139" s="1"/>
      <c r="I139" s="1"/>
      <c r="J139" s="1"/>
      <c r="K139" s="1"/>
      <c r="L139" s="1"/>
      <c r="M139" s="2"/>
      <c r="N139" s="1"/>
      <c r="O139" s="1"/>
      <c r="P139" s="1"/>
      <c r="Q139" s="1"/>
      <c r="R139" s="1"/>
      <c r="S139" s="3"/>
      <c r="T139" s="1"/>
      <c r="U139" s="1"/>
      <c r="V139" s="1"/>
      <c r="W139" s="1"/>
      <c r="X139" s="1"/>
      <c r="Y139" s="3"/>
    </row>
    <row r="140" spans="1:25" x14ac:dyDescent="0.25">
      <c r="A140" s="1" t="s">
        <v>2281</v>
      </c>
      <c r="B140" s="1" t="s">
        <v>2282</v>
      </c>
      <c r="C140" s="1" t="s">
        <v>2826</v>
      </c>
      <c r="D140" s="1">
        <v>31238</v>
      </c>
      <c r="E140" s="1">
        <v>34170</v>
      </c>
      <c r="F140" s="1">
        <v>32704</v>
      </c>
      <c r="G140" s="1"/>
      <c r="H140" s="1"/>
      <c r="I140" s="1"/>
      <c r="J140" s="1"/>
      <c r="K140" s="1"/>
      <c r="L140" s="1"/>
      <c r="M140" s="2"/>
      <c r="N140" s="1"/>
      <c r="O140" s="1"/>
      <c r="P140" s="1"/>
      <c r="Q140" s="1"/>
      <c r="R140" s="1"/>
      <c r="S140" s="3"/>
      <c r="T140" s="1"/>
      <c r="U140" s="1"/>
      <c r="V140" s="1"/>
      <c r="W140" s="1"/>
      <c r="X140" s="1"/>
      <c r="Y140" s="3"/>
    </row>
    <row r="141" spans="1:25" x14ac:dyDescent="0.25">
      <c r="A141" s="1" t="s">
        <v>80</v>
      </c>
      <c r="B141" s="1" t="s">
        <v>81</v>
      </c>
      <c r="C141" s="1" t="s">
        <v>2827</v>
      </c>
      <c r="D141" s="1">
        <v>11348</v>
      </c>
      <c r="E141" s="1">
        <v>13218</v>
      </c>
      <c r="F141" s="1">
        <v>12283</v>
      </c>
      <c r="G141" s="1" t="s">
        <v>82</v>
      </c>
      <c r="H141" s="1" t="s">
        <v>83</v>
      </c>
      <c r="I141" s="1" t="s">
        <v>2828</v>
      </c>
      <c r="J141" s="1">
        <v>15810</v>
      </c>
      <c r="K141" s="1">
        <v>17340</v>
      </c>
      <c r="L141" s="1">
        <v>16575</v>
      </c>
      <c r="M141" s="2">
        <v>1.3494260359846943</v>
      </c>
      <c r="N141" s="1" t="s">
        <v>84</v>
      </c>
      <c r="O141" s="1" t="s">
        <v>2829</v>
      </c>
      <c r="P141" s="1">
        <v>21619</v>
      </c>
      <c r="Q141" s="1">
        <v>24021</v>
      </c>
      <c r="R141" s="1">
        <v>22820</v>
      </c>
      <c r="S141" s="3">
        <v>1.8578523162093952</v>
      </c>
      <c r="T141" s="1" t="s">
        <v>85</v>
      </c>
      <c r="U141" s="1" t="s">
        <v>2830</v>
      </c>
      <c r="V141" s="1">
        <v>30451</v>
      </c>
      <c r="W141" s="1">
        <v>34105</v>
      </c>
      <c r="X141" s="1">
        <v>32278</v>
      </c>
      <c r="Y141" s="3">
        <v>2.6278596434095904</v>
      </c>
    </row>
    <row r="142" spans="1:25" x14ac:dyDescent="0.25">
      <c r="A142" s="1" t="s">
        <v>1264</v>
      </c>
      <c r="B142" s="1" t="s">
        <v>1265</v>
      </c>
      <c r="C142" s="1" t="s">
        <v>2831</v>
      </c>
      <c r="D142" s="1">
        <v>25500</v>
      </c>
      <c r="E142" s="1">
        <v>30685</v>
      </c>
      <c r="F142" s="1">
        <v>28092.5</v>
      </c>
      <c r="G142" s="1" t="s">
        <v>1266</v>
      </c>
      <c r="H142" s="1" t="s">
        <v>1267</v>
      </c>
      <c r="I142" s="1" t="s">
        <v>2832</v>
      </c>
      <c r="J142" s="1">
        <v>29325</v>
      </c>
      <c r="K142" s="1">
        <v>34212</v>
      </c>
      <c r="L142" s="1">
        <v>31768.5</v>
      </c>
      <c r="M142" s="2">
        <v>1.1308534306309512</v>
      </c>
      <c r="N142" s="1" t="s">
        <v>1268</v>
      </c>
      <c r="O142" s="1" t="s">
        <v>2833</v>
      </c>
      <c r="P142" s="1">
        <v>52006</v>
      </c>
      <c r="Q142" s="1">
        <v>61384</v>
      </c>
      <c r="R142" s="1">
        <v>56695</v>
      </c>
      <c r="S142" s="3">
        <v>2.0181543116490168</v>
      </c>
      <c r="T142" s="1" t="s">
        <v>1269</v>
      </c>
      <c r="U142" s="1" t="s">
        <v>2834</v>
      </c>
      <c r="V142" s="1">
        <v>89972</v>
      </c>
      <c r="W142" s="1">
        <v>109692</v>
      </c>
      <c r="X142" s="1">
        <v>99832</v>
      </c>
      <c r="Y142" s="3">
        <v>3.5536887069502536</v>
      </c>
    </row>
    <row r="143" spans="1:25" x14ac:dyDescent="0.25">
      <c r="A143" s="1" t="s">
        <v>86</v>
      </c>
      <c r="B143" s="1" t="s">
        <v>87</v>
      </c>
      <c r="C143" s="1" t="s">
        <v>2835</v>
      </c>
      <c r="D143" s="1">
        <v>14620</v>
      </c>
      <c r="E143" s="1">
        <v>17000</v>
      </c>
      <c r="F143" s="1">
        <v>15810</v>
      </c>
      <c r="G143" s="1" t="s">
        <v>88</v>
      </c>
      <c r="H143" s="1"/>
      <c r="I143" s="1"/>
      <c r="J143" s="1"/>
      <c r="K143" s="1"/>
      <c r="L143" s="1"/>
      <c r="M143" s="2"/>
      <c r="N143" s="1" t="s">
        <v>89</v>
      </c>
      <c r="O143" s="1" t="s">
        <v>2836</v>
      </c>
      <c r="P143" s="1">
        <v>25474</v>
      </c>
      <c r="Q143" s="1">
        <v>28022</v>
      </c>
      <c r="R143" s="1">
        <v>26748</v>
      </c>
      <c r="S143" s="3">
        <v>1.6918406072106262</v>
      </c>
      <c r="T143" s="1" t="s">
        <v>90</v>
      </c>
      <c r="U143" s="1" t="s">
        <v>2837</v>
      </c>
      <c r="V143" s="1">
        <v>33048</v>
      </c>
      <c r="W143" s="1">
        <v>37944</v>
      </c>
      <c r="X143" s="1">
        <v>35496</v>
      </c>
      <c r="Y143" s="3">
        <v>2.2451612903225806</v>
      </c>
    </row>
    <row r="144" spans="1:25" x14ac:dyDescent="0.25">
      <c r="A144" s="1" t="s">
        <v>844</v>
      </c>
      <c r="B144" s="1" t="s">
        <v>845</v>
      </c>
      <c r="C144" s="1" t="s">
        <v>2838</v>
      </c>
      <c r="D144" s="1">
        <v>14832</v>
      </c>
      <c r="E144" s="1">
        <v>16872</v>
      </c>
      <c r="F144" s="1">
        <v>15852</v>
      </c>
      <c r="G144" s="1" t="s">
        <v>574</v>
      </c>
      <c r="H144" s="1" t="s">
        <v>846</v>
      </c>
      <c r="I144" s="1" t="s">
        <v>2839</v>
      </c>
      <c r="J144" s="1">
        <v>14198</v>
      </c>
      <c r="K144" s="1">
        <v>15973</v>
      </c>
      <c r="L144" s="1">
        <v>15085.5</v>
      </c>
      <c r="M144" s="2">
        <v>0.95164647993943985</v>
      </c>
      <c r="N144" s="1" t="s">
        <v>847</v>
      </c>
      <c r="O144" s="1" t="s">
        <v>2840</v>
      </c>
      <c r="P144" s="1">
        <v>23399</v>
      </c>
      <c r="Q144" s="1">
        <v>25663</v>
      </c>
      <c r="R144" s="1">
        <v>24531</v>
      </c>
      <c r="S144" s="3">
        <v>1.5475018925056776</v>
      </c>
      <c r="T144" s="1"/>
      <c r="U144" s="1"/>
      <c r="V144" s="1"/>
      <c r="W144" s="1"/>
      <c r="X144" s="1"/>
      <c r="Y144" s="3"/>
    </row>
    <row r="145" spans="1:25" x14ac:dyDescent="0.25">
      <c r="A145" s="1" t="s">
        <v>848</v>
      </c>
      <c r="B145" s="1" t="s">
        <v>849</v>
      </c>
      <c r="C145" s="1" t="s">
        <v>2841</v>
      </c>
      <c r="D145" s="1">
        <v>14705</v>
      </c>
      <c r="E145" s="1">
        <v>17128</v>
      </c>
      <c r="F145" s="1">
        <v>15916.5</v>
      </c>
      <c r="G145" s="1"/>
      <c r="H145" s="1"/>
      <c r="I145" s="1"/>
      <c r="J145" s="1"/>
      <c r="K145" s="1"/>
      <c r="L145" s="1"/>
      <c r="M145" s="2"/>
      <c r="N145" s="1"/>
      <c r="O145" s="1"/>
      <c r="P145" s="1"/>
      <c r="Q145" s="1"/>
      <c r="R145" s="1"/>
      <c r="S145" s="3"/>
      <c r="T145" s="1"/>
      <c r="U145" s="1"/>
      <c r="V145" s="1"/>
      <c r="W145" s="1"/>
      <c r="X145" s="1"/>
      <c r="Y145" s="3"/>
    </row>
    <row r="146" spans="1:25" x14ac:dyDescent="0.25">
      <c r="A146" s="1" t="s">
        <v>862</v>
      </c>
      <c r="B146" s="1" t="s">
        <v>863</v>
      </c>
      <c r="C146" s="1" t="s">
        <v>2842</v>
      </c>
      <c r="D146" s="1">
        <v>17085</v>
      </c>
      <c r="E146" s="1">
        <v>19338</v>
      </c>
      <c r="F146" s="1">
        <v>18211.5</v>
      </c>
      <c r="G146" s="1" t="s">
        <v>496</v>
      </c>
      <c r="H146" s="1" t="s">
        <v>864</v>
      </c>
      <c r="I146" s="1" t="s">
        <v>2843</v>
      </c>
      <c r="J146" s="1">
        <v>24544</v>
      </c>
      <c r="K146" s="1">
        <v>26775</v>
      </c>
      <c r="L146" s="1">
        <v>25659.5</v>
      </c>
      <c r="M146" s="2">
        <v>1.4089723526343245</v>
      </c>
      <c r="N146" s="1" t="s">
        <v>865</v>
      </c>
      <c r="O146" s="1" t="s">
        <v>2844</v>
      </c>
      <c r="P146" s="1">
        <v>37952</v>
      </c>
      <c r="Q146" s="1">
        <v>44412</v>
      </c>
      <c r="R146" s="1">
        <v>41182</v>
      </c>
      <c r="S146" s="3">
        <v>2.261318397715729</v>
      </c>
      <c r="T146" s="1"/>
      <c r="U146" s="1"/>
      <c r="V146" s="1"/>
      <c r="W146" s="1"/>
      <c r="X146" s="1"/>
      <c r="Y146" s="3"/>
    </row>
    <row r="147" spans="1:25" x14ac:dyDescent="0.25">
      <c r="A147" s="1" t="s">
        <v>10</v>
      </c>
      <c r="B147" s="1" t="s">
        <v>2283</v>
      </c>
      <c r="C147" s="1" t="s">
        <v>2845</v>
      </c>
      <c r="D147" s="1">
        <v>41140</v>
      </c>
      <c r="E147" s="1">
        <v>47642</v>
      </c>
      <c r="F147" s="1">
        <v>44391</v>
      </c>
      <c r="G147" s="1"/>
      <c r="H147" s="1"/>
      <c r="I147" s="1"/>
      <c r="J147" s="1"/>
      <c r="K147" s="1"/>
      <c r="L147" s="1"/>
      <c r="M147" s="2"/>
      <c r="N147" s="1" t="s">
        <v>2284</v>
      </c>
      <c r="O147" s="1" t="s">
        <v>2846</v>
      </c>
      <c r="P147" s="1">
        <v>123831</v>
      </c>
      <c r="Q147" s="1">
        <v>139182</v>
      </c>
      <c r="R147" s="1">
        <v>131506.5</v>
      </c>
      <c r="S147" s="3">
        <v>2.9624586064742853</v>
      </c>
      <c r="T147" s="1" t="s">
        <v>2285</v>
      </c>
      <c r="U147" s="1" t="s">
        <v>2847</v>
      </c>
      <c r="V147" s="1">
        <v>186405</v>
      </c>
      <c r="W147" s="1">
        <v>210970</v>
      </c>
      <c r="X147" s="1">
        <v>198687.5</v>
      </c>
      <c r="Y147" s="3">
        <v>4.4758509607803383</v>
      </c>
    </row>
    <row r="148" spans="1:25" x14ac:dyDescent="0.25">
      <c r="A148" s="1" t="s">
        <v>363</v>
      </c>
      <c r="B148" s="1" t="s">
        <v>311</v>
      </c>
      <c r="C148" s="1" t="s">
        <v>2593</v>
      </c>
      <c r="D148" s="1">
        <v>3060</v>
      </c>
      <c r="E148" s="1">
        <v>3485</v>
      </c>
      <c r="F148" s="1">
        <v>3272.5</v>
      </c>
      <c r="G148" s="1"/>
      <c r="H148" s="1"/>
      <c r="I148" s="1"/>
      <c r="J148" s="1"/>
      <c r="K148" s="1"/>
      <c r="L148" s="1"/>
      <c r="M148" s="2"/>
      <c r="N148" s="1"/>
      <c r="O148" s="1"/>
      <c r="P148" s="1"/>
      <c r="Q148" s="1"/>
      <c r="R148" s="1"/>
      <c r="S148" s="3"/>
      <c r="T148" s="1"/>
      <c r="U148" s="1"/>
      <c r="V148" s="1"/>
      <c r="W148" s="1"/>
      <c r="X148" s="1"/>
      <c r="Y148" s="3"/>
    </row>
    <row r="149" spans="1:25" x14ac:dyDescent="0.25">
      <c r="A149" s="1" t="s">
        <v>1272</v>
      </c>
      <c r="B149" s="1" t="s">
        <v>1273</v>
      </c>
      <c r="C149" s="1" t="s">
        <v>2848</v>
      </c>
      <c r="D149" s="1">
        <v>13982</v>
      </c>
      <c r="E149" s="1">
        <v>15342</v>
      </c>
      <c r="F149" s="1">
        <v>14662</v>
      </c>
      <c r="G149" s="1"/>
      <c r="H149" s="1" t="s">
        <v>1274</v>
      </c>
      <c r="I149" s="1" t="s">
        <v>2849</v>
      </c>
      <c r="J149" s="1">
        <v>16065</v>
      </c>
      <c r="K149" s="1">
        <v>18742</v>
      </c>
      <c r="L149" s="1">
        <v>17403.5</v>
      </c>
      <c r="M149" s="2">
        <v>1.1869799481653254</v>
      </c>
      <c r="N149" s="1"/>
      <c r="O149" s="1"/>
      <c r="P149" s="1"/>
      <c r="Q149" s="1"/>
      <c r="R149" s="1"/>
      <c r="S149" s="3"/>
      <c r="T149" s="1"/>
      <c r="U149" s="1"/>
      <c r="V149" s="1"/>
      <c r="W149" s="1"/>
      <c r="X149" s="1"/>
      <c r="Y149" s="3"/>
    </row>
    <row r="150" spans="1:25" x14ac:dyDescent="0.25">
      <c r="A150" s="1" t="s">
        <v>850</v>
      </c>
      <c r="B150" s="1" t="s">
        <v>851</v>
      </c>
      <c r="C150" s="1" t="s">
        <v>2850</v>
      </c>
      <c r="D150" s="1">
        <v>11560</v>
      </c>
      <c r="E150" s="1">
        <v>13260</v>
      </c>
      <c r="F150" s="1">
        <v>12410</v>
      </c>
      <c r="G150" s="1" t="s">
        <v>181</v>
      </c>
      <c r="H150" s="1" t="s">
        <v>852</v>
      </c>
      <c r="I150" s="1" t="s">
        <v>2851</v>
      </c>
      <c r="J150" s="1">
        <v>16541</v>
      </c>
      <c r="K150" s="1">
        <v>18431</v>
      </c>
      <c r="L150" s="1">
        <v>17486</v>
      </c>
      <c r="M150" s="2">
        <v>1.4090249798549557</v>
      </c>
      <c r="N150" s="1" t="s">
        <v>853</v>
      </c>
      <c r="O150" s="1" t="s">
        <v>2852</v>
      </c>
      <c r="P150" s="1">
        <v>22924</v>
      </c>
      <c r="Q150" s="1">
        <v>25981</v>
      </c>
      <c r="R150" s="1">
        <v>24452.5</v>
      </c>
      <c r="S150" s="3">
        <v>1.9703867848509267</v>
      </c>
      <c r="T150" s="1"/>
      <c r="U150" s="1"/>
      <c r="V150" s="1"/>
      <c r="W150" s="1"/>
      <c r="X150" s="1"/>
      <c r="Y150" s="3"/>
    </row>
    <row r="151" spans="1:25" x14ac:dyDescent="0.25">
      <c r="A151" s="1" t="s">
        <v>854</v>
      </c>
      <c r="B151" s="1" t="s">
        <v>855</v>
      </c>
      <c r="C151" s="1" t="s">
        <v>2853</v>
      </c>
      <c r="D151" s="1">
        <v>15130</v>
      </c>
      <c r="E151" s="1">
        <v>17680</v>
      </c>
      <c r="F151" s="1">
        <v>16405</v>
      </c>
      <c r="G151" s="1" t="s">
        <v>856</v>
      </c>
      <c r="H151" s="1" t="s">
        <v>857</v>
      </c>
      <c r="I151" s="1" t="s">
        <v>2854</v>
      </c>
      <c r="J151" s="1">
        <v>16906</v>
      </c>
      <c r="K151" s="1">
        <v>21675</v>
      </c>
      <c r="L151" s="1">
        <v>19290.5</v>
      </c>
      <c r="M151" s="2">
        <v>1.1758914964949712</v>
      </c>
      <c r="N151" s="1" t="s">
        <v>858</v>
      </c>
      <c r="O151" s="1" t="s">
        <v>2855</v>
      </c>
      <c r="P151" s="1">
        <v>26732</v>
      </c>
      <c r="Q151" s="1">
        <v>30345</v>
      </c>
      <c r="R151" s="1">
        <v>28538.5</v>
      </c>
      <c r="S151" s="3">
        <v>1.7396220664431576</v>
      </c>
      <c r="T151" s="1"/>
      <c r="U151" s="1"/>
      <c r="V151" s="1"/>
      <c r="W151" s="1"/>
      <c r="X151" s="1"/>
      <c r="Y151" s="3"/>
    </row>
    <row r="152" spans="1:25" x14ac:dyDescent="0.25">
      <c r="A152" s="1" t="s">
        <v>859</v>
      </c>
      <c r="B152" s="1" t="s">
        <v>860</v>
      </c>
      <c r="C152" s="1" t="s">
        <v>2856</v>
      </c>
      <c r="D152" s="1">
        <v>15938</v>
      </c>
      <c r="E152" s="1">
        <v>17552</v>
      </c>
      <c r="F152" s="1">
        <v>16745</v>
      </c>
      <c r="G152" s="1"/>
      <c r="H152" s="1" t="s">
        <v>571</v>
      </c>
      <c r="I152" s="1" t="s">
        <v>2857</v>
      </c>
      <c r="J152" s="1">
        <v>18700</v>
      </c>
      <c r="K152" s="1">
        <v>21505</v>
      </c>
      <c r="L152" s="1">
        <v>20102.5</v>
      </c>
      <c r="M152" s="2">
        <v>1.2005076142131981</v>
      </c>
      <c r="N152" s="1" t="s">
        <v>861</v>
      </c>
      <c r="O152" s="1" t="s">
        <v>2858</v>
      </c>
      <c r="P152" s="1">
        <v>27455</v>
      </c>
      <c r="Q152" s="1">
        <v>31068</v>
      </c>
      <c r="R152" s="1">
        <v>29261.5</v>
      </c>
      <c r="S152" s="3">
        <v>1.7474768587638101</v>
      </c>
      <c r="T152" s="1"/>
      <c r="U152" s="1"/>
      <c r="V152" s="1"/>
      <c r="W152" s="1"/>
      <c r="X152" s="1"/>
      <c r="Y152" s="3"/>
    </row>
    <row r="153" spans="1:25" x14ac:dyDescent="0.25">
      <c r="A153" s="1" t="s">
        <v>1452</v>
      </c>
      <c r="B153" s="1" t="s">
        <v>1453</v>
      </c>
      <c r="C153" s="1" t="s">
        <v>2859</v>
      </c>
      <c r="D153" s="1">
        <v>11432</v>
      </c>
      <c r="E153" s="1">
        <v>12282</v>
      </c>
      <c r="F153" s="1">
        <v>11857</v>
      </c>
      <c r="G153" s="1" t="s">
        <v>1454</v>
      </c>
      <c r="H153" s="1"/>
      <c r="I153" s="1"/>
      <c r="J153" s="1"/>
      <c r="K153" s="1"/>
      <c r="L153" s="1"/>
      <c r="M153" s="2"/>
      <c r="N153" s="1" t="s">
        <v>1455</v>
      </c>
      <c r="O153" s="1" t="s">
        <v>2860</v>
      </c>
      <c r="P153" s="1">
        <v>24553</v>
      </c>
      <c r="Q153" s="1">
        <v>28330</v>
      </c>
      <c r="R153" s="1">
        <v>26441.5</v>
      </c>
      <c r="S153" s="3">
        <v>2.2300328919625536</v>
      </c>
      <c r="T153" s="1" t="s">
        <v>1456</v>
      </c>
      <c r="U153" s="1" t="s">
        <v>2861</v>
      </c>
      <c r="V153" s="1">
        <v>32531</v>
      </c>
      <c r="W153" s="1">
        <v>35034</v>
      </c>
      <c r="X153" s="1">
        <v>33782.5</v>
      </c>
      <c r="Y153" s="3">
        <v>2.8491608332630514</v>
      </c>
    </row>
    <row r="154" spans="1:25" x14ac:dyDescent="0.25">
      <c r="A154" s="1" t="s">
        <v>547</v>
      </c>
      <c r="B154" s="1" t="s">
        <v>548</v>
      </c>
      <c r="C154" s="1" t="s">
        <v>2862</v>
      </c>
      <c r="D154" s="1">
        <v>8160</v>
      </c>
      <c r="E154" s="1">
        <v>9690</v>
      </c>
      <c r="F154" s="1">
        <v>8925</v>
      </c>
      <c r="G154" s="1"/>
      <c r="H154" s="1"/>
      <c r="I154" s="1"/>
      <c r="J154" s="1"/>
      <c r="K154" s="1"/>
      <c r="L154" s="1"/>
      <c r="M154" s="2"/>
      <c r="N154" s="1"/>
      <c r="O154" s="1"/>
      <c r="P154" s="1"/>
      <c r="Q154" s="1"/>
      <c r="R154" s="1"/>
      <c r="S154" s="3"/>
      <c r="T154" s="1"/>
      <c r="U154" s="1"/>
      <c r="V154" s="1"/>
      <c r="W154" s="1"/>
      <c r="X154" s="1"/>
      <c r="Y154" s="3"/>
    </row>
    <row r="155" spans="1:25" x14ac:dyDescent="0.25">
      <c r="A155" s="1" t="s">
        <v>1457</v>
      </c>
      <c r="B155" s="1" t="s">
        <v>1458</v>
      </c>
      <c r="C155" s="1" t="s">
        <v>2863</v>
      </c>
      <c r="D155" s="1">
        <v>11178</v>
      </c>
      <c r="E155" s="1">
        <v>12410</v>
      </c>
      <c r="F155" s="1">
        <v>11794</v>
      </c>
      <c r="G155" s="1" t="s">
        <v>1459</v>
      </c>
      <c r="H155" s="1"/>
      <c r="I155" s="1"/>
      <c r="J155" s="1"/>
      <c r="K155" s="1"/>
      <c r="L155" s="1"/>
      <c r="M155" s="2"/>
      <c r="N155" s="1" t="s">
        <v>1460</v>
      </c>
      <c r="O155" s="1" t="s">
        <v>2864</v>
      </c>
      <c r="P155" s="1">
        <v>24378</v>
      </c>
      <c r="Q155" s="1">
        <v>27425</v>
      </c>
      <c r="R155" s="1">
        <v>25901.5</v>
      </c>
      <c r="S155" s="3">
        <v>2.1961590639308124</v>
      </c>
      <c r="T155" s="1" t="s">
        <v>1461</v>
      </c>
      <c r="U155" s="1" t="s">
        <v>2865</v>
      </c>
      <c r="V155" s="1">
        <v>34595</v>
      </c>
      <c r="W155" s="1">
        <v>45602</v>
      </c>
      <c r="X155" s="1">
        <v>40098.5</v>
      </c>
      <c r="Y155" s="3">
        <v>3.3999067322367305</v>
      </c>
    </row>
    <row r="156" spans="1:25" x14ac:dyDescent="0.25">
      <c r="A156" s="1" t="s">
        <v>866</v>
      </c>
      <c r="B156" s="1" t="s">
        <v>867</v>
      </c>
      <c r="C156" s="1" t="s">
        <v>2866</v>
      </c>
      <c r="D156" s="1">
        <v>17765</v>
      </c>
      <c r="E156" s="1">
        <v>22950</v>
      </c>
      <c r="F156" s="1">
        <v>20357.5</v>
      </c>
      <c r="G156" s="1"/>
      <c r="H156" s="1" t="s">
        <v>868</v>
      </c>
      <c r="I156" s="1" t="s">
        <v>2867</v>
      </c>
      <c r="J156" s="1">
        <v>22908</v>
      </c>
      <c r="K156" s="1">
        <v>26648</v>
      </c>
      <c r="L156" s="1">
        <v>24778</v>
      </c>
      <c r="M156" s="2">
        <v>1.2171435588849318</v>
      </c>
      <c r="N156" s="1" t="s">
        <v>869</v>
      </c>
      <c r="O156" s="1" t="s">
        <v>2868</v>
      </c>
      <c r="P156" s="1">
        <v>39950</v>
      </c>
      <c r="Q156" s="1">
        <v>44200</v>
      </c>
      <c r="R156" s="1">
        <v>42075</v>
      </c>
      <c r="S156" s="3">
        <v>2.0668058455114822</v>
      </c>
      <c r="T156" s="1" t="s">
        <v>870</v>
      </c>
      <c r="U156" s="1" t="s">
        <v>2869</v>
      </c>
      <c r="V156" s="1">
        <v>58851</v>
      </c>
      <c r="W156" s="1">
        <v>65390</v>
      </c>
      <c r="X156" s="1">
        <v>62120.5</v>
      </c>
      <c r="Y156" s="3">
        <v>3.0514797986000244</v>
      </c>
    </row>
    <row r="157" spans="1:25" x14ac:dyDescent="0.25">
      <c r="A157" s="1" t="s">
        <v>871</v>
      </c>
      <c r="B157" s="1" t="s">
        <v>872</v>
      </c>
      <c r="C157" s="1" t="s">
        <v>2870</v>
      </c>
      <c r="D157" s="1">
        <v>14450</v>
      </c>
      <c r="E157" s="1">
        <v>16915</v>
      </c>
      <c r="F157" s="1">
        <v>15682.5</v>
      </c>
      <c r="G157" s="1" t="s">
        <v>873</v>
      </c>
      <c r="H157" s="1" t="s">
        <v>874</v>
      </c>
      <c r="I157" s="1" t="s">
        <v>2871</v>
      </c>
      <c r="J157" s="1">
        <v>20102</v>
      </c>
      <c r="K157" s="1">
        <v>22440</v>
      </c>
      <c r="L157" s="1">
        <v>21271</v>
      </c>
      <c r="M157" s="2">
        <v>1.3563526223497528</v>
      </c>
      <c r="N157" s="1" t="s">
        <v>875</v>
      </c>
      <c r="O157" s="1" t="s">
        <v>2872</v>
      </c>
      <c r="P157" s="1">
        <v>32300</v>
      </c>
      <c r="Q157" s="1">
        <v>41182</v>
      </c>
      <c r="R157" s="1">
        <v>36741</v>
      </c>
      <c r="S157" s="3">
        <v>2.3428024868483979</v>
      </c>
      <c r="T157" s="1"/>
      <c r="U157" s="1"/>
      <c r="V157" s="1"/>
      <c r="W157" s="1"/>
      <c r="X157" s="1"/>
      <c r="Y157" s="3"/>
    </row>
    <row r="158" spans="1:25" x14ac:dyDescent="0.25">
      <c r="A158" s="1" t="s">
        <v>364</v>
      </c>
      <c r="B158" s="1" t="s">
        <v>365</v>
      </c>
      <c r="C158" s="1" t="s">
        <v>2873</v>
      </c>
      <c r="D158" s="1">
        <v>2635</v>
      </c>
      <c r="E158" s="1">
        <v>2635</v>
      </c>
      <c r="F158" s="1">
        <v>2635</v>
      </c>
      <c r="G158" s="1"/>
      <c r="H158" s="1"/>
      <c r="I158" s="1"/>
      <c r="J158" s="1"/>
      <c r="K158" s="1"/>
      <c r="L158" s="1"/>
      <c r="M158" s="2"/>
      <c r="N158" s="1"/>
      <c r="O158" s="1"/>
      <c r="P158" s="1"/>
      <c r="Q158" s="1"/>
      <c r="R158" s="1"/>
      <c r="S158" s="3"/>
      <c r="T158" s="1"/>
      <c r="U158" s="1"/>
      <c r="V158" s="1"/>
      <c r="W158" s="1"/>
      <c r="X158" s="1"/>
      <c r="Y158" s="3"/>
    </row>
    <row r="159" spans="1:25" x14ac:dyDescent="0.25">
      <c r="A159" s="1" t="s">
        <v>549</v>
      </c>
      <c r="B159" s="1" t="s">
        <v>550</v>
      </c>
      <c r="C159" s="1" t="s">
        <v>2874</v>
      </c>
      <c r="D159" s="1">
        <v>3825</v>
      </c>
      <c r="E159" s="1">
        <v>4420</v>
      </c>
      <c r="F159" s="1">
        <v>4122.5</v>
      </c>
      <c r="G159" s="1" t="s">
        <v>551</v>
      </c>
      <c r="H159" s="1"/>
      <c r="I159" s="1"/>
      <c r="J159" s="1"/>
      <c r="K159" s="1"/>
      <c r="L159" s="1"/>
      <c r="M159" s="2"/>
      <c r="N159" s="1"/>
      <c r="O159" s="1"/>
      <c r="P159" s="1"/>
      <c r="Q159" s="1"/>
      <c r="R159" s="1"/>
      <c r="S159" s="3"/>
      <c r="T159" s="1"/>
      <c r="U159" s="1"/>
      <c r="V159" s="1"/>
      <c r="W159" s="1"/>
      <c r="X159" s="1"/>
      <c r="Y159" s="3"/>
    </row>
    <row r="160" spans="1:25" x14ac:dyDescent="0.25">
      <c r="A160" s="1" t="s">
        <v>11</v>
      </c>
      <c r="B160" s="1" t="s">
        <v>1125</v>
      </c>
      <c r="C160" s="1" t="s">
        <v>2875</v>
      </c>
      <c r="D160" s="1">
        <v>31875</v>
      </c>
      <c r="E160" s="1">
        <v>39610</v>
      </c>
      <c r="F160" s="1">
        <v>35742.5</v>
      </c>
      <c r="G160" s="1" t="s">
        <v>1126</v>
      </c>
      <c r="H160" s="1" t="s">
        <v>1127</v>
      </c>
      <c r="I160" s="1" t="s">
        <v>2876</v>
      </c>
      <c r="J160" s="1">
        <v>32120</v>
      </c>
      <c r="K160" s="1">
        <v>37873</v>
      </c>
      <c r="L160" s="1">
        <v>34996.5</v>
      </c>
      <c r="M160" s="2">
        <v>0.97912848849408962</v>
      </c>
      <c r="N160" s="1" t="s">
        <v>1128</v>
      </c>
      <c r="O160" s="1" t="s">
        <v>2877</v>
      </c>
      <c r="P160" s="1">
        <v>60350</v>
      </c>
      <c r="Q160" s="1">
        <v>79900</v>
      </c>
      <c r="R160" s="1">
        <v>70125</v>
      </c>
      <c r="S160" s="3">
        <v>1.9619500594530321</v>
      </c>
      <c r="T160" s="1" t="s">
        <v>1129</v>
      </c>
      <c r="U160" s="1" t="s">
        <v>2878</v>
      </c>
      <c r="V160" s="1">
        <v>131782</v>
      </c>
      <c r="W160" s="1">
        <v>158435</v>
      </c>
      <c r="X160" s="1">
        <v>145108.5</v>
      </c>
      <c r="Y160" s="3">
        <v>4.0598307337203607</v>
      </c>
    </row>
    <row r="161" spans="1:25" x14ac:dyDescent="0.25">
      <c r="A161" s="1" t="s">
        <v>1130</v>
      </c>
      <c r="B161" s="1" t="s">
        <v>1131</v>
      </c>
      <c r="C161" s="1" t="s">
        <v>2879</v>
      </c>
      <c r="D161" s="1">
        <v>28475</v>
      </c>
      <c r="E161" s="1">
        <v>37315</v>
      </c>
      <c r="F161" s="1">
        <v>32895</v>
      </c>
      <c r="G161" s="1"/>
      <c r="H161" s="1"/>
      <c r="I161" s="1"/>
      <c r="J161" s="1"/>
      <c r="K161" s="1"/>
      <c r="L161" s="1"/>
      <c r="M161" s="2"/>
      <c r="N161" s="1"/>
      <c r="O161" s="1"/>
      <c r="P161" s="1"/>
      <c r="Q161" s="1"/>
      <c r="R161" s="1"/>
      <c r="S161" s="3"/>
      <c r="T161" s="1" t="s">
        <v>1132</v>
      </c>
      <c r="U161" s="1" t="s">
        <v>2880</v>
      </c>
      <c r="V161" s="1">
        <v>129486</v>
      </c>
      <c r="W161" s="1">
        <v>159253</v>
      </c>
      <c r="X161" s="1">
        <v>144369.5</v>
      </c>
      <c r="Y161" s="3">
        <v>4.3887976896184835</v>
      </c>
    </row>
    <row r="162" spans="1:25" x14ac:dyDescent="0.25">
      <c r="A162" s="1" t="s">
        <v>1462</v>
      </c>
      <c r="B162" s="1" t="s">
        <v>903</v>
      </c>
      <c r="C162" s="1" t="s">
        <v>2881</v>
      </c>
      <c r="D162" s="1">
        <v>8288</v>
      </c>
      <c r="E162" s="1">
        <v>10412</v>
      </c>
      <c r="F162" s="1">
        <v>9350</v>
      </c>
      <c r="G162" s="1" t="s">
        <v>1463</v>
      </c>
      <c r="H162" s="1"/>
      <c r="I162" s="1"/>
      <c r="J162" s="1"/>
      <c r="K162" s="1"/>
      <c r="L162" s="1"/>
      <c r="M162" s="2"/>
      <c r="N162" s="1"/>
      <c r="O162" s="1"/>
      <c r="P162" s="1"/>
      <c r="Q162" s="1"/>
      <c r="R162" s="1"/>
      <c r="S162" s="3"/>
      <c r="T162" s="1"/>
      <c r="U162" s="1"/>
      <c r="V162" s="1"/>
      <c r="W162" s="1"/>
      <c r="X162" s="1"/>
      <c r="Y162" s="3"/>
    </row>
    <row r="163" spans="1:25" x14ac:dyDescent="0.25">
      <c r="A163" s="1" t="s">
        <v>876</v>
      </c>
      <c r="B163" s="1" t="s">
        <v>877</v>
      </c>
      <c r="C163" s="1" t="s">
        <v>2882</v>
      </c>
      <c r="D163" s="1">
        <v>15938</v>
      </c>
      <c r="E163" s="1">
        <v>20698</v>
      </c>
      <c r="F163" s="1">
        <v>18318</v>
      </c>
      <c r="G163" s="1"/>
      <c r="H163" s="1" t="s">
        <v>878</v>
      </c>
      <c r="I163" s="1" t="s">
        <v>2883</v>
      </c>
      <c r="J163" s="1">
        <v>21926</v>
      </c>
      <c r="K163" s="1">
        <v>24318</v>
      </c>
      <c r="L163" s="1">
        <v>23122</v>
      </c>
      <c r="M163" s="2">
        <v>1.2622557047712633</v>
      </c>
      <c r="N163" s="1" t="s">
        <v>879</v>
      </c>
      <c r="O163" s="1" t="s">
        <v>2884</v>
      </c>
      <c r="P163" s="1">
        <v>39950</v>
      </c>
      <c r="Q163" s="1">
        <v>45050</v>
      </c>
      <c r="R163" s="1">
        <v>42500</v>
      </c>
      <c r="S163" s="3">
        <v>2.3201222840921498</v>
      </c>
      <c r="T163" s="1"/>
      <c r="U163" s="1"/>
      <c r="V163" s="1"/>
      <c r="W163" s="1"/>
      <c r="X163" s="1"/>
      <c r="Y163" s="3"/>
    </row>
    <row r="164" spans="1:25" x14ac:dyDescent="0.25">
      <c r="A164" s="1" t="s">
        <v>1133</v>
      </c>
      <c r="B164" s="1" t="s">
        <v>1134</v>
      </c>
      <c r="C164" s="1" t="s">
        <v>2885</v>
      </c>
      <c r="D164" s="1">
        <v>35700</v>
      </c>
      <c r="E164" s="1">
        <v>43052</v>
      </c>
      <c r="F164" s="1">
        <v>39376</v>
      </c>
      <c r="G164" s="1" t="s">
        <v>1135</v>
      </c>
      <c r="H164" s="1"/>
      <c r="I164" s="1"/>
      <c r="J164" s="1"/>
      <c r="K164" s="1"/>
      <c r="L164" s="1"/>
      <c r="M164" s="2"/>
      <c r="N164" s="1"/>
      <c r="O164" s="1"/>
      <c r="P164" s="1"/>
      <c r="Q164" s="1"/>
      <c r="R164" s="1"/>
      <c r="S164" s="3"/>
      <c r="T164" s="1" t="s">
        <v>1136</v>
      </c>
      <c r="U164" s="1" t="s">
        <v>2886</v>
      </c>
      <c r="V164" s="1">
        <v>140828</v>
      </c>
      <c r="W164" s="1">
        <v>163064</v>
      </c>
      <c r="X164" s="1">
        <v>151946</v>
      </c>
      <c r="Y164" s="3">
        <v>3.8588480292564</v>
      </c>
    </row>
    <row r="165" spans="1:25" x14ac:dyDescent="0.25">
      <c r="A165" s="1" t="s">
        <v>91</v>
      </c>
      <c r="B165" s="1" t="s">
        <v>92</v>
      </c>
      <c r="C165" s="1" t="s">
        <v>2887</v>
      </c>
      <c r="D165" s="1">
        <v>9350</v>
      </c>
      <c r="E165" s="1">
        <v>10285</v>
      </c>
      <c r="F165" s="1">
        <v>9817.5</v>
      </c>
      <c r="G165" s="1" t="s">
        <v>93</v>
      </c>
      <c r="H165" s="1"/>
      <c r="I165" s="1"/>
      <c r="J165" s="1"/>
      <c r="K165" s="1"/>
      <c r="L165" s="1"/>
      <c r="M165" s="2"/>
      <c r="N165" s="1"/>
      <c r="O165" s="1"/>
      <c r="P165" s="1"/>
      <c r="Q165" s="1"/>
      <c r="R165" s="1"/>
      <c r="S165" s="3"/>
      <c r="T165" s="1"/>
      <c r="U165" s="1"/>
      <c r="V165" s="1"/>
      <c r="W165" s="1"/>
      <c r="X165" s="1"/>
      <c r="Y165" s="3"/>
    </row>
    <row r="166" spans="1:25" x14ac:dyDescent="0.25">
      <c r="A166" s="1" t="s">
        <v>880</v>
      </c>
      <c r="B166" s="1" t="s">
        <v>881</v>
      </c>
      <c r="C166" s="1" t="s">
        <v>2888</v>
      </c>
      <c r="D166" s="1">
        <v>10285</v>
      </c>
      <c r="E166" s="1">
        <v>11092</v>
      </c>
      <c r="F166" s="1">
        <v>10688.5</v>
      </c>
      <c r="G166" s="1" t="s">
        <v>882</v>
      </c>
      <c r="H166" s="1"/>
      <c r="I166" s="1"/>
      <c r="J166" s="1"/>
      <c r="K166" s="1"/>
      <c r="L166" s="1"/>
      <c r="M166" s="2"/>
      <c r="N166" s="1"/>
      <c r="O166" s="1"/>
      <c r="P166" s="1"/>
      <c r="Q166" s="1"/>
      <c r="R166" s="1"/>
      <c r="S166" s="3"/>
      <c r="T166" s="1"/>
      <c r="U166" s="1"/>
      <c r="V166" s="1"/>
      <c r="W166" s="1"/>
      <c r="X166" s="1"/>
      <c r="Y166" s="3"/>
    </row>
    <row r="167" spans="1:25" x14ac:dyDescent="0.25">
      <c r="A167" s="1" t="s">
        <v>1464</v>
      </c>
      <c r="B167" s="1" t="s">
        <v>1465</v>
      </c>
      <c r="C167" s="1" t="s">
        <v>2889</v>
      </c>
      <c r="D167" s="1">
        <v>6035</v>
      </c>
      <c r="E167" s="1">
        <v>6672</v>
      </c>
      <c r="F167" s="1">
        <v>6353.5</v>
      </c>
      <c r="G167" s="1" t="s">
        <v>1466</v>
      </c>
      <c r="H167" s="1" t="s">
        <v>1467</v>
      </c>
      <c r="I167" s="1" t="s">
        <v>2890</v>
      </c>
      <c r="J167" s="1">
        <v>7556</v>
      </c>
      <c r="K167" s="1">
        <v>9176</v>
      </c>
      <c r="L167" s="1">
        <v>8366</v>
      </c>
      <c r="M167" s="2">
        <v>1.3167545447391202</v>
      </c>
      <c r="N167" s="1" t="s">
        <v>1468</v>
      </c>
      <c r="O167" s="1" t="s">
        <v>2891</v>
      </c>
      <c r="P167" s="1">
        <v>10271</v>
      </c>
      <c r="Q167" s="1">
        <v>11983</v>
      </c>
      <c r="R167" s="1">
        <v>11127</v>
      </c>
      <c r="S167" s="3">
        <v>1.7513181710868027</v>
      </c>
      <c r="T167" s="1" t="s">
        <v>1469</v>
      </c>
      <c r="U167" s="1" t="s">
        <v>2892</v>
      </c>
      <c r="V167" s="1">
        <v>11516</v>
      </c>
      <c r="W167" s="1">
        <v>13435</v>
      </c>
      <c r="X167" s="1">
        <v>12475.5</v>
      </c>
      <c r="Y167" s="3">
        <v>1.9635633902573384</v>
      </c>
    </row>
    <row r="168" spans="1:25" x14ac:dyDescent="0.25">
      <c r="A168" s="1" t="s">
        <v>94</v>
      </c>
      <c r="B168" s="1" t="s">
        <v>95</v>
      </c>
      <c r="C168" s="1" t="s">
        <v>2893</v>
      </c>
      <c r="D168" s="1">
        <v>2975</v>
      </c>
      <c r="E168" s="1">
        <v>3400</v>
      </c>
      <c r="F168" s="1">
        <v>3187.5</v>
      </c>
      <c r="G168" s="1" t="s">
        <v>96</v>
      </c>
      <c r="H168" s="1"/>
      <c r="I168" s="1"/>
      <c r="J168" s="1"/>
      <c r="K168" s="1"/>
      <c r="L168" s="1"/>
      <c r="M168" s="2"/>
      <c r="N168" s="1"/>
      <c r="O168" s="1"/>
      <c r="P168" s="1"/>
      <c r="Q168" s="1"/>
      <c r="R168" s="1"/>
      <c r="S168" s="3"/>
      <c r="T168" s="1"/>
      <c r="U168" s="1"/>
      <c r="V168" s="1"/>
      <c r="W168" s="1"/>
      <c r="X168" s="1"/>
      <c r="Y168" s="3"/>
    </row>
    <row r="169" spans="1:25" x14ac:dyDescent="0.25">
      <c r="A169" s="1" t="s">
        <v>1139</v>
      </c>
      <c r="B169" s="1" t="s">
        <v>1140</v>
      </c>
      <c r="C169" s="1" t="s">
        <v>2894</v>
      </c>
      <c r="D169" s="1">
        <v>17510</v>
      </c>
      <c r="E169" s="1">
        <v>20825</v>
      </c>
      <c r="F169" s="1">
        <v>19167.5</v>
      </c>
      <c r="G169" s="1" t="s">
        <v>1141</v>
      </c>
      <c r="H169" s="1" t="s">
        <v>1142</v>
      </c>
      <c r="I169" s="1" t="s">
        <v>2895</v>
      </c>
      <c r="J169" s="1">
        <v>28988</v>
      </c>
      <c r="K169" s="1">
        <v>34986</v>
      </c>
      <c r="L169" s="1">
        <v>31987</v>
      </c>
      <c r="M169" s="2">
        <v>1.6688143993739402</v>
      </c>
      <c r="N169" s="1" t="s">
        <v>1143</v>
      </c>
      <c r="O169" s="1" t="s">
        <v>2896</v>
      </c>
      <c r="P169" s="1">
        <v>40185</v>
      </c>
      <c r="Q169" s="1">
        <v>49283</v>
      </c>
      <c r="R169" s="1">
        <v>44734</v>
      </c>
      <c r="S169" s="3">
        <v>2.3338463545063259</v>
      </c>
      <c r="T169" s="1" t="s">
        <v>1144</v>
      </c>
      <c r="U169" s="1" t="s">
        <v>2897</v>
      </c>
      <c r="V169" s="1">
        <v>65280</v>
      </c>
      <c r="W169" s="1">
        <v>75480</v>
      </c>
      <c r="X169" s="1">
        <v>70380</v>
      </c>
      <c r="Y169" s="3">
        <v>3.6718403547671841</v>
      </c>
    </row>
    <row r="170" spans="1:25" x14ac:dyDescent="0.25">
      <c r="A170" s="1" t="s">
        <v>366</v>
      </c>
      <c r="B170" s="1" t="s">
        <v>367</v>
      </c>
      <c r="C170" s="1" t="s">
        <v>2512</v>
      </c>
      <c r="D170" s="1">
        <v>5142</v>
      </c>
      <c r="E170" s="1">
        <v>6078</v>
      </c>
      <c r="F170" s="1">
        <v>5610</v>
      </c>
      <c r="G170" s="1"/>
      <c r="H170" s="1"/>
      <c r="I170" s="1"/>
      <c r="J170" s="1"/>
      <c r="K170" s="1"/>
      <c r="L170" s="1"/>
      <c r="M170" s="2"/>
      <c r="N170" s="1"/>
      <c r="O170" s="1"/>
      <c r="P170" s="1"/>
      <c r="Q170" s="1"/>
      <c r="R170" s="1"/>
      <c r="S170" s="3"/>
      <c r="T170" s="1"/>
      <c r="U170" s="1"/>
      <c r="V170" s="1"/>
      <c r="W170" s="1"/>
      <c r="X170" s="1"/>
      <c r="Y170" s="3"/>
    </row>
    <row r="171" spans="1:25" x14ac:dyDescent="0.25">
      <c r="A171" s="1" t="s">
        <v>97</v>
      </c>
      <c r="B171" s="1" t="s">
        <v>98</v>
      </c>
      <c r="C171" s="1" t="s">
        <v>2898</v>
      </c>
      <c r="D171" s="1">
        <v>7565</v>
      </c>
      <c r="E171" s="1">
        <v>8500</v>
      </c>
      <c r="F171" s="1">
        <v>8032.5</v>
      </c>
      <c r="G171" s="1" t="s">
        <v>99</v>
      </c>
      <c r="H171" s="1" t="s">
        <v>100</v>
      </c>
      <c r="I171" s="1" t="s">
        <v>2899</v>
      </c>
      <c r="J171" s="1">
        <v>10540</v>
      </c>
      <c r="K171" s="1">
        <v>12121</v>
      </c>
      <c r="L171" s="1">
        <v>11330.5</v>
      </c>
      <c r="M171" s="2">
        <v>1.4105820105820106</v>
      </c>
      <c r="N171" s="1" t="s">
        <v>101</v>
      </c>
      <c r="O171" s="1" t="s">
        <v>2900</v>
      </c>
      <c r="P171" s="1">
        <v>13424</v>
      </c>
      <c r="Q171" s="1">
        <v>15793</v>
      </c>
      <c r="R171" s="1">
        <v>14608.5</v>
      </c>
      <c r="S171" s="3">
        <v>1.8186741363211951</v>
      </c>
      <c r="T171" s="1"/>
      <c r="U171" s="1"/>
      <c r="V171" s="1"/>
      <c r="W171" s="1"/>
      <c r="X171" s="1"/>
      <c r="Y171" s="3"/>
    </row>
    <row r="172" spans="1:25" x14ac:dyDescent="0.25">
      <c r="A172" s="1" t="s">
        <v>97</v>
      </c>
      <c r="B172" s="1" t="s">
        <v>368</v>
      </c>
      <c r="C172" s="1" t="s">
        <v>2901</v>
      </c>
      <c r="D172" s="1">
        <v>6800</v>
      </c>
      <c r="E172" s="1">
        <v>7862</v>
      </c>
      <c r="F172" s="1">
        <v>7331</v>
      </c>
      <c r="G172" s="1" t="s">
        <v>369</v>
      </c>
      <c r="H172" s="1"/>
      <c r="I172" s="1"/>
      <c r="J172" s="1"/>
      <c r="K172" s="1"/>
      <c r="L172" s="1"/>
      <c r="M172" s="2"/>
      <c r="N172" s="1"/>
      <c r="O172" s="1"/>
      <c r="P172" s="1"/>
      <c r="Q172" s="1"/>
      <c r="R172" s="1"/>
      <c r="S172" s="3"/>
      <c r="T172" s="1"/>
      <c r="U172" s="1"/>
      <c r="V172" s="1"/>
      <c r="W172" s="1"/>
      <c r="X172" s="1"/>
      <c r="Y172" s="3"/>
    </row>
    <row r="173" spans="1:25" x14ac:dyDescent="0.25">
      <c r="A173" s="1" t="s">
        <v>370</v>
      </c>
      <c r="B173" s="1" t="s">
        <v>371</v>
      </c>
      <c r="C173" s="1" t="s">
        <v>2902</v>
      </c>
      <c r="D173" s="1">
        <v>4590</v>
      </c>
      <c r="E173" s="1">
        <v>5695</v>
      </c>
      <c r="F173" s="1">
        <v>5142.5</v>
      </c>
      <c r="G173" s="1" t="s">
        <v>372</v>
      </c>
      <c r="H173" s="1"/>
      <c r="I173" s="1"/>
      <c r="J173" s="1"/>
      <c r="K173" s="1"/>
      <c r="L173" s="1"/>
      <c r="M173" s="2"/>
      <c r="N173" s="1"/>
      <c r="O173" s="1"/>
      <c r="P173" s="1"/>
      <c r="Q173" s="1"/>
      <c r="R173" s="1"/>
      <c r="S173" s="3"/>
      <c r="T173" s="1"/>
      <c r="U173" s="1"/>
      <c r="V173" s="1"/>
      <c r="W173" s="1"/>
      <c r="X173" s="1"/>
      <c r="Y173" s="3"/>
    </row>
    <row r="174" spans="1:25" x14ac:dyDescent="0.25">
      <c r="A174" s="1" t="s">
        <v>373</v>
      </c>
      <c r="B174" s="1" t="s">
        <v>374</v>
      </c>
      <c r="C174" s="1" t="s">
        <v>2903</v>
      </c>
      <c r="D174" s="1">
        <v>5270</v>
      </c>
      <c r="E174" s="1">
        <v>6120</v>
      </c>
      <c r="F174" s="1">
        <v>5695</v>
      </c>
      <c r="G174" s="1" t="s">
        <v>375</v>
      </c>
      <c r="H174" s="1" t="s">
        <v>376</v>
      </c>
      <c r="I174" s="1" t="s">
        <v>2904</v>
      </c>
      <c r="J174" s="1">
        <v>6630</v>
      </c>
      <c r="K174" s="1">
        <v>7650</v>
      </c>
      <c r="L174" s="1">
        <v>7140</v>
      </c>
      <c r="M174" s="2">
        <v>1.2537313432835822</v>
      </c>
      <c r="N174" s="1" t="s">
        <v>377</v>
      </c>
      <c r="O174" s="1" t="s">
        <v>2905</v>
      </c>
      <c r="P174" s="1">
        <v>10663</v>
      </c>
      <c r="Q174" s="1">
        <v>12304</v>
      </c>
      <c r="R174" s="1">
        <v>11483.5</v>
      </c>
      <c r="S174" s="3">
        <v>2.0164179104477613</v>
      </c>
      <c r="T174" s="1"/>
      <c r="U174" s="1"/>
      <c r="V174" s="1"/>
      <c r="W174" s="1"/>
      <c r="X174" s="1"/>
      <c r="Y174" s="3"/>
    </row>
    <row r="175" spans="1:25" x14ac:dyDescent="0.25">
      <c r="A175" s="1" t="s">
        <v>1470</v>
      </c>
      <c r="B175" s="1" t="s">
        <v>1471</v>
      </c>
      <c r="C175" s="1" t="s">
        <v>2906</v>
      </c>
      <c r="D175" s="1">
        <v>6375</v>
      </c>
      <c r="E175" s="1">
        <v>7140</v>
      </c>
      <c r="F175" s="1">
        <v>6757.5</v>
      </c>
      <c r="G175" s="1" t="s">
        <v>1472</v>
      </c>
      <c r="H175" s="1" t="s">
        <v>1473</v>
      </c>
      <c r="I175" s="1" t="s">
        <v>2907</v>
      </c>
      <c r="J175" s="1">
        <v>7599</v>
      </c>
      <c r="K175" s="1">
        <v>8612</v>
      </c>
      <c r="L175" s="1">
        <v>8105.5</v>
      </c>
      <c r="M175" s="2">
        <v>1.1994820569737328</v>
      </c>
      <c r="N175" s="1" t="s">
        <v>1474</v>
      </c>
      <c r="O175" s="1" t="s">
        <v>2908</v>
      </c>
      <c r="P175" s="1">
        <v>10973</v>
      </c>
      <c r="Q175" s="1">
        <v>12661</v>
      </c>
      <c r="R175" s="1">
        <v>11817</v>
      </c>
      <c r="S175" s="3">
        <v>1.7487236403995561</v>
      </c>
      <c r="T175" s="1" t="s">
        <v>1475</v>
      </c>
      <c r="U175" s="1" t="s">
        <v>2909</v>
      </c>
      <c r="V175" s="1">
        <v>13709</v>
      </c>
      <c r="W175" s="1">
        <v>15994</v>
      </c>
      <c r="X175" s="1">
        <v>14851.5</v>
      </c>
      <c r="Y175" s="3">
        <v>2.1977802441731411</v>
      </c>
    </row>
    <row r="176" spans="1:25" x14ac:dyDescent="0.25">
      <c r="A176" s="1" t="s">
        <v>552</v>
      </c>
      <c r="B176" s="1" t="s">
        <v>553</v>
      </c>
      <c r="C176" s="1" t="s">
        <v>2910</v>
      </c>
      <c r="D176" s="1">
        <v>7310</v>
      </c>
      <c r="E176" s="1">
        <v>8160</v>
      </c>
      <c r="F176" s="1">
        <v>7735</v>
      </c>
      <c r="G176" s="1" t="s">
        <v>472</v>
      </c>
      <c r="H176" s="1" t="s">
        <v>554</v>
      </c>
      <c r="I176" s="1" t="s">
        <v>2911</v>
      </c>
      <c r="J176" s="1">
        <v>8925</v>
      </c>
      <c r="K176" s="1">
        <v>10710</v>
      </c>
      <c r="L176" s="1">
        <v>9817.5</v>
      </c>
      <c r="M176" s="2">
        <v>1.2692307692307692</v>
      </c>
      <c r="N176" s="1" t="s">
        <v>555</v>
      </c>
      <c r="O176" s="1" t="s">
        <v>2912</v>
      </c>
      <c r="P176" s="1">
        <v>13296</v>
      </c>
      <c r="Q176" s="1">
        <v>16989</v>
      </c>
      <c r="R176" s="1">
        <v>15142.5</v>
      </c>
      <c r="S176" s="3">
        <v>1.9576599870717517</v>
      </c>
      <c r="T176" s="1"/>
      <c r="U176" s="1"/>
      <c r="V176" s="1"/>
      <c r="W176" s="1"/>
      <c r="X176" s="1"/>
      <c r="Y176" s="3"/>
    </row>
    <row r="177" spans="1:25" x14ac:dyDescent="0.25">
      <c r="A177" s="1" t="s">
        <v>883</v>
      </c>
      <c r="B177" s="1" t="s">
        <v>884</v>
      </c>
      <c r="C177" s="1" t="s">
        <v>2913</v>
      </c>
      <c r="D177" s="1">
        <v>17892</v>
      </c>
      <c r="E177" s="1">
        <v>19720</v>
      </c>
      <c r="F177" s="1">
        <v>18806</v>
      </c>
      <c r="G177" s="1"/>
      <c r="H177" s="1" t="s">
        <v>885</v>
      </c>
      <c r="I177" s="1" t="s">
        <v>2914</v>
      </c>
      <c r="J177" s="1">
        <v>21802</v>
      </c>
      <c r="K177" s="1">
        <v>27616</v>
      </c>
      <c r="L177" s="1">
        <v>24709</v>
      </c>
      <c r="M177" s="2">
        <v>1.3138891843028822</v>
      </c>
      <c r="N177" s="1"/>
      <c r="O177" s="1"/>
      <c r="P177" s="1"/>
      <c r="Q177" s="1"/>
      <c r="R177" s="1"/>
      <c r="S177" s="3"/>
      <c r="T177" s="1"/>
      <c r="U177" s="1"/>
      <c r="V177" s="1"/>
      <c r="W177" s="1"/>
      <c r="X177" s="1"/>
      <c r="Y177" s="3"/>
    </row>
    <row r="178" spans="1:25" x14ac:dyDescent="0.25">
      <c r="A178" s="1" t="s">
        <v>886</v>
      </c>
      <c r="B178" s="1" t="s">
        <v>887</v>
      </c>
      <c r="C178" s="1" t="s">
        <v>2915</v>
      </c>
      <c r="D178" s="1">
        <v>12665</v>
      </c>
      <c r="E178" s="1">
        <v>14918</v>
      </c>
      <c r="F178" s="1">
        <v>13791.5</v>
      </c>
      <c r="G178" s="1" t="s">
        <v>888</v>
      </c>
      <c r="H178" s="1" t="s">
        <v>889</v>
      </c>
      <c r="I178" s="1" t="s">
        <v>2916</v>
      </c>
      <c r="J178" s="1">
        <v>13954</v>
      </c>
      <c r="K178" s="1">
        <v>14826</v>
      </c>
      <c r="L178" s="1">
        <v>14390</v>
      </c>
      <c r="M178" s="2">
        <v>1.0433962948192728</v>
      </c>
      <c r="N178" s="1" t="s">
        <v>890</v>
      </c>
      <c r="O178" s="1" t="s">
        <v>2917</v>
      </c>
      <c r="P178" s="1">
        <v>20018</v>
      </c>
      <c r="Q178" s="1">
        <v>22686</v>
      </c>
      <c r="R178" s="1">
        <v>21352</v>
      </c>
      <c r="S178" s="3">
        <v>1.5481999782474714</v>
      </c>
      <c r="T178" s="1"/>
      <c r="U178" s="1"/>
      <c r="V178" s="1"/>
      <c r="W178" s="1"/>
      <c r="X178" s="1"/>
      <c r="Y178" s="3"/>
    </row>
    <row r="179" spans="1:25" x14ac:dyDescent="0.25">
      <c r="A179" s="1" t="s">
        <v>891</v>
      </c>
      <c r="B179" s="1" t="s">
        <v>892</v>
      </c>
      <c r="C179" s="1" t="s">
        <v>2918</v>
      </c>
      <c r="D179" s="1">
        <v>13982</v>
      </c>
      <c r="E179" s="1">
        <v>16405</v>
      </c>
      <c r="F179" s="1">
        <v>15193.5</v>
      </c>
      <c r="G179" s="1" t="s">
        <v>893</v>
      </c>
      <c r="H179" s="1" t="s">
        <v>894</v>
      </c>
      <c r="I179" s="1" t="s">
        <v>2919</v>
      </c>
      <c r="J179" s="1">
        <v>16376</v>
      </c>
      <c r="K179" s="1">
        <v>18962</v>
      </c>
      <c r="L179" s="1">
        <v>17669</v>
      </c>
      <c r="M179" s="2">
        <v>1.1629315167670384</v>
      </c>
      <c r="N179" s="1"/>
      <c r="O179" s="1"/>
      <c r="P179" s="1"/>
      <c r="Q179" s="1"/>
      <c r="R179" s="1"/>
      <c r="S179" s="3"/>
      <c r="T179" s="1"/>
      <c r="U179" s="1"/>
      <c r="V179" s="1"/>
      <c r="W179" s="1"/>
      <c r="X179" s="1"/>
      <c r="Y179" s="3"/>
    </row>
    <row r="180" spans="1:25" x14ac:dyDescent="0.25">
      <c r="A180" s="1" t="s">
        <v>895</v>
      </c>
      <c r="B180" s="1" t="s">
        <v>896</v>
      </c>
      <c r="C180" s="1" t="s">
        <v>2920</v>
      </c>
      <c r="D180" s="1">
        <v>13090</v>
      </c>
      <c r="E180" s="1">
        <v>16575</v>
      </c>
      <c r="F180" s="1">
        <v>14832.5</v>
      </c>
      <c r="G180" s="1" t="s">
        <v>897</v>
      </c>
      <c r="H180" s="1" t="s">
        <v>898</v>
      </c>
      <c r="I180" s="1" t="s">
        <v>2921</v>
      </c>
      <c r="J180" s="1">
        <v>15976</v>
      </c>
      <c r="K180" s="1">
        <v>18714</v>
      </c>
      <c r="L180" s="1">
        <v>17345</v>
      </c>
      <c r="M180" s="2">
        <v>1.1693915388504972</v>
      </c>
      <c r="N180" s="1" t="s">
        <v>899</v>
      </c>
      <c r="O180" s="1" t="s">
        <v>2922</v>
      </c>
      <c r="P180" s="1">
        <v>21981</v>
      </c>
      <c r="Q180" s="1">
        <v>25644</v>
      </c>
      <c r="R180" s="1">
        <v>23812.5</v>
      </c>
      <c r="S180" s="3">
        <v>1.6054272711950111</v>
      </c>
      <c r="T180" s="1" t="s">
        <v>900</v>
      </c>
      <c r="U180" s="1" t="s">
        <v>2923</v>
      </c>
      <c r="V180" s="1">
        <v>38097</v>
      </c>
      <c r="W180" s="1">
        <v>42330</v>
      </c>
      <c r="X180" s="1">
        <v>40213.5</v>
      </c>
      <c r="Y180" s="3">
        <v>2.7111747851002868</v>
      </c>
    </row>
    <row r="181" spans="1:25" x14ac:dyDescent="0.25">
      <c r="A181" s="1" t="s">
        <v>1277</v>
      </c>
      <c r="B181" s="1" t="s">
        <v>1278</v>
      </c>
      <c r="C181" s="1" t="s">
        <v>2924</v>
      </c>
      <c r="D181" s="1">
        <v>12070</v>
      </c>
      <c r="E181" s="1">
        <v>14535</v>
      </c>
      <c r="F181" s="1">
        <v>13302.5</v>
      </c>
      <c r="G181" s="1" t="s">
        <v>1279</v>
      </c>
      <c r="H181" s="1" t="s">
        <v>1280</v>
      </c>
      <c r="I181" s="1" t="s">
        <v>2925</v>
      </c>
      <c r="J181" s="1">
        <v>19635</v>
      </c>
      <c r="K181" s="1">
        <v>22440</v>
      </c>
      <c r="L181" s="1">
        <v>21037.5</v>
      </c>
      <c r="M181" s="2">
        <v>1.5814696485623003</v>
      </c>
      <c r="N181" s="1" t="s">
        <v>1281</v>
      </c>
      <c r="O181" s="1" t="s">
        <v>2926</v>
      </c>
      <c r="P181" s="1">
        <v>35734</v>
      </c>
      <c r="Q181" s="1">
        <v>39307</v>
      </c>
      <c r="R181" s="1">
        <v>37520.5</v>
      </c>
      <c r="S181" s="3">
        <v>2.8205600451043038</v>
      </c>
      <c r="T181" s="1" t="s">
        <v>1218</v>
      </c>
      <c r="U181" s="1" t="s">
        <v>2608</v>
      </c>
      <c r="V181" s="1">
        <v>54300</v>
      </c>
      <c r="W181" s="1">
        <v>58477</v>
      </c>
      <c r="X181" s="1">
        <v>56388.5</v>
      </c>
      <c r="Y181" s="3">
        <v>4.2389400488629958</v>
      </c>
    </row>
    <row r="182" spans="1:25" x14ac:dyDescent="0.25">
      <c r="A182" s="1" t="s">
        <v>1282</v>
      </c>
      <c r="B182" s="1" t="s">
        <v>1283</v>
      </c>
      <c r="C182" s="1" t="s">
        <v>2927</v>
      </c>
      <c r="D182" s="1">
        <v>12580</v>
      </c>
      <c r="E182" s="1">
        <v>14748</v>
      </c>
      <c r="F182" s="1">
        <v>13664</v>
      </c>
      <c r="G182" s="1" t="s">
        <v>1284</v>
      </c>
      <c r="H182" s="1" t="s">
        <v>1285</v>
      </c>
      <c r="I182" s="1" t="s">
        <v>2928</v>
      </c>
      <c r="J182" s="1">
        <v>23371</v>
      </c>
      <c r="K182" s="1">
        <v>26354</v>
      </c>
      <c r="L182" s="1">
        <v>24862.5</v>
      </c>
      <c r="M182" s="2">
        <v>1.8195623536299765</v>
      </c>
      <c r="N182" s="1" t="s">
        <v>1210</v>
      </c>
      <c r="O182" s="1" t="s">
        <v>2524</v>
      </c>
      <c r="P182" s="1">
        <v>36550</v>
      </c>
      <c r="Q182" s="1">
        <v>40800</v>
      </c>
      <c r="R182" s="1">
        <v>38675</v>
      </c>
      <c r="S182" s="3">
        <v>2.8304303278688523</v>
      </c>
      <c r="T182" s="1" t="s">
        <v>1211</v>
      </c>
      <c r="U182" s="1" t="s">
        <v>2525</v>
      </c>
      <c r="V182" s="1">
        <v>52190</v>
      </c>
      <c r="W182" s="1">
        <v>60018</v>
      </c>
      <c r="X182" s="1">
        <v>56104</v>
      </c>
      <c r="Y182" s="3">
        <v>4.1059718969555039</v>
      </c>
    </row>
    <row r="183" spans="1:25" x14ac:dyDescent="0.25">
      <c r="A183" s="1" t="s">
        <v>1286</v>
      </c>
      <c r="B183" s="1" t="s">
        <v>1287</v>
      </c>
      <c r="C183" s="1" t="s">
        <v>2929</v>
      </c>
      <c r="D183" s="1">
        <v>10795</v>
      </c>
      <c r="E183" s="1">
        <v>13302</v>
      </c>
      <c r="F183" s="1">
        <v>12048.5</v>
      </c>
      <c r="G183" s="1"/>
      <c r="H183" s="1"/>
      <c r="I183" s="1"/>
      <c r="J183" s="1"/>
      <c r="K183" s="1"/>
      <c r="L183" s="1"/>
      <c r="M183" s="2"/>
      <c r="N183" s="1"/>
      <c r="O183" s="1"/>
      <c r="P183" s="1"/>
      <c r="Q183" s="1"/>
      <c r="R183" s="1"/>
      <c r="S183" s="3"/>
      <c r="T183" s="1"/>
      <c r="U183" s="1"/>
      <c r="V183" s="1"/>
      <c r="W183" s="1"/>
      <c r="X183" s="1"/>
      <c r="Y183" s="3"/>
    </row>
    <row r="184" spans="1:25" x14ac:dyDescent="0.25">
      <c r="A184" s="1" t="s">
        <v>1288</v>
      </c>
      <c r="B184" s="1" t="s">
        <v>1289</v>
      </c>
      <c r="C184" s="1" t="s">
        <v>2930</v>
      </c>
      <c r="D184" s="1">
        <v>11645</v>
      </c>
      <c r="E184" s="1">
        <v>15598</v>
      </c>
      <c r="F184" s="1">
        <v>13621.5</v>
      </c>
      <c r="G184" s="1"/>
      <c r="H184" s="1" t="s">
        <v>1290</v>
      </c>
      <c r="I184" s="1" t="s">
        <v>2931</v>
      </c>
      <c r="J184" s="1">
        <v>12928</v>
      </c>
      <c r="K184" s="1">
        <v>14918</v>
      </c>
      <c r="L184" s="1">
        <v>13923</v>
      </c>
      <c r="M184" s="2">
        <v>1.0221341261975554</v>
      </c>
      <c r="N184" s="1"/>
      <c r="O184" s="1"/>
      <c r="P184" s="1"/>
      <c r="Q184" s="1"/>
      <c r="R184" s="1"/>
      <c r="S184" s="3"/>
      <c r="T184" s="1"/>
      <c r="U184" s="1"/>
      <c r="V184" s="1"/>
      <c r="W184" s="1"/>
      <c r="X184" s="1"/>
      <c r="Y184" s="3"/>
    </row>
    <row r="185" spans="1:25" x14ac:dyDescent="0.25">
      <c r="A185" s="1" t="s">
        <v>102</v>
      </c>
      <c r="B185" s="1" t="s">
        <v>103</v>
      </c>
      <c r="C185" s="1" t="s">
        <v>2932</v>
      </c>
      <c r="D185" s="1">
        <v>9945</v>
      </c>
      <c r="E185" s="1">
        <v>11815</v>
      </c>
      <c r="F185" s="1">
        <v>10880</v>
      </c>
      <c r="G185" s="1" t="s">
        <v>104</v>
      </c>
      <c r="H185" s="1" t="s">
        <v>105</v>
      </c>
      <c r="I185" s="1" t="s">
        <v>2933</v>
      </c>
      <c r="J185" s="1">
        <v>13685</v>
      </c>
      <c r="K185" s="1">
        <v>15327</v>
      </c>
      <c r="L185" s="1">
        <v>14506</v>
      </c>
      <c r="M185" s="2">
        <v>1.3332720588235294</v>
      </c>
      <c r="N185" s="1" t="s">
        <v>106</v>
      </c>
      <c r="O185" s="1" t="s">
        <v>2934</v>
      </c>
      <c r="P185" s="1">
        <v>19380</v>
      </c>
      <c r="Q185" s="1">
        <v>21802</v>
      </c>
      <c r="R185" s="1">
        <v>20591</v>
      </c>
      <c r="S185" s="3">
        <v>1.8925551470588236</v>
      </c>
      <c r="T185" s="1" t="s">
        <v>107</v>
      </c>
      <c r="U185" s="1" t="s">
        <v>2935</v>
      </c>
      <c r="V185" s="1">
        <v>25112</v>
      </c>
      <c r="W185" s="1">
        <v>31390</v>
      </c>
      <c r="X185" s="1">
        <v>28251</v>
      </c>
      <c r="Y185" s="3">
        <v>2.5965992647058824</v>
      </c>
    </row>
    <row r="186" spans="1:25" x14ac:dyDescent="0.25">
      <c r="A186" s="1" t="s">
        <v>1476</v>
      </c>
      <c r="B186" s="1" t="s">
        <v>1477</v>
      </c>
      <c r="C186" s="1" t="s">
        <v>2936</v>
      </c>
      <c r="D186" s="1">
        <v>4972</v>
      </c>
      <c r="E186" s="1">
        <v>5610</v>
      </c>
      <c r="F186" s="1">
        <v>5291</v>
      </c>
      <c r="G186" s="1" t="s">
        <v>453</v>
      </c>
      <c r="H186" s="1" t="s">
        <v>1478</v>
      </c>
      <c r="I186" s="1" t="s">
        <v>2937</v>
      </c>
      <c r="J186" s="1">
        <v>4406</v>
      </c>
      <c r="K186" s="1">
        <v>5386</v>
      </c>
      <c r="L186" s="1">
        <v>4896</v>
      </c>
      <c r="M186" s="2">
        <v>0.9253449253449253</v>
      </c>
      <c r="N186" s="1"/>
      <c r="O186" s="1"/>
      <c r="P186" s="1"/>
      <c r="Q186" s="1"/>
      <c r="R186" s="1"/>
      <c r="S186" s="3"/>
      <c r="T186" s="1"/>
      <c r="U186" s="1"/>
      <c r="V186" s="1"/>
      <c r="W186" s="1"/>
      <c r="X186" s="1"/>
      <c r="Y186" s="3"/>
    </row>
    <row r="187" spans="1:25" x14ac:dyDescent="0.25">
      <c r="A187" s="1" t="s">
        <v>1479</v>
      </c>
      <c r="B187" s="1" t="s">
        <v>1480</v>
      </c>
      <c r="C187" s="1" t="s">
        <v>2938</v>
      </c>
      <c r="D187" s="1">
        <v>11985</v>
      </c>
      <c r="E187" s="1">
        <v>14492</v>
      </c>
      <c r="F187" s="1">
        <v>13238.5</v>
      </c>
      <c r="G187" s="1" t="s">
        <v>1481</v>
      </c>
      <c r="H187" s="1"/>
      <c r="I187" s="1"/>
      <c r="J187" s="1"/>
      <c r="K187" s="1"/>
      <c r="L187" s="1"/>
      <c r="M187" s="2"/>
      <c r="N187" s="1" t="s">
        <v>1482</v>
      </c>
      <c r="O187" s="1" t="s">
        <v>2939</v>
      </c>
      <c r="P187" s="1">
        <v>30855</v>
      </c>
      <c r="Q187" s="1">
        <v>38335</v>
      </c>
      <c r="R187" s="1">
        <v>34595</v>
      </c>
      <c r="S187" s="3">
        <v>2.6132114665558785</v>
      </c>
      <c r="T187" s="1" t="s">
        <v>1483</v>
      </c>
      <c r="U187" s="1" t="s">
        <v>2940</v>
      </c>
      <c r="V187" s="1">
        <v>38786</v>
      </c>
      <c r="W187" s="1">
        <v>47404</v>
      </c>
      <c r="X187" s="1">
        <v>43095</v>
      </c>
      <c r="Y187" s="3">
        <v>3.2552781659553576</v>
      </c>
    </row>
    <row r="188" spans="1:25" x14ac:dyDescent="0.25">
      <c r="A188" s="1" t="s">
        <v>378</v>
      </c>
      <c r="B188" s="1" t="s">
        <v>379</v>
      </c>
      <c r="C188" s="1" t="s">
        <v>2941</v>
      </c>
      <c r="D188" s="1">
        <v>2975</v>
      </c>
      <c r="E188" s="1">
        <v>3485</v>
      </c>
      <c r="F188" s="1">
        <v>3230</v>
      </c>
      <c r="G188" s="1" t="s">
        <v>380</v>
      </c>
      <c r="H188" s="1"/>
      <c r="I188" s="1"/>
      <c r="J188" s="1"/>
      <c r="K188" s="1"/>
      <c r="L188" s="1"/>
      <c r="M188" s="2"/>
      <c r="N188" s="1"/>
      <c r="O188" s="1"/>
      <c r="P188" s="1"/>
      <c r="Q188" s="1"/>
      <c r="R188" s="1"/>
      <c r="S188" s="3"/>
      <c r="T188" s="1"/>
      <c r="U188" s="1"/>
      <c r="V188" s="1"/>
      <c r="W188" s="1"/>
      <c r="X188" s="1"/>
      <c r="Y188" s="3"/>
    </row>
    <row r="189" spans="1:25" x14ac:dyDescent="0.25">
      <c r="A189" s="1" t="s">
        <v>108</v>
      </c>
      <c r="B189" s="1" t="s">
        <v>109</v>
      </c>
      <c r="C189" s="1" t="s">
        <v>2942</v>
      </c>
      <c r="D189" s="1">
        <v>7692</v>
      </c>
      <c r="E189" s="1">
        <v>8458</v>
      </c>
      <c r="F189" s="1">
        <v>8075</v>
      </c>
      <c r="G189" s="1" t="s">
        <v>110</v>
      </c>
      <c r="H189" s="1" t="s">
        <v>111</v>
      </c>
      <c r="I189" s="1" t="s">
        <v>2943</v>
      </c>
      <c r="J189" s="1">
        <v>9775</v>
      </c>
      <c r="K189" s="1">
        <v>11241</v>
      </c>
      <c r="L189" s="1">
        <v>10508</v>
      </c>
      <c r="M189" s="2">
        <v>1.3013003095975233</v>
      </c>
      <c r="N189" s="1" t="s">
        <v>112</v>
      </c>
      <c r="O189" s="1" t="s">
        <v>2944</v>
      </c>
      <c r="P189" s="1">
        <v>13421</v>
      </c>
      <c r="Q189" s="1">
        <v>15540</v>
      </c>
      <c r="R189" s="1">
        <v>14480.5</v>
      </c>
      <c r="S189" s="3">
        <v>1.7932507739938079</v>
      </c>
      <c r="T189" s="1" t="s">
        <v>113</v>
      </c>
      <c r="U189" s="1" t="s">
        <v>2945</v>
      </c>
      <c r="V189" s="1">
        <v>18727</v>
      </c>
      <c r="W189" s="1">
        <v>21848</v>
      </c>
      <c r="X189" s="1">
        <v>20287.5</v>
      </c>
      <c r="Y189" s="3">
        <v>2.5123839009287927</v>
      </c>
    </row>
    <row r="190" spans="1:25" x14ac:dyDescent="0.25">
      <c r="A190" s="1" t="s">
        <v>114</v>
      </c>
      <c r="B190" s="1" t="s">
        <v>115</v>
      </c>
      <c r="C190" s="1" t="s">
        <v>2946</v>
      </c>
      <c r="D190" s="1">
        <v>3272</v>
      </c>
      <c r="E190" s="1">
        <v>4378</v>
      </c>
      <c r="F190" s="1">
        <v>3825</v>
      </c>
      <c r="G190" s="1" t="s">
        <v>116</v>
      </c>
      <c r="H190" s="1"/>
      <c r="I190" s="1"/>
      <c r="J190" s="1"/>
      <c r="K190" s="1"/>
      <c r="L190" s="1"/>
      <c r="M190" s="2"/>
      <c r="N190" s="1"/>
      <c r="O190" s="1"/>
      <c r="P190" s="1"/>
      <c r="Q190" s="1"/>
      <c r="R190" s="1"/>
      <c r="S190" s="3"/>
      <c r="T190" s="1"/>
      <c r="U190" s="1"/>
      <c r="V190" s="1"/>
      <c r="W190" s="1"/>
      <c r="X190" s="1"/>
      <c r="Y190" s="3"/>
    </row>
    <row r="191" spans="1:25" x14ac:dyDescent="0.25">
      <c r="A191" s="1" t="s">
        <v>556</v>
      </c>
      <c r="B191" s="1" t="s">
        <v>557</v>
      </c>
      <c r="C191" s="1" t="s">
        <v>2947</v>
      </c>
      <c r="D191" s="1">
        <v>6418</v>
      </c>
      <c r="E191" s="1">
        <v>7480</v>
      </c>
      <c r="F191" s="1">
        <v>6949</v>
      </c>
      <c r="G191" s="1" t="s">
        <v>558</v>
      </c>
      <c r="H191" s="1"/>
      <c r="I191" s="1"/>
      <c r="J191" s="1"/>
      <c r="K191" s="1"/>
      <c r="L191" s="1"/>
      <c r="M191" s="2"/>
      <c r="N191" s="1" t="s">
        <v>559</v>
      </c>
      <c r="O191" s="1" t="s">
        <v>2948</v>
      </c>
      <c r="P191" s="1">
        <v>11465</v>
      </c>
      <c r="Q191" s="1">
        <v>13614</v>
      </c>
      <c r="R191" s="1">
        <v>12539.5</v>
      </c>
      <c r="S191" s="3">
        <v>1.804504245215139</v>
      </c>
      <c r="T191" s="1"/>
      <c r="U191" s="1"/>
      <c r="V191" s="1"/>
      <c r="W191" s="1"/>
      <c r="X191" s="1"/>
      <c r="Y191" s="3"/>
    </row>
    <row r="192" spans="1:25" x14ac:dyDescent="0.25">
      <c r="A192" s="1" t="s">
        <v>381</v>
      </c>
      <c r="B192" s="1" t="s">
        <v>382</v>
      </c>
      <c r="C192" s="1" t="s">
        <v>2949</v>
      </c>
      <c r="D192" s="1">
        <v>4250</v>
      </c>
      <c r="E192" s="1">
        <v>5015</v>
      </c>
      <c r="F192" s="1">
        <v>4632.5</v>
      </c>
      <c r="G192" s="1" t="s">
        <v>383</v>
      </c>
      <c r="H192" s="1"/>
      <c r="I192" s="1"/>
      <c r="J192" s="1"/>
      <c r="K192" s="1"/>
      <c r="L192" s="1"/>
      <c r="M192" s="2"/>
      <c r="N192" s="1"/>
      <c r="O192" s="1"/>
      <c r="P192" s="1"/>
      <c r="Q192" s="1"/>
      <c r="R192" s="1"/>
      <c r="S192" s="3"/>
      <c r="T192" s="1"/>
      <c r="U192" s="1"/>
      <c r="V192" s="1"/>
      <c r="W192" s="1"/>
      <c r="X192" s="1"/>
      <c r="Y192" s="3"/>
    </row>
    <row r="193" spans="1:25" x14ac:dyDescent="0.25">
      <c r="A193" s="1" t="s">
        <v>384</v>
      </c>
      <c r="B193" s="1" t="s">
        <v>385</v>
      </c>
      <c r="C193" s="1" t="s">
        <v>2950</v>
      </c>
      <c r="D193" s="1">
        <v>3272</v>
      </c>
      <c r="E193" s="1">
        <v>3825</v>
      </c>
      <c r="F193" s="1">
        <v>3548.5</v>
      </c>
      <c r="G193" s="1" t="s">
        <v>93</v>
      </c>
      <c r="H193" s="1" t="s">
        <v>313</v>
      </c>
      <c r="I193" s="1" t="s">
        <v>2594</v>
      </c>
      <c r="J193" s="1">
        <v>3213</v>
      </c>
      <c r="K193" s="1">
        <v>4284</v>
      </c>
      <c r="L193" s="1">
        <v>3748.5</v>
      </c>
      <c r="M193" s="2">
        <v>1.0563618430322672</v>
      </c>
      <c r="N193" s="1" t="s">
        <v>386</v>
      </c>
      <c r="O193" s="1" t="s">
        <v>2951</v>
      </c>
      <c r="P193" s="1">
        <v>5319</v>
      </c>
      <c r="Q193" s="1">
        <v>6079</v>
      </c>
      <c r="R193" s="1">
        <v>5699</v>
      </c>
      <c r="S193" s="3">
        <v>1.6060307172044526</v>
      </c>
      <c r="T193" s="1"/>
      <c r="U193" s="1"/>
      <c r="V193" s="1"/>
      <c r="W193" s="1"/>
      <c r="X193" s="1"/>
      <c r="Y193" s="3"/>
    </row>
    <row r="194" spans="1:25" x14ac:dyDescent="0.25">
      <c r="A194" s="1" t="s">
        <v>117</v>
      </c>
      <c r="B194" s="1" t="s">
        <v>118</v>
      </c>
      <c r="C194" s="1" t="s">
        <v>2952</v>
      </c>
      <c r="D194" s="1">
        <v>8712</v>
      </c>
      <c r="E194" s="1">
        <v>9605</v>
      </c>
      <c r="F194" s="1">
        <v>9158.5</v>
      </c>
      <c r="G194" s="1" t="s">
        <v>119</v>
      </c>
      <c r="H194" s="1" t="s">
        <v>120</v>
      </c>
      <c r="I194" s="1" t="s">
        <v>2953</v>
      </c>
      <c r="J194" s="1">
        <v>11832</v>
      </c>
      <c r="K194" s="1">
        <v>12818</v>
      </c>
      <c r="L194" s="1">
        <v>12325</v>
      </c>
      <c r="M194" s="2">
        <v>1.3457443904569526</v>
      </c>
      <c r="N194" s="1" t="s">
        <v>121</v>
      </c>
      <c r="O194" s="1" t="s">
        <v>2954</v>
      </c>
      <c r="P194" s="1">
        <v>18289</v>
      </c>
      <c r="Q194" s="1">
        <v>19951</v>
      </c>
      <c r="R194" s="1">
        <v>19120</v>
      </c>
      <c r="S194" s="3">
        <v>2.0876781132281486</v>
      </c>
      <c r="T194" s="1" t="s">
        <v>122</v>
      </c>
      <c r="U194" s="1" t="s">
        <v>2955</v>
      </c>
      <c r="V194" s="1">
        <v>22950</v>
      </c>
      <c r="W194" s="1">
        <v>26392</v>
      </c>
      <c r="X194" s="1">
        <v>24671</v>
      </c>
      <c r="Y194" s="3">
        <v>2.6937817328165092</v>
      </c>
    </row>
    <row r="195" spans="1:25" x14ac:dyDescent="0.25">
      <c r="A195" s="1" t="s">
        <v>12</v>
      </c>
      <c r="B195" s="1" t="s">
        <v>903</v>
      </c>
      <c r="C195" s="1" t="s">
        <v>2881</v>
      </c>
      <c r="D195" s="1">
        <v>8288</v>
      </c>
      <c r="E195" s="1">
        <v>10412</v>
      </c>
      <c r="F195" s="1">
        <v>9350</v>
      </c>
      <c r="G195" s="1" t="s">
        <v>904</v>
      </c>
      <c r="H195" s="1"/>
      <c r="I195" s="1"/>
      <c r="J195" s="1"/>
      <c r="K195" s="1"/>
      <c r="L195" s="1"/>
      <c r="M195" s="2"/>
      <c r="N195" s="1"/>
      <c r="O195" s="1"/>
      <c r="P195" s="1"/>
      <c r="Q195" s="1"/>
      <c r="R195" s="1"/>
      <c r="S195" s="3"/>
      <c r="T195" s="1"/>
      <c r="U195" s="1"/>
      <c r="V195" s="1"/>
      <c r="W195" s="1"/>
      <c r="X195" s="1"/>
      <c r="Y195" s="3"/>
    </row>
    <row r="196" spans="1:25" x14ac:dyDescent="0.25">
      <c r="A196" s="1" t="s">
        <v>387</v>
      </c>
      <c r="B196" s="1" t="s">
        <v>388</v>
      </c>
      <c r="C196" s="1" t="s">
        <v>2956</v>
      </c>
      <c r="D196" s="1">
        <v>5482</v>
      </c>
      <c r="E196" s="1">
        <v>6290</v>
      </c>
      <c r="F196" s="1">
        <v>5886</v>
      </c>
      <c r="G196" s="1" t="s">
        <v>93</v>
      </c>
      <c r="H196" s="1" t="s">
        <v>376</v>
      </c>
      <c r="I196" s="1" t="s">
        <v>2904</v>
      </c>
      <c r="J196" s="1">
        <v>6630</v>
      </c>
      <c r="K196" s="1">
        <v>7650</v>
      </c>
      <c r="L196" s="1">
        <v>7140</v>
      </c>
      <c r="M196" s="2">
        <v>1.2130479102956166</v>
      </c>
      <c r="N196" s="1" t="s">
        <v>389</v>
      </c>
      <c r="O196" s="1" t="s">
        <v>2957</v>
      </c>
      <c r="P196" s="1">
        <v>10575</v>
      </c>
      <c r="Q196" s="1">
        <v>12202</v>
      </c>
      <c r="R196" s="1">
        <v>11388.5</v>
      </c>
      <c r="S196" s="3">
        <v>1.9348453958545702</v>
      </c>
      <c r="T196" s="1"/>
      <c r="U196" s="1"/>
      <c r="V196" s="1"/>
      <c r="W196" s="1"/>
      <c r="X196" s="1"/>
      <c r="Y196" s="3"/>
    </row>
    <row r="197" spans="1:25" x14ac:dyDescent="0.25">
      <c r="A197" s="1" t="s">
        <v>1484</v>
      </c>
      <c r="B197" s="1" t="s">
        <v>1485</v>
      </c>
      <c r="C197" s="1" t="s">
        <v>2958</v>
      </c>
      <c r="D197" s="1">
        <v>6758</v>
      </c>
      <c r="E197" s="1">
        <v>8075</v>
      </c>
      <c r="F197" s="1">
        <v>7416.5</v>
      </c>
      <c r="G197" s="1" t="s">
        <v>1486</v>
      </c>
      <c r="H197" s="1" t="s">
        <v>1487</v>
      </c>
      <c r="I197" s="1" t="s">
        <v>2959</v>
      </c>
      <c r="J197" s="1">
        <v>8160</v>
      </c>
      <c r="K197" s="1">
        <v>10200</v>
      </c>
      <c r="L197" s="1">
        <v>9180</v>
      </c>
      <c r="M197" s="2">
        <v>1.2377806242836917</v>
      </c>
      <c r="N197" s="1" t="s">
        <v>1488</v>
      </c>
      <c r="O197" s="1" t="s">
        <v>2960</v>
      </c>
      <c r="P197" s="1">
        <v>15123</v>
      </c>
      <c r="Q197" s="1">
        <v>17959</v>
      </c>
      <c r="R197" s="1">
        <v>16541</v>
      </c>
      <c r="S197" s="3">
        <v>2.2302973100519115</v>
      </c>
      <c r="T197" s="1" t="s">
        <v>1489</v>
      </c>
      <c r="U197" s="1" t="s">
        <v>2961</v>
      </c>
      <c r="V197" s="1">
        <v>20536</v>
      </c>
      <c r="W197" s="1">
        <v>24386</v>
      </c>
      <c r="X197" s="1">
        <v>22461</v>
      </c>
      <c r="Y197" s="3">
        <v>3.0285174947751634</v>
      </c>
    </row>
    <row r="198" spans="1:25" x14ac:dyDescent="0.25">
      <c r="A198" s="1" t="s">
        <v>1490</v>
      </c>
      <c r="B198" s="1" t="s">
        <v>1491</v>
      </c>
      <c r="C198" s="1" t="s">
        <v>2962</v>
      </c>
      <c r="D198" s="1">
        <v>6375</v>
      </c>
      <c r="E198" s="1">
        <v>7522</v>
      </c>
      <c r="F198" s="1">
        <v>6948.5</v>
      </c>
      <c r="G198" s="1" t="s">
        <v>1492</v>
      </c>
      <c r="H198" s="1"/>
      <c r="I198" s="1"/>
      <c r="J198" s="1"/>
      <c r="K198" s="1"/>
      <c r="L198" s="1"/>
      <c r="M198" s="2"/>
      <c r="N198" s="1" t="s">
        <v>1493</v>
      </c>
      <c r="O198" s="1" t="s">
        <v>2963</v>
      </c>
      <c r="P198" s="1">
        <v>11475</v>
      </c>
      <c r="Q198" s="1">
        <v>13005</v>
      </c>
      <c r="R198" s="1">
        <v>12240</v>
      </c>
      <c r="S198" s="3">
        <v>1.7615312657408073</v>
      </c>
      <c r="T198" s="1"/>
      <c r="U198" s="1"/>
      <c r="V198" s="1"/>
      <c r="W198" s="1"/>
      <c r="X198" s="1"/>
      <c r="Y198" s="3"/>
    </row>
    <row r="199" spans="1:25" x14ac:dyDescent="0.25">
      <c r="A199" s="1" t="s">
        <v>1494</v>
      </c>
      <c r="B199" s="1" t="s">
        <v>1495</v>
      </c>
      <c r="C199" s="1" t="s">
        <v>2964</v>
      </c>
      <c r="D199" s="1">
        <v>7522</v>
      </c>
      <c r="E199" s="1">
        <v>8032</v>
      </c>
      <c r="F199" s="1">
        <v>7777</v>
      </c>
      <c r="G199" s="1" t="s">
        <v>1496</v>
      </c>
      <c r="H199" s="1" t="s">
        <v>1497</v>
      </c>
      <c r="I199" s="1" t="s">
        <v>2965</v>
      </c>
      <c r="J199" s="1">
        <v>9256</v>
      </c>
      <c r="K199" s="1">
        <v>9771</v>
      </c>
      <c r="L199" s="1">
        <v>9513.5</v>
      </c>
      <c r="M199" s="2">
        <v>1.2232866143757233</v>
      </c>
      <c r="N199" s="1" t="s">
        <v>1498</v>
      </c>
      <c r="O199" s="1" t="s">
        <v>2966</v>
      </c>
      <c r="P199" s="1">
        <v>12431</v>
      </c>
      <c r="Q199" s="1">
        <v>13260</v>
      </c>
      <c r="R199" s="1">
        <v>12845.5</v>
      </c>
      <c r="S199" s="3">
        <v>1.6517294586601516</v>
      </c>
      <c r="T199" s="1"/>
      <c r="U199" s="1"/>
      <c r="V199" s="1"/>
      <c r="W199" s="1"/>
      <c r="X199" s="1"/>
      <c r="Y199" s="3"/>
    </row>
    <row r="200" spans="1:25" x14ac:dyDescent="0.25">
      <c r="A200" s="1" t="s">
        <v>1145</v>
      </c>
      <c r="B200" s="1" t="s">
        <v>1146</v>
      </c>
      <c r="C200" s="1" t="s">
        <v>2967</v>
      </c>
      <c r="D200" s="1">
        <v>33235</v>
      </c>
      <c r="E200" s="1">
        <v>38250</v>
      </c>
      <c r="F200" s="1">
        <v>35742.5</v>
      </c>
      <c r="G200" s="1" t="s">
        <v>1147</v>
      </c>
      <c r="H200" s="1" t="s">
        <v>1148</v>
      </c>
      <c r="I200" s="1" t="s">
        <v>2968</v>
      </c>
      <c r="J200" s="1">
        <v>38802</v>
      </c>
      <c r="K200" s="1">
        <v>46750</v>
      </c>
      <c r="L200" s="1">
        <v>42776</v>
      </c>
      <c r="M200" s="2">
        <v>1.1967825417919844</v>
      </c>
      <c r="N200" s="1" t="s">
        <v>1149</v>
      </c>
      <c r="O200" s="1" t="s">
        <v>2969</v>
      </c>
      <c r="P200" s="1">
        <v>69700</v>
      </c>
      <c r="Q200" s="1">
        <v>85000</v>
      </c>
      <c r="R200" s="1">
        <v>77350</v>
      </c>
      <c r="S200" s="3">
        <v>2.1640903686087989</v>
      </c>
      <c r="T200" s="1" t="s">
        <v>1150</v>
      </c>
      <c r="U200" s="1" t="s">
        <v>2970</v>
      </c>
      <c r="V200" s="1">
        <v>103144</v>
      </c>
      <c r="W200" s="1">
        <v>129241</v>
      </c>
      <c r="X200" s="1">
        <v>116192.5</v>
      </c>
      <c r="Y200" s="3">
        <v>3.2508218507379172</v>
      </c>
    </row>
    <row r="201" spans="1:25" x14ac:dyDescent="0.25">
      <c r="A201" s="1" t="s">
        <v>1151</v>
      </c>
      <c r="B201" s="1" t="s">
        <v>1152</v>
      </c>
      <c r="C201" s="1" t="s">
        <v>2971</v>
      </c>
      <c r="D201" s="1">
        <v>33362</v>
      </c>
      <c r="E201" s="1">
        <v>38420</v>
      </c>
      <c r="F201" s="1">
        <v>35891</v>
      </c>
      <c r="G201" s="1" t="s">
        <v>1147</v>
      </c>
      <c r="H201" s="1" t="s">
        <v>1148</v>
      </c>
      <c r="I201" s="1" t="s">
        <v>2968</v>
      </c>
      <c r="J201" s="1">
        <v>38802</v>
      </c>
      <c r="K201" s="1">
        <v>46750</v>
      </c>
      <c r="L201" s="1">
        <v>42776</v>
      </c>
      <c r="M201" s="2">
        <v>1.1918308210972111</v>
      </c>
      <c r="N201" s="1" t="s">
        <v>1153</v>
      </c>
      <c r="O201" s="1" t="s">
        <v>2972</v>
      </c>
      <c r="P201" s="1">
        <v>69630</v>
      </c>
      <c r="Q201" s="1">
        <v>84915</v>
      </c>
      <c r="R201" s="1">
        <v>77272.5</v>
      </c>
      <c r="S201" s="3">
        <v>2.1529770694603103</v>
      </c>
      <c r="T201" s="1" t="s">
        <v>1154</v>
      </c>
      <c r="U201" s="1" t="s">
        <v>2973</v>
      </c>
      <c r="V201" s="1">
        <v>103426</v>
      </c>
      <c r="W201" s="1">
        <v>129594</v>
      </c>
      <c r="X201" s="1">
        <v>116510</v>
      </c>
      <c r="Y201" s="3">
        <v>3.2462177147474298</v>
      </c>
    </row>
    <row r="202" spans="1:25" x14ac:dyDescent="0.25">
      <c r="A202" s="1" t="s">
        <v>390</v>
      </c>
      <c r="B202" s="1" t="s">
        <v>391</v>
      </c>
      <c r="C202" s="1" t="s">
        <v>2974</v>
      </c>
      <c r="D202" s="1">
        <v>6035</v>
      </c>
      <c r="E202" s="1">
        <v>7990</v>
      </c>
      <c r="F202" s="1">
        <v>7012.5</v>
      </c>
      <c r="G202" s="1" t="s">
        <v>392</v>
      </c>
      <c r="H202" s="1" t="s">
        <v>393</v>
      </c>
      <c r="I202" s="1" t="s">
        <v>2975</v>
      </c>
      <c r="J202" s="1">
        <v>9775</v>
      </c>
      <c r="K202" s="1">
        <v>10752</v>
      </c>
      <c r="L202" s="1">
        <v>10263.5</v>
      </c>
      <c r="M202" s="2">
        <v>1.4636007130124777</v>
      </c>
      <c r="N202" s="1"/>
      <c r="O202" s="1"/>
      <c r="P202" s="1"/>
      <c r="Q202" s="1"/>
      <c r="R202" s="1"/>
      <c r="S202" s="3"/>
      <c r="T202" s="1"/>
      <c r="U202" s="1"/>
      <c r="V202" s="1"/>
      <c r="W202" s="1"/>
      <c r="X202" s="1"/>
      <c r="Y202" s="3"/>
    </row>
    <row r="203" spans="1:25" x14ac:dyDescent="0.25">
      <c r="A203" s="1" t="s">
        <v>1499</v>
      </c>
      <c r="B203" s="1" t="s">
        <v>1500</v>
      </c>
      <c r="C203" s="1" t="s">
        <v>2976</v>
      </c>
      <c r="D203" s="1">
        <v>7565</v>
      </c>
      <c r="E203" s="1">
        <v>8840</v>
      </c>
      <c r="F203" s="1">
        <v>8202.5</v>
      </c>
      <c r="G203" s="1" t="s">
        <v>93</v>
      </c>
      <c r="H203" s="1" t="s">
        <v>1501</v>
      </c>
      <c r="I203" s="1" t="s">
        <v>2977</v>
      </c>
      <c r="J203" s="1">
        <v>7929</v>
      </c>
      <c r="K203" s="1">
        <v>10407</v>
      </c>
      <c r="L203" s="1">
        <v>9168</v>
      </c>
      <c r="M203" s="2">
        <v>1.1177080158488266</v>
      </c>
      <c r="N203" s="1" t="s">
        <v>1502</v>
      </c>
      <c r="O203" s="1" t="s">
        <v>2978</v>
      </c>
      <c r="P203" s="1">
        <v>15943</v>
      </c>
      <c r="Q203" s="1">
        <v>18600</v>
      </c>
      <c r="R203" s="1">
        <v>17271.5</v>
      </c>
      <c r="S203" s="3">
        <v>2.1056385248399878</v>
      </c>
      <c r="T203" s="1" t="s">
        <v>1503</v>
      </c>
      <c r="U203" s="1" t="s">
        <v>2979</v>
      </c>
      <c r="V203" s="1">
        <v>20952</v>
      </c>
      <c r="W203" s="1">
        <v>25882</v>
      </c>
      <c r="X203" s="1">
        <v>23417</v>
      </c>
      <c r="Y203" s="3">
        <v>2.8548613227674489</v>
      </c>
    </row>
    <row r="204" spans="1:25" x14ac:dyDescent="0.25">
      <c r="A204" s="1" t="s">
        <v>394</v>
      </c>
      <c r="B204" s="1" t="s">
        <v>395</v>
      </c>
      <c r="C204" s="1" t="s">
        <v>2980</v>
      </c>
      <c r="D204" s="1">
        <v>3102</v>
      </c>
      <c r="E204" s="1">
        <v>3740</v>
      </c>
      <c r="F204" s="1">
        <v>3421</v>
      </c>
      <c r="G204" s="1" t="s">
        <v>396</v>
      </c>
      <c r="H204" s="1" t="s">
        <v>397</v>
      </c>
      <c r="I204" s="1" t="s">
        <v>2981</v>
      </c>
      <c r="J204" s="1">
        <v>2805</v>
      </c>
      <c r="K204" s="1">
        <v>3272</v>
      </c>
      <c r="L204" s="1">
        <v>3038.5</v>
      </c>
      <c r="M204" s="2">
        <v>0.88819058754750069</v>
      </c>
      <c r="N204" s="1"/>
      <c r="O204" s="1"/>
      <c r="P204" s="1"/>
      <c r="Q204" s="1"/>
      <c r="R204" s="1"/>
      <c r="S204" s="3"/>
      <c r="T204" s="1"/>
      <c r="U204" s="1"/>
      <c r="V204" s="1"/>
      <c r="W204" s="1"/>
      <c r="X204" s="1"/>
      <c r="Y204" s="3"/>
    </row>
    <row r="205" spans="1:25" x14ac:dyDescent="0.25">
      <c r="A205" s="1" t="s">
        <v>398</v>
      </c>
      <c r="B205" s="1" t="s">
        <v>399</v>
      </c>
      <c r="C205" s="1" t="s">
        <v>2982</v>
      </c>
      <c r="D205" s="1">
        <v>2805</v>
      </c>
      <c r="E205" s="1">
        <v>3315</v>
      </c>
      <c r="F205" s="1">
        <v>3060</v>
      </c>
      <c r="G205" s="1"/>
      <c r="H205" s="1"/>
      <c r="I205" s="1"/>
      <c r="J205" s="1"/>
      <c r="K205" s="1"/>
      <c r="L205" s="1"/>
      <c r="M205" s="2"/>
      <c r="N205" s="1"/>
      <c r="O205" s="1"/>
      <c r="P205" s="1"/>
      <c r="Q205" s="1"/>
      <c r="R205" s="1"/>
      <c r="S205" s="3"/>
      <c r="T205" s="1"/>
      <c r="U205" s="1"/>
      <c r="V205" s="1"/>
      <c r="W205" s="1"/>
      <c r="X205" s="1"/>
      <c r="Y205" s="3"/>
    </row>
    <row r="206" spans="1:25" x14ac:dyDescent="0.25">
      <c r="A206" s="1" t="s">
        <v>400</v>
      </c>
      <c r="B206" s="1" t="s">
        <v>401</v>
      </c>
      <c r="C206" s="1" t="s">
        <v>2983</v>
      </c>
      <c r="D206" s="1">
        <v>5568</v>
      </c>
      <c r="E206" s="1">
        <v>6842</v>
      </c>
      <c r="F206" s="1">
        <v>6205</v>
      </c>
      <c r="G206" s="1"/>
      <c r="H206" s="1"/>
      <c r="I206" s="1"/>
      <c r="J206" s="1"/>
      <c r="K206" s="1"/>
      <c r="L206" s="1"/>
      <c r="M206" s="2"/>
      <c r="N206" s="1"/>
      <c r="O206" s="1"/>
      <c r="P206" s="1"/>
      <c r="Q206" s="1"/>
      <c r="R206" s="1"/>
      <c r="S206" s="3"/>
      <c r="T206" s="1"/>
      <c r="U206" s="1"/>
      <c r="V206" s="1"/>
      <c r="W206" s="1"/>
      <c r="X206" s="1"/>
      <c r="Y206" s="3"/>
    </row>
    <row r="207" spans="1:25" x14ac:dyDescent="0.25">
      <c r="A207" s="1" t="s">
        <v>123</v>
      </c>
      <c r="B207" s="1" t="s">
        <v>124</v>
      </c>
      <c r="C207" s="1" t="s">
        <v>2984</v>
      </c>
      <c r="D207" s="1">
        <v>10880</v>
      </c>
      <c r="E207" s="1">
        <v>12580</v>
      </c>
      <c r="F207" s="1">
        <v>11730</v>
      </c>
      <c r="G207" s="1" t="s">
        <v>125</v>
      </c>
      <c r="H207" s="1" t="s">
        <v>126</v>
      </c>
      <c r="I207" s="1" t="s">
        <v>2985</v>
      </c>
      <c r="J207" s="1">
        <v>14864</v>
      </c>
      <c r="K207" s="1">
        <v>16402</v>
      </c>
      <c r="L207" s="1">
        <v>15633</v>
      </c>
      <c r="M207" s="2">
        <v>1.3327365728900256</v>
      </c>
      <c r="N207" s="1" t="s">
        <v>127</v>
      </c>
      <c r="O207" s="1" t="s">
        <v>2986</v>
      </c>
      <c r="P207" s="1">
        <v>20196</v>
      </c>
      <c r="Q207" s="1">
        <v>23188</v>
      </c>
      <c r="R207" s="1">
        <v>21692</v>
      </c>
      <c r="S207" s="3">
        <v>1.8492753623188405</v>
      </c>
      <c r="T207" s="1"/>
      <c r="U207" s="1"/>
      <c r="V207" s="1"/>
      <c r="W207" s="1"/>
      <c r="X207" s="1"/>
      <c r="Y207" s="3"/>
    </row>
    <row r="208" spans="1:25" x14ac:dyDescent="0.25">
      <c r="A208" s="1" t="s">
        <v>402</v>
      </c>
      <c r="B208" s="1" t="s">
        <v>403</v>
      </c>
      <c r="C208" s="1" t="s">
        <v>2987</v>
      </c>
      <c r="D208" s="1">
        <v>3230</v>
      </c>
      <c r="E208" s="1">
        <v>3528</v>
      </c>
      <c r="F208" s="1">
        <v>3379</v>
      </c>
      <c r="G208" s="1" t="s">
        <v>404</v>
      </c>
      <c r="H208" s="1" t="s">
        <v>405</v>
      </c>
      <c r="I208" s="1" t="s">
        <v>2988</v>
      </c>
      <c r="J208" s="1">
        <v>4437</v>
      </c>
      <c r="K208" s="1">
        <v>5423</v>
      </c>
      <c r="L208" s="1">
        <v>4930</v>
      </c>
      <c r="M208" s="2">
        <v>1.4590115418762948</v>
      </c>
      <c r="N208" s="1"/>
      <c r="O208" s="1"/>
      <c r="P208" s="1"/>
      <c r="Q208" s="1"/>
      <c r="R208" s="1"/>
      <c r="S208" s="3"/>
      <c r="T208" s="1"/>
      <c r="U208" s="1"/>
      <c r="V208" s="1"/>
      <c r="W208" s="1"/>
      <c r="X208" s="1"/>
      <c r="Y208" s="3"/>
    </row>
    <row r="209" spans="1:25" x14ac:dyDescent="0.25">
      <c r="A209" s="1" t="s">
        <v>128</v>
      </c>
      <c r="B209" s="1" t="s">
        <v>129</v>
      </c>
      <c r="C209" s="1" t="s">
        <v>2989</v>
      </c>
      <c r="D209" s="1">
        <v>8458</v>
      </c>
      <c r="E209" s="1">
        <v>9860</v>
      </c>
      <c r="F209" s="1">
        <v>9159</v>
      </c>
      <c r="G209" s="1" t="s">
        <v>93</v>
      </c>
      <c r="H209" s="1"/>
      <c r="I209" s="1"/>
      <c r="J209" s="1"/>
      <c r="K209" s="1"/>
      <c r="L209" s="1"/>
      <c r="M209" s="2"/>
      <c r="N209" s="1"/>
      <c r="O209" s="1"/>
      <c r="P209" s="1"/>
      <c r="Q209" s="1"/>
      <c r="R209" s="1"/>
      <c r="S209" s="3"/>
      <c r="T209" s="1" t="s">
        <v>130</v>
      </c>
      <c r="U209" s="1" t="s">
        <v>2990</v>
      </c>
      <c r="V209" s="1">
        <v>18360</v>
      </c>
      <c r="W209" s="1">
        <v>22440</v>
      </c>
      <c r="X209" s="1">
        <v>20400</v>
      </c>
      <c r="Y209" s="3">
        <v>2.2273173927284637</v>
      </c>
    </row>
    <row r="210" spans="1:25" x14ac:dyDescent="0.25">
      <c r="A210" s="1" t="s">
        <v>131</v>
      </c>
      <c r="B210" s="1" t="s">
        <v>132</v>
      </c>
      <c r="C210" s="1" t="s">
        <v>2991</v>
      </c>
      <c r="D210" s="1">
        <v>9138</v>
      </c>
      <c r="E210" s="1">
        <v>10115</v>
      </c>
      <c r="F210" s="1">
        <v>9626.5</v>
      </c>
      <c r="G210" s="1" t="s">
        <v>133</v>
      </c>
      <c r="H210" s="1" t="s">
        <v>134</v>
      </c>
      <c r="I210" s="1" t="s">
        <v>2992</v>
      </c>
      <c r="J210" s="1">
        <v>13294</v>
      </c>
      <c r="K210" s="1">
        <v>14450</v>
      </c>
      <c r="L210" s="1">
        <v>13872</v>
      </c>
      <c r="M210" s="2">
        <v>1.4410221783618138</v>
      </c>
      <c r="N210" s="1" t="s">
        <v>135</v>
      </c>
      <c r="O210" s="1" t="s">
        <v>2993</v>
      </c>
      <c r="P210" s="1">
        <v>16779</v>
      </c>
      <c r="Q210" s="1">
        <v>17578</v>
      </c>
      <c r="R210" s="1">
        <v>17178.5</v>
      </c>
      <c r="S210" s="3">
        <v>1.7845011167090843</v>
      </c>
      <c r="T210" s="1" t="s">
        <v>136</v>
      </c>
      <c r="U210" s="1" t="s">
        <v>2994</v>
      </c>
      <c r="V210" s="1">
        <v>21250</v>
      </c>
      <c r="W210" s="1">
        <v>25500</v>
      </c>
      <c r="X210" s="1">
        <v>23375</v>
      </c>
      <c r="Y210" s="3">
        <v>2.4281930088817325</v>
      </c>
    </row>
    <row r="211" spans="1:25" x14ac:dyDescent="0.25">
      <c r="A211" s="1" t="s">
        <v>1504</v>
      </c>
      <c r="B211" s="1" t="s">
        <v>1505</v>
      </c>
      <c r="C211" s="1" t="s">
        <v>2995</v>
      </c>
      <c r="D211" s="1">
        <v>6970</v>
      </c>
      <c r="E211" s="1">
        <v>7990</v>
      </c>
      <c r="F211" s="1">
        <v>7480</v>
      </c>
      <c r="G211" s="1" t="s">
        <v>1506</v>
      </c>
      <c r="H211" s="1"/>
      <c r="I211" s="1"/>
      <c r="J211" s="1"/>
      <c r="K211" s="1"/>
      <c r="L211" s="1"/>
      <c r="M211" s="2"/>
      <c r="N211" s="1" t="s">
        <v>1507</v>
      </c>
      <c r="O211" s="1" t="s">
        <v>2996</v>
      </c>
      <c r="P211" s="1">
        <v>15606</v>
      </c>
      <c r="Q211" s="1">
        <v>17442</v>
      </c>
      <c r="R211" s="1">
        <v>16524</v>
      </c>
      <c r="S211" s="3">
        <v>2.209090909090909</v>
      </c>
      <c r="T211" s="1"/>
      <c r="U211" s="1"/>
      <c r="V211" s="1"/>
      <c r="W211" s="1"/>
      <c r="X211" s="1"/>
      <c r="Y211" s="3"/>
    </row>
    <row r="212" spans="1:25" x14ac:dyDescent="0.25">
      <c r="A212" s="1" t="s">
        <v>406</v>
      </c>
      <c r="B212" s="1" t="s">
        <v>407</v>
      </c>
      <c r="C212" s="1" t="s">
        <v>2997</v>
      </c>
      <c r="D212" s="1">
        <v>5822</v>
      </c>
      <c r="E212" s="1">
        <v>7268</v>
      </c>
      <c r="F212" s="1">
        <v>6545</v>
      </c>
      <c r="G212" s="1"/>
      <c r="H212" s="1"/>
      <c r="I212" s="1"/>
      <c r="J212" s="1"/>
      <c r="K212" s="1"/>
      <c r="L212" s="1"/>
      <c r="M212" s="2"/>
      <c r="N212" s="1"/>
      <c r="O212" s="1"/>
      <c r="P212" s="1"/>
      <c r="Q212" s="1"/>
      <c r="R212" s="1"/>
      <c r="S212" s="3"/>
      <c r="T212" s="1"/>
      <c r="U212" s="1"/>
      <c r="V212" s="1"/>
      <c r="W212" s="1"/>
      <c r="X212" s="1"/>
      <c r="Y212" s="3"/>
    </row>
    <row r="213" spans="1:25" x14ac:dyDescent="0.25">
      <c r="A213" s="1" t="s">
        <v>1508</v>
      </c>
      <c r="B213" s="1" t="s">
        <v>1509</v>
      </c>
      <c r="C213" s="1" t="s">
        <v>2998</v>
      </c>
      <c r="D213" s="1">
        <v>9350</v>
      </c>
      <c r="E213" s="1">
        <v>11348</v>
      </c>
      <c r="F213" s="1">
        <v>10349</v>
      </c>
      <c r="G213" s="1" t="s">
        <v>1510</v>
      </c>
      <c r="H213" s="1" t="s">
        <v>1511</v>
      </c>
      <c r="I213" s="1" t="s">
        <v>2999</v>
      </c>
      <c r="J213" s="1">
        <v>12622</v>
      </c>
      <c r="K213" s="1">
        <v>14960</v>
      </c>
      <c r="L213" s="1">
        <v>13791</v>
      </c>
      <c r="M213" s="2">
        <v>1.3325925210165233</v>
      </c>
      <c r="N213" s="1" t="s">
        <v>1512</v>
      </c>
      <c r="O213" s="1" t="s">
        <v>3000</v>
      </c>
      <c r="P213" s="1">
        <v>20188</v>
      </c>
      <c r="Q213" s="1">
        <v>24225</v>
      </c>
      <c r="R213" s="1">
        <v>22206.5</v>
      </c>
      <c r="S213" s="3">
        <v>2.1457628756401586</v>
      </c>
      <c r="T213" s="1"/>
      <c r="U213" s="1"/>
      <c r="V213" s="1"/>
      <c r="W213" s="1"/>
      <c r="X213" s="1"/>
      <c r="Y213" s="3"/>
    </row>
    <row r="214" spans="1:25" x14ac:dyDescent="0.25">
      <c r="A214" s="1" t="s">
        <v>137</v>
      </c>
      <c r="B214" s="1" t="s">
        <v>138</v>
      </c>
      <c r="C214" s="1" t="s">
        <v>3001</v>
      </c>
      <c r="D214" s="1">
        <v>10072</v>
      </c>
      <c r="E214" s="1">
        <v>11560</v>
      </c>
      <c r="F214" s="1">
        <v>10816</v>
      </c>
      <c r="G214" s="1" t="s">
        <v>139</v>
      </c>
      <c r="H214" s="1"/>
      <c r="I214" s="1"/>
      <c r="J214" s="1"/>
      <c r="K214" s="1"/>
      <c r="L214" s="1"/>
      <c r="M214" s="2"/>
      <c r="N214" s="1" t="s">
        <v>140</v>
      </c>
      <c r="O214" s="1" t="s">
        <v>3002</v>
      </c>
      <c r="P214" s="1">
        <v>22610</v>
      </c>
      <c r="Q214" s="1">
        <v>24225</v>
      </c>
      <c r="R214" s="1">
        <v>23417.5</v>
      </c>
      <c r="S214" s="3">
        <v>2.1650795118343193</v>
      </c>
      <c r="T214" s="1"/>
      <c r="U214" s="1"/>
      <c r="V214" s="1"/>
      <c r="W214" s="1"/>
      <c r="X214" s="1"/>
      <c r="Y214" s="3"/>
    </row>
    <row r="215" spans="1:25" x14ac:dyDescent="0.25">
      <c r="A215" s="1" t="s">
        <v>408</v>
      </c>
      <c r="B215" s="1" t="s">
        <v>409</v>
      </c>
      <c r="C215" s="1" t="s">
        <v>3003</v>
      </c>
      <c r="D215" s="1">
        <v>2805</v>
      </c>
      <c r="E215" s="1">
        <v>3612</v>
      </c>
      <c r="F215" s="1">
        <v>3208.5</v>
      </c>
      <c r="G215" s="1"/>
      <c r="H215" s="1" t="s">
        <v>410</v>
      </c>
      <c r="I215" s="1" t="s">
        <v>3004</v>
      </c>
      <c r="J215" s="1">
        <v>3570</v>
      </c>
      <c r="K215" s="1">
        <v>4080</v>
      </c>
      <c r="L215" s="1">
        <v>3825</v>
      </c>
      <c r="M215" s="2">
        <v>1.1921458625525947</v>
      </c>
      <c r="N215" s="1"/>
      <c r="O215" s="1"/>
      <c r="P215" s="1"/>
      <c r="Q215" s="1"/>
      <c r="R215" s="1"/>
      <c r="S215" s="3"/>
      <c r="T215" s="1"/>
      <c r="U215" s="1"/>
      <c r="V215" s="1"/>
      <c r="W215" s="1"/>
      <c r="X215" s="1"/>
      <c r="Y215" s="3"/>
    </row>
    <row r="216" spans="1:25" x14ac:dyDescent="0.25">
      <c r="A216" s="1" t="s">
        <v>1291</v>
      </c>
      <c r="B216" s="1" t="s">
        <v>1292</v>
      </c>
      <c r="C216" s="1" t="s">
        <v>3005</v>
      </c>
      <c r="D216" s="1">
        <v>11942</v>
      </c>
      <c r="E216" s="1">
        <v>14068</v>
      </c>
      <c r="F216" s="1">
        <v>13005</v>
      </c>
      <c r="G216" s="1" t="s">
        <v>1293</v>
      </c>
      <c r="H216" s="1" t="s">
        <v>1294</v>
      </c>
      <c r="I216" s="1" t="s">
        <v>3006</v>
      </c>
      <c r="J216" s="1">
        <v>19516</v>
      </c>
      <c r="K216" s="1">
        <v>21896</v>
      </c>
      <c r="L216" s="1">
        <v>20706</v>
      </c>
      <c r="M216" s="2">
        <v>1.5921568627450979</v>
      </c>
      <c r="N216" s="1" t="s">
        <v>1295</v>
      </c>
      <c r="O216" s="1" t="s">
        <v>3007</v>
      </c>
      <c r="P216" s="1">
        <v>27802</v>
      </c>
      <c r="Q216" s="1">
        <v>31559</v>
      </c>
      <c r="R216" s="1">
        <v>29680.5</v>
      </c>
      <c r="S216" s="3">
        <v>2.2822376009227221</v>
      </c>
      <c r="T216" s="1"/>
      <c r="U216" s="1"/>
      <c r="V216" s="1"/>
      <c r="W216" s="1"/>
      <c r="X216" s="1"/>
      <c r="Y216" s="3"/>
    </row>
    <row r="217" spans="1:25" x14ac:dyDescent="0.25">
      <c r="A217" s="1" t="s">
        <v>1296</v>
      </c>
      <c r="B217" s="1" t="s">
        <v>1297</v>
      </c>
      <c r="C217" s="1" t="s">
        <v>3008</v>
      </c>
      <c r="D217" s="1">
        <v>13090</v>
      </c>
      <c r="E217" s="1">
        <v>15852</v>
      </c>
      <c r="F217" s="1">
        <v>14471</v>
      </c>
      <c r="G217" s="1" t="s">
        <v>1298</v>
      </c>
      <c r="H217" s="1" t="s">
        <v>1299</v>
      </c>
      <c r="I217" s="1" t="s">
        <v>3009</v>
      </c>
      <c r="J217" s="1">
        <v>20318</v>
      </c>
      <c r="K217" s="1">
        <v>23786</v>
      </c>
      <c r="L217" s="1">
        <v>22052</v>
      </c>
      <c r="M217" s="2">
        <v>1.5238753368806579</v>
      </c>
      <c r="N217" s="1" t="s">
        <v>1300</v>
      </c>
      <c r="O217" s="1" t="s">
        <v>3010</v>
      </c>
      <c r="P217" s="1">
        <v>37952</v>
      </c>
      <c r="Q217" s="1">
        <v>45220</v>
      </c>
      <c r="R217" s="1">
        <v>41586</v>
      </c>
      <c r="S217" s="3">
        <v>2.8737474949899799</v>
      </c>
      <c r="T217" s="1" t="s">
        <v>1301</v>
      </c>
      <c r="U217" s="1" t="s">
        <v>3011</v>
      </c>
      <c r="V217" s="1">
        <v>54770</v>
      </c>
      <c r="W217" s="1">
        <v>61476</v>
      </c>
      <c r="X217" s="1">
        <v>58123</v>
      </c>
      <c r="Y217" s="3">
        <v>4.0165157902010922</v>
      </c>
    </row>
    <row r="218" spans="1:25" x14ac:dyDescent="0.25">
      <c r="A218" s="1" t="s">
        <v>1513</v>
      </c>
      <c r="B218" s="1" t="s">
        <v>1514</v>
      </c>
      <c r="C218" s="1" t="s">
        <v>3012</v>
      </c>
      <c r="D218" s="1">
        <v>7012</v>
      </c>
      <c r="E218" s="1">
        <v>7905</v>
      </c>
      <c r="F218" s="1">
        <v>7458.5</v>
      </c>
      <c r="G218" s="1" t="s">
        <v>1515</v>
      </c>
      <c r="H218" s="1"/>
      <c r="I218" s="1"/>
      <c r="J218" s="1"/>
      <c r="K218" s="1"/>
      <c r="L218" s="1"/>
      <c r="M218" s="2"/>
      <c r="N218" s="1"/>
      <c r="O218" s="1"/>
      <c r="P218" s="1"/>
      <c r="Q218" s="1"/>
      <c r="R218" s="1"/>
      <c r="S218" s="3"/>
      <c r="T218" s="1"/>
      <c r="U218" s="1"/>
      <c r="V218" s="1"/>
      <c r="W218" s="1"/>
      <c r="X218" s="1"/>
      <c r="Y218" s="3"/>
    </row>
    <row r="219" spans="1:25" x14ac:dyDescent="0.25">
      <c r="A219" s="1" t="s">
        <v>560</v>
      </c>
      <c r="B219" s="1" t="s">
        <v>561</v>
      </c>
      <c r="C219" s="1" t="s">
        <v>3013</v>
      </c>
      <c r="D219" s="1">
        <v>4462</v>
      </c>
      <c r="E219" s="1">
        <v>5015</v>
      </c>
      <c r="F219" s="1">
        <v>4738.5</v>
      </c>
      <c r="G219" s="1" t="s">
        <v>562</v>
      </c>
      <c r="H219" s="1"/>
      <c r="I219" s="1"/>
      <c r="J219" s="1"/>
      <c r="K219" s="1"/>
      <c r="L219" s="1"/>
      <c r="M219" s="2"/>
      <c r="N219" s="1"/>
      <c r="O219" s="1"/>
      <c r="P219" s="1"/>
      <c r="Q219" s="1"/>
      <c r="R219" s="1"/>
      <c r="S219" s="3"/>
      <c r="T219" s="1"/>
      <c r="U219" s="1"/>
      <c r="V219" s="1"/>
      <c r="W219" s="1"/>
      <c r="X219" s="1"/>
      <c r="Y219" s="3"/>
    </row>
    <row r="220" spans="1:25" x14ac:dyDescent="0.25">
      <c r="A220" s="1" t="s">
        <v>2421</v>
      </c>
      <c r="B220" s="1" t="s">
        <v>2422</v>
      </c>
      <c r="C220" s="1" t="s">
        <v>3014</v>
      </c>
      <c r="D220" s="1">
        <v>24395</v>
      </c>
      <c r="E220" s="1">
        <v>32470</v>
      </c>
      <c r="F220" s="1">
        <v>28432.5</v>
      </c>
      <c r="G220" s="1"/>
      <c r="H220" s="1"/>
      <c r="I220" s="1"/>
      <c r="J220" s="1"/>
      <c r="K220" s="1"/>
      <c r="L220" s="1"/>
      <c r="M220" s="2"/>
      <c r="N220" s="1" t="s">
        <v>2423</v>
      </c>
      <c r="O220" s="1" t="s">
        <v>3015</v>
      </c>
      <c r="P220" s="1">
        <v>63580</v>
      </c>
      <c r="Q220" s="1">
        <v>67320</v>
      </c>
      <c r="R220" s="1">
        <v>65450</v>
      </c>
      <c r="S220" s="3">
        <v>2.3019431988041852</v>
      </c>
      <c r="T220" s="1" t="s">
        <v>2424</v>
      </c>
      <c r="U220" s="1" t="s">
        <v>3016</v>
      </c>
      <c r="V220" s="1">
        <v>107273</v>
      </c>
      <c r="W220" s="1">
        <v>111452</v>
      </c>
      <c r="X220" s="1">
        <v>109362.5</v>
      </c>
      <c r="Y220" s="3">
        <v>3.8463905741668865</v>
      </c>
    </row>
    <row r="221" spans="1:25" x14ac:dyDescent="0.25">
      <c r="A221" s="1" t="s">
        <v>141</v>
      </c>
      <c r="B221" s="1" t="s">
        <v>142</v>
      </c>
      <c r="C221" s="1" t="s">
        <v>3017</v>
      </c>
      <c r="D221" s="1">
        <v>12240</v>
      </c>
      <c r="E221" s="1">
        <v>12920</v>
      </c>
      <c r="F221" s="1">
        <v>12580</v>
      </c>
      <c r="G221" s="1" t="s">
        <v>143</v>
      </c>
      <c r="H221" s="1"/>
      <c r="I221" s="1"/>
      <c r="J221" s="1"/>
      <c r="K221" s="1"/>
      <c r="L221" s="1"/>
      <c r="M221" s="2"/>
      <c r="N221" s="1"/>
      <c r="O221" s="1"/>
      <c r="P221" s="1"/>
      <c r="Q221" s="1"/>
      <c r="R221" s="1"/>
      <c r="S221" s="3"/>
      <c r="T221" s="1"/>
      <c r="U221" s="1"/>
      <c r="V221" s="1"/>
      <c r="W221" s="1"/>
      <c r="X221" s="1"/>
      <c r="Y221" s="3"/>
    </row>
    <row r="222" spans="1:25" x14ac:dyDescent="0.25">
      <c r="A222" s="1" t="s">
        <v>1302</v>
      </c>
      <c r="B222" s="1" t="s">
        <v>1303</v>
      </c>
      <c r="C222" s="1" t="s">
        <v>3018</v>
      </c>
      <c r="D222" s="1">
        <v>14068</v>
      </c>
      <c r="E222" s="1">
        <v>16150</v>
      </c>
      <c r="F222" s="1">
        <v>15109</v>
      </c>
      <c r="G222" s="1" t="s">
        <v>171</v>
      </c>
      <c r="H222" s="1" t="s">
        <v>1304</v>
      </c>
      <c r="I222" s="1" t="s">
        <v>3019</v>
      </c>
      <c r="J222" s="1">
        <v>21930</v>
      </c>
      <c r="K222" s="1">
        <v>23970</v>
      </c>
      <c r="L222" s="1">
        <v>22950</v>
      </c>
      <c r="M222" s="2">
        <v>1.5189622079555232</v>
      </c>
      <c r="N222" s="1" t="s">
        <v>1305</v>
      </c>
      <c r="O222" s="1" t="s">
        <v>3020</v>
      </c>
      <c r="P222" s="1">
        <v>29038</v>
      </c>
      <c r="Q222" s="1">
        <v>31330</v>
      </c>
      <c r="R222" s="1">
        <v>30184</v>
      </c>
      <c r="S222" s="3">
        <v>1.9977496856178436</v>
      </c>
      <c r="T222" s="1"/>
      <c r="U222" s="1"/>
      <c r="V222" s="1"/>
      <c r="W222" s="1"/>
      <c r="X222" s="1"/>
      <c r="Y222" s="3"/>
    </row>
    <row r="223" spans="1:25" x14ac:dyDescent="0.25">
      <c r="A223" s="1" t="s">
        <v>13</v>
      </c>
      <c r="B223" s="1" t="s">
        <v>905</v>
      </c>
      <c r="C223" s="1" t="s">
        <v>3021</v>
      </c>
      <c r="D223" s="1">
        <v>14152</v>
      </c>
      <c r="E223" s="1">
        <v>17085</v>
      </c>
      <c r="F223" s="1">
        <v>15618.5</v>
      </c>
      <c r="G223" s="1"/>
      <c r="H223" s="1" t="s">
        <v>906</v>
      </c>
      <c r="I223" s="1" t="s">
        <v>3022</v>
      </c>
      <c r="J223" s="1">
        <v>16150</v>
      </c>
      <c r="K223" s="1">
        <v>18700</v>
      </c>
      <c r="L223" s="1">
        <v>17425</v>
      </c>
      <c r="M223" s="2">
        <v>1.1156641162723693</v>
      </c>
      <c r="N223" s="1"/>
      <c r="O223" s="1"/>
      <c r="P223" s="1"/>
      <c r="Q223" s="1"/>
      <c r="R223" s="1"/>
      <c r="S223" s="3"/>
      <c r="T223" s="1"/>
      <c r="U223" s="1"/>
      <c r="V223" s="1"/>
      <c r="W223" s="1"/>
      <c r="X223" s="1"/>
      <c r="Y223" s="3"/>
    </row>
    <row r="224" spans="1:25" x14ac:dyDescent="0.25">
      <c r="A224" s="1" t="s">
        <v>1155</v>
      </c>
      <c r="B224" s="1" t="s">
        <v>1156</v>
      </c>
      <c r="C224" s="1" t="s">
        <v>3023</v>
      </c>
      <c r="D224" s="1">
        <v>34850</v>
      </c>
      <c r="E224" s="1">
        <v>42798</v>
      </c>
      <c r="F224" s="1">
        <v>38824</v>
      </c>
      <c r="G224" s="1"/>
      <c r="H224" s="1"/>
      <c r="I224" s="1"/>
      <c r="J224" s="1"/>
      <c r="K224" s="1"/>
      <c r="L224" s="1"/>
      <c r="M224" s="2"/>
      <c r="N224" s="1"/>
      <c r="O224" s="1"/>
      <c r="P224" s="1"/>
      <c r="Q224" s="1"/>
      <c r="R224" s="1"/>
      <c r="S224" s="3"/>
      <c r="T224" s="1"/>
      <c r="U224" s="1"/>
      <c r="V224" s="1"/>
      <c r="W224" s="1"/>
      <c r="X224" s="1"/>
      <c r="Y224" s="3"/>
    </row>
    <row r="225" spans="1:25" x14ac:dyDescent="0.25">
      <c r="A225" s="1" t="s">
        <v>911</v>
      </c>
      <c r="B225" s="1" t="s">
        <v>912</v>
      </c>
      <c r="C225" s="1" t="s">
        <v>3024</v>
      </c>
      <c r="D225" s="1">
        <v>13005</v>
      </c>
      <c r="E225" s="1">
        <v>14280</v>
      </c>
      <c r="F225" s="1">
        <v>13642.5</v>
      </c>
      <c r="G225" s="1" t="s">
        <v>913</v>
      </c>
      <c r="H225" s="1" t="s">
        <v>914</v>
      </c>
      <c r="I225" s="1" t="s">
        <v>3025</v>
      </c>
      <c r="J225" s="1">
        <v>15159</v>
      </c>
      <c r="K225" s="1">
        <v>17207</v>
      </c>
      <c r="L225" s="1">
        <v>16183</v>
      </c>
      <c r="M225" s="2">
        <v>1.1862195345427891</v>
      </c>
      <c r="N225" s="1" t="s">
        <v>915</v>
      </c>
      <c r="O225" s="1" t="s">
        <v>3026</v>
      </c>
      <c r="P225" s="1">
        <v>24216</v>
      </c>
      <c r="Q225" s="1">
        <v>26559</v>
      </c>
      <c r="R225" s="1">
        <v>25387.5</v>
      </c>
      <c r="S225" s="3">
        <v>1.8609125893347993</v>
      </c>
      <c r="T225" s="1" t="s">
        <v>916</v>
      </c>
      <c r="U225" s="1" t="s">
        <v>3027</v>
      </c>
      <c r="V225" s="1">
        <v>27514</v>
      </c>
      <c r="W225" s="1">
        <v>29631</v>
      </c>
      <c r="X225" s="1">
        <v>28572.5</v>
      </c>
      <c r="Y225" s="3">
        <v>2.0943741982774418</v>
      </c>
    </row>
    <row r="226" spans="1:25" x14ac:dyDescent="0.25">
      <c r="A226" s="1" t="s">
        <v>144</v>
      </c>
      <c r="B226" s="1" t="s">
        <v>145</v>
      </c>
      <c r="C226" s="1" t="s">
        <v>3028</v>
      </c>
      <c r="D226" s="1">
        <v>11942</v>
      </c>
      <c r="E226" s="1">
        <v>13600</v>
      </c>
      <c r="F226" s="1">
        <v>12771</v>
      </c>
      <c r="G226" s="1" t="s">
        <v>146</v>
      </c>
      <c r="H226" s="1" t="s">
        <v>147</v>
      </c>
      <c r="I226" s="1" t="s">
        <v>3029</v>
      </c>
      <c r="J226" s="1">
        <v>13570</v>
      </c>
      <c r="K226" s="1">
        <v>17510</v>
      </c>
      <c r="L226" s="1">
        <v>15540</v>
      </c>
      <c r="M226" s="2">
        <v>1.21681935635424</v>
      </c>
      <c r="N226" s="1"/>
      <c r="O226" s="1"/>
      <c r="P226" s="1"/>
      <c r="Q226" s="1"/>
      <c r="R226" s="1"/>
      <c r="S226" s="3"/>
      <c r="T226" s="1"/>
      <c r="U226" s="1"/>
      <c r="V226" s="1"/>
      <c r="W226" s="1"/>
      <c r="X226" s="1"/>
      <c r="Y226" s="3"/>
    </row>
    <row r="227" spans="1:25" x14ac:dyDescent="0.25">
      <c r="A227" s="1" t="s">
        <v>2290</v>
      </c>
      <c r="B227" s="1" t="s">
        <v>2291</v>
      </c>
      <c r="C227" s="1" t="s">
        <v>3030</v>
      </c>
      <c r="D227" s="1">
        <v>26392</v>
      </c>
      <c r="E227" s="1">
        <v>31918</v>
      </c>
      <c r="F227" s="1">
        <v>29155</v>
      </c>
      <c r="G227" s="1" t="s">
        <v>2292</v>
      </c>
      <c r="H227" s="1" t="s">
        <v>2293</v>
      </c>
      <c r="I227" s="1" t="s">
        <v>3031</v>
      </c>
      <c r="J227" s="1">
        <v>29325</v>
      </c>
      <c r="K227" s="1">
        <v>34425</v>
      </c>
      <c r="L227" s="1">
        <v>31875</v>
      </c>
      <c r="M227" s="2">
        <v>1.0932944606413995</v>
      </c>
      <c r="N227" s="1" t="s">
        <v>2294</v>
      </c>
      <c r="O227" s="1" t="s">
        <v>3032</v>
      </c>
      <c r="P227" s="1">
        <v>71536</v>
      </c>
      <c r="Q227" s="1">
        <v>89420</v>
      </c>
      <c r="R227" s="1">
        <v>80478</v>
      </c>
      <c r="S227" s="3">
        <v>2.7603498542274054</v>
      </c>
      <c r="T227" s="1" t="s">
        <v>2295</v>
      </c>
      <c r="U227" s="1" t="s">
        <v>3033</v>
      </c>
      <c r="V227" s="1">
        <v>189090</v>
      </c>
      <c r="W227" s="1">
        <v>232559</v>
      </c>
      <c r="X227" s="1">
        <v>210824.5</v>
      </c>
      <c r="Y227" s="3">
        <v>7.2311610358429084</v>
      </c>
    </row>
    <row r="228" spans="1:25" x14ac:dyDescent="0.25">
      <c r="A228" s="1" t="s">
        <v>2296</v>
      </c>
      <c r="B228" s="1" t="s">
        <v>2297</v>
      </c>
      <c r="C228" s="1" t="s">
        <v>3034</v>
      </c>
      <c r="D228" s="1">
        <v>21845</v>
      </c>
      <c r="E228" s="1">
        <v>22950</v>
      </c>
      <c r="F228" s="1">
        <v>22397.5</v>
      </c>
      <c r="G228" s="1"/>
      <c r="H228" s="1"/>
      <c r="I228" s="1"/>
      <c r="J228" s="1"/>
      <c r="K228" s="1"/>
      <c r="L228" s="1"/>
      <c r="M228" s="2"/>
      <c r="N228" s="1" t="s">
        <v>2298</v>
      </c>
      <c r="O228" s="1" t="s">
        <v>3035</v>
      </c>
      <c r="P228" s="1">
        <v>63240</v>
      </c>
      <c r="Q228" s="1">
        <v>77520</v>
      </c>
      <c r="R228" s="1">
        <v>70380</v>
      </c>
      <c r="S228" s="3">
        <v>3.1423149905123338</v>
      </c>
      <c r="T228" s="1"/>
      <c r="U228" s="1"/>
      <c r="V228" s="1"/>
      <c r="W228" s="1"/>
      <c r="X228" s="1"/>
      <c r="Y228" s="3"/>
    </row>
    <row r="229" spans="1:25" x14ac:dyDescent="0.25">
      <c r="A229" s="1" t="s">
        <v>2299</v>
      </c>
      <c r="B229" s="1" t="s">
        <v>2300</v>
      </c>
      <c r="C229" s="1" t="s">
        <v>3036</v>
      </c>
      <c r="D229" s="1">
        <v>25288</v>
      </c>
      <c r="E229" s="1">
        <v>30642</v>
      </c>
      <c r="F229" s="1">
        <v>27965</v>
      </c>
      <c r="G229" s="1" t="s">
        <v>662</v>
      </c>
      <c r="H229" s="1" t="s">
        <v>2301</v>
      </c>
      <c r="I229" s="1" t="s">
        <v>3037</v>
      </c>
      <c r="J229" s="1">
        <v>21258</v>
      </c>
      <c r="K229" s="1">
        <v>26486</v>
      </c>
      <c r="L229" s="1">
        <v>23872</v>
      </c>
      <c r="M229" s="2">
        <v>0.85363847666726267</v>
      </c>
      <c r="N229" s="1" t="s">
        <v>2302</v>
      </c>
      <c r="O229" s="1" t="s">
        <v>3038</v>
      </c>
      <c r="P229" s="1">
        <v>71400</v>
      </c>
      <c r="Q229" s="1">
        <v>79900</v>
      </c>
      <c r="R229" s="1">
        <v>75650</v>
      </c>
      <c r="S229" s="3">
        <v>2.7051671732522795</v>
      </c>
      <c r="T229" s="1" t="s">
        <v>2303</v>
      </c>
      <c r="U229" s="1" t="s">
        <v>3039</v>
      </c>
      <c r="V229" s="1">
        <v>155252</v>
      </c>
      <c r="W229" s="1">
        <v>172663</v>
      </c>
      <c r="X229" s="1">
        <v>163957.5</v>
      </c>
      <c r="Y229" s="3">
        <v>5.8629536921151439</v>
      </c>
    </row>
    <row r="230" spans="1:25" x14ac:dyDescent="0.25">
      <c r="A230" s="1" t="s">
        <v>14</v>
      </c>
      <c r="B230" s="1" t="s">
        <v>917</v>
      </c>
      <c r="C230" s="1" t="s">
        <v>3040</v>
      </c>
      <c r="D230" s="1">
        <v>14748</v>
      </c>
      <c r="E230" s="1">
        <v>17298</v>
      </c>
      <c r="F230" s="1">
        <v>16023</v>
      </c>
      <c r="G230" s="1"/>
      <c r="H230" s="1"/>
      <c r="I230" s="1"/>
      <c r="J230" s="1"/>
      <c r="K230" s="1"/>
      <c r="L230" s="1"/>
      <c r="M230" s="2"/>
      <c r="N230" s="1"/>
      <c r="O230" s="1"/>
      <c r="P230" s="1"/>
      <c r="Q230" s="1"/>
      <c r="R230" s="1"/>
      <c r="S230" s="3"/>
      <c r="T230" s="1"/>
      <c r="U230" s="1"/>
      <c r="V230" s="1"/>
      <c r="W230" s="1"/>
      <c r="X230" s="1"/>
      <c r="Y230" s="3"/>
    </row>
    <row r="231" spans="1:25" x14ac:dyDescent="0.25">
      <c r="A231" s="1" t="s">
        <v>918</v>
      </c>
      <c r="B231" s="1" t="s">
        <v>919</v>
      </c>
      <c r="C231" s="1" t="s">
        <v>3041</v>
      </c>
      <c r="D231" s="1">
        <v>15980</v>
      </c>
      <c r="E231" s="1">
        <v>18572</v>
      </c>
      <c r="F231" s="1">
        <v>17276</v>
      </c>
      <c r="G231" s="1" t="s">
        <v>920</v>
      </c>
      <c r="H231" s="1" t="s">
        <v>921</v>
      </c>
      <c r="I231" s="1" t="s">
        <v>3042</v>
      </c>
      <c r="J231" s="1">
        <v>25727</v>
      </c>
      <c r="K231" s="1">
        <v>27984</v>
      </c>
      <c r="L231" s="1">
        <v>26855.5</v>
      </c>
      <c r="M231" s="2">
        <v>1.5544975688816856</v>
      </c>
      <c r="N231" s="1" t="s">
        <v>922</v>
      </c>
      <c r="O231" s="1" t="s">
        <v>3043</v>
      </c>
      <c r="P231" s="1">
        <v>32360</v>
      </c>
      <c r="Q231" s="1">
        <v>36674</v>
      </c>
      <c r="R231" s="1">
        <v>34517</v>
      </c>
      <c r="S231" s="3">
        <v>1.9979740680713127</v>
      </c>
      <c r="T231" s="1"/>
      <c r="U231" s="1"/>
      <c r="V231" s="1"/>
      <c r="W231" s="1"/>
      <c r="X231" s="1"/>
      <c r="Y231" s="3"/>
    </row>
    <row r="232" spans="1:25" x14ac:dyDescent="0.25">
      <c r="A232" s="1" t="s">
        <v>2304</v>
      </c>
      <c r="B232" s="1" t="s">
        <v>2305</v>
      </c>
      <c r="C232" s="1" t="s">
        <v>3044</v>
      </c>
      <c r="D232" s="1">
        <v>28602</v>
      </c>
      <c r="E232" s="1">
        <v>32300</v>
      </c>
      <c r="F232" s="1">
        <v>30451</v>
      </c>
      <c r="G232" s="1" t="s">
        <v>2306</v>
      </c>
      <c r="H232" s="1" t="s">
        <v>2307</v>
      </c>
      <c r="I232" s="1" t="s">
        <v>3045</v>
      </c>
      <c r="J232" s="1">
        <v>35764</v>
      </c>
      <c r="K232" s="1">
        <v>42916</v>
      </c>
      <c r="L232" s="1">
        <v>39340</v>
      </c>
      <c r="M232" s="2">
        <v>1.2919115956783029</v>
      </c>
      <c r="N232" s="1" t="s">
        <v>2308</v>
      </c>
      <c r="O232" s="1" t="s">
        <v>3046</v>
      </c>
      <c r="P232" s="1">
        <v>117443</v>
      </c>
      <c r="Q232" s="1">
        <v>128775</v>
      </c>
      <c r="R232" s="1">
        <v>123109</v>
      </c>
      <c r="S232" s="3">
        <v>4.0428557354438279</v>
      </c>
      <c r="T232" s="1" t="s">
        <v>2309</v>
      </c>
      <c r="U232" s="1" t="s">
        <v>3047</v>
      </c>
      <c r="V232" s="1">
        <v>172380</v>
      </c>
      <c r="W232" s="1">
        <v>195585</v>
      </c>
      <c r="X232" s="1">
        <v>183982.5</v>
      </c>
      <c r="Y232" s="3">
        <v>6.0419198055893073</v>
      </c>
    </row>
    <row r="233" spans="1:25" x14ac:dyDescent="0.25">
      <c r="A233" s="1" t="s">
        <v>925</v>
      </c>
      <c r="B233" s="1" t="s">
        <v>926</v>
      </c>
      <c r="C233" s="1" t="s">
        <v>3048</v>
      </c>
      <c r="D233" s="1">
        <v>17212</v>
      </c>
      <c r="E233" s="1">
        <v>19295</v>
      </c>
      <c r="F233" s="1">
        <v>18253.5</v>
      </c>
      <c r="G233" s="1" t="s">
        <v>927</v>
      </c>
      <c r="H233" s="1" t="s">
        <v>928</v>
      </c>
      <c r="I233" s="1" t="s">
        <v>2776</v>
      </c>
      <c r="J233" s="1">
        <v>19168</v>
      </c>
      <c r="K233" s="1">
        <v>21038</v>
      </c>
      <c r="L233" s="1">
        <v>20103</v>
      </c>
      <c r="M233" s="2">
        <v>1.1013230339386968</v>
      </c>
      <c r="N233" s="1" t="s">
        <v>929</v>
      </c>
      <c r="O233" s="1" t="s">
        <v>3049</v>
      </c>
      <c r="P233" s="1">
        <v>28530</v>
      </c>
      <c r="Q233" s="1">
        <v>31791</v>
      </c>
      <c r="R233" s="1">
        <v>30160.5</v>
      </c>
      <c r="S233" s="3">
        <v>1.6523132549921933</v>
      </c>
      <c r="T233" s="1"/>
      <c r="U233" s="1"/>
      <c r="V233" s="1"/>
      <c r="W233" s="1"/>
      <c r="X233" s="1"/>
      <c r="Y233" s="3"/>
    </row>
    <row r="234" spans="1:25" x14ac:dyDescent="0.25">
      <c r="A234" s="1" t="s">
        <v>1157</v>
      </c>
      <c r="B234" s="1" t="s">
        <v>1158</v>
      </c>
      <c r="C234" s="1" t="s">
        <v>3050</v>
      </c>
      <c r="D234" s="1">
        <v>27242</v>
      </c>
      <c r="E234" s="1">
        <v>32130</v>
      </c>
      <c r="F234" s="1">
        <v>29686</v>
      </c>
      <c r="G234" s="1" t="s">
        <v>1086</v>
      </c>
      <c r="H234" s="1" t="s">
        <v>1159</v>
      </c>
      <c r="I234" s="1" t="s">
        <v>3051</v>
      </c>
      <c r="J234" s="1">
        <v>32725</v>
      </c>
      <c r="K234" s="1">
        <v>35700</v>
      </c>
      <c r="L234" s="1">
        <v>34212.5</v>
      </c>
      <c r="M234" s="2">
        <v>1.1524792831637809</v>
      </c>
      <c r="N234" s="1" t="s">
        <v>1160</v>
      </c>
      <c r="O234" s="1" t="s">
        <v>3052</v>
      </c>
      <c r="P234" s="1">
        <v>52764</v>
      </c>
      <c r="Q234" s="1">
        <v>65752</v>
      </c>
      <c r="R234" s="1">
        <v>59258</v>
      </c>
      <c r="S234" s="3">
        <v>1.9961598059691437</v>
      </c>
      <c r="T234" s="1"/>
      <c r="U234" s="1"/>
      <c r="V234" s="1"/>
      <c r="W234" s="1"/>
      <c r="X234" s="1"/>
      <c r="Y234" s="3"/>
    </row>
    <row r="235" spans="1:25" x14ac:dyDescent="0.25">
      <c r="A235" s="1" t="s">
        <v>148</v>
      </c>
      <c r="B235" s="1" t="s">
        <v>149</v>
      </c>
      <c r="C235" s="1" t="s">
        <v>3053</v>
      </c>
      <c r="D235" s="1">
        <v>9052</v>
      </c>
      <c r="E235" s="1">
        <v>10540</v>
      </c>
      <c r="F235" s="1">
        <v>9796</v>
      </c>
      <c r="G235" s="1" t="s">
        <v>150</v>
      </c>
      <c r="H235" s="1" t="s">
        <v>151</v>
      </c>
      <c r="I235" s="1" t="s">
        <v>3054</v>
      </c>
      <c r="J235" s="1">
        <v>13426</v>
      </c>
      <c r="K235" s="1">
        <v>16906</v>
      </c>
      <c r="L235" s="1">
        <v>15166</v>
      </c>
      <c r="M235" s="2">
        <v>1.5481829318089015</v>
      </c>
      <c r="N235" s="1" t="s">
        <v>152</v>
      </c>
      <c r="O235" s="1" t="s">
        <v>3055</v>
      </c>
      <c r="P235" s="1">
        <v>19859</v>
      </c>
      <c r="Q235" s="1">
        <v>22568</v>
      </c>
      <c r="R235" s="1">
        <v>21213.5</v>
      </c>
      <c r="S235" s="3">
        <v>2.1655267456104532</v>
      </c>
      <c r="T235" s="1" t="s">
        <v>153</v>
      </c>
      <c r="U235" s="1" t="s">
        <v>3056</v>
      </c>
      <c r="V235" s="1">
        <v>25585</v>
      </c>
      <c r="W235" s="1">
        <v>29423</v>
      </c>
      <c r="X235" s="1">
        <v>27504</v>
      </c>
      <c r="Y235" s="3">
        <v>2.8076766026949778</v>
      </c>
    </row>
    <row r="236" spans="1:25" x14ac:dyDescent="0.25">
      <c r="A236" s="1" t="s">
        <v>15</v>
      </c>
      <c r="B236" s="1" t="s">
        <v>2310</v>
      </c>
      <c r="C236" s="1" t="s">
        <v>3057</v>
      </c>
      <c r="D236" s="1">
        <v>52105</v>
      </c>
      <c r="E236" s="1">
        <v>64048</v>
      </c>
      <c r="F236" s="1">
        <v>58076.5</v>
      </c>
      <c r="G236" s="1" t="s">
        <v>2311</v>
      </c>
      <c r="H236" s="1" t="s">
        <v>2312</v>
      </c>
      <c r="I236" s="1" t="s">
        <v>3058</v>
      </c>
      <c r="J236" s="1">
        <v>62730</v>
      </c>
      <c r="K236" s="1">
        <v>69870</v>
      </c>
      <c r="L236" s="1">
        <v>66300</v>
      </c>
      <c r="M236" s="2">
        <v>1.1415977202482932</v>
      </c>
      <c r="N236" s="1" t="s">
        <v>2313</v>
      </c>
      <c r="O236" s="1" t="s">
        <v>3059</v>
      </c>
      <c r="P236" s="1">
        <v>122400</v>
      </c>
      <c r="Q236" s="1">
        <v>153000</v>
      </c>
      <c r="R236" s="1">
        <v>137700</v>
      </c>
      <c r="S236" s="3">
        <v>2.3710106497464549</v>
      </c>
      <c r="T236" s="1" t="s">
        <v>2314</v>
      </c>
      <c r="U236" s="1" t="s">
        <v>3060</v>
      </c>
      <c r="V236" s="1">
        <v>202130</v>
      </c>
      <c r="W236" s="1">
        <v>250920</v>
      </c>
      <c r="X236" s="1">
        <v>226525</v>
      </c>
      <c r="Y236" s="3">
        <v>3.900458877515002</v>
      </c>
    </row>
    <row r="237" spans="1:25" x14ac:dyDescent="0.25">
      <c r="A237" s="1" t="s">
        <v>930</v>
      </c>
      <c r="B237" s="1" t="s">
        <v>931</v>
      </c>
      <c r="C237" s="1" t="s">
        <v>3061</v>
      </c>
      <c r="D237" s="1">
        <v>13430</v>
      </c>
      <c r="E237" s="1">
        <v>15852</v>
      </c>
      <c r="F237" s="1">
        <v>14641</v>
      </c>
      <c r="G237" s="1" t="s">
        <v>932</v>
      </c>
      <c r="H237" s="1" t="s">
        <v>933</v>
      </c>
      <c r="I237" s="1" t="s">
        <v>3062</v>
      </c>
      <c r="J237" s="1">
        <v>18742</v>
      </c>
      <c r="K237" s="1">
        <v>22312</v>
      </c>
      <c r="L237" s="1">
        <v>20527</v>
      </c>
      <c r="M237" s="2">
        <v>1.4020217198278806</v>
      </c>
      <c r="N237" s="1" t="s">
        <v>934</v>
      </c>
      <c r="O237" s="1" t="s">
        <v>3063</v>
      </c>
      <c r="P237" s="1">
        <v>32776</v>
      </c>
      <c r="Q237" s="1">
        <v>36873</v>
      </c>
      <c r="R237" s="1">
        <v>34824.5</v>
      </c>
      <c r="S237" s="3">
        <v>2.3785602076360903</v>
      </c>
      <c r="T237" s="1" t="s">
        <v>935</v>
      </c>
      <c r="U237" s="1" t="s">
        <v>3064</v>
      </c>
      <c r="V237" s="1">
        <v>46294</v>
      </c>
      <c r="W237" s="1">
        <v>51299</v>
      </c>
      <c r="X237" s="1">
        <v>48796.5</v>
      </c>
      <c r="Y237" s="3">
        <v>3.3328666074721673</v>
      </c>
    </row>
    <row r="238" spans="1:25" x14ac:dyDescent="0.25">
      <c r="A238" s="1" t="s">
        <v>936</v>
      </c>
      <c r="B238" s="1" t="s">
        <v>937</v>
      </c>
      <c r="C238" s="1" t="s">
        <v>3065</v>
      </c>
      <c r="D238" s="1">
        <v>13472</v>
      </c>
      <c r="E238" s="1">
        <v>16618</v>
      </c>
      <c r="F238" s="1">
        <v>15045</v>
      </c>
      <c r="G238" s="1" t="s">
        <v>938</v>
      </c>
      <c r="H238" s="1" t="s">
        <v>939</v>
      </c>
      <c r="I238" s="1" t="s">
        <v>3066</v>
      </c>
      <c r="J238" s="1">
        <v>17404</v>
      </c>
      <c r="K238" s="1">
        <v>21420</v>
      </c>
      <c r="L238" s="1">
        <v>19412</v>
      </c>
      <c r="M238" s="2">
        <v>1.2902625456962447</v>
      </c>
      <c r="N238" s="1" t="s">
        <v>940</v>
      </c>
      <c r="O238" s="1" t="s">
        <v>3067</v>
      </c>
      <c r="P238" s="1">
        <v>28305</v>
      </c>
      <c r="Q238" s="1">
        <v>33660</v>
      </c>
      <c r="R238" s="1">
        <v>30982.5</v>
      </c>
      <c r="S238" s="3">
        <v>2.0593220338983049</v>
      </c>
      <c r="T238" s="1" t="s">
        <v>941</v>
      </c>
      <c r="U238" s="1" t="s">
        <v>3068</v>
      </c>
      <c r="V238" s="1">
        <v>41703</v>
      </c>
      <c r="W238" s="1">
        <v>49188</v>
      </c>
      <c r="X238" s="1">
        <v>45445.5</v>
      </c>
      <c r="Y238" s="3">
        <v>3.0206380857427715</v>
      </c>
    </row>
    <row r="239" spans="1:25" x14ac:dyDescent="0.25">
      <c r="A239" s="1" t="s">
        <v>942</v>
      </c>
      <c r="B239" s="1" t="s">
        <v>943</v>
      </c>
      <c r="C239" s="1" t="s">
        <v>3069</v>
      </c>
      <c r="D239" s="1">
        <v>7905</v>
      </c>
      <c r="E239" s="1">
        <v>10200</v>
      </c>
      <c r="F239" s="1">
        <v>9052.5</v>
      </c>
      <c r="G239" s="1" t="s">
        <v>944</v>
      </c>
      <c r="H239" s="1" t="s">
        <v>945</v>
      </c>
      <c r="I239" s="1" t="s">
        <v>3070</v>
      </c>
      <c r="J239" s="1">
        <v>13780</v>
      </c>
      <c r="K239" s="1">
        <v>17225</v>
      </c>
      <c r="L239" s="1">
        <v>15502.5</v>
      </c>
      <c r="M239" s="2">
        <v>1.7125103562551782</v>
      </c>
      <c r="N239" s="1" t="s">
        <v>946</v>
      </c>
      <c r="O239" s="1" t="s">
        <v>3071</v>
      </c>
      <c r="P239" s="1">
        <v>19508</v>
      </c>
      <c r="Q239" s="1">
        <v>24565</v>
      </c>
      <c r="R239" s="1">
        <v>22036.5</v>
      </c>
      <c r="S239" s="3">
        <v>2.4342999171499584</v>
      </c>
      <c r="T239" s="1"/>
      <c r="U239" s="1"/>
      <c r="V239" s="1"/>
      <c r="W239" s="1"/>
      <c r="X239" s="1"/>
      <c r="Y239" s="3"/>
    </row>
    <row r="240" spans="1:25" x14ac:dyDescent="0.25">
      <c r="A240" s="1" t="s">
        <v>411</v>
      </c>
      <c r="B240" s="1" t="s">
        <v>412</v>
      </c>
      <c r="C240" s="1" t="s">
        <v>3072</v>
      </c>
      <c r="D240" s="1">
        <v>3910</v>
      </c>
      <c r="E240" s="1">
        <v>4250</v>
      </c>
      <c r="F240" s="1">
        <v>4080</v>
      </c>
      <c r="G240" s="1" t="s">
        <v>413</v>
      </c>
      <c r="H240" s="1" t="s">
        <v>414</v>
      </c>
      <c r="I240" s="1" t="s">
        <v>3073</v>
      </c>
      <c r="J240" s="1">
        <v>3835</v>
      </c>
      <c r="K240" s="1">
        <v>4794</v>
      </c>
      <c r="L240" s="1">
        <v>4314.5</v>
      </c>
      <c r="M240" s="2">
        <v>1.0574754901960783</v>
      </c>
      <c r="N240" s="1"/>
      <c r="O240" s="1"/>
      <c r="P240" s="1"/>
      <c r="Q240" s="1"/>
      <c r="R240" s="1"/>
      <c r="S240" s="3"/>
      <c r="T240" s="1"/>
      <c r="U240" s="1"/>
      <c r="V240" s="1"/>
      <c r="W240" s="1"/>
      <c r="X240" s="1"/>
      <c r="Y240" s="3"/>
    </row>
    <row r="241" spans="1:25" x14ac:dyDescent="0.25">
      <c r="A241" s="1" t="s">
        <v>154</v>
      </c>
      <c r="B241" s="1" t="s">
        <v>155</v>
      </c>
      <c r="C241" s="1" t="s">
        <v>3074</v>
      </c>
      <c r="D241" s="1">
        <v>6758</v>
      </c>
      <c r="E241" s="1">
        <v>8500</v>
      </c>
      <c r="F241" s="1">
        <v>7629</v>
      </c>
      <c r="G241" s="1" t="s">
        <v>156</v>
      </c>
      <c r="H241" s="1" t="s">
        <v>157</v>
      </c>
      <c r="I241" s="1" t="s">
        <v>3075</v>
      </c>
      <c r="J241" s="1">
        <v>8693</v>
      </c>
      <c r="K241" s="1">
        <v>11177</v>
      </c>
      <c r="L241" s="1">
        <v>9935</v>
      </c>
      <c r="M241" s="2">
        <v>1.3022676628653822</v>
      </c>
      <c r="N241" s="1"/>
      <c r="O241" s="1"/>
      <c r="P241" s="1"/>
      <c r="Q241" s="1"/>
      <c r="R241" s="1"/>
      <c r="S241" s="3"/>
      <c r="T241" s="1"/>
      <c r="U241" s="1"/>
      <c r="V241" s="1"/>
      <c r="W241" s="1"/>
      <c r="X241" s="1"/>
      <c r="Y241" s="3"/>
    </row>
    <row r="242" spans="1:25" x14ac:dyDescent="0.25">
      <c r="A242" s="1" t="s">
        <v>415</v>
      </c>
      <c r="B242" s="1" t="s">
        <v>416</v>
      </c>
      <c r="C242" s="1" t="s">
        <v>3076</v>
      </c>
      <c r="D242" s="1">
        <v>3315</v>
      </c>
      <c r="E242" s="1">
        <v>3910</v>
      </c>
      <c r="F242" s="1">
        <v>3612.5</v>
      </c>
      <c r="G242" s="1" t="s">
        <v>268</v>
      </c>
      <c r="H242" s="1" t="s">
        <v>313</v>
      </c>
      <c r="I242" s="1" t="s">
        <v>2594</v>
      </c>
      <c r="J242" s="1">
        <v>3213</v>
      </c>
      <c r="K242" s="1">
        <v>4284</v>
      </c>
      <c r="L242" s="1">
        <v>3748.5</v>
      </c>
      <c r="M242" s="2">
        <v>1.0376470588235294</v>
      </c>
      <c r="N242" s="1"/>
      <c r="O242" s="1"/>
      <c r="P242" s="1"/>
      <c r="Q242" s="1"/>
      <c r="R242" s="1"/>
      <c r="S242" s="3"/>
      <c r="T242" s="1"/>
      <c r="U242" s="1"/>
      <c r="V242" s="1"/>
      <c r="W242" s="1"/>
      <c r="X242" s="1"/>
      <c r="Y242" s="3"/>
    </row>
    <row r="243" spans="1:25" x14ac:dyDescent="0.25">
      <c r="A243" s="1" t="s">
        <v>2425</v>
      </c>
      <c r="B243" s="1" t="s">
        <v>2426</v>
      </c>
      <c r="C243" s="1" t="s">
        <v>3077</v>
      </c>
      <c r="D243" s="1">
        <v>7395</v>
      </c>
      <c r="E243" s="1">
        <v>9818</v>
      </c>
      <c r="F243" s="1">
        <v>8606.5</v>
      </c>
      <c r="G243" s="1"/>
      <c r="H243" s="1"/>
      <c r="I243" s="1"/>
      <c r="J243" s="1"/>
      <c r="K243" s="1"/>
      <c r="L243" s="1"/>
      <c r="M243" s="2"/>
      <c r="N243" s="1"/>
      <c r="O243" s="1"/>
      <c r="P243" s="1"/>
      <c r="Q243" s="1"/>
      <c r="R243" s="1"/>
      <c r="S243" s="3"/>
      <c r="T243" s="1"/>
      <c r="U243" s="1"/>
      <c r="V243" s="1"/>
      <c r="W243" s="1"/>
      <c r="X243" s="1"/>
      <c r="Y243" s="3"/>
    </row>
    <row r="244" spans="1:25" x14ac:dyDescent="0.25">
      <c r="A244" s="1" t="s">
        <v>158</v>
      </c>
      <c r="B244" s="1" t="s">
        <v>159</v>
      </c>
      <c r="C244" s="1" t="s">
        <v>3078</v>
      </c>
      <c r="D244" s="1">
        <v>9818</v>
      </c>
      <c r="E244" s="1">
        <v>10965</v>
      </c>
      <c r="F244" s="1">
        <v>10391.5</v>
      </c>
      <c r="G244" s="1" t="s">
        <v>160</v>
      </c>
      <c r="H244" s="1" t="s">
        <v>161</v>
      </c>
      <c r="I244" s="1" t="s">
        <v>3079</v>
      </c>
      <c r="J244" s="1">
        <v>14174</v>
      </c>
      <c r="K244" s="1">
        <v>15151</v>
      </c>
      <c r="L244" s="1">
        <v>14662.5</v>
      </c>
      <c r="M244" s="2">
        <v>1.4110089977385363</v>
      </c>
      <c r="N244" s="1" t="s">
        <v>162</v>
      </c>
      <c r="O244" s="1" t="s">
        <v>3080</v>
      </c>
      <c r="P244" s="1">
        <v>21229</v>
      </c>
      <c r="Q244" s="1">
        <v>23776</v>
      </c>
      <c r="R244" s="1">
        <v>22502.5</v>
      </c>
      <c r="S244" s="3">
        <v>2.1654717798200451</v>
      </c>
      <c r="T244" s="1" t="s">
        <v>163</v>
      </c>
      <c r="U244" s="1" t="s">
        <v>3081</v>
      </c>
      <c r="V244" s="1">
        <v>25245</v>
      </c>
      <c r="W244" s="1">
        <v>29835</v>
      </c>
      <c r="X244" s="1">
        <v>27540</v>
      </c>
      <c r="Y244" s="3">
        <v>2.6502429870567292</v>
      </c>
    </row>
    <row r="245" spans="1:25" x14ac:dyDescent="0.25">
      <c r="A245" s="1" t="s">
        <v>2315</v>
      </c>
      <c r="B245" s="1" t="s">
        <v>2316</v>
      </c>
      <c r="C245" s="1" t="s">
        <v>3082</v>
      </c>
      <c r="D245" s="1">
        <v>42160</v>
      </c>
      <c r="E245" s="1">
        <v>49470</v>
      </c>
      <c r="F245" s="1">
        <v>45815</v>
      </c>
      <c r="G245" s="1"/>
      <c r="H245" s="1"/>
      <c r="I245" s="1"/>
      <c r="J245" s="1"/>
      <c r="K245" s="1"/>
      <c r="L245" s="1"/>
      <c r="M245" s="2"/>
      <c r="N245" s="1"/>
      <c r="O245" s="1"/>
      <c r="P245" s="1"/>
      <c r="Q245" s="1"/>
      <c r="R245" s="1"/>
      <c r="S245" s="3"/>
      <c r="T245" s="1"/>
      <c r="U245" s="1"/>
      <c r="V245" s="1"/>
      <c r="W245" s="1"/>
      <c r="X245" s="1"/>
      <c r="Y245" s="3"/>
    </row>
    <row r="246" spans="1:25" x14ac:dyDescent="0.25">
      <c r="A246" s="1" t="s">
        <v>947</v>
      </c>
      <c r="B246" s="1" t="s">
        <v>948</v>
      </c>
      <c r="C246" s="1" t="s">
        <v>3083</v>
      </c>
      <c r="D246" s="1">
        <v>14450</v>
      </c>
      <c r="E246" s="1">
        <v>16490</v>
      </c>
      <c r="F246" s="1">
        <v>15470</v>
      </c>
      <c r="G246" s="1" t="s">
        <v>949</v>
      </c>
      <c r="H246" s="1" t="s">
        <v>950</v>
      </c>
      <c r="I246" s="1" t="s">
        <v>3084</v>
      </c>
      <c r="J246" s="1">
        <v>24098</v>
      </c>
      <c r="K246" s="1">
        <v>27471</v>
      </c>
      <c r="L246" s="1">
        <v>25784.5</v>
      </c>
      <c r="M246" s="2">
        <v>1.6667420814479639</v>
      </c>
      <c r="N246" s="1" t="s">
        <v>951</v>
      </c>
      <c r="O246" s="1" t="s">
        <v>3085</v>
      </c>
      <c r="P246" s="1">
        <v>35904</v>
      </c>
      <c r="Q246" s="1">
        <v>41616</v>
      </c>
      <c r="R246" s="1">
        <v>38760</v>
      </c>
      <c r="S246" s="3">
        <v>2.5054945054945055</v>
      </c>
      <c r="T246" s="1" t="s">
        <v>952</v>
      </c>
      <c r="U246" s="1" t="s">
        <v>3086</v>
      </c>
      <c r="V246" s="1">
        <v>44200</v>
      </c>
      <c r="W246" s="1">
        <v>53040</v>
      </c>
      <c r="X246" s="1">
        <v>48620</v>
      </c>
      <c r="Y246" s="3">
        <v>3.1428571428571428</v>
      </c>
    </row>
    <row r="247" spans="1:25" x14ac:dyDescent="0.25">
      <c r="A247" s="1" t="s">
        <v>2317</v>
      </c>
      <c r="B247" s="1" t="s">
        <v>2318</v>
      </c>
      <c r="C247" s="1" t="s">
        <v>3087</v>
      </c>
      <c r="D247" s="1">
        <v>29368</v>
      </c>
      <c r="E247" s="1">
        <v>32598</v>
      </c>
      <c r="F247" s="1">
        <v>30983</v>
      </c>
      <c r="G247" s="1" t="s">
        <v>2319</v>
      </c>
      <c r="H247" s="1" t="s">
        <v>2320</v>
      </c>
      <c r="I247" s="1" t="s">
        <v>3088</v>
      </c>
      <c r="J247" s="1">
        <v>34884</v>
      </c>
      <c r="K247" s="1">
        <v>39015</v>
      </c>
      <c r="L247" s="1">
        <v>36949.5</v>
      </c>
      <c r="M247" s="2">
        <v>1.1925733466739825</v>
      </c>
      <c r="N247" s="1" t="s">
        <v>2321</v>
      </c>
      <c r="O247" s="1" t="s">
        <v>3089</v>
      </c>
      <c r="P247" s="1">
        <v>49946</v>
      </c>
      <c r="Q247" s="1">
        <v>63777</v>
      </c>
      <c r="R247" s="1">
        <v>56861.5</v>
      </c>
      <c r="S247" s="3">
        <v>1.8352483620049704</v>
      </c>
      <c r="T247" s="1"/>
      <c r="U247" s="1"/>
      <c r="V247" s="1"/>
      <c r="W247" s="1"/>
      <c r="X247" s="1"/>
      <c r="Y247" s="3"/>
    </row>
    <row r="248" spans="1:25" x14ac:dyDescent="0.25">
      <c r="A248" s="1" t="s">
        <v>2322</v>
      </c>
      <c r="B248" s="1" t="s">
        <v>2323</v>
      </c>
      <c r="C248" s="1" t="s">
        <v>3090</v>
      </c>
      <c r="D248" s="1">
        <v>28135</v>
      </c>
      <c r="E248" s="1">
        <v>30600</v>
      </c>
      <c r="F248" s="1">
        <v>29367.5</v>
      </c>
      <c r="G248" s="1" t="s">
        <v>2324</v>
      </c>
      <c r="H248" s="1" t="s">
        <v>2325</v>
      </c>
      <c r="I248" s="1" t="s">
        <v>3091</v>
      </c>
      <c r="J248" s="1">
        <v>36465</v>
      </c>
      <c r="K248" s="1">
        <v>41140</v>
      </c>
      <c r="L248" s="1">
        <v>38802.5</v>
      </c>
      <c r="M248" s="2">
        <v>1.3212735166425471</v>
      </c>
      <c r="N248" s="1" t="s">
        <v>2326</v>
      </c>
      <c r="O248" s="1" t="s">
        <v>3092</v>
      </c>
      <c r="P248" s="1">
        <v>68000</v>
      </c>
      <c r="Q248" s="1">
        <v>82450</v>
      </c>
      <c r="R248" s="1">
        <v>75225</v>
      </c>
      <c r="S248" s="3">
        <v>2.56150506512301</v>
      </c>
      <c r="T248" s="1"/>
      <c r="U248" s="1"/>
      <c r="V248" s="1"/>
      <c r="W248" s="1"/>
      <c r="X248" s="1"/>
      <c r="Y248" s="3"/>
    </row>
    <row r="249" spans="1:25" x14ac:dyDescent="0.25">
      <c r="A249" s="1" t="s">
        <v>2327</v>
      </c>
      <c r="B249" s="1" t="s">
        <v>2328</v>
      </c>
      <c r="C249" s="1" t="s">
        <v>3093</v>
      </c>
      <c r="D249" s="1">
        <v>29368</v>
      </c>
      <c r="E249" s="1">
        <v>33320</v>
      </c>
      <c r="F249" s="1">
        <v>31344</v>
      </c>
      <c r="G249" s="1" t="s">
        <v>740</v>
      </c>
      <c r="H249" s="1" t="s">
        <v>2329</v>
      </c>
      <c r="I249" s="1" t="s">
        <v>3094</v>
      </c>
      <c r="J249" s="1">
        <v>34425</v>
      </c>
      <c r="K249" s="1">
        <v>39015</v>
      </c>
      <c r="L249" s="1">
        <v>36720</v>
      </c>
      <c r="M249" s="2">
        <v>1.1715160796324655</v>
      </c>
      <c r="N249" s="1" t="s">
        <v>2330</v>
      </c>
      <c r="O249" s="1" t="s">
        <v>3095</v>
      </c>
      <c r="P249" s="1">
        <v>48344</v>
      </c>
      <c r="Q249" s="1">
        <v>58756</v>
      </c>
      <c r="R249" s="1">
        <v>53550</v>
      </c>
      <c r="S249" s="3">
        <v>1.7084609494640122</v>
      </c>
      <c r="T249" s="1"/>
      <c r="U249" s="1"/>
      <c r="V249" s="1"/>
      <c r="W249" s="1"/>
      <c r="X249" s="1"/>
      <c r="Y249" s="3"/>
    </row>
    <row r="250" spans="1:25" x14ac:dyDescent="0.25">
      <c r="A250" s="1" t="s">
        <v>16</v>
      </c>
      <c r="B250" s="1" t="s">
        <v>2427</v>
      </c>
      <c r="C250" s="1" t="s">
        <v>3096</v>
      </c>
      <c r="D250" s="1">
        <v>21292</v>
      </c>
      <c r="E250" s="1">
        <v>26562</v>
      </c>
      <c r="F250" s="1">
        <v>23927</v>
      </c>
      <c r="G250" s="1" t="s">
        <v>2428</v>
      </c>
      <c r="H250" s="1" t="s">
        <v>2429</v>
      </c>
      <c r="I250" s="1" t="s">
        <v>3097</v>
      </c>
      <c r="J250" s="1">
        <v>31714</v>
      </c>
      <c r="K250" s="1">
        <v>36244</v>
      </c>
      <c r="L250" s="1">
        <v>33979</v>
      </c>
      <c r="M250" s="2">
        <v>1.4201111714799182</v>
      </c>
      <c r="N250" s="1" t="s">
        <v>2430</v>
      </c>
      <c r="O250" s="1" t="s">
        <v>3098</v>
      </c>
      <c r="P250" s="1">
        <v>52360</v>
      </c>
      <c r="Q250" s="1">
        <v>61710</v>
      </c>
      <c r="R250" s="1">
        <v>57035</v>
      </c>
      <c r="S250" s="3">
        <v>2.3837087808751618</v>
      </c>
      <c r="T250" s="1"/>
      <c r="U250" s="1"/>
      <c r="V250" s="1"/>
      <c r="W250" s="1"/>
      <c r="X250" s="1"/>
      <c r="Y250" s="3"/>
    </row>
    <row r="251" spans="1:25" x14ac:dyDescent="0.25">
      <c r="A251" s="1" t="s">
        <v>563</v>
      </c>
      <c r="B251" s="1" t="s">
        <v>564</v>
      </c>
      <c r="C251" s="1" t="s">
        <v>3099</v>
      </c>
      <c r="D251" s="1">
        <v>7098</v>
      </c>
      <c r="E251" s="1">
        <v>8585</v>
      </c>
      <c r="F251" s="1">
        <v>7841.5</v>
      </c>
      <c r="G251" s="1" t="s">
        <v>565</v>
      </c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3"/>
      <c r="T251" s="1"/>
      <c r="U251" s="1"/>
      <c r="V251" s="1"/>
      <c r="W251" s="1"/>
      <c r="X251" s="1"/>
      <c r="Y251" s="3"/>
    </row>
    <row r="252" spans="1:25" x14ac:dyDescent="0.25">
      <c r="A252" s="1" t="s">
        <v>955</v>
      </c>
      <c r="B252" s="1" t="s">
        <v>956</v>
      </c>
      <c r="C252" s="1" t="s">
        <v>3100</v>
      </c>
      <c r="D252" s="1">
        <v>13685</v>
      </c>
      <c r="E252" s="1">
        <v>14960</v>
      </c>
      <c r="F252" s="1">
        <v>14322.5</v>
      </c>
      <c r="G252" s="1" t="s">
        <v>231</v>
      </c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3"/>
      <c r="T252" s="1"/>
      <c r="U252" s="1"/>
      <c r="V252" s="1"/>
      <c r="W252" s="1"/>
      <c r="X252" s="1"/>
      <c r="Y252" s="3"/>
    </row>
    <row r="253" spans="1:25" x14ac:dyDescent="0.25">
      <c r="A253" s="1" t="s">
        <v>957</v>
      </c>
      <c r="B253" s="1" t="s">
        <v>958</v>
      </c>
      <c r="C253" s="1" t="s">
        <v>3101</v>
      </c>
      <c r="D253" s="1">
        <v>18318</v>
      </c>
      <c r="E253" s="1">
        <v>20952</v>
      </c>
      <c r="F253" s="1">
        <v>19635</v>
      </c>
      <c r="G253" s="1" t="s">
        <v>959</v>
      </c>
      <c r="H253" s="1" t="s">
        <v>960</v>
      </c>
      <c r="I253" s="1" t="s">
        <v>3102</v>
      </c>
      <c r="J253" s="1">
        <v>21588</v>
      </c>
      <c r="K253" s="1">
        <v>24128</v>
      </c>
      <c r="L253" s="1">
        <v>22858</v>
      </c>
      <c r="M253" s="2">
        <v>1.1641456582633054</v>
      </c>
      <c r="N253" s="1" t="s">
        <v>961</v>
      </c>
      <c r="O253" s="1" t="s">
        <v>3103</v>
      </c>
      <c r="P253" s="1">
        <v>34745</v>
      </c>
      <c r="Q253" s="1">
        <v>41851</v>
      </c>
      <c r="R253" s="1">
        <v>38298</v>
      </c>
      <c r="S253" s="3">
        <v>1.9504965622612682</v>
      </c>
      <c r="T253" s="1" t="s">
        <v>962</v>
      </c>
      <c r="U253" s="1" t="s">
        <v>3104</v>
      </c>
      <c r="V253" s="1">
        <v>48875</v>
      </c>
      <c r="W253" s="1">
        <v>52062</v>
      </c>
      <c r="X253" s="1">
        <v>50468.5</v>
      </c>
      <c r="Y253" s="3">
        <v>2.5703335879806466</v>
      </c>
    </row>
    <row r="254" spans="1:25" x14ac:dyDescent="0.25">
      <c r="A254" s="1" t="s">
        <v>566</v>
      </c>
      <c r="B254" s="1" t="s">
        <v>567</v>
      </c>
      <c r="C254" s="1" t="s">
        <v>3105</v>
      </c>
      <c r="D254" s="1">
        <v>7438</v>
      </c>
      <c r="E254" s="1">
        <v>8372</v>
      </c>
      <c r="F254" s="1">
        <v>7905</v>
      </c>
      <c r="G254" s="1" t="s">
        <v>568</v>
      </c>
      <c r="H254" s="1" t="s">
        <v>569</v>
      </c>
      <c r="I254" s="1" t="s">
        <v>3106</v>
      </c>
      <c r="J254" s="1">
        <v>10192</v>
      </c>
      <c r="K254" s="1">
        <v>11581</v>
      </c>
      <c r="L254" s="1">
        <v>10886.5</v>
      </c>
      <c r="M254" s="2">
        <v>1.3771663504111322</v>
      </c>
      <c r="N254" s="1" t="s">
        <v>570</v>
      </c>
      <c r="O254" s="1" t="s">
        <v>3107</v>
      </c>
      <c r="P254" s="1">
        <v>14110</v>
      </c>
      <c r="Q254" s="1">
        <v>16226</v>
      </c>
      <c r="R254" s="1">
        <v>15168</v>
      </c>
      <c r="S254" s="3">
        <v>1.918785578747628</v>
      </c>
      <c r="T254" s="1" t="s">
        <v>571</v>
      </c>
      <c r="U254" s="1" t="s">
        <v>2857</v>
      </c>
      <c r="V254" s="1">
        <v>18700</v>
      </c>
      <c r="W254" s="1">
        <v>21505</v>
      </c>
      <c r="X254" s="1">
        <v>20102.5</v>
      </c>
      <c r="Y254" s="3">
        <v>2.543010752688172</v>
      </c>
    </row>
    <row r="255" spans="1:25" x14ac:dyDescent="0.25">
      <c r="A255" s="1" t="s">
        <v>572</v>
      </c>
      <c r="B255" s="1" t="s">
        <v>573</v>
      </c>
      <c r="C255" s="1" t="s">
        <v>3108</v>
      </c>
      <c r="D255" s="1">
        <v>7480</v>
      </c>
      <c r="E255" s="1">
        <v>8500</v>
      </c>
      <c r="F255" s="1">
        <v>7990</v>
      </c>
      <c r="G255" s="1" t="s">
        <v>574</v>
      </c>
      <c r="H255" s="1" t="s">
        <v>575</v>
      </c>
      <c r="I255" s="1" t="s">
        <v>3109</v>
      </c>
      <c r="J255" s="1">
        <v>9818</v>
      </c>
      <c r="K255" s="1">
        <v>11220</v>
      </c>
      <c r="L255" s="1">
        <v>10519</v>
      </c>
      <c r="M255" s="2">
        <v>1.316520650813517</v>
      </c>
      <c r="N255" s="1" t="s">
        <v>576</v>
      </c>
      <c r="O255" s="1" t="s">
        <v>3110</v>
      </c>
      <c r="P255" s="1">
        <v>13906</v>
      </c>
      <c r="Q255" s="1">
        <v>15992</v>
      </c>
      <c r="R255" s="1">
        <v>14949</v>
      </c>
      <c r="S255" s="3">
        <v>1.8709637046307885</v>
      </c>
      <c r="T255" s="1" t="s">
        <v>577</v>
      </c>
      <c r="U255" s="1" t="s">
        <v>3111</v>
      </c>
      <c r="V255" s="1">
        <v>17813</v>
      </c>
      <c r="W255" s="1">
        <v>20626</v>
      </c>
      <c r="X255" s="1">
        <v>19219.5</v>
      </c>
      <c r="Y255" s="3">
        <v>2.4054443053817272</v>
      </c>
    </row>
    <row r="256" spans="1:25" x14ac:dyDescent="0.25">
      <c r="A256" s="1" t="s">
        <v>578</v>
      </c>
      <c r="B256" s="1" t="s">
        <v>579</v>
      </c>
      <c r="C256" s="1" t="s">
        <v>3112</v>
      </c>
      <c r="D256" s="1">
        <v>7480</v>
      </c>
      <c r="E256" s="1">
        <v>8372</v>
      </c>
      <c r="F256" s="1">
        <v>7926</v>
      </c>
      <c r="G256" s="1" t="s">
        <v>93</v>
      </c>
      <c r="H256" s="1" t="s">
        <v>580</v>
      </c>
      <c r="I256" s="1" t="s">
        <v>3113</v>
      </c>
      <c r="J256" s="1">
        <v>9782</v>
      </c>
      <c r="K256" s="1">
        <v>11645</v>
      </c>
      <c r="L256" s="1">
        <v>10713.5</v>
      </c>
      <c r="M256" s="2">
        <v>1.3516906384052485</v>
      </c>
      <c r="N256" s="1" t="s">
        <v>581</v>
      </c>
      <c r="O256" s="1" t="s">
        <v>3114</v>
      </c>
      <c r="P256" s="1">
        <v>13485</v>
      </c>
      <c r="Q256" s="1">
        <v>16324</v>
      </c>
      <c r="R256" s="1">
        <v>14904.5</v>
      </c>
      <c r="S256" s="3">
        <v>1.8804567247035076</v>
      </c>
      <c r="T256" s="1" t="s">
        <v>582</v>
      </c>
      <c r="U256" s="1" t="s">
        <v>3115</v>
      </c>
      <c r="V256" s="1">
        <v>19125</v>
      </c>
      <c r="W256" s="1">
        <v>21994</v>
      </c>
      <c r="X256" s="1">
        <v>20559.5</v>
      </c>
      <c r="Y256" s="3">
        <v>2.5939313651274287</v>
      </c>
    </row>
    <row r="257" spans="1:25" x14ac:dyDescent="0.25">
      <c r="A257" s="1" t="s">
        <v>417</v>
      </c>
      <c r="B257" s="1" t="s">
        <v>418</v>
      </c>
      <c r="C257" s="1" t="s">
        <v>3116</v>
      </c>
      <c r="D257" s="1">
        <v>3655</v>
      </c>
      <c r="E257" s="1">
        <v>4335</v>
      </c>
      <c r="F257" s="1">
        <v>3995</v>
      </c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3"/>
      <c r="T257" s="1"/>
      <c r="U257" s="1"/>
      <c r="V257" s="1"/>
      <c r="W257" s="1"/>
      <c r="X257" s="1"/>
      <c r="Y257" s="3"/>
    </row>
    <row r="258" spans="1:25" x14ac:dyDescent="0.25">
      <c r="A258" s="1" t="s">
        <v>583</v>
      </c>
      <c r="B258" s="1" t="s">
        <v>584</v>
      </c>
      <c r="C258" s="1" t="s">
        <v>3117</v>
      </c>
      <c r="D258" s="1">
        <v>3910</v>
      </c>
      <c r="E258" s="1">
        <v>4420</v>
      </c>
      <c r="F258" s="1">
        <v>4165</v>
      </c>
      <c r="G258" s="1" t="s">
        <v>585</v>
      </c>
      <c r="H258" s="1" t="s">
        <v>586</v>
      </c>
      <c r="I258" s="1" t="s">
        <v>3118</v>
      </c>
      <c r="J258" s="1">
        <v>4122</v>
      </c>
      <c r="K258" s="1">
        <v>4947</v>
      </c>
      <c r="L258" s="1">
        <v>4534.5</v>
      </c>
      <c r="M258" s="2">
        <v>1.0887154861944779</v>
      </c>
      <c r="N258" s="1" t="s">
        <v>587</v>
      </c>
      <c r="O258" s="1" t="s">
        <v>3119</v>
      </c>
      <c r="P258" s="1">
        <v>5432</v>
      </c>
      <c r="Q258" s="1">
        <v>6035</v>
      </c>
      <c r="R258" s="1">
        <v>5733.5</v>
      </c>
      <c r="S258" s="3">
        <v>1.3765906362545017</v>
      </c>
      <c r="T258" s="1"/>
      <c r="U258" s="1"/>
      <c r="V258" s="1"/>
      <c r="W258" s="1"/>
      <c r="X258" s="1"/>
      <c r="Y258" s="3"/>
    </row>
    <row r="259" spans="1:25" x14ac:dyDescent="0.25">
      <c r="A259" s="1" t="s">
        <v>1312</v>
      </c>
      <c r="B259" s="1" t="s">
        <v>1313</v>
      </c>
      <c r="C259" s="1" t="s">
        <v>3120</v>
      </c>
      <c r="D259" s="1">
        <v>16915</v>
      </c>
      <c r="E259" s="1">
        <v>17468</v>
      </c>
      <c r="F259" s="1">
        <v>17191.5</v>
      </c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3"/>
      <c r="T259" s="1"/>
      <c r="U259" s="1"/>
      <c r="V259" s="1"/>
      <c r="W259" s="1"/>
      <c r="X259" s="1"/>
      <c r="Y259" s="3"/>
    </row>
    <row r="260" spans="1:25" x14ac:dyDescent="0.25">
      <c r="A260" s="1" t="s">
        <v>965</v>
      </c>
      <c r="B260" s="1" t="s">
        <v>966</v>
      </c>
      <c r="C260" s="1" t="s">
        <v>3121</v>
      </c>
      <c r="D260" s="1">
        <v>14832</v>
      </c>
      <c r="E260" s="1">
        <v>16320</v>
      </c>
      <c r="F260" s="1">
        <v>15576</v>
      </c>
      <c r="G260" s="1" t="s">
        <v>967</v>
      </c>
      <c r="H260" s="1" t="s">
        <v>968</v>
      </c>
      <c r="I260" s="1" t="s">
        <v>3122</v>
      </c>
      <c r="J260" s="1">
        <v>23491</v>
      </c>
      <c r="K260" s="1">
        <v>24929</v>
      </c>
      <c r="L260" s="1">
        <v>24210</v>
      </c>
      <c r="M260" s="2">
        <v>1.5543143297380586</v>
      </c>
      <c r="N260" s="1" t="s">
        <v>969</v>
      </c>
      <c r="O260" s="1" t="s">
        <v>3123</v>
      </c>
      <c r="P260" s="1">
        <v>29223</v>
      </c>
      <c r="Q260" s="1">
        <v>35717</v>
      </c>
      <c r="R260" s="1">
        <v>32470</v>
      </c>
      <c r="S260" s="3">
        <v>2.0846173600410887</v>
      </c>
      <c r="T260" s="1"/>
      <c r="U260" s="1"/>
      <c r="V260" s="1"/>
      <c r="W260" s="1"/>
      <c r="X260" s="1"/>
      <c r="Y260" s="3"/>
    </row>
    <row r="261" spans="1:25" x14ac:dyDescent="0.25">
      <c r="A261" s="1" t="s">
        <v>1314</v>
      </c>
      <c r="B261" s="1" t="s">
        <v>1315</v>
      </c>
      <c r="C261" s="1" t="s">
        <v>3124</v>
      </c>
      <c r="D261" s="1">
        <v>14110</v>
      </c>
      <c r="E261" s="1">
        <v>16320</v>
      </c>
      <c r="F261" s="1">
        <v>15215</v>
      </c>
      <c r="G261" s="1" t="s">
        <v>1316</v>
      </c>
      <c r="H261" s="1" t="s">
        <v>1317</v>
      </c>
      <c r="I261" s="1" t="s">
        <v>3125</v>
      </c>
      <c r="J261" s="1">
        <v>17298</v>
      </c>
      <c r="K261" s="1">
        <v>19635</v>
      </c>
      <c r="L261" s="1">
        <v>18466.5</v>
      </c>
      <c r="M261" s="2">
        <v>1.2137035819914559</v>
      </c>
      <c r="N261" s="1" t="s">
        <v>1318</v>
      </c>
      <c r="O261" s="1" t="s">
        <v>3126</v>
      </c>
      <c r="P261" s="1">
        <v>28560</v>
      </c>
      <c r="Q261" s="1">
        <v>31824</v>
      </c>
      <c r="R261" s="1">
        <v>30192</v>
      </c>
      <c r="S261" s="3">
        <v>1.9843575418994412</v>
      </c>
      <c r="T261" s="1" t="s">
        <v>1319</v>
      </c>
      <c r="U261" s="1" t="s">
        <v>3127</v>
      </c>
      <c r="V261" s="1">
        <v>38658</v>
      </c>
      <c r="W261" s="1">
        <v>43812</v>
      </c>
      <c r="X261" s="1">
        <v>41235</v>
      </c>
      <c r="Y261" s="3">
        <v>2.7101544528425894</v>
      </c>
    </row>
    <row r="262" spans="1:25" x14ac:dyDescent="0.25">
      <c r="A262" s="1" t="s">
        <v>1320</v>
      </c>
      <c r="B262" s="1" t="s">
        <v>1321</v>
      </c>
      <c r="C262" s="1" t="s">
        <v>3128</v>
      </c>
      <c r="D262" s="1">
        <v>14748</v>
      </c>
      <c r="E262" s="1">
        <v>16362</v>
      </c>
      <c r="F262" s="1">
        <v>15555</v>
      </c>
      <c r="G262" s="1" t="s">
        <v>1322</v>
      </c>
      <c r="H262" s="1" t="s">
        <v>1323</v>
      </c>
      <c r="I262" s="1" t="s">
        <v>3129</v>
      </c>
      <c r="J262" s="1">
        <v>16738</v>
      </c>
      <c r="K262" s="1">
        <v>19993</v>
      </c>
      <c r="L262" s="1">
        <v>18365.5</v>
      </c>
      <c r="M262" s="2">
        <v>1.1806814529090324</v>
      </c>
      <c r="N262" s="1" t="s">
        <v>1324</v>
      </c>
      <c r="O262" s="1" t="s">
        <v>3130</v>
      </c>
      <c r="P262" s="1">
        <v>27102</v>
      </c>
      <c r="Q262" s="1">
        <v>29425</v>
      </c>
      <c r="R262" s="1">
        <v>28263.5</v>
      </c>
      <c r="S262" s="3">
        <v>1.8170041787206686</v>
      </c>
      <c r="T262" s="1"/>
      <c r="U262" s="1"/>
      <c r="V262" s="1"/>
      <c r="W262" s="1"/>
      <c r="X262" s="1"/>
      <c r="Y262" s="3"/>
    </row>
    <row r="263" spans="1:25" x14ac:dyDescent="0.25">
      <c r="A263" s="1" t="s">
        <v>1325</v>
      </c>
      <c r="B263" s="1" t="s">
        <v>1326</v>
      </c>
      <c r="C263" s="1" t="s">
        <v>3131</v>
      </c>
      <c r="D263" s="1">
        <v>14025</v>
      </c>
      <c r="E263" s="1">
        <v>16320</v>
      </c>
      <c r="F263" s="1">
        <v>15172.5</v>
      </c>
      <c r="G263" s="1" t="s">
        <v>1327</v>
      </c>
      <c r="H263" s="1" t="s">
        <v>1328</v>
      </c>
      <c r="I263" s="1" t="s">
        <v>3132</v>
      </c>
      <c r="J263" s="1">
        <v>17298</v>
      </c>
      <c r="K263" s="1">
        <v>20102</v>
      </c>
      <c r="L263" s="1">
        <v>18700</v>
      </c>
      <c r="M263" s="2">
        <v>1.2324929971988796</v>
      </c>
      <c r="N263" s="1" t="s">
        <v>1329</v>
      </c>
      <c r="O263" s="1" t="s">
        <v>3133</v>
      </c>
      <c r="P263" s="1">
        <v>28858</v>
      </c>
      <c r="Q263" s="1">
        <v>32156</v>
      </c>
      <c r="R263" s="1">
        <v>30507</v>
      </c>
      <c r="S263" s="3">
        <v>2.010677212061295</v>
      </c>
      <c r="T263" s="1" t="s">
        <v>1330</v>
      </c>
      <c r="U263" s="1" t="s">
        <v>3134</v>
      </c>
      <c r="V263" s="1">
        <v>39780</v>
      </c>
      <c r="W263" s="1">
        <v>45084</v>
      </c>
      <c r="X263" s="1">
        <v>42432</v>
      </c>
      <c r="Y263" s="3">
        <v>2.7966386554621847</v>
      </c>
    </row>
    <row r="264" spans="1:25" x14ac:dyDescent="0.25">
      <c r="A264" s="1" t="s">
        <v>1331</v>
      </c>
      <c r="B264" s="1" t="s">
        <v>1332</v>
      </c>
      <c r="C264" s="1" t="s">
        <v>3135</v>
      </c>
      <c r="D264" s="1">
        <v>14748</v>
      </c>
      <c r="E264" s="1">
        <v>17212</v>
      </c>
      <c r="F264" s="1">
        <v>15980</v>
      </c>
      <c r="G264" s="1" t="s">
        <v>1333</v>
      </c>
      <c r="H264" s="1"/>
      <c r="I264" s="1"/>
      <c r="J264" s="1"/>
      <c r="K264" s="1"/>
      <c r="L264" s="1"/>
      <c r="M264" s="2"/>
      <c r="N264" s="1" t="s">
        <v>1334</v>
      </c>
      <c r="O264" s="1" t="s">
        <v>3136</v>
      </c>
      <c r="P264" s="1">
        <v>26388</v>
      </c>
      <c r="Q264" s="1">
        <v>30158</v>
      </c>
      <c r="R264" s="1">
        <v>28273</v>
      </c>
      <c r="S264" s="3">
        <v>1.7692740926157697</v>
      </c>
      <c r="T264" s="1"/>
      <c r="U264" s="1"/>
      <c r="V264" s="1"/>
      <c r="W264" s="1"/>
      <c r="X264" s="1"/>
      <c r="Y264" s="3"/>
    </row>
    <row r="265" spans="1:25" x14ac:dyDescent="0.25">
      <c r="A265" s="1" t="s">
        <v>17</v>
      </c>
      <c r="B265" s="1" t="s">
        <v>2331</v>
      </c>
      <c r="C265" s="1" t="s">
        <v>3137</v>
      </c>
      <c r="D265" s="1">
        <v>34255</v>
      </c>
      <c r="E265" s="1">
        <v>43265</v>
      </c>
      <c r="F265" s="1">
        <v>38760</v>
      </c>
      <c r="G265" s="1" t="s">
        <v>2332</v>
      </c>
      <c r="H265" s="1"/>
      <c r="I265" s="1"/>
      <c r="J265" s="1"/>
      <c r="K265" s="1"/>
      <c r="L265" s="1"/>
      <c r="M265" s="2"/>
      <c r="N265" s="1"/>
      <c r="O265" s="1"/>
      <c r="P265" s="1"/>
      <c r="Q265" s="1"/>
      <c r="R265" s="1"/>
      <c r="S265" s="3"/>
      <c r="T265" s="1"/>
      <c r="U265" s="1"/>
      <c r="V265" s="1"/>
      <c r="W265" s="1"/>
      <c r="X265" s="1"/>
      <c r="Y265" s="3"/>
    </row>
    <row r="266" spans="1:25" x14ac:dyDescent="0.25">
      <c r="A266" s="1" t="s">
        <v>419</v>
      </c>
      <c r="B266" s="1" t="s">
        <v>420</v>
      </c>
      <c r="C266" s="1" t="s">
        <v>3138</v>
      </c>
      <c r="D266" s="1">
        <v>2805</v>
      </c>
      <c r="E266" s="1">
        <v>3655</v>
      </c>
      <c r="F266" s="1">
        <v>3230</v>
      </c>
      <c r="G266" s="1" t="s">
        <v>93</v>
      </c>
      <c r="H266" s="1"/>
      <c r="I266" s="1"/>
      <c r="J266" s="1"/>
      <c r="K266" s="1"/>
      <c r="L266" s="1"/>
      <c r="M266" s="2"/>
      <c r="N266" s="1"/>
      <c r="O266" s="1"/>
      <c r="P266" s="1"/>
      <c r="Q266" s="1"/>
      <c r="R266" s="1"/>
      <c r="S266" s="3"/>
      <c r="T266" s="1"/>
      <c r="U266" s="1"/>
      <c r="V266" s="1"/>
      <c r="W266" s="1"/>
      <c r="X266" s="1"/>
      <c r="Y266" s="3"/>
    </row>
    <row r="267" spans="1:25" x14ac:dyDescent="0.25">
      <c r="A267" s="1" t="s">
        <v>1335</v>
      </c>
      <c r="B267" s="1" t="s">
        <v>1336</v>
      </c>
      <c r="C267" s="1" t="s">
        <v>3139</v>
      </c>
      <c r="D267" s="1">
        <v>13218</v>
      </c>
      <c r="E267" s="1">
        <v>15598</v>
      </c>
      <c r="F267" s="1">
        <v>14408</v>
      </c>
      <c r="G267" s="1" t="s">
        <v>1337</v>
      </c>
      <c r="H267" s="1" t="s">
        <v>1338</v>
      </c>
      <c r="I267" s="1" t="s">
        <v>3140</v>
      </c>
      <c r="J267" s="1">
        <v>19542</v>
      </c>
      <c r="K267" s="1">
        <v>20570</v>
      </c>
      <c r="L267" s="1">
        <v>20056</v>
      </c>
      <c r="M267" s="2">
        <v>1.3920044419766797</v>
      </c>
      <c r="N267" s="1" t="s">
        <v>1339</v>
      </c>
      <c r="O267" s="1" t="s">
        <v>3141</v>
      </c>
      <c r="P267" s="1">
        <v>29878</v>
      </c>
      <c r="Q267" s="1">
        <v>36338</v>
      </c>
      <c r="R267" s="1">
        <v>33108</v>
      </c>
      <c r="S267" s="3">
        <v>2.2978900610771795</v>
      </c>
      <c r="T267" s="1"/>
      <c r="U267" s="1"/>
      <c r="V267" s="1"/>
      <c r="W267" s="1"/>
      <c r="X267" s="1"/>
      <c r="Y267" s="3"/>
    </row>
    <row r="268" spans="1:25" x14ac:dyDescent="0.25">
      <c r="A268" s="1" t="s">
        <v>588</v>
      </c>
      <c r="B268" s="1" t="s">
        <v>589</v>
      </c>
      <c r="C268" s="1" t="s">
        <v>3142</v>
      </c>
      <c r="D268" s="1">
        <v>3868</v>
      </c>
      <c r="E268" s="1">
        <v>4250</v>
      </c>
      <c r="F268" s="1">
        <v>4059</v>
      </c>
      <c r="G268" s="1" t="s">
        <v>590</v>
      </c>
      <c r="H268" s="1" t="s">
        <v>591</v>
      </c>
      <c r="I268" s="1" t="s">
        <v>3143</v>
      </c>
      <c r="J268" s="1">
        <v>4254</v>
      </c>
      <c r="K268" s="1">
        <v>5028</v>
      </c>
      <c r="L268" s="1">
        <v>4641</v>
      </c>
      <c r="M268" s="2">
        <v>1.1433850702143384</v>
      </c>
      <c r="N268" s="1"/>
      <c r="O268" s="1"/>
      <c r="P268" s="1"/>
      <c r="Q268" s="1"/>
      <c r="R268" s="1"/>
      <c r="S268" s="3"/>
      <c r="T268" s="1"/>
      <c r="U268" s="1"/>
      <c r="V268" s="1"/>
      <c r="W268" s="1"/>
      <c r="X268" s="1"/>
      <c r="Y268" s="3"/>
    </row>
    <row r="269" spans="1:25" x14ac:dyDescent="0.25">
      <c r="A269" s="1" t="s">
        <v>592</v>
      </c>
      <c r="B269" s="1" t="s">
        <v>584</v>
      </c>
      <c r="C269" s="1" t="s">
        <v>3117</v>
      </c>
      <c r="D269" s="1">
        <v>3910</v>
      </c>
      <c r="E269" s="1">
        <v>4420</v>
      </c>
      <c r="F269" s="1">
        <v>4165</v>
      </c>
      <c r="G269" s="1" t="s">
        <v>593</v>
      </c>
      <c r="H269" s="1" t="s">
        <v>586</v>
      </c>
      <c r="I269" s="1" t="s">
        <v>3118</v>
      </c>
      <c r="J269" s="1">
        <v>4122</v>
      </c>
      <c r="K269" s="1">
        <v>4947</v>
      </c>
      <c r="L269" s="1">
        <v>4534.5</v>
      </c>
      <c r="M269" s="2">
        <v>1.0887154861944779</v>
      </c>
      <c r="N269" s="1" t="s">
        <v>587</v>
      </c>
      <c r="O269" s="1" t="s">
        <v>3119</v>
      </c>
      <c r="P269" s="1">
        <v>5432</v>
      </c>
      <c r="Q269" s="1">
        <v>6035</v>
      </c>
      <c r="R269" s="1">
        <v>5733.5</v>
      </c>
      <c r="S269" s="3">
        <v>1.3765906362545017</v>
      </c>
      <c r="T269" s="1"/>
      <c r="U269" s="1"/>
      <c r="V269" s="1"/>
      <c r="W269" s="1"/>
      <c r="X269" s="1"/>
      <c r="Y269" s="3"/>
    </row>
    <row r="270" spans="1:25" x14ac:dyDescent="0.25">
      <c r="A270" s="1" t="s">
        <v>594</v>
      </c>
      <c r="B270" s="1" t="s">
        <v>595</v>
      </c>
      <c r="C270" s="1" t="s">
        <v>3144</v>
      </c>
      <c r="D270" s="1">
        <v>3825</v>
      </c>
      <c r="E270" s="1">
        <v>4378</v>
      </c>
      <c r="F270" s="1">
        <v>4101.5</v>
      </c>
      <c r="G270" s="1" t="s">
        <v>596</v>
      </c>
      <c r="H270" s="1" t="s">
        <v>597</v>
      </c>
      <c r="I270" s="1" t="s">
        <v>3145</v>
      </c>
      <c r="J270" s="1">
        <v>4122</v>
      </c>
      <c r="K270" s="1">
        <v>4535</v>
      </c>
      <c r="L270" s="1">
        <v>4328.5</v>
      </c>
      <c r="M270" s="2">
        <v>1.0553456052663659</v>
      </c>
      <c r="N270" s="1" t="s">
        <v>598</v>
      </c>
      <c r="O270" s="1" t="s">
        <v>3146</v>
      </c>
      <c r="P270" s="1">
        <v>5470</v>
      </c>
      <c r="Q270" s="1">
        <v>6685</v>
      </c>
      <c r="R270" s="1">
        <v>6077.5</v>
      </c>
      <c r="S270" s="3">
        <v>1.4817749603803487</v>
      </c>
      <c r="T270" s="1"/>
      <c r="U270" s="1"/>
      <c r="V270" s="1"/>
      <c r="W270" s="1"/>
      <c r="X270" s="1"/>
      <c r="Y270" s="3"/>
    </row>
    <row r="271" spans="1:25" x14ac:dyDescent="0.25">
      <c r="A271" s="1" t="s">
        <v>599</v>
      </c>
      <c r="B271" s="1" t="s">
        <v>600</v>
      </c>
      <c r="C271" s="1" t="s">
        <v>3147</v>
      </c>
      <c r="D271" s="1">
        <v>3910</v>
      </c>
      <c r="E271" s="1">
        <v>4505</v>
      </c>
      <c r="F271" s="1">
        <v>4207.5</v>
      </c>
      <c r="G271" s="1" t="s">
        <v>601</v>
      </c>
      <c r="H271" s="1" t="s">
        <v>586</v>
      </c>
      <c r="I271" s="1" t="s">
        <v>3118</v>
      </c>
      <c r="J271" s="1">
        <v>4122</v>
      </c>
      <c r="K271" s="1">
        <v>4947</v>
      </c>
      <c r="L271" s="1">
        <v>4534.5</v>
      </c>
      <c r="M271" s="2">
        <v>1.0777183600713012</v>
      </c>
      <c r="N271" s="1" t="s">
        <v>602</v>
      </c>
      <c r="O271" s="1" t="s">
        <v>3148</v>
      </c>
      <c r="P271" s="1">
        <v>5699</v>
      </c>
      <c r="Q271" s="1">
        <v>6966</v>
      </c>
      <c r="R271" s="1">
        <v>6332.5</v>
      </c>
      <c r="S271" s="3">
        <v>1.505050505050505</v>
      </c>
      <c r="T271" s="1"/>
      <c r="U271" s="1"/>
      <c r="V271" s="1"/>
      <c r="W271" s="1"/>
      <c r="X271" s="1"/>
      <c r="Y271" s="3"/>
    </row>
    <row r="272" spans="1:25" x14ac:dyDescent="0.25">
      <c r="A272" s="1" t="s">
        <v>603</v>
      </c>
      <c r="B272" s="1" t="s">
        <v>604</v>
      </c>
      <c r="C272" s="1" t="s">
        <v>3149</v>
      </c>
      <c r="D272" s="1">
        <v>3868</v>
      </c>
      <c r="E272" s="1">
        <v>4462</v>
      </c>
      <c r="F272" s="1">
        <v>4165</v>
      </c>
      <c r="G272" s="1" t="s">
        <v>605</v>
      </c>
      <c r="H272" s="1" t="s">
        <v>586</v>
      </c>
      <c r="I272" s="1" t="s">
        <v>3118</v>
      </c>
      <c r="J272" s="1">
        <v>4122</v>
      </c>
      <c r="K272" s="1">
        <v>4947</v>
      </c>
      <c r="L272" s="1">
        <v>4534.5</v>
      </c>
      <c r="M272" s="2">
        <v>1.0887154861944779</v>
      </c>
      <c r="N272" s="1" t="s">
        <v>606</v>
      </c>
      <c r="O272" s="1" t="s">
        <v>3150</v>
      </c>
      <c r="P272" s="1">
        <v>5584</v>
      </c>
      <c r="Q272" s="1">
        <v>6826</v>
      </c>
      <c r="R272" s="1">
        <v>6205</v>
      </c>
      <c r="S272" s="3">
        <v>1.489795918367347</v>
      </c>
      <c r="T272" s="1"/>
      <c r="U272" s="1"/>
      <c r="V272" s="1"/>
      <c r="W272" s="1"/>
      <c r="X272" s="1"/>
      <c r="Y272" s="3"/>
    </row>
    <row r="273" spans="1:25" x14ac:dyDescent="0.25">
      <c r="A273" s="1" t="s">
        <v>421</v>
      </c>
      <c r="B273" s="1" t="s">
        <v>422</v>
      </c>
      <c r="C273" s="1" t="s">
        <v>3151</v>
      </c>
      <c r="D273" s="1">
        <v>4250</v>
      </c>
      <c r="E273" s="1">
        <v>5652</v>
      </c>
      <c r="F273" s="1">
        <v>4951</v>
      </c>
      <c r="G273" s="1"/>
      <c r="H273" s="1"/>
      <c r="I273" s="1"/>
      <c r="J273" s="1"/>
      <c r="K273" s="1"/>
      <c r="L273" s="1"/>
      <c r="M273" s="2"/>
      <c r="N273" s="1"/>
      <c r="O273" s="1"/>
      <c r="P273" s="1"/>
      <c r="Q273" s="1"/>
      <c r="R273" s="1"/>
      <c r="S273" s="3"/>
      <c r="T273" s="1"/>
      <c r="U273" s="1"/>
      <c r="V273" s="1"/>
      <c r="W273" s="1"/>
      <c r="X273" s="1"/>
      <c r="Y273" s="3"/>
    </row>
    <row r="274" spans="1:25" x14ac:dyDescent="0.25">
      <c r="A274" s="1" t="s">
        <v>423</v>
      </c>
      <c r="B274" s="1" t="s">
        <v>424</v>
      </c>
      <c r="C274" s="1" t="s">
        <v>3152</v>
      </c>
      <c r="D274" s="1">
        <v>4080</v>
      </c>
      <c r="E274" s="1">
        <v>5142</v>
      </c>
      <c r="F274" s="1">
        <v>4611</v>
      </c>
      <c r="G274" s="1" t="s">
        <v>425</v>
      </c>
      <c r="H274" s="1"/>
      <c r="I274" s="1"/>
      <c r="J274" s="1"/>
      <c r="K274" s="1"/>
      <c r="L274" s="1"/>
      <c r="M274" s="2"/>
      <c r="N274" s="1"/>
      <c r="O274" s="1"/>
      <c r="P274" s="1"/>
      <c r="Q274" s="1"/>
      <c r="R274" s="1"/>
      <c r="S274" s="3"/>
      <c r="T274" s="1"/>
      <c r="U274" s="1"/>
      <c r="V274" s="1"/>
      <c r="W274" s="1"/>
      <c r="X274" s="1"/>
      <c r="Y274" s="3"/>
    </row>
    <row r="275" spans="1:25" x14ac:dyDescent="0.25">
      <c r="A275" s="1" t="s">
        <v>970</v>
      </c>
      <c r="B275" s="1" t="s">
        <v>971</v>
      </c>
      <c r="C275" s="1" t="s">
        <v>3153</v>
      </c>
      <c r="D275" s="1">
        <v>17298</v>
      </c>
      <c r="E275" s="1">
        <v>18912</v>
      </c>
      <c r="F275" s="1">
        <v>18105</v>
      </c>
      <c r="G275" s="1" t="s">
        <v>93</v>
      </c>
      <c r="H275" s="1"/>
      <c r="I275" s="1"/>
      <c r="J275" s="1"/>
      <c r="K275" s="1"/>
      <c r="L275" s="1"/>
      <c r="M275" s="2"/>
      <c r="N275" s="1"/>
      <c r="O275" s="1"/>
      <c r="P275" s="1"/>
      <c r="Q275" s="1"/>
      <c r="R275" s="1"/>
      <c r="S275" s="3"/>
      <c r="T275" s="1"/>
      <c r="U275" s="1"/>
      <c r="V275" s="1"/>
      <c r="W275" s="1"/>
      <c r="X275" s="1"/>
      <c r="Y275" s="3"/>
    </row>
    <row r="276" spans="1:25" x14ac:dyDescent="0.25">
      <c r="A276" s="1" t="s">
        <v>164</v>
      </c>
      <c r="B276" s="1" t="s">
        <v>165</v>
      </c>
      <c r="C276" s="1" t="s">
        <v>3154</v>
      </c>
      <c r="D276" s="1">
        <v>11900</v>
      </c>
      <c r="E276" s="1">
        <v>13345</v>
      </c>
      <c r="F276" s="1">
        <v>12622.5</v>
      </c>
      <c r="G276" s="1" t="s">
        <v>166</v>
      </c>
      <c r="H276" s="1" t="s">
        <v>167</v>
      </c>
      <c r="I276" s="1" t="s">
        <v>3155</v>
      </c>
      <c r="J276" s="1">
        <v>16320</v>
      </c>
      <c r="K276" s="1">
        <v>18360</v>
      </c>
      <c r="L276" s="1">
        <v>17340</v>
      </c>
      <c r="M276" s="2">
        <v>1.3737373737373737</v>
      </c>
      <c r="N276" s="1" t="s">
        <v>168</v>
      </c>
      <c r="O276" s="1" t="s">
        <v>3156</v>
      </c>
      <c r="P276" s="1">
        <v>26086</v>
      </c>
      <c r="Q276" s="1">
        <v>31136</v>
      </c>
      <c r="R276" s="1">
        <v>28611</v>
      </c>
      <c r="S276" s="3">
        <v>2.2666666666666666</v>
      </c>
      <c r="T276" s="1"/>
      <c r="U276" s="1"/>
      <c r="V276" s="1"/>
      <c r="W276" s="1"/>
      <c r="X276" s="1"/>
      <c r="Y276" s="3"/>
    </row>
    <row r="277" spans="1:25" x14ac:dyDescent="0.25">
      <c r="A277" s="1" t="s">
        <v>607</v>
      </c>
      <c r="B277" s="1" t="s">
        <v>608</v>
      </c>
      <c r="C277" s="1" t="s">
        <v>3157</v>
      </c>
      <c r="D277" s="1">
        <v>7055</v>
      </c>
      <c r="E277" s="1">
        <v>7778</v>
      </c>
      <c r="F277" s="1">
        <v>7416.5</v>
      </c>
      <c r="G277" s="1"/>
      <c r="H277" s="1"/>
      <c r="I277" s="1"/>
      <c r="J277" s="1"/>
      <c r="K277" s="1"/>
      <c r="L277" s="1"/>
      <c r="M277" s="2"/>
      <c r="N277" s="1"/>
      <c r="O277" s="1"/>
      <c r="P277" s="1"/>
      <c r="Q277" s="1"/>
      <c r="R277" s="1"/>
      <c r="S277" s="3"/>
      <c r="T277" s="1"/>
      <c r="U277" s="1"/>
      <c r="V277" s="1"/>
      <c r="W277" s="1"/>
      <c r="X277" s="1"/>
      <c r="Y277" s="3"/>
    </row>
    <row r="278" spans="1:25" x14ac:dyDescent="0.25">
      <c r="A278" s="1" t="s">
        <v>1342</v>
      </c>
      <c r="B278" s="1" t="s">
        <v>1343</v>
      </c>
      <c r="C278" s="1" t="s">
        <v>3158</v>
      </c>
      <c r="D278" s="1">
        <v>11730</v>
      </c>
      <c r="E278" s="1">
        <v>13770</v>
      </c>
      <c r="F278" s="1">
        <v>12750</v>
      </c>
      <c r="G278" s="1"/>
      <c r="H278" s="1" t="s">
        <v>1344</v>
      </c>
      <c r="I278" s="1" t="s">
        <v>3159</v>
      </c>
      <c r="J278" s="1">
        <v>18896</v>
      </c>
      <c r="K278" s="1">
        <v>21318</v>
      </c>
      <c r="L278" s="1">
        <v>20107</v>
      </c>
      <c r="M278" s="2">
        <v>1.5770196078431373</v>
      </c>
      <c r="N278" s="1" t="s">
        <v>1345</v>
      </c>
      <c r="O278" s="1" t="s">
        <v>3160</v>
      </c>
      <c r="P278" s="1">
        <v>25172</v>
      </c>
      <c r="Q278" s="1">
        <v>29614</v>
      </c>
      <c r="R278" s="1">
        <v>27393</v>
      </c>
      <c r="S278" s="3">
        <v>2.1484705882352939</v>
      </c>
      <c r="T278" s="1"/>
      <c r="U278" s="1"/>
      <c r="V278" s="1"/>
      <c r="W278" s="1"/>
      <c r="X278" s="1"/>
      <c r="Y278" s="3"/>
    </row>
    <row r="279" spans="1:25" x14ac:dyDescent="0.25">
      <c r="A279" s="1" t="s">
        <v>972</v>
      </c>
      <c r="B279" s="1" t="s">
        <v>973</v>
      </c>
      <c r="C279" s="1" t="s">
        <v>3161</v>
      </c>
      <c r="D279" s="1">
        <v>13685</v>
      </c>
      <c r="E279" s="1">
        <v>15172</v>
      </c>
      <c r="F279" s="1">
        <v>14428.5</v>
      </c>
      <c r="G279" s="1" t="s">
        <v>974</v>
      </c>
      <c r="H279" s="1" t="s">
        <v>975</v>
      </c>
      <c r="I279" s="1" t="s">
        <v>3162</v>
      </c>
      <c r="J279" s="1">
        <v>13597</v>
      </c>
      <c r="K279" s="1">
        <v>15790</v>
      </c>
      <c r="L279" s="1">
        <v>14693.5</v>
      </c>
      <c r="M279" s="2">
        <v>1.018366427556572</v>
      </c>
      <c r="N279" s="1"/>
      <c r="O279" s="1"/>
      <c r="P279" s="1"/>
      <c r="Q279" s="1"/>
      <c r="R279" s="1"/>
      <c r="S279" s="3"/>
      <c r="T279" s="1"/>
      <c r="U279" s="1"/>
      <c r="V279" s="1"/>
      <c r="W279" s="1"/>
      <c r="X279" s="1"/>
      <c r="Y279" s="3"/>
    </row>
    <row r="280" spans="1:25" x14ac:dyDescent="0.25">
      <c r="A280" s="1" t="s">
        <v>426</v>
      </c>
      <c r="B280" s="1" t="s">
        <v>427</v>
      </c>
      <c r="C280" s="1" t="s">
        <v>3163</v>
      </c>
      <c r="D280" s="1">
        <v>2720</v>
      </c>
      <c r="E280" s="1">
        <v>3188</v>
      </c>
      <c r="F280" s="1">
        <v>2954</v>
      </c>
      <c r="G280" s="1" t="s">
        <v>428</v>
      </c>
      <c r="H280" s="1"/>
      <c r="I280" s="1"/>
      <c r="J280" s="1"/>
      <c r="K280" s="1"/>
      <c r="L280" s="1"/>
      <c r="M280" s="2"/>
      <c r="N280" s="1"/>
      <c r="O280" s="1"/>
      <c r="P280" s="1"/>
      <c r="Q280" s="1"/>
      <c r="R280" s="1"/>
      <c r="S280" s="3"/>
      <c r="T280" s="1"/>
      <c r="U280" s="1"/>
      <c r="V280" s="1"/>
      <c r="W280" s="1"/>
      <c r="X280" s="1"/>
      <c r="Y280" s="3"/>
    </row>
    <row r="281" spans="1:25" x14ac:dyDescent="0.25">
      <c r="A281" s="1" t="s">
        <v>1516</v>
      </c>
      <c r="B281" s="1" t="s">
        <v>1517</v>
      </c>
      <c r="C281" s="1" t="s">
        <v>3164</v>
      </c>
      <c r="D281" s="1">
        <v>11050</v>
      </c>
      <c r="E281" s="1">
        <v>13472</v>
      </c>
      <c r="F281" s="1">
        <v>12261</v>
      </c>
      <c r="G281" s="1" t="s">
        <v>1518</v>
      </c>
      <c r="H281" s="1" t="s">
        <v>1519</v>
      </c>
      <c r="I281" s="1" t="s">
        <v>3165</v>
      </c>
      <c r="J281" s="1">
        <v>11688</v>
      </c>
      <c r="K281" s="1">
        <v>14025</v>
      </c>
      <c r="L281" s="1">
        <v>12856.5</v>
      </c>
      <c r="M281" s="2">
        <v>1.0485686322485932</v>
      </c>
      <c r="N281" s="1" t="s">
        <v>1520</v>
      </c>
      <c r="O281" s="1" t="s">
        <v>3166</v>
      </c>
      <c r="P281" s="1">
        <v>22100</v>
      </c>
      <c r="Q281" s="1">
        <v>28900</v>
      </c>
      <c r="R281" s="1">
        <v>25500</v>
      </c>
      <c r="S281" s="3">
        <v>2.0797651088818205</v>
      </c>
      <c r="T281" s="1" t="s">
        <v>1521</v>
      </c>
      <c r="U281" s="1" t="s">
        <v>3167</v>
      </c>
      <c r="V281" s="1">
        <v>40395</v>
      </c>
      <c r="W281" s="1">
        <v>50819</v>
      </c>
      <c r="X281" s="1">
        <v>45607</v>
      </c>
      <c r="Y281" s="3">
        <v>3.7196802870891443</v>
      </c>
    </row>
    <row r="282" spans="1:25" x14ac:dyDescent="0.25">
      <c r="A282" s="1" t="s">
        <v>1522</v>
      </c>
      <c r="B282" s="1" t="s">
        <v>1523</v>
      </c>
      <c r="C282" s="1" t="s">
        <v>3168</v>
      </c>
      <c r="D282" s="1">
        <v>5695</v>
      </c>
      <c r="E282" s="1">
        <v>7140</v>
      </c>
      <c r="F282" s="1">
        <v>6417.5</v>
      </c>
      <c r="G282" s="1" t="s">
        <v>1524</v>
      </c>
      <c r="H282" s="1" t="s">
        <v>1525</v>
      </c>
      <c r="I282" s="1" t="s">
        <v>3169</v>
      </c>
      <c r="J282" s="1">
        <v>7166</v>
      </c>
      <c r="K282" s="1">
        <v>8599</v>
      </c>
      <c r="L282" s="1">
        <v>7882.5</v>
      </c>
      <c r="M282" s="2">
        <v>1.2282820412933386</v>
      </c>
      <c r="N282" s="1" t="s">
        <v>1526</v>
      </c>
      <c r="O282" s="1" t="s">
        <v>3170</v>
      </c>
      <c r="P282" s="1">
        <v>8854</v>
      </c>
      <c r="Q282" s="1">
        <v>11067</v>
      </c>
      <c r="R282" s="1">
        <v>9960.5</v>
      </c>
      <c r="S282" s="3">
        <v>1.5520841449162446</v>
      </c>
      <c r="T282" s="1"/>
      <c r="U282" s="1"/>
      <c r="V282" s="1"/>
      <c r="W282" s="1"/>
      <c r="X282" s="1"/>
      <c r="Y282" s="3"/>
    </row>
    <row r="283" spans="1:25" x14ac:dyDescent="0.25">
      <c r="A283" s="1" t="s">
        <v>1527</v>
      </c>
      <c r="B283" s="1" t="s">
        <v>1528</v>
      </c>
      <c r="C283" s="1" t="s">
        <v>3171</v>
      </c>
      <c r="D283" s="1">
        <v>10455</v>
      </c>
      <c r="E283" s="1">
        <v>12028</v>
      </c>
      <c r="F283" s="1">
        <v>11241.5</v>
      </c>
      <c r="G283" s="1" t="s">
        <v>1529</v>
      </c>
      <c r="H283" s="1" t="s">
        <v>1530</v>
      </c>
      <c r="I283" s="1" t="s">
        <v>3172</v>
      </c>
      <c r="J283" s="1">
        <v>12750</v>
      </c>
      <c r="K283" s="1">
        <v>16320</v>
      </c>
      <c r="L283" s="1">
        <v>14535</v>
      </c>
      <c r="M283" s="2">
        <v>1.2929769158920073</v>
      </c>
      <c r="N283" s="1" t="s">
        <v>1531</v>
      </c>
      <c r="O283" s="1" t="s">
        <v>3173</v>
      </c>
      <c r="P283" s="1">
        <v>21611</v>
      </c>
      <c r="Q283" s="1">
        <v>28527</v>
      </c>
      <c r="R283" s="1">
        <v>25069</v>
      </c>
      <c r="S283" s="3">
        <v>2.2300404750255747</v>
      </c>
      <c r="T283" s="1"/>
      <c r="U283" s="1"/>
      <c r="V283" s="1"/>
      <c r="W283" s="1"/>
      <c r="X283" s="1"/>
      <c r="Y283" s="3"/>
    </row>
    <row r="284" spans="1:25" x14ac:dyDescent="0.25">
      <c r="A284" s="1" t="s">
        <v>609</v>
      </c>
      <c r="B284" s="1" t="s">
        <v>610</v>
      </c>
      <c r="C284" s="1" t="s">
        <v>3174</v>
      </c>
      <c r="D284" s="1">
        <v>3995</v>
      </c>
      <c r="E284" s="1">
        <v>4462</v>
      </c>
      <c r="F284" s="1">
        <v>4228.5</v>
      </c>
      <c r="G284" s="1" t="s">
        <v>611</v>
      </c>
      <c r="H284" s="1" t="s">
        <v>586</v>
      </c>
      <c r="I284" s="1" t="s">
        <v>3118</v>
      </c>
      <c r="J284" s="1">
        <v>4122</v>
      </c>
      <c r="K284" s="1">
        <v>4947</v>
      </c>
      <c r="L284" s="1">
        <v>4534.5</v>
      </c>
      <c r="M284" s="2">
        <v>1.0723660872649876</v>
      </c>
      <c r="N284" s="1" t="s">
        <v>612</v>
      </c>
      <c r="O284" s="1" t="s">
        <v>3175</v>
      </c>
      <c r="P284" s="1">
        <v>5508</v>
      </c>
      <c r="Q284" s="1">
        <v>6120</v>
      </c>
      <c r="R284" s="1">
        <v>5814</v>
      </c>
      <c r="S284" s="3">
        <v>1.3749556580347642</v>
      </c>
      <c r="T284" s="1"/>
      <c r="U284" s="1"/>
      <c r="V284" s="1"/>
      <c r="W284" s="1"/>
      <c r="X284" s="1"/>
      <c r="Y284" s="3"/>
    </row>
    <row r="285" spans="1:25" x14ac:dyDescent="0.25">
      <c r="A285" s="1" t="s">
        <v>429</v>
      </c>
      <c r="B285" s="1" t="s">
        <v>430</v>
      </c>
      <c r="C285" s="1" t="s">
        <v>3176</v>
      </c>
      <c r="D285" s="1">
        <v>5270</v>
      </c>
      <c r="E285" s="1">
        <v>5738</v>
      </c>
      <c r="F285" s="1">
        <v>5504</v>
      </c>
      <c r="G285" s="1" t="s">
        <v>431</v>
      </c>
      <c r="H285" s="1" t="s">
        <v>432</v>
      </c>
      <c r="I285" s="1" t="s">
        <v>3177</v>
      </c>
      <c r="J285" s="1">
        <v>7012</v>
      </c>
      <c r="K285" s="1">
        <v>7480</v>
      </c>
      <c r="L285" s="1">
        <v>7246</v>
      </c>
      <c r="M285" s="2">
        <v>1.3164970930232558</v>
      </c>
      <c r="N285" s="1" t="s">
        <v>433</v>
      </c>
      <c r="O285" s="1" t="s">
        <v>3178</v>
      </c>
      <c r="P285" s="1">
        <v>9238</v>
      </c>
      <c r="Q285" s="1">
        <v>9948</v>
      </c>
      <c r="R285" s="1">
        <v>9593</v>
      </c>
      <c r="S285" s="3">
        <v>1.7429142441860466</v>
      </c>
      <c r="T285" s="1" t="s">
        <v>434</v>
      </c>
      <c r="U285" s="1" t="s">
        <v>3179</v>
      </c>
      <c r="V285" s="1">
        <v>10302</v>
      </c>
      <c r="W285" s="1">
        <v>11160</v>
      </c>
      <c r="X285" s="1">
        <v>10731</v>
      </c>
      <c r="Y285" s="3">
        <v>1.949672965116279</v>
      </c>
    </row>
    <row r="286" spans="1:25" x14ac:dyDescent="0.25">
      <c r="A286" s="1" t="s">
        <v>1346</v>
      </c>
      <c r="B286" s="1" t="s">
        <v>1347</v>
      </c>
      <c r="C286" s="1" t="s">
        <v>3180</v>
      </c>
      <c r="D286" s="1">
        <v>13260</v>
      </c>
      <c r="E286" s="1">
        <v>16065</v>
      </c>
      <c r="F286" s="1">
        <v>14662.5</v>
      </c>
      <c r="G286" s="1" t="s">
        <v>1348</v>
      </c>
      <c r="H286" s="1"/>
      <c r="I286" s="1"/>
      <c r="J286" s="1"/>
      <c r="K286" s="1"/>
      <c r="L286" s="1"/>
      <c r="M286" s="2"/>
      <c r="N286" s="1"/>
      <c r="O286" s="1"/>
      <c r="P286" s="1"/>
      <c r="Q286" s="1"/>
      <c r="R286" s="1"/>
      <c r="S286" s="3"/>
      <c r="T286" s="1" t="s">
        <v>1349</v>
      </c>
      <c r="U286" s="1" t="s">
        <v>3181</v>
      </c>
      <c r="V286" s="1">
        <v>40202</v>
      </c>
      <c r="W286" s="1">
        <v>45227</v>
      </c>
      <c r="X286" s="1">
        <v>42714.5</v>
      </c>
      <c r="Y286" s="3">
        <v>2.9131798806479114</v>
      </c>
    </row>
    <row r="287" spans="1:25" x14ac:dyDescent="0.25">
      <c r="A287" s="1" t="s">
        <v>1532</v>
      </c>
      <c r="B287" s="1" t="s">
        <v>1533</v>
      </c>
      <c r="C287" s="1" t="s">
        <v>3182</v>
      </c>
      <c r="D287" s="1">
        <v>5738</v>
      </c>
      <c r="E287" s="1">
        <v>6715</v>
      </c>
      <c r="F287" s="1">
        <v>6226.5</v>
      </c>
      <c r="G287" s="1" t="s">
        <v>1534</v>
      </c>
      <c r="H287" s="1"/>
      <c r="I287" s="1"/>
      <c r="J287" s="1"/>
      <c r="K287" s="1"/>
      <c r="L287" s="1"/>
      <c r="M287" s="2"/>
      <c r="N287" s="1" t="s">
        <v>1535</v>
      </c>
      <c r="O287" s="1" t="s">
        <v>3183</v>
      </c>
      <c r="P287" s="1">
        <v>10940</v>
      </c>
      <c r="Q287" s="1">
        <v>12622</v>
      </c>
      <c r="R287" s="1">
        <v>11781</v>
      </c>
      <c r="S287" s="3">
        <v>1.8920741989881955</v>
      </c>
      <c r="T287" s="1"/>
      <c r="U287" s="1"/>
      <c r="V287" s="1"/>
      <c r="W287" s="1"/>
      <c r="X287" s="1"/>
      <c r="Y287" s="3"/>
    </row>
    <row r="288" spans="1:25" x14ac:dyDescent="0.25">
      <c r="A288" s="1" t="s">
        <v>18</v>
      </c>
      <c r="B288" s="1" t="s">
        <v>976</v>
      </c>
      <c r="C288" s="1" t="s">
        <v>3184</v>
      </c>
      <c r="D288" s="1">
        <v>13600</v>
      </c>
      <c r="E288" s="1">
        <v>15852</v>
      </c>
      <c r="F288" s="1">
        <v>14726</v>
      </c>
      <c r="G288" s="1" t="s">
        <v>977</v>
      </c>
      <c r="H288" s="1" t="s">
        <v>978</v>
      </c>
      <c r="I288" s="1" t="s">
        <v>3185</v>
      </c>
      <c r="J288" s="1">
        <v>19242</v>
      </c>
      <c r="K288" s="1">
        <v>21075</v>
      </c>
      <c r="L288" s="1">
        <v>20158.5</v>
      </c>
      <c r="M288" s="2">
        <v>1.3689053374983022</v>
      </c>
      <c r="N288" s="1" t="s">
        <v>979</v>
      </c>
      <c r="O288" s="1" t="s">
        <v>3186</v>
      </c>
      <c r="P288" s="1">
        <v>25823</v>
      </c>
      <c r="Q288" s="1">
        <v>31725</v>
      </c>
      <c r="R288" s="1">
        <v>28774</v>
      </c>
      <c r="S288" s="3">
        <v>1.9539589841097378</v>
      </c>
      <c r="T288" s="1"/>
      <c r="U288" s="1"/>
      <c r="V288" s="1"/>
      <c r="W288" s="1"/>
      <c r="X288" s="1"/>
      <c r="Y288" s="3"/>
    </row>
    <row r="289" spans="1:25" x14ac:dyDescent="0.25">
      <c r="A289" s="1" t="s">
        <v>169</v>
      </c>
      <c r="B289" s="1" t="s">
        <v>170</v>
      </c>
      <c r="C289" s="1" t="s">
        <v>3187</v>
      </c>
      <c r="D289" s="1">
        <v>7480</v>
      </c>
      <c r="E289" s="1">
        <v>8330</v>
      </c>
      <c r="F289" s="1">
        <v>7905</v>
      </c>
      <c r="G289" s="1" t="s">
        <v>171</v>
      </c>
      <c r="H289" s="1" t="s">
        <v>172</v>
      </c>
      <c r="I289" s="1" t="s">
        <v>3188</v>
      </c>
      <c r="J289" s="1">
        <v>8476</v>
      </c>
      <c r="K289" s="1">
        <v>10360</v>
      </c>
      <c r="L289" s="1">
        <v>9418</v>
      </c>
      <c r="M289" s="2">
        <v>1.1913978494623656</v>
      </c>
      <c r="N289" s="1" t="s">
        <v>173</v>
      </c>
      <c r="O289" s="1" t="s">
        <v>3189</v>
      </c>
      <c r="P289" s="1">
        <v>11603</v>
      </c>
      <c r="Q289" s="1">
        <v>15016</v>
      </c>
      <c r="R289" s="1">
        <v>13309.5</v>
      </c>
      <c r="S289" s="3">
        <v>1.6836812144212523</v>
      </c>
      <c r="T289" s="1"/>
      <c r="U289" s="1"/>
      <c r="V289" s="1"/>
      <c r="W289" s="1"/>
      <c r="X289" s="1"/>
      <c r="Y289" s="3"/>
    </row>
    <row r="290" spans="1:25" x14ac:dyDescent="0.25">
      <c r="A290" s="1" t="s">
        <v>1536</v>
      </c>
      <c r="B290" s="1" t="s">
        <v>1537</v>
      </c>
      <c r="C290" s="1" t="s">
        <v>3190</v>
      </c>
      <c r="D290" s="1">
        <v>5695</v>
      </c>
      <c r="E290" s="1">
        <v>6588</v>
      </c>
      <c r="F290" s="1">
        <v>6141.5</v>
      </c>
      <c r="G290" s="1"/>
      <c r="H290" s="1"/>
      <c r="I290" s="1"/>
      <c r="J290" s="1"/>
      <c r="K290" s="1"/>
      <c r="L290" s="1"/>
      <c r="M290" s="2"/>
      <c r="N290" s="1"/>
      <c r="O290" s="1"/>
      <c r="P290" s="1"/>
      <c r="Q290" s="1"/>
      <c r="R290" s="1"/>
      <c r="S290" s="3"/>
      <c r="T290" s="1"/>
      <c r="U290" s="1"/>
      <c r="V290" s="1"/>
      <c r="W290" s="1"/>
      <c r="X290" s="1"/>
      <c r="Y290" s="3"/>
    </row>
    <row r="291" spans="1:25" x14ac:dyDescent="0.25">
      <c r="A291" s="1" t="s">
        <v>1163</v>
      </c>
      <c r="B291" s="1" t="s">
        <v>1164</v>
      </c>
      <c r="C291" s="1" t="s">
        <v>3191</v>
      </c>
      <c r="D291" s="1">
        <v>34935</v>
      </c>
      <c r="E291" s="1">
        <v>43605</v>
      </c>
      <c r="F291" s="1">
        <v>39270</v>
      </c>
      <c r="G291" s="1" t="s">
        <v>1165</v>
      </c>
      <c r="H291" s="1" t="s">
        <v>1166</v>
      </c>
      <c r="I291" s="1" t="s">
        <v>3192</v>
      </c>
      <c r="J291" s="1">
        <v>48450</v>
      </c>
      <c r="K291" s="1">
        <v>57630</v>
      </c>
      <c r="L291" s="1">
        <v>53040</v>
      </c>
      <c r="M291" s="2">
        <v>1.3506493506493507</v>
      </c>
      <c r="N291" s="1" t="s">
        <v>1167</v>
      </c>
      <c r="O291" s="1" t="s">
        <v>3193</v>
      </c>
      <c r="P291" s="1">
        <v>74800</v>
      </c>
      <c r="Q291" s="1">
        <v>90100</v>
      </c>
      <c r="R291" s="1">
        <v>82450</v>
      </c>
      <c r="S291" s="3">
        <v>2.0995670995670994</v>
      </c>
      <c r="T291" s="1" t="s">
        <v>1168</v>
      </c>
      <c r="U291" s="1" t="s">
        <v>3194</v>
      </c>
      <c r="V291" s="1">
        <v>158413</v>
      </c>
      <c r="W291" s="1">
        <v>207917</v>
      </c>
      <c r="X291" s="1">
        <v>183165</v>
      </c>
      <c r="Y291" s="3">
        <v>4.6642475171886932</v>
      </c>
    </row>
    <row r="292" spans="1:25" x14ac:dyDescent="0.25">
      <c r="A292" s="1" t="s">
        <v>1169</v>
      </c>
      <c r="B292" s="1" t="s">
        <v>1170</v>
      </c>
      <c r="C292" s="1" t="s">
        <v>3195</v>
      </c>
      <c r="D292" s="1">
        <v>34212</v>
      </c>
      <c r="E292" s="1">
        <v>39738</v>
      </c>
      <c r="F292" s="1">
        <v>36975</v>
      </c>
      <c r="G292" s="1" t="s">
        <v>1171</v>
      </c>
      <c r="H292" s="1"/>
      <c r="I292" s="1"/>
      <c r="J292" s="1"/>
      <c r="K292" s="1"/>
      <c r="L292" s="1"/>
      <c r="M292" s="2"/>
      <c r="N292" s="1" t="s">
        <v>1172</v>
      </c>
      <c r="O292" s="1" t="s">
        <v>3196</v>
      </c>
      <c r="P292" s="1">
        <v>71540</v>
      </c>
      <c r="Q292" s="1">
        <v>86156</v>
      </c>
      <c r="R292" s="1">
        <v>78848</v>
      </c>
      <c r="S292" s="3">
        <v>2.132467883705206</v>
      </c>
      <c r="T292" s="1"/>
      <c r="U292" s="1"/>
      <c r="V292" s="1"/>
      <c r="W292" s="1"/>
      <c r="X292" s="1"/>
      <c r="Y292" s="3"/>
    </row>
    <row r="293" spans="1:25" x14ac:dyDescent="0.25">
      <c r="A293" s="1" t="s">
        <v>1538</v>
      </c>
      <c r="B293" s="1" t="s">
        <v>1539</v>
      </c>
      <c r="C293" s="1" t="s">
        <v>3197</v>
      </c>
      <c r="D293" s="1">
        <v>16320</v>
      </c>
      <c r="E293" s="1">
        <v>19422</v>
      </c>
      <c r="F293" s="1">
        <v>17871</v>
      </c>
      <c r="G293" s="1" t="s">
        <v>1540</v>
      </c>
      <c r="H293" s="1" t="s">
        <v>1541</v>
      </c>
      <c r="I293" s="1" t="s">
        <v>3198</v>
      </c>
      <c r="J293" s="1">
        <v>15343</v>
      </c>
      <c r="K293" s="1">
        <v>18133</v>
      </c>
      <c r="L293" s="1">
        <v>16738</v>
      </c>
      <c r="M293" s="2">
        <v>0.93660119747076265</v>
      </c>
      <c r="N293" s="1" t="s">
        <v>1542</v>
      </c>
      <c r="O293" s="1" t="s">
        <v>3199</v>
      </c>
      <c r="P293" s="1">
        <v>28179</v>
      </c>
      <c r="Q293" s="1">
        <v>37866</v>
      </c>
      <c r="R293" s="1">
        <v>33022.5</v>
      </c>
      <c r="S293" s="3">
        <v>1.8478260869565217</v>
      </c>
      <c r="T293" s="1" t="s">
        <v>1543</v>
      </c>
      <c r="U293" s="1" t="s">
        <v>3200</v>
      </c>
      <c r="V293" s="1">
        <v>44625</v>
      </c>
      <c r="W293" s="1">
        <v>54825</v>
      </c>
      <c r="X293" s="1">
        <v>49725</v>
      </c>
      <c r="Y293" s="3">
        <v>2.7824408259190867</v>
      </c>
    </row>
    <row r="294" spans="1:25" x14ac:dyDescent="0.25">
      <c r="A294" s="1" t="s">
        <v>174</v>
      </c>
      <c r="B294" s="1" t="s">
        <v>175</v>
      </c>
      <c r="C294" s="1" t="s">
        <v>3201</v>
      </c>
      <c r="D294" s="1">
        <v>12028</v>
      </c>
      <c r="E294" s="1">
        <v>13472</v>
      </c>
      <c r="F294" s="1">
        <v>12750</v>
      </c>
      <c r="G294" s="1" t="s">
        <v>176</v>
      </c>
      <c r="H294" s="1" t="s">
        <v>177</v>
      </c>
      <c r="I294" s="1" t="s">
        <v>3202</v>
      </c>
      <c r="J294" s="1">
        <v>16266</v>
      </c>
      <c r="K294" s="1">
        <v>18299</v>
      </c>
      <c r="L294" s="1">
        <v>17282.5</v>
      </c>
      <c r="M294" s="2">
        <v>1.3554901960784314</v>
      </c>
      <c r="N294" s="1" t="s">
        <v>178</v>
      </c>
      <c r="O294" s="1" t="s">
        <v>3203</v>
      </c>
      <c r="P294" s="1">
        <v>22610</v>
      </c>
      <c r="Q294" s="1">
        <v>26648</v>
      </c>
      <c r="R294" s="1">
        <v>24629</v>
      </c>
      <c r="S294" s="3">
        <v>1.931686274509804</v>
      </c>
      <c r="T294" s="1"/>
      <c r="U294" s="1"/>
      <c r="V294" s="1"/>
      <c r="W294" s="1"/>
      <c r="X294" s="1"/>
      <c r="Y294" s="3"/>
    </row>
    <row r="295" spans="1:25" x14ac:dyDescent="0.25">
      <c r="A295" s="1" t="s">
        <v>1350</v>
      </c>
      <c r="B295" s="1" t="s">
        <v>1351</v>
      </c>
      <c r="C295" s="1" t="s">
        <v>3204</v>
      </c>
      <c r="D295" s="1">
        <v>28305</v>
      </c>
      <c r="E295" s="1">
        <v>32980</v>
      </c>
      <c r="F295" s="1">
        <v>30642.5</v>
      </c>
      <c r="G295" s="1" t="s">
        <v>1352</v>
      </c>
      <c r="H295" s="1"/>
      <c r="I295" s="1"/>
      <c r="J295" s="1"/>
      <c r="K295" s="1"/>
      <c r="L295" s="1"/>
      <c r="M295" s="2"/>
      <c r="N295" s="1" t="s">
        <v>1353</v>
      </c>
      <c r="O295" s="1" t="s">
        <v>3205</v>
      </c>
      <c r="P295" s="1">
        <v>63250</v>
      </c>
      <c r="Q295" s="1">
        <v>68116</v>
      </c>
      <c r="R295" s="1">
        <v>65683</v>
      </c>
      <c r="S295" s="3">
        <v>2.1435261483234069</v>
      </c>
      <c r="T295" s="1"/>
      <c r="U295" s="1"/>
      <c r="V295" s="1"/>
      <c r="W295" s="1"/>
      <c r="X295" s="1"/>
      <c r="Y295" s="3"/>
    </row>
    <row r="296" spans="1:25" x14ac:dyDescent="0.25">
      <c r="A296" s="1" t="s">
        <v>435</v>
      </c>
      <c r="B296" s="1" t="s">
        <v>436</v>
      </c>
      <c r="C296" s="1" t="s">
        <v>3206</v>
      </c>
      <c r="D296" s="1">
        <v>6672</v>
      </c>
      <c r="E296" s="1">
        <v>7990</v>
      </c>
      <c r="F296" s="1">
        <v>7331</v>
      </c>
      <c r="G296" s="1"/>
      <c r="H296" s="1"/>
      <c r="I296" s="1"/>
      <c r="J296" s="1"/>
      <c r="K296" s="1"/>
      <c r="L296" s="1"/>
      <c r="M296" s="2"/>
      <c r="N296" s="1"/>
      <c r="O296" s="1"/>
      <c r="P296" s="1"/>
      <c r="Q296" s="1"/>
      <c r="R296" s="1"/>
      <c r="S296" s="3"/>
      <c r="T296" s="1"/>
      <c r="U296" s="1"/>
      <c r="V296" s="1"/>
      <c r="W296" s="1"/>
      <c r="X296" s="1"/>
      <c r="Y296" s="3"/>
    </row>
    <row r="297" spans="1:25" x14ac:dyDescent="0.25">
      <c r="A297" s="1" t="s">
        <v>1354</v>
      </c>
      <c r="B297" s="1" t="s">
        <v>1355</v>
      </c>
      <c r="C297" s="1" t="s">
        <v>3207</v>
      </c>
      <c r="D297" s="1">
        <v>14875</v>
      </c>
      <c r="E297" s="1">
        <v>18318</v>
      </c>
      <c r="F297" s="1">
        <v>16596.5</v>
      </c>
      <c r="G297" s="1" t="s">
        <v>1356</v>
      </c>
      <c r="H297" s="1" t="s">
        <v>1357</v>
      </c>
      <c r="I297" s="1" t="s">
        <v>3208</v>
      </c>
      <c r="J297" s="1">
        <v>19201</v>
      </c>
      <c r="K297" s="1">
        <v>21552</v>
      </c>
      <c r="L297" s="1">
        <v>20376.5</v>
      </c>
      <c r="M297" s="2">
        <v>1.2277588648208959</v>
      </c>
      <c r="N297" s="1"/>
      <c r="O297" s="1"/>
      <c r="P297" s="1"/>
      <c r="Q297" s="1"/>
      <c r="R297" s="1"/>
      <c r="S297" s="3"/>
      <c r="T297" s="1" t="s">
        <v>1358</v>
      </c>
      <c r="U297" s="1" t="s">
        <v>3209</v>
      </c>
      <c r="V297" s="1">
        <v>52224</v>
      </c>
      <c r="W297" s="1">
        <v>58752</v>
      </c>
      <c r="X297" s="1">
        <v>55488</v>
      </c>
      <c r="Y297" s="3">
        <v>3.343355526767692</v>
      </c>
    </row>
    <row r="298" spans="1:25" x14ac:dyDescent="0.25">
      <c r="A298" s="1" t="s">
        <v>1544</v>
      </c>
      <c r="B298" s="1" t="s">
        <v>1545</v>
      </c>
      <c r="C298" s="1" t="s">
        <v>3210</v>
      </c>
      <c r="D298" s="1">
        <v>5950</v>
      </c>
      <c r="E298" s="1">
        <v>6885</v>
      </c>
      <c r="F298" s="1">
        <v>6417.5</v>
      </c>
      <c r="G298" s="1" t="s">
        <v>1546</v>
      </c>
      <c r="H298" s="1" t="s">
        <v>1547</v>
      </c>
      <c r="I298" s="1" t="s">
        <v>3211</v>
      </c>
      <c r="J298" s="1">
        <v>7021</v>
      </c>
      <c r="K298" s="1">
        <v>8526</v>
      </c>
      <c r="L298" s="1">
        <v>7773.5</v>
      </c>
      <c r="M298" s="2">
        <v>1.2112972341254382</v>
      </c>
      <c r="N298" s="1" t="s">
        <v>1548</v>
      </c>
      <c r="O298" s="1" t="s">
        <v>3212</v>
      </c>
      <c r="P298" s="1">
        <v>10873</v>
      </c>
      <c r="Q298" s="1">
        <v>12546</v>
      </c>
      <c r="R298" s="1">
        <v>11709.5</v>
      </c>
      <c r="S298" s="3">
        <v>1.8246201791975067</v>
      </c>
      <c r="T298" s="1" t="s">
        <v>1549</v>
      </c>
      <c r="U298" s="1" t="s">
        <v>3213</v>
      </c>
      <c r="V298" s="1">
        <v>13658</v>
      </c>
      <c r="W298" s="1">
        <v>17072</v>
      </c>
      <c r="X298" s="1">
        <v>15365</v>
      </c>
      <c r="Y298" s="3">
        <v>2.3942345149980522</v>
      </c>
    </row>
    <row r="299" spans="1:25" x14ac:dyDescent="0.25">
      <c r="A299" s="1" t="s">
        <v>20</v>
      </c>
      <c r="B299" s="1" t="s">
        <v>2335</v>
      </c>
      <c r="C299" s="1" t="s">
        <v>3214</v>
      </c>
      <c r="D299" s="1">
        <v>23588</v>
      </c>
      <c r="E299" s="1">
        <v>29538</v>
      </c>
      <c r="F299" s="1">
        <v>26563</v>
      </c>
      <c r="G299" s="1" t="s">
        <v>2336</v>
      </c>
      <c r="H299" s="1" t="s">
        <v>2337</v>
      </c>
      <c r="I299" s="1" t="s">
        <v>3215</v>
      </c>
      <c r="J299" s="1">
        <v>28532</v>
      </c>
      <c r="K299" s="1">
        <v>34494</v>
      </c>
      <c r="L299" s="1">
        <v>31513</v>
      </c>
      <c r="M299" s="2">
        <v>1.1863494334224296</v>
      </c>
      <c r="N299" s="1" t="s">
        <v>2338</v>
      </c>
      <c r="O299" s="1" t="s">
        <v>3216</v>
      </c>
      <c r="P299" s="1">
        <v>62832</v>
      </c>
      <c r="Q299" s="1">
        <v>72352</v>
      </c>
      <c r="R299" s="1">
        <v>67592</v>
      </c>
      <c r="S299" s="3">
        <v>2.5445921017957307</v>
      </c>
      <c r="T299" s="1" t="s">
        <v>2339</v>
      </c>
      <c r="U299" s="1" t="s">
        <v>3217</v>
      </c>
      <c r="V299" s="1">
        <v>87210</v>
      </c>
      <c r="W299" s="1">
        <v>107559</v>
      </c>
      <c r="X299" s="1">
        <v>97384.5</v>
      </c>
      <c r="Y299" s="3">
        <v>3.6661709897225463</v>
      </c>
    </row>
    <row r="300" spans="1:25" x14ac:dyDescent="0.25">
      <c r="A300" s="1" t="s">
        <v>2340</v>
      </c>
      <c r="B300" s="1" t="s">
        <v>2341</v>
      </c>
      <c r="C300" s="1" t="s">
        <v>3218</v>
      </c>
      <c r="D300" s="1">
        <v>22780</v>
      </c>
      <c r="E300" s="1">
        <v>24182</v>
      </c>
      <c r="F300" s="1">
        <v>23481</v>
      </c>
      <c r="G300" s="1" t="s">
        <v>2342</v>
      </c>
      <c r="H300" s="1"/>
      <c r="I300" s="1"/>
      <c r="J300" s="1"/>
      <c r="K300" s="1"/>
      <c r="L300" s="1"/>
      <c r="M300" s="2"/>
      <c r="N300" s="1" t="s">
        <v>2343</v>
      </c>
      <c r="O300" s="1" t="s">
        <v>3219</v>
      </c>
      <c r="P300" s="1">
        <v>62944</v>
      </c>
      <c r="Q300" s="1">
        <v>69620</v>
      </c>
      <c r="R300" s="1">
        <v>66282</v>
      </c>
      <c r="S300" s="3">
        <v>2.8227928963843105</v>
      </c>
      <c r="T300" s="1" t="s">
        <v>2344</v>
      </c>
      <c r="U300" s="1" t="s">
        <v>3220</v>
      </c>
      <c r="V300" s="1">
        <v>88358</v>
      </c>
      <c r="W300" s="1">
        <v>96390</v>
      </c>
      <c r="X300" s="1">
        <v>92374</v>
      </c>
      <c r="Y300" s="3">
        <v>3.933989182743495</v>
      </c>
    </row>
    <row r="301" spans="1:25" x14ac:dyDescent="0.25">
      <c r="A301" s="1" t="s">
        <v>179</v>
      </c>
      <c r="B301" s="1" t="s">
        <v>180</v>
      </c>
      <c r="C301" s="1" t="s">
        <v>3221</v>
      </c>
      <c r="D301" s="1">
        <v>7948</v>
      </c>
      <c r="E301" s="1">
        <v>8670</v>
      </c>
      <c r="F301" s="1">
        <v>8309</v>
      </c>
      <c r="G301" s="1" t="s">
        <v>181</v>
      </c>
      <c r="H301" s="1" t="s">
        <v>182</v>
      </c>
      <c r="I301" s="1" t="s">
        <v>3222</v>
      </c>
      <c r="J301" s="1">
        <v>10710</v>
      </c>
      <c r="K301" s="1">
        <v>11246</v>
      </c>
      <c r="L301" s="1">
        <v>10978</v>
      </c>
      <c r="M301" s="2">
        <v>1.3212179564327837</v>
      </c>
      <c r="N301" s="1" t="s">
        <v>183</v>
      </c>
      <c r="O301" s="1" t="s">
        <v>3223</v>
      </c>
      <c r="P301" s="1">
        <v>13728</v>
      </c>
      <c r="Q301" s="1">
        <v>16150</v>
      </c>
      <c r="R301" s="1">
        <v>14939</v>
      </c>
      <c r="S301" s="3">
        <v>1.7979299554699724</v>
      </c>
      <c r="T301" s="1"/>
      <c r="U301" s="1"/>
      <c r="V301" s="1"/>
      <c r="W301" s="1"/>
      <c r="X301" s="1"/>
      <c r="Y301" s="3"/>
    </row>
    <row r="302" spans="1:25" x14ac:dyDescent="0.25">
      <c r="A302" s="1" t="s">
        <v>184</v>
      </c>
      <c r="B302" s="1" t="s">
        <v>185</v>
      </c>
      <c r="C302" s="1" t="s">
        <v>3224</v>
      </c>
      <c r="D302" s="1">
        <v>9478</v>
      </c>
      <c r="E302" s="1">
        <v>11815</v>
      </c>
      <c r="F302" s="1">
        <v>10646.5</v>
      </c>
      <c r="G302" s="1" t="s">
        <v>186</v>
      </c>
      <c r="H302" s="1" t="s">
        <v>187</v>
      </c>
      <c r="I302" s="1" t="s">
        <v>3225</v>
      </c>
      <c r="J302" s="1">
        <v>12852</v>
      </c>
      <c r="K302" s="1">
        <v>15708</v>
      </c>
      <c r="L302" s="1">
        <v>14280</v>
      </c>
      <c r="M302" s="2">
        <v>1.3412858685953131</v>
      </c>
      <c r="N302" s="1" t="s">
        <v>188</v>
      </c>
      <c r="O302" s="1" t="s">
        <v>3226</v>
      </c>
      <c r="P302" s="1">
        <v>18062</v>
      </c>
      <c r="Q302" s="1">
        <v>20952</v>
      </c>
      <c r="R302" s="1">
        <v>19507</v>
      </c>
      <c r="S302" s="3">
        <v>1.8322453388437514</v>
      </c>
      <c r="T302" s="1" t="s">
        <v>189</v>
      </c>
      <c r="U302" s="1" t="s">
        <v>3227</v>
      </c>
      <c r="V302" s="1">
        <v>29504</v>
      </c>
      <c r="W302" s="1">
        <v>32908</v>
      </c>
      <c r="X302" s="1">
        <v>31206</v>
      </c>
      <c r="Y302" s="3">
        <v>2.9311041187244635</v>
      </c>
    </row>
    <row r="303" spans="1:25" x14ac:dyDescent="0.25">
      <c r="A303" s="1" t="s">
        <v>2345</v>
      </c>
      <c r="B303" s="1" t="s">
        <v>2346</v>
      </c>
      <c r="C303" s="1" t="s">
        <v>3228</v>
      </c>
      <c r="D303" s="1">
        <v>46070</v>
      </c>
      <c r="E303" s="1">
        <v>54018</v>
      </c>
      <c r="F303" s="1">
        <v>50044</v>
      </c>
      <c r="G303" s="1" t="s">
        <v>2347</v>
      </c>
      <c r="H303" s="1"/>
      <c r="I303" s="1"/>
      <c r="J303" s="1"/>
      <c r="K303" s="1"/>
      <c r="L303" s="1"/>
      <c r="M303" s="2"/>
      <c r="N303" s="1" t="s">
        <v>2348</v>
      </c>
      <c r="O303" s="1" t="s">
        <v>3229</v>
      </c>
      <c r="P303" s="1">
        <v>93745</v>
      </c>
      <c r="Q303" s="1">
        <v>106189</v>
      </c>
      <c r="R303" s="1">
        <v>99967</v>
      </c>
      <c r="S303" s="3">
        <v>1.9975821277275998</v>
      </c>
      <c r="T303" s="1"/>
      <c r="U303" s="1"/>
      <c r="V303" s="1"/>
      <c r="W303" s="1"/>
      <c r="X303" s="1"/>
      <c r="Y303" s="3"/>
    </row>
    <row r="304" spans="1:25" x14ac:dyDescent="0.25">
      <c r="A304" s="1" t="s">
        <v>437</v>
      </c>
      <c r="B304" s="1" t="s">
        <v>438</v>
      </c>
      <c r="C304" s="1" t="s">
        <v>3230</v>
      </c>
      <c r="D304" s="1">
        <v>5695</v>
      </c>
      <c r="E304" s="1">
        <v>6545</v>
      </c>
      <c r="F304" s="1">
        <v>6120</v>
      </c>
      <c r="G304" s="1"/>
      <c r="H304" s="1"/>
      <c r="I304" s="1"/>
      <c r="J304" s="1"/>
      <c r="K304" s="1"/>
      <c r="L304" s="1"/>
      <c r="M304" s="2"/>
      <c r="N304" s="1"/>
      <c r="O304" s="1"/>
      <c r="P304" s="1"/>
      <c r="Q304" s="1"/>
      <c r="R304" s="1"/>
      <c r="S304" s="3"/>
      <c r="T304" s="1"/>
      <c r="U304" s="1"/>
      <c r="V304" s="1"/>
      <c r="W304" s="1"/>
      <c r="X304" s="1"/>
      <c r="Y304" s="3"/>
    </row>
    <row r="305" spans="1:25" x14ac:dyDescent="0.25">
      <c r="A305" s="1" t="s">
        <v>1359</v>
      </c>
      <c r="B305" s="1" t="s">
        <v>1360</v>
      </c>
      <c r="C305" s="1" t="s">
        <v>3231</v>
      </c>
      <c r="D305" s="1">
        <v>13940</v>
      </c>
      <c r="E305" s="1">
        <v>18445</v>
      </c>
      <c r="F305" s="1">
        <v>16192.5</v>
      </c>
      <c r="G305" s="1" t="s">
        <v>1361</v>
      </c>
      <c r="H305" s="1" t="s">
        <v>1362</v>
      </c>
      <c r="I305" s="1" t="s">
        <v>3232</v>
      </c>
      <c r="J305" s="1">
        <v>18870</v>
      </c>
      <c r="K305" s="1">
        <v>24480</v>
      </c>
      <c r="L305" s="1">
        <v>21675</v>
      </c>
      <c r="M305" s="2">
        <v>1.3385826771653544</v>
      </c>
      <c r="N305" s="1" t="s">
        <v>1363</v>
      </c>
      <c r="O305" s="1" t="s">
        <v>3233</v>
      </c>
      <c r="P305" s="1">
        <v>31068</v>
      </c>
      <c r="Q305" s="1">
        <v>36125</v>
      </c>
      <c r="R305" s="1">
        <v>33596.5</v>
      </c>
      <c r="S305" s="3">
        <v>2.0748185888528639</v>
      </c>
      <c r="T305" s="1"/>
      <c r="U305" s="1"/>
      <c r="V305" s="1"/>
      <c r="W305" s="1"/>
      <c r="X305" s="1"/>
      <c r="Y305" s="3"/>
    </row>
    <row r="306" spans="1:25" x14ac:dyDescent="0.25">
      <c r="A306" s="1" t="s">
        <v>1550</v>
      </c>
      <c r="B306" s="1" t="s">
        <v>1551</v>
      </c>
      <c r="C306" s="1" t="s">
        <v>3234</v>
      </c>
      <c r="D306" s="1">
        <v>4590</v>
      </c>
      <c r="E306" s="1">
        <v>5440</v>
      </c>
      <c r="F306" s="1">
        <v>5015</v>
      </c>
      <c r="G306" s="1" t="s">
        <v>1552</v>
      </c>
      <c r="H306" s="1" t="s">
        <v>1553</v>
      </c>
      <c r="I306" s="1" t="s">
        <v>3235</v>
      </c>
      <c r="J306" s="1">
        <v>4590</v>
      </c>
      <c r="K306" s="1">
        <v>5100</v>
      </c>
      <c r="L306" s="1">
        <v>4845</v>
      </c>
      <c r="M306" s="2">
        <v>0.96610169491525422</v>
      </c>
      <c r="N306" s="1"/>
      <c r="O306" s="1"/>
      <c r="P306" s="1"/>
      <c r="Q306" s="1"/>
      <c r="R306" s="1"/>
      <c r="S306" s="3"/>
      <c r="T306" s="1"/>
      <c r="U306" s="1"/>
      <c r="V306" s="1"/>
      <c r="W306" s="1"/>
      <c r="X306" s="1"/>
      <c r="Y306" s="3"/>
    </row>
    <row r="307" spans="1:25" x14ac:dyDescent="0.25">
      <c r="A307" s="1" t="s">
        <v>1554</v>
      </c>
      <c r="B307" s="1" t="s">
        <v>1555</v>
      </c>
      <c r="C307" s="1" t="s">
        <v>3236</v>
      </c>
      <c r="D307" s="1">
        <v>4420</v>
      </c>
      <c r="E307" s="1">
        <v>5142</v>
      </c>
      <c r="F307" s="1">
        <v>4781</v>
      </c>
      <c r="G307" s="1" t="s">
        <v>1556</v>
      </c>
      <c r="H307" s="1" t="s">
        <v>1557</v>
      </c>
      <c r="I307" s="1" t="s">
        <v>3237</v>
      </c>
      <c r="J307" s="1">
        <v>4720</v>
      </c>
      <c r="K307" s="1">
        <v>4720</v>
      </c>
      <c r="L307" s="1">
        <v>4720</v>
      </c>
      <c r="M307" s="2">
        <v>0.98724116293662412</v>
      </c>
      <c r="N307" s="1"/>
      <c r="O307" s="1"/>
      <c r="P307" s="1"/>
      <c r="Q307" s="1"/>
      <c r="R307" s="1"/>
      <c r="S307" s="3"/>
      <c r="T307" s="1"/>
      <c r="U307" s="1"/>
      <c r="V307" s="1"/>
      <c r="W307" s="1"/>
      <c r="X307" s="1"/>
      <c r="Y307" s="3"/>
    </row>
    <row r="308" spans="1:25" x14ac:dyDescent="0.25">
      <c r="A308" s="1" t="s">
        <v>190</v>
      </c>
      <c r="B308" s="1" t="s">
        <v>191</v>
      </c>
      <c r="C308" s="1" t="s">
        <v>3238</v>
      </c>
      <c r="D308" s="1">
        <v>10795</v>
      </c>
      <c r="E308" s="1">
        <v>12028</v>
      </c>
      <c r="F308" s="1">
        <v>11411.5</v>
      </c>
      <c r="G308" s="1" t="s">
        <v>192</v>
      </c>
      <c r="H308" s="1"/>
      <c r="I308" s="1"/>
      <c r="J308" s="1"/>
      <c r="K308" s="1"/>
      <c r="L308" s="1"/>
      <c r="M308" s="2"/>
      <c r="N308" s="1" t="s">
        <v>193</v>
      </c>
      <c r="O308" s="1" t="s">
        <v>3239</v>
      </c>
      <c r="P308" s="1">
        <v>18514</v>
      </c>
      <c r="Q308" s="1">
        <v>22539</v>
      </c>
      <c r="R308" s="1">
        <v>20526.5</v>
      </c>
      <c r="S308" s="3">
        <v>1.7987556412391008</v>
      </c>
      <c r="T308" s="1"/>
      <c r="U308" s="1"/>
      <c r="V308" s="1"/>
      <c r="W308" s="1"/>
      <c r="X308" s="1"/>
      <c r="Y308" s="3"/>
    </row>
    <row r="309" spans="1:25" x14ac:dyDescent="0.25">
      <c r="A309" s="1" t="s">
        <v>194</v>
      </c>
      <c r="B309" s="1" t="s">
        <v>195</v>
      </c>
      <c r="C309" s="1" t="s">
        <v>3240</v>
      </c>
      <c r="D309" s="1">
        <v>10838</v>
      </c>
      <c r="E309" s="1">
        <v>12070</v>
      </c>
      <c r="F309" s="1">
        <v>11454</v>
      </c>
      <c r="G309" s="1" t="s">
        <v>196</v>
      </c>
      <c r="H309" s="1" t="s">
        <v>197</v>
      </c>
      <c r="I309" s="1" t="s">
        <v>3241</v>
      </c>
      <c r="J309" s="1">
        <v>14356</v>
      </c>
      <c r="K309" s="1">
        <v>15792</v>
      </c>
      <c r="L309" s="1">
        <v>15074</v>
      </c>
      <c r="M309" s="2">
        <v>1.3160467958791688</v>
      </c>
      <c r="N309" s="1" t="s">
        <v>198</v>
      </c>
      <c r="O309" s="1" t="s">
        <v>3242</v>
      </c>
      <c r="P309" s="1">
        <v>21038</v>
      </c>
      <c r="Q309" s="1">
        <v>25245</v>
      </c>
      <c r="R309" s="1">
        <v>23141.5</v>
      </c>
      <c r="S309" s="3">
        <v>2.0203858913916535</v>
      </c>
      <c r="T309" s="1" t="s">
        <v>199</v>
      </c>
      <c r="U309" s="1" t="s">
        <v>3243</v>
      </c>
      <c r="V309" s="1">
        <v>28050</v>
      </c>
      <c r="W309" s="1">
        <v>31556</v>
      </c>
      <c r="X309" s="1">
        <v>29803</v>
      </c>
      <c r="Y309" s="3">
        <v>2.6019731098306269</v>
      </c>
    </row>
    <row r="310" spans="1:25" x14ac:dyDescent="0.25">
      <c r="A310" s="1" t="s">
        <v>613</v>
      </c>
      <c r="B310" s="1" t="s">
        <v>614</v>
      </c>
      <c r="C310" s="1" t="s">
        <v>3244</v>
      </c>
      <c r="D310" s="1">
        <v>7735</v>
      </c>
      <c r="E310" s="1">
        <v>9010</v>
      </c>
      <c r="F310" s="1">
        <v>8372.5</v>
      </c>
      <c r="G310" s="1" t="s">
        <v>585</v>
      </c>
      <c r="H310" s="1"/>
      <c r="I310" s="1"/>
      <c r="J310" s="1"/>
      <c r="K310" s="1"/>
      <c r="L310" s="1"/>
      <c r="M310" s="2"/>
      <c r="N310" s="1"/>
      <c r="O310" s="1"/>
      <c r="P310" s="1"/>
      <c r="Q310" s="1"/>
      <c r="R310" s="1"/>
      <c r="S310" s="3"/>
      <c r="T310" s="1"/>
      <c r="U310" s="1"/>
      <c r="V310" s="1"/>
      <c r="W310" s="1"/>
      <c r="X310" s="1"/>
      <c r="Y310" s="3"/>
    </row>
    <row r="311" spans="1:25" x14ac:dyDescent="0.25">
      <c r="A311" s="1" t="s">
        <v>615</v>
      </c>
      <c r="B311" s="1" t="s">
        <v>616</v>
      </c>
      <c r="C311" s="1" t="s">
        <v>3245</v>
      </c>
      <c r="D311" s="1">
        <v>8840</v>
      </c>
      <c r="E311" s="1">
        <v>9435</v>
      </c>
      <c r="F311" s="1">
        <v>9137.5</v>
      </c>
      <c r="G311" s="1"/>
      <c r="H311" s="1"/>
      <c r="I311" s="1"/>
      <c r="J311" s="1"/>
      <c r="K311" s="1"/>
      <c r="L311" s="1"/>
      <c r="M311" s="2"/>
      <c r="N311" s="1"/>
      <c r="O311" s="1"/>
      <c r="P311" s="1"/>
      <c r="Q311" s="1"/>
      <c r="R311" s="1"/>
      <c r="S311" s="3"/>
      <c r="T311" s="1"/>
      <c r="U311" s="1"/>
      <c r="V311" s="1"/>
      <c r="W311" s="1"/>
      <c r="X311" s="1"/>
      <c r="Y311" s="3"/>
    </row>
    <row r="312" spans="1:25" x14ac:dyDescent="0.25">
      <c r="A312" s="1" t="s">
        <v>617</v>
      </c>
      <c r="B312" s="1" t="s">
        <v>618</v>
      </c>
      <c r="C312" s="1" t="s">
        <v>3246</v>
      </c>
      <c r="D312" s="1">
        <v>8500</v>
      </c>
      <c r="E312" s="1">
        <v>9180</v>
      </c>
      <c r="F312" s="1">
        <v>8840</v>
      </c>
      <c r="G312" s="1" t="s">
        <v>619</v>
      </c>
      <c r="H312" s="1"/>
      <c r="I312" s="1"/>
      <c r="J312" s="1"/>
      <c r="K312" s="1"/>
      <c r="L312" s="1"/>
      <c r="M312" s="2"/>
      <c r="N312" s="1"/>
      <c r="O312" s="1"/>
      <c r="P312" s="1"/>
      <c r="Q312" s="1"/>
      <c r="R312" s="1"/>
      <c r="S312" s="3"/>
      <c r="T312" s="1"/>
      <c r="U312" s="1"/>
      <c r="V312" s="1"/>
      <c r="W312" s="1"/>
      <c r="X312" s="1"/>
      <c r="Y312" s="3"/>
    </row>
    <row r="313" spans="1:25" x14ac:dyDescent="0.25">
      <c r="A313" s="1" t="s">
        <v>1364</v>
      </c>
      <c r="B313" s="1" t="s">
        <v>1365</v>
      </c>
      <c r="C313" s="1" t="s">
        <v>3247</v>
      </c>
      <c r="D313" s="1">
        <v>16618</v>
      </c>
      <c r="E313" s="1">
        <v>20358</v>
      </c>
      <c r="F313" s="1">
        <v>18488</v>
      </c>
      <c r="G313" s="1" t="s">
        <v>1366</v>
      </c>
      <c r="H313" s="1" t="s">
        <v>1367</v>
      </c>
      <c r="I313" s="1" t="s">
        <v>3248</v>
      </c>
      <c r="J313" s="1">
        <v>26255</v>
      </c>
      <c r="K313" s="1">
        <v>30631</v>
      </c>
      <c r="L313" s="1">
        <v>28443</v>
      </c>
      <c r="M313" s="2">
        <v>1.5384573777585462</v>
      </c>
      <c r="N313" s="1" t="s">
        <v>1368</v>
      </c>
      <c r="O313" s="1" t="s">
        <v>3249</v>
      </c>
      <c r="P313" s="1">
        <v>41862</v>
      </c>
      <c r="Q313" s="1">
        <v>50235</v>
      </c>
      <c r="R313" s="1">
        <v>46048.5</v>
      </c>
      <c r="S313" s="3">
        <v>2.490723712678494</v>
      </c>
      <c r="T313" s="1"/>
      <c r="U313" s="1"/>
      <c r="V313" s="1"/>
      <c r="W313" s="1"/>
      <c r="X313" s="1"/>
      <c r="Y313" s="3"/>
    </row>
    <row r="314" spans="1:25" x14ac:dyDescent="0.25">
      <c r="A314" s="1" t="s">
        <v>21</v>
      </c>
      <c r="B314" s="1" t="s">
        <v>2349</v>
      </c>
      <c r="C314" s="1" t="s">
        <v>3250</v>
      </c>
      <c r="D314" s="1">
        <v>31960</v>
      </c>
      <c r="E314" s="1">
        <v>38208</v>
      </c>
      <c r="F314" s="1">
        <v>35084</v>
      </c>
      <c r="G314" s="1" t="s">
        <v>2350</v>
      </c>
      <c r="H314" s="1" t="s">
        <v>2351</v>
      </c>
      <c r="I314" s="1" t="s">
        <v>3251</v>
      </c>
      <c r="J314" s="1">
        <v>26334</v>
      </c>
      <c r="K314" s="1">
        <v>31295</v>
      </c>
      <c r="L314" s="1">
        <v>28814.5</v>
      </c>
      <c r="M314" s="2">
        <v>0.82130030783263031</v>
      </c>
      <c r="N314" s="1" t="s">
        <v>2352</v>
      </c>
      <c r="O314" s="1" t="s">
        <v>3252</v>
      </c>
      <c r="P314" s="1">
        <v>68493</v>
      </c>
      <c r="Q314" s="1">
        <v>86700</v>
      </c>
      <c r="R314" s="1">
        <v>77596.5</v>
      </c>
      <c r="S314" s="3">
        <v>2.2117346938775508</v>
      </c>
      <c r="T314" s="1" t="s">
        <v>2353</v>
      </c>
      <c r="U314" s="1" t="s">
        <v>3253</v>
      </c>
      <c r="V314" s="1">
        <v>135830</v>
      </c>
      <c r="W314" s="1">
        <v>176290</v>
      </c>
      <c r="X314" s="1">
        <v>156060</v>
      </c>
      <c r="Y314" s="3">
        <v>4.4481815072397675</v>
      </c>
    </row>
    <row r="315" spans="1:25" x14ac:dyDescent="0.25">
      <c r="A315" s="1" t="s">
        <v>984</v>
      </c>
      <c r="B315" s="1" t="s">
        <v>985</v>
      </c>
      <c r="C315" s="1" t="s">
        <v>3254</v>
      </c>
      <c r="D315" s="1">
        <v>13472</v>
      </c>
      <c r="E315" s="1">
        <v>16532</v>
      </c>
      <c r="F315" s="1">
        <v>15002</v>
      </c>
      <c r="G315" s="1"/>
      <c r="H315" s="1"/>
      <c r="I315" s="1"/>
      <c r="J315" s="1"/>
      <c r="K315" s="1"/>
      <c r="L315" s="1"/>
      <c r="M315" s="2"/>
      <c r="N315" s="1"/>
      <c r="O315" s="1"/>
      <c r="P315" s="1"/>
      <c r="Q315" s="1"/>
      <c r="R315" s="1"/>
      <c r="S315" s="3"/>
      <c r="T315" s="1"/>
      <c r="U315" s="1"/>
      <c r="V315" s="1"/>
      <c r="W315" s="1"/>
      <c r="X315" s="1"/>
      <c r="Y315" s="3"/>
    </row>
    <row r="316" spans="1:25" x14ac:dyDescent="0.25">
      <c r="A316" s="1" t="s">
        <v>1558</v>
      </c>
      <c r="B316" s="1" t="s">
        <v>1559</v>
      </c>
      <c r="C316" s="1" t="s">
        <v>3255</v>
      </c>
      <c r="D316" s="1">
        <v>7650</v>
      </c>
      <c r="E316" s="1">
        <v>9222</v>
      </c>
      <c r="F316" s="1">
        <v>8436</v>
      </c>
      <c r="G316" s="1"/>
      <c r="H316" s="1"/>
      <c r="I316" s="1"/>
      <c r="J316" s="1"/>
      <c r="K316" s="1"/>
      <c r="L316" s="1"/>
      <c r="M316" s="2"/>
      <c r="N316" s="1" t="s">
        <v>1560</v>
      </c>
      <c r="O316" s="1" t="s">
        <v>3256</v>
      </c>
      <c r="P316" s="1">
        <v>20311</v>
      </c>
      <c r="Q316" s="1">
        <v>22568</v>
      </c>
      <c r="R316" s="1">
        <v>21439.5</v>
      </c>
      <c r="S316" s="3">
        <v>2.5414295874822193</v>
      </c>
      <c r="T316" s="1"/>
      <c r="U316" s="1"/>
      <c r="V316" s="1"/>
      <c r="W316" s="1"/>
      <c r="X316" s="1"/>
      <c r="Y316" s="3"/>
    </row>
    <row r="317" spans="1:25" x14ac:dyDescent="0.25">
      <c r="A317" s="1" t="s">
        <v>439</v>
      </c>
      <c r="B317" s="1" t="s">
        <v>353</v>
      </c>
      <c r="C317" s="1" t="s">
        <v>2770</v>
      </c>
      <c r="D317" s="1">
        <v>5780</v>
      </c>
      <c r="E317" s="1">
        <v>6460</v>
      </c>
      <c r="F317" s="1">
        <v>6120</v>
      </c>
      <c r="G317" s="1"/>
      <c r="H317" s="1"/>
      <c r="I317" s="1"/>
      <c r="J317" s="1"/>
      <c r="K317" s="1"/>
      <c r="L317" s="1"/>
      <c r="M317" s="2"/>
      <c r="N317" s="1"/>
      <c r="O317" s="1"/>
      <c r="P317" s="1"/>
      <c r="Q317" s="1"/>
      <c r="R317" s="1"/>
      <c r="S317" s="3"/>
      <c r="T317" s="1"/>
      <c r="U317" s="1"/>
      <c r="V317" s="1"/>
      <c r="W317" s="1"/>
      <c r="X317" s="1"/>
      <c r="Y317" s="3"/>
    </row>
    <row r="318" spans="1:25" x14ac:dyDescent="0.25">
      <c r="A318" s="1" t="s">
        <v>1369</v>
      </c>
      <c r="B318" s="1" t="s">
        <v>1370</v>
      </c>
      <c r="C318" s="1" t="s">
        <v>3257</v>
      </c>
      <c r="D318" s="1">
        <v>16065</v>
      </c>
      <c r="E318" s="1">
        <v>17000</v>
      </c>
      <c r="F318" s="1">
        <v>16532.5</v>
      </c>
      <c r="G318" s="1" t="s">
        <v>1371</v>
      </c>
      <c r="H318" s="1" t="s">
        <v>1372</v>
      </c>
      <c r="I318" s="1" t="s">
        <v>3258</v>
      </c>
      <c r="J318" s="1">
        <v>26163</v>
      </c>
      <c r="K318" s="1">
        <v>29070</v>
      </c>
      <c r="L318" s="1">
        <v>27616.5</v>
      </c>
      <c r="M318" s="2">
        <v>1.6704370179948587</v>
      </c>
      <c r="N318" s="1" t="s">
        <v>1373</v>
      </c>
      <c r="O318" s="1" t="s">
        <v>3259</v>
      </c>
      <c r="P318" s="1">
        <v>38212</v>
      </c>
      <c r="Q318" s="1">
        <v>42458</v>
      </c>
      <c r="R318" s="1">
        <v>40335</v>
      </c>
      <c r="S318" s="3">
        <v>2.4397399062452743</v>
      </c>
      <c r="T318" s="1" t="s">
        <v>1374</v>
      </c>
      <c r="U318" s="1" t="s">
        <v>3260</v>
      </c>
      <c r="V318" s="1">
        <v>53550</v>
      </c>
      <c r="W318" s="1">
        <v>58650</v>
      </c>
      <c r="X318" s="1">
        <v>56100</v>
      </c>
      <c r="Y318" s="3">
        <v>3.3933161953727504</v>
      </c>
    </row>
    <row r="319" spans="1:25" x14ac:dyDescent="0.25">
      <c r="A319" s="1" t="s">
        <v>1375</v>
      </c>
      <c r="B319" s="1" t="s">
        <v>1376</v>
      </c>
      <c r="C319" s="1" t="s">
        <v>3261</v>
      </c>
      <c r="D319" s="1">
        <v>13132</v>
      </c>
      <c r="E319" s="1">
        <v>14152</v>
      </c>
      <c r="F319" s="1">
        <v>13642</v>
      </c>
      <c r="G319" s="1" t="s">
        <v>73</v>
      </c>
      <c r="H319" s="1" t="s">
        <v>1377</v>
      </c>
      <c r="I319" s="1" t="s">
        <v>3262</v>
      </c>
      <c r="J319" s="1">
        <v>20884</v>
      </c>
      <c r="K319" s="1">
        <v>23371</v>
      </c>
      <c r="L319" s="1">
        <v>22127.5</v>
      </c>
      <c r="M319" s="2">
        <v>1.6220129013341151</v>
      </c>
      <c r="N319" s="1" t="s">
        <v>1378</v>
      </c>
      <c r="O319" s="1" t="s">
        <v>3263</v>
      </c>
      <c r="P319" s="1">
        <v>26732</v>
      </c>
      <c r="Q319" s="1">
        <v>31790</v>
      </c>
      <c r="R319" s="1">
        <v>29261</v>
      </c>
      <c r="S319" s="3">
        <v>2.1449200996921274</v>
      </c>
      <c r="T319" s="1"/>
      <c r="U319" s="1"/>
      <c r="V319" s="1"/>
      <c r="W319" s="1"/>
      <c r="X319" s="1"/>
      <c r="Y319" s="3"/>
    </row>
    <row r="320" spans="1:25" x14ac:dyDescent="0.25">
      <c r="A320" s="1" t="s">
        <v>440</v>
      </c>
      <c r="B320" s="1" t="s">
        <v>441</v>
      </c>
      <c r="C320" s="1" t="s">
        <v>3264</v>
      </c>
      <c r="D320" s="1">
        <v>6078</v>
      </c>
      <c r="E320" s="1">
        <v>7268</v>
      </c>
      <c r="F320" s="1">
        <v>6673</v>
      </c>
      <c r="G320" s="1" t="s">
        <v>442</v>
      </c>
      <c r="H320" s="1"/>
      <c r="I320" s="1"/>
      <c r="J320" s="1"/>
      <c r="K320" s="1"/>
      <c r="L320" s="1"/>
      <c r="M320" s="2"/>
      <c r="N320" s="1"/>
      <c r="O320" s="1"/>
      <c r="P320" s="1"/>
      <c r="Q320" s="1"/>
      <c r="R320" s="1"/>
      <c r="S320" s="3"/>
      <c r="T320" s="1"/>
      <c r="U320" s="1"/>
      <c r="V320" s="1"/>
      <c r="W320" s="1"/>
      <c r="X320" s="1"/>
      <c r="Y320" s="3"/>
    </row>
    <row r="321" spans="1:25" x14ac:dyDescent="0.25">
      <c r="A321" s="1" t="s">
        <v>620</v>
      </c>
      <c r="B321" s="1" t="s">
        <v>621</v>
      </c>
      <c r="C321" s="1" t="s">
        <v>3265</v>
      </c>
      <c r="D321" s="1">
        <v>7352</v>
      </c>
      <c r="E321" s="1">
        <v>7905</v>
      </c>
      <c r="F321" s="1">
        <v>7628.5</v>
      </c>
      <c r="G321" s="1" t="s">
        <v>622</v>
      </c>
      <c r="H321" s="1"/>
      <c r="I321" s="1"/>
      <c r="J321" s="1"/>
      <c r="K321" s="1"/>
      <c r="L321" s="1"/>
      <c r="M321" s="2"/>
      <c r="N321" s="1"/>
      <c r="O321" s="1"/>
      <c r="P321" s="1"/>
      <c r="Q321" s="1"/>
      <c r="R321" s="1"/>
      <c r="S321" s="3"/>
      <c r="T321" s="1"/>
      <c r="U321" s="1"/>
      <c r="V321" s="1"/>
      <c r="W321" s="1"/>
      <c r="X321" s="1"/>
      <c r="Y321" s="3"/>
    </row>
    <row r="322" spans="1:25" x14ac:dyDescent="0.25">
      <c r="A322" s="1" t="s">
        <v>443</v>
      </c>
      <c r="B322" s="1" t="s">
        <v>444</v>
      </c>
      <c r="C322" s="1" t="s">
        <v>3266</v>
      </c>
      <c r="D322" s="1">
        <v>3188</v>
      </c>
      <c r="E322" s="1">
        <v>3782</v>
      </c>
      <c r="F322" s="1">
        <v>3485</v>
      </c>
      <c r="G322" s="1" t="s">
        <v>445</v>
      </c>
      <c r="H322" s="1"/>
      <c r="I322" s="1"/>
      <c r="J322" s="1"/>
      <c r="K322" s="1"/>
      <c r="L322" s="1"/>
      <c r="M322" s="2"/>
      <c r="N322" s="1"/>
      <c r="O322" s="1"/>
      <c r="P322" s="1"/>
      <c r="Q322" s="1"/>
      <c r="R322" s="1"/>
      <c r="S322" s="3"/>
      <c r="T322" s="1"/>
      <c r="U322" s="1"/>
      <c r="V322" s="1"/>
      <c r="W322" s="1"/>
      <c r="X322" s="1"/>
      <c r="Y322" s="3"/>
    </row>
    <row r="323" spans="1:25" x14ac:dyDescent="0.25">
      <c r="A323" s="1" t="s">
        <v>1561</v>
      </c>
      <c r="B323" s="1" t="s">
        <v>1562</v>
      </c>
      <c r="C323" s="1" t="s">
        <v>3267</v>
      </c>
      <c r="D323" s="1">
        <v>7055</v>
      </c>
      <c r="E323" s="1">
        <v>7862</v>
      </c>
      <c r="F323" s="1">
        <v>7458.5</v>
      </c>
      <c r="G323" s="1" t="s">
        <v>93</v>
      </c>
      <c r="H323" s="1"/>
      <c r="I323" s="1"/>
      <c r="J323" s="1"/>
      <c r="K323" s="1"/>
      <c r="L323" s="1"/>
      <c r="M323" s="2"/>
      <c r="N323" s="1"/>
      <c r="O323" s="1"/>
      <c r="P323" s="1"/>
      <c r="Q323" s="1"/>
      <c r="R323" s="1"/>
      <c r="S323" s="3"/>
      <c r="T323" s="1"/>
      <c r="U323" s="1"/>
      <c r="V323" s="1"/>
      <c r="W323" s="1"/>
      <c r="X323" s="1"/>
      <c r="Y323" s="3"/>
    </row>
    <row r="324" spans="1:25" x14ac:dyDescent="0.25">
      <c r="A324" s="1" t="s">
        <v>1563</v>
      </c>
      <c r="B324" s="1" t="s">
        <v>1564</v>
      </c>
      <c r="C324" s="1" t="s">
        <v>3268</v>
      </c>
      <c r="D324" s="1">
        <v>3060</v>
      </c>
      <c r="E324" s="1">
        <v>3782</v>
      </c>
      <c r="F324" s="1">
        <v>3421</v>
      </c>
      <c r="G324" s="1" t="s">
        <v>1565</v>
      </c>
      <c r="H324" s="1"/>
      <c r="I324" s="1"/>
      <c r="J324" s="1"/>
      <c r="K324" s="1"/>
      <c r="L324" s="1"/>
      <c r="M324" s="2"/>
      <c r="N324" s="1"/>
      <c r="O324" s="1"/>
      <c r="P324" s="1"/>
      <c r="Q324" s="1"/>
      <c r="R324" s="1"/>
      <c r="S324" s="3"/>
      <c r="T324" s="1"/>
      <c r="U324" s="1"/>
      <c r="V324" s="1"/>
      <c r="W324" s="1"/>
      <c r="X324" s="1"/>
      <c r="Y324" s="3"/>
    </row>
    <row r="325" spans="1:25" x14ac:dyDescent="0.25">
      <c r="A325" s="1" t="s">
        <v>986</v>
      </c>
      <c r="B325" s="1" t="s">
        <v>987</v>
      </c>
      <c r="C325" s="1" t="s">
        <v>3269</v>
      </c>
      <c r="D325" s="1">
        <v>10582</v>
      </c>
      <c r="E325" s="1">
        <v>11858</v>
      </c>
      <c r="F325" s="1">
        <v>11220</v>
      </c>
      <c r="G325" s="1" t="s">
        <v>988</v>
      </c>
      <c r="H325" s="1" t="s">
        <v>989</v>
      </c>
      <c r="I325" s="1" t="s">
        <v>3270</v>
      </c>
      <c r="J325" s="1">
        <v>12376</v>
      </c>
      <c r="K325" s="1">
        <v>13702</v>
      </c>
      <c r="L325" s="1">
        <v>13039</v>
      </c>
      <c r="M325" s="2">
        <v>1.1621212121212121</v>
      </c>
      <c r="N325" s="1"/>
      <c r="O325" s="1"/>
      <c r="P325" s="1"/>
      <c r="Q325" s="1"/>
      <c r="R325" s="1"/>
      <c r="S325" s="3"/>
      <c r="T325" s="1"/>
      <c r="U325" s="1"/>
      <c r="V325" s="1"/>
      <c r="W325" s="1"/>
      <c r="X325" s="1"/>
      <c r="Y325" s="3"/>
    </row>
    <row r="326" spans="1:25" x14ac:dyDescent="0.25">
      <c r="A326" s="1" t="s">
        <v>2436</v>
      </c>
      <c r="B326" s="1" t="s">
        <v>2437</v>
      </c>
      <c r="C326" s="1" t="s">
        <v>3271</v>
      </c>
      <c r="D326" s="1">
        <v>16022</v>
      </c>
      <c r="E326" s="1">
        <v>18360</v>
      </c>
      <c r="F326" s="1">
        <v>17191</v>
      </c>
      <c r="G326" s="1" t="s">
        <v>2438</v>
      </c>
      <c r="H326" s="1"/>
      <c r="I326" s="1"/>
      <c r="J326" s="1"/>
      <c r="K326" s="1"/>
      <c r="L326" s="1"/>
      <c r="M326" s="2"/>
      <c r="N326" s="1" t="s">
        <v>2439</v>
      </c>
      <c r="O326" s="1" t="s">
        <v>3272</v>
      </c>
      <c r="P326" s="1">
        <v>30880</v>
      </c>
      <c r="Q326" s="1">
        <v>38968</v>
      </c>
      <c r="R326" s="1">
        <v>34924</v>
      </c>
      <c r="S326" s="3">
        <v>2.0315281251817812</v>
      </c>
      <c r="T326" s="1"/>
      <c r="U326" s="1"/>
      <c r="V326" s="1"/>
      <c r="W326" s="1"/>
      <c r="X326" s="1"/>
      <c r="Y326" s="3"/>
    </row>
    <row r="327" spans="1:25" x14ac:dyDescent="0.25">
      <c r="A327" s="1" t="s">
        <v>1566</v>
      </c>
      <c r="B327" s="1" t="s">
        <v>1567</v>
      </c>
      <c r="C327" s="1" t="s">
        <v>3273</v>
      </c>
      <c r="D327" s="1">
        <v>6120</v>
      </c>
      <c r="E327" s="1">
        <v>6715</v>
      </c>
      <c r="F327" s="1">
        <v>6417.5</v>
      </c>
      <c r="G327" s="1" t="s">
        <v>133</v>
      </c>
      <c r="H327" s="1" t="s">
        <v>1568</v>
      </c>
      <c r="I327" s="1" t="s">
        <v>3274</v>
      </c>
      <c r="J327" s="1">
        <v>7735</v>
      </c>
      <c r="K327" s="1">
        <v>8840</v>
      </c>
      <c r="L327" s="1">
        <v>8287.5</v>
      </c>
      <c r="M327" s="2">
        <v>1.2913907284768211</v>
      </c>
      <c r="N327" s="1" t="s">
        <v>1569</v>
      </c>
      <c r="O327" s="1" t="s">
        <v>3275</v>
      </c>
      <c r="P327" s="1">
        <v>10710</v>
      </c>
      <c r="Q327" s="1">
        <v>11602</v>
      </c>
      <c r="R327" s="1">
        <v>11156</v>
      </c>
      <c r="S327" s="3">
        <v>1.7383716400467473</v>
      </c>
      <c r="T327" s="1"/>
      <c r="U327" s="1"/>
      <c r="V327" s="1"/>
      <c r="W327" s="1"/>
      <c r="X327" s="1"/>
      <c r="Y327" s="3"/>
    </row>
    <row r="328" spans="1:25" x14ac:dyDescent="0.25">
      <c r="A328" s="1" t="s">
        <v>1379</v>
      </c>
      <c r="B328" s="1" t="s">
        <v>1380</v>
      </c>
      <c r="C328" s="1" t="s">
        <v>3276</v>
      </c>
      <c r="D328" s="1">
        <v>13515</v>
      </c>
      <c r="E328" s="1">
        <v>14152</v>
      </c>
      <c r="F328" s="1">
        <v>13833.5</v>
      </c>
      <c r="G328" s="1"/>
      <c r="H328" s="1"/>
      <c r="I328" s="1"/>
      <c r="J328" s="1"/>
      <c r="K328" s="1"/>
      <c r="L328" s="1"/>
      <c r="M328" s="2"/>
      <c r="N328" s="1"/>
      <c r="O328" s="1"/>
      <c r="P328" s="1"/>
      <c r="Q328" s="1"/>
      <c r="R328" s="1"/>
      <c r="S328" s="3"/>
      <c r="T328" s="1"/>
      <c r="U328" s="1"/>
      <c r="V328" s="1"/>
      <c r="W328" s="1"/>
      <c r="X328" s="1"/>
      <c r="Y328" s="3"/>
    </row>
    <row r="329" spans="1:25" x14ac:dyDescent="0.25">
      <c r="A329" s="1" t="s">
        <v>446</v>
      </c>
      <c r="B329" s="1" t="s">
        <v>447</v>
      </c>
      <c r="C329" s="1" t="s">
        <v>3278</v>
      </c>
      <c r="D329" s="1">
        <v>3570</v>
      </c>
      <c r="E329" s="1">
        <v>4208</v>
      </c>
      <c r="F329" s="1">
        <v>3889</v>
      </c>
      <c r="G329" s="1" t="s">
        <v>448</v>
      </c>
      <c r="H329" s="1"/>
      <c r="I329" s="1"/>
      <c r="J329" s="1"/>
      <c r="K329" s="1"/>
      <c r="L329" s="1"/>
      <c r="M329" s="2"/>
      <c r="N329" s="1"/>
      <c r="O329" s="1"/>
      <c r="P329" s="1"/>
      <c r="Q329" s="1"/>
      <c r="R329" s="1"/>
      <c r="S329" s="3"/>
      <c r="T329" s="1"/>
      <c r="U329" s="1"/>
      <c r="V329" s="1"/>
      <c r="W329" s="1"/>
      <c r="X329" s="1"/>
      <c r="Y329" s="3"/>
    </row>
    <row r="330" spans="1:25" x14ac:dyDescent="0.25">
      <c r="A330" s="1" t="s">
        <v>993</v>
      </c>
      <c r="B330" s="1" t="s">
        <v>994</v>
      </c>
      <c r="C330" s="1" t="s">
        <v>3279</v>
      </c>
      <c r="D330" s="1">
        <v>19465</v>
      </c>
      <c r="E330" s="1">
        <v>20910</v>
      </c>
      <c r="F330" s="1">
        <v>20187.5</v>
      </c>
      <c r="G330" s="1" t="s">
        <v>810</v>
      </c>
      <c r="H330" s="1"/>
      <c r="I330" s="1"/>
      <c r="J330" s="1"/>
      <c r="K330" s="1"/>
      <c r="L330" s="1"/>
      <c r="M330" s="2"/>
      <c r="N330" s="1"/>
      <c r="O330" s="1"/>
      <c r="P330" s="1"/>
      <c r="Q330" s="1"/>
      <c r="R330" s="1"/>
      <c r="S330" s="3"/>
      <c r="T330" s="1" t="s">
        <v>995</v>
      </c>
      <c r="U330" s="1" t="s">
        <v>3280</v>
      </c>
      <c r="V330" s="1">
        <v>53550</v>
      </c>
      <c r="W330" s="1">
        <v>55930</v>
      </c>
      <c r="X330" s="1">
        <v>54740</v>
      </c>
      <c r="Y330" s="3">
        <v>2.7115789473684209</v>
      </c>
    </row>
    <row r="331" spans="1:25" x14ac:dyDescent="0.25">
      <c r="A331" s="1" t="s">
        <v>200</v>
      </c>
      <c r="B331" s="1" t="s">
        <v>201</v>
      </c>
      <c r="C331" s="1" t="s">
        <v>3281</v>
      </c>
      <c r="D331" s="1">
        <v>8118</v>
      </c>
      <c r="E331" s="1">
        <v>9052</v>
      </c>
      <c r="F331" s="1">
        <v>8585</v>
      </c>
      <c r="G331" s="1" t="s">
        <v>202</v>
      </c>
      <c r="H331" s="1" t="s">
        <v>203</v>
      </c>
      <c r="I331" s="1" t="s">
        <v>3282</v>
      </c>
      <c r="J331" s="1">
        <v>10622</v>
      </c>
      <c r="K331" s="1">
        <v>13036</v>
      </c>
      <c r="L331" s="1">
        <v>11829</v>
      </c>
      <c r="M331" s="2">
        <v>1.3778683750728014</v>
      </c>
      <c r="N331" s="1" t="s">
        <v>204</v>
      </c>
      <c r="O331" s="1" t="s">
        <v>3283</v>
      </c>
      <c r="P331" s="1">
        <v>13114</v>
      </c>
      <c r="Q331" s="1">
        <v>14494</v>
      </c>
      <c r="R331" s="1">
        <v>13804</v>
      </c>
      <c r="S331" s="3">
        <v>1.607920792079208</v>
      </c>
      <c r="T331" s="1"/>
      <c r="U331" s="1"/>
      <c r="V331" s="1"/>
      <c r="W331" s="1"/>
      <c r="X331" s="1"/>
      <c r="Y331" s="3"/>
    </row>
    <row r="332" spans="1:25" x14ac:dyDescent="0.25">
      <c r="A332" s="1" t="s">
        <v>996</v>
      </c>
      <c r="B332" s="1" t="s">
        <v>997</v>
      </c>
      <c r="C332" s="1" t="s">
        <v>3284</v>
      </c>
      <c r="D332" s="1">
        <v>15852</v>
      </c>
      <c r="E332" s="1">
        <v>17255</v>
      </c>
      <c r="F332" s="1">
        <v>16553.5</v>
      </c>
      <c r="G332" s="1" t="s">
        <v>998</v>
      </c>
      <c r="H332" s="1" t="s">
        <v>999</v>
      </c>
      <c r="I332" s="1" t="s">
        <v>3285</v>
      </c>
      <c r="J332" s="1">
        <v>15351</v>
      </c>
      <c r="K332" s="1">
        <v>17105</v>
      </c>
      <c r="L332" s="1">
        <v>16228</v>
      </c>
      <c r="M332" s="2">
        <v>0.98033648473132573</v>
      </c>
      <c r="N332" s="1"/>
      <c r="O332" s="1"/>
      <c r="P332" s="1"/>
      <c r="Q332" s="1"/>
      <c r="R332" s="1"/>
      <c r="S332" s="3"/>
      <c r="T332" s="1"/>
      <c r="U332" s="1"/>
      <c r="V332" s="1"/>
      <c r="W332" s="1"/>
      <c r="X332" s="1"/>
      <c r="Y332" s="3"/>
    </row>
    <row r="333" spans="1:25" x14ac:dyDescent="0.25">
      <c r="A333" s="1" t="s">
        <v>205</v>
      </c>
      <c r="B333" s="1" t="s">
        <v>206</v>
      </c>
      <c r="C333" s="1" t="s">
        <v>3286</v>
      </c>
      <c r="D333" s="1">
        <v>9945</v>
      </c>
      <c r="E333" s="1">
        <v>10965</v>
      </c>
      <c r="F333" s="1">
        <v>10455</v>
      </c>
      <c r="G333" s="1" t="s">
        <v>207</v>
      </c>
      <c r="H333" s="1" t="s">
        <v>208</v>
      </c>
      <c r="I333" s="1" t="s">
        <v>3287</v>
      </c>
      <c r="J333" s="1">
        <v>14756</v>
      </c>
      <c r="K333" s="1">
        <v>16660</v>
      </c>
      <c r="L333" s="1">
        <v>15708</v>
      </c>
      <c r="M333" s="2">
        <v>1.5024390243902439</v>
      </c>
      <c r="N333" s="1" t="s">
        <v>209</v>
      </c>
      <c r="O333" s="1" t="s">
        <v>3288</v>
      </c>
      <c r="P333" s="1">
        <v>20591</v>
      </c>
      <c r="Q333" s="1">
        <v>23062</v>
      </c>
      <c r="R333" s="1">
        <v>21826.5</v>
      </c>
      <c r="S333" s="3">
        <v>2.0876614060258252</v>
      </c>
      <c r="T333" s="1" t="s">
        <v>210</v>
      </c>
      <c r="U333" s="1" t="s">
        <v>3289</v>
      </c>
      <c r="V333" s="1">
        <v>28050</v>
      </c>
      <c r="W333" s="1">
        <v>31875</v>
      </c>
      <c r="X333" s="1">
        <v>29962.5</v>
      </c>
      <c r="Y333" s="3">
        <v>2.8658536585365852</v>
      </c>
    </row>
    <row r="334" spans="1:25" x14ac:dyDescent="0.25">
      <c r="A334" s="1" t="s">
        <v>1000</v>
      </c>
      <c r="B334" s="1" t="s">
        <v>1001</v>
      </c>
      <c r="C334" s="1" t="s">
        <v>3290</v>
      </c>
      <c r="D334" s="1">
        <v>13558</v>
      </c>
      <c r="E334" s="1">
        <v>14705</v>
      </c>
      <c r="F334" s="1">
        <v>14131.5</v>
      </c>
      <c r="G334" s="1" t="s">
        <v>1002</v>
      </c>
      <c r="H334" s="1" t="s">
        <v>1003</v>
      </c>
      <c r="I334" s="1" t="s">
        <v>3291</v>
      </c>
      <c r="J334" s="1">
        <v>26648</v>
      </c>
      <c r="K334" s="1">
        <v>30378</v>
      </c>
      <c r="L334" s="1">
        <v>28513</v>
      </c>
      <c r="M334" s="2">
        <v>2.0176909740650322</v>
      </c>
      <c r="N334" s="1" t="s">
        <v>1004</v>
      </c>
      <c r="O334" s="1" t="s">
        <v>3292</v>
      </c>
      <c r="P334" s="1">
        <v>37101</v>
      </c>
      <c r="Q334" s="1">
        <v>41317</v>
      </c>
      <c r="R334" s="1">
        <v>39209</v>
      </c>
      <c r="S334" s="3">
        <v>2.7745816084633619</v>
      </c>
      <c r="T334" s="1" t="s">
        <v>1005</v>
      </c>
      <c r="U334" s="1" t="s">
        <v>3293</v>
      </c>
      <c r="V334" s="1">
        <v>48659</v>
      </c>
      <c r="W334" s="1">
        <v>55610</v>
      </c>
      <c r="X334" s="1">
        <v>52134.5</v>
      </c>
      <c r="Y334" s="3">
        <v>3.6892403495736477</v>
      </c>
    </row>
    <row r="335" spans="1:25" x14ac:dyDescent="0.25">
      <c r="A335" s="1" t="s">
        <v>211</v>
      </c>
      <c r="B335" s="1" t="s">
        <v>212</v>
      </c>
      <c r="C335" s="1" t="s">
        <v>3294</v>
      </c>
      <c r="D335" s="1">
        <v>12155</v>
      </c>
      <c r="E335" s="1">
        <v>12708</v>
      </c>
      <c r="F335" s="1">
        <v>12431.5</v>
      </c>
      <c r="G335" s="1" t="s">
        <v>213</v>
      </c>
      <c r="H335" s="1" t="s">
        <v>214</v>
      </c>
      <c r="I335" s="1" t="s">
        <v>3295</v>
      </c>
      <c r="J335" s="1">
        <v>15664</v>
      </c>
      <c r="K335" s="1">
        <v>17046</v>
      </c>
      <c r="L335" s="1">
        <v>16355</v>
      </c>
      <c r="M335" s="2">
        <v>1.3156095402807384</v>
      </c>
      <c r="N335" s="1" t="s">
        <v>215</v>
      </c>
      <c r="O335" s="1" t="s">
        <v>3296</v>
      </c>
      <c r="P335" s="1">
        <v>23460</v>
      </c>
      <c r="Q335" s="1">
        <v>25806</v>
      </c>
      <c r="R335" s="1">
        <v>24633</v>
      </c>
      <c r="S335" s="3">
        <v>1.9814986123959297</v>
      </c>
      <c r="T335" s="1" t="s">
        <v>216</v>
      </c>
      <c r="U335" s="1" t="s">
        <v>3297</v>
      </c>
      <c r="V335" s="1">
        <v>28846</v>
      </c>
      <c r="W335" s="1">
        <v>31936</v>
      </c>
      <c r="X335" s="1">
        <v>30391</v>
      </c>
      <c r="Y335" s="3">
        <v>2.4446768290230465</v>
      </c>
    </row>
    <row r="336" spans="1:25" x14ac:dyDescent="0.25">
      <c r="A336" s="1" t="s">
        <v>1006</v>
      </c>
      <c r="B336" s="1" t="s">
        <v>1007</v>
      </c>
      <c r="C336" s="1" t="s">
        <v>3298</v>
      </c>
      <c r="D336" s="1">
        <v>13005</v>
      </c>
      <c r="E336" s="1">
        <v>14662</v>
      </c>
      <c r="F336" s="1">
        <v>13833.5</v>
      </c>
      <c r="G336" s="1" t="s">
        <v>1008</v>
      </c>
      <c r="H336" s="1"/>
      <c r="I336" s="1"/>
      <c r="J336" s="1"/>
      <c r="K336" s="1"/>
      <c r="L336" s="1"/>
      <c r="M336" s="2"/>
      <c r="N336" s="1" t="s">
        <v>1009</v>
      </c>
      <c r="O336" s="1" t="s">
        <v>3299</v>
      </c>
      <c r="P336" s="1">
        <v>17304</v>
      </c>
      <c r="Q336" s="1">
        <v>21481</v>
      </c>
      <c r="R336" s="1">
        <v>19392.5</v>
      </c>
      <c r="S336" s="3">
        <v>1.4018505801134926</v>
      </c>
      <c r="T336" s="1"/>
      <c r="U336" s="1"/>
      <c r="V336" s="1"/>
      <c r="W336" s="1"/>
      <c r="X336" s="1"/>
      <c r="Y336" s="3"/>
    </row>
    <row r="337" spans="1:25" x14ac:dyDescent="0.25">
      <c r="A337" s="1" t="s">
        <v>449</v>
      </c>
      <c r="B337" s="1" t="s">
        <v>450</v>
      </c>
      <c r="C337" s="1" t="s">
        <v>3300</v>
      </c>
      <c r="D337" s="1">
        <v>6248</v>
      </c>
      <c r="E337" s="1">
        <v>7948</v>
      </c>
      <c r="F337" s="1">
        <v>7098</v>
      </c>
      <c r="G337" s="1"/>
      <c r="H337" s="1"/>
      <c r="I337" s="1"/>
      <c r="J337" s="1"/>
      <c r="K337" s="1"/>
      <c r="L337" s="1"/>
      <c r="M337" s="2"/>
      <c r="N337" s="1"/>
      <c r="O337" s="1"/>
      <c r="P337" s="1"/>
      <c r="Q337" s="1"/>
      <c r="R337" s="1"/>
      <c r="S337" s="3"/>
      <c r="T337" s="1"/>
      <c r="U337" s="1"/>
      <c r="V337" s="1"/>
      <c r="W337" s="1"/>
      <c r="X337" s="1"/>
      <c r="Y337" s="3"/>
    </row>
    <row r="338" spans="1:25" x14ac:dyDescent="0.25">
      <c r="A338" s="1" t="s">
        <v>1010</v>
      </c>
      <c r="B338" s="1" t="s">
        <v>1011</v>
      </c>
      <c r="C338" s="1" t="s">
        <v>3301</v>
      </c>
      <c r="D338" s="1">
        <v>17680</v>
      </c>
      <c r="E338" s="1">
        <v>18148</v>
      </c>
      <c r="F338" s="1">
        <v>17914</v>
      </c>
      <c r="G338" s="1"/>
      <c r="H338" s="1"/>
      <c r="I338" s="1"/>
      <c r="J338" s="1"/>
      <c r="K338" s="1"/>
      <c r="L338" s="1"/>
      <c r="M338" s="2"/>
      <c r="N338" s="1"/>
      <c r="O338" s="1"/>
      <c r="P338" s="1"/>
      <c r="Q338" s="1"/>
      <c r="R338" s="1"/>
      <c r="S338" s="3"/>
      <c r="T338" s="1"/>
      <c r="U338" s="1"/>
      <c r="V338" s="1"/>
      <c r="W338" s="1"/>
      <c r="X338" s="1"/>
      <c r="Y338" s="3"/>
    </row>
    <row r="339" spans="1:25" x14ac:dyDescent="0.25">
      <c r="A339" s="1" t="s">
        <v>1570</v>
      </c>
      <c r="B339" s="1" t="s">
        <v>1571</v>
      </c>
      <c r="C339" s="1" t="s">
        <v>3302</v>
      </c>
      <c r="D339" s="1">
        <v>12282</v>
      </c>
      <c r="E339" s="1">
        <v>14280</v>
      </c>
      <c r="F339" s="1">
        <v>13281</v>
      </c>
      <c r="G339" s="1" t="s">
        <v>1572</v>
      </c>
      <c r="H339" s="1" t="s">
        <v>1573</v>
      </c>
      <c r="I339" s="1" t="s">
        <v>3303</v>
      </c>
      <c r="J339" s="1">
        <v>15895</v>
      </c>
      <c r="K339" s="1">
        <v>18700</v>
      </c>
      <c r="L339" s="1">
        <v>17297.5</v>
      </c>
      <c r="M339" s="2">
        <v>1.3024245162261878</v>
      </c>
      <c r="N339" s="1" t="s">
        <v>1574</v>
      </c>
      <c r="O339" s="1" t="s">
        <v>3304</v>
      </c>
      <c r="P339" s="1">
        <v>25032</v>
      </c>
      <c r="Q339" s="1">
        <v>30685</v>
      </c>
      <c r="R339" s="1">
        <v>27858.5</v>
      </c>
      <c r="S339" s="3">
        <v>2.0976206610947972</v>
      </c>
      <c r="T339" s="1" t="s">
        <v>1575</v>
      </c>
      <c r="U339" s="1" t="s">
        <v>3305</v>
      </c>
      <c r="V339" s="1">
        <v>39270</v>
      </c>
      <c r="W339" s="1">
        <v>49980</v>
      </c>
      <c r="X339" s="1">
        <v>44625</v>
      </c>
      <c r="Y339" s="3">
        <v>3.3600632482493786</v>
      </c>
    </row>
    <row r="340" spans="1:25" x14ac:dyDescent="0.25">
      <c r="A340" s="1" t="s">
        <v>1173</v>
      </c>
      <c r="B340" s="1" t="s">
        <v>1174</v>
      </c>
      <c r="C340" s="1" t="s">
        <v>3306</v>
      </c>
      <c r="D340" s="1">
        <v>18062</v>
      </c>
      <c r="E340" s="1">
        <v>21208</v>
      </c>
      <c r="F340" s="1">
        <v>19635</v>
      </c>
      <c r="G340" s="1" t="s">
        <v>231</v>
      </c>
      <c r="H340" s="1" t="s">
        <v>1175</v>
      </c>
      <c r="I340" s="1" t="s">
        <v>3307</v>
      </c>
      <c r="J340" s="1">
        <v>27132</v>
      </c>
      <c r="K340" s="1">
        <v>30524</v>
      </c>
      <c r="L340" s="1">
        <v>28828</v>
      </c>
      <c r="M340" s="2">
        <v>1.4681945505474918</v>
      </c>
      <c r="N340" s="1" t="s">
        <v>1176</v>
      </c>
      <c r="O340" s="1" t="s">
        <v>3308</v>
      </c>
      <c r="P340" s="1">
        <v>40185</v>
      </c>
      <c r="Q340" s="1">
        <v>47008</v>
      </c>
      <c r="R340" s="1">
        <v>43596.5</v>
      </c>
      <c r="S340" s="3">
        <v>2.2203463203463203</v>
      </c>
      <c r="T340" s="1" t="s">
        <v>1177</v>
      </c>
      <c r="U340" s="1" t="s">
        <v>3309</v>
      </c>
      <c r="V340" s="1">
        <v>60294</v>
      </c>
      <c r="W340" s="1">
        <v>70689</v>
      </c>
      <c r="X340" s="1">
        <v>65491.5</v>
      </c>
      <c r="Y340" s="3">
        <v>3.3354469060351413</v>
      </c>
    </row>
    <row r="341" spans="1:25" x14ac:dyDescent="0.25">
      <c r="A341" s="1" t="s">
        <v>1178</v>
      </c>
      <c r="B341" s="1" t="s">
        <v>1179</v>
      </c>
      <c r="C341" s="1" t="s">
        <v>3310</v>
      </c>
      <c r="D341" s="1">
        <v>29750</v>
      </c>
      <c r="E341" s="1">
        <v>36125</v>
      </c>
      <c r="F341" s="1">
        <v>32937.5</v>
      </c>
      <c r="G341" s="1" t="s">
        <v>1180</v>
      </c>
      <c r="H341" s="1"/>
      <c r="I341" s="1"/>
      <c r="J341" s="1"/>
      <c r="K341" s="1"/>
      <c r="L341" s="1"/>
      <c r="M341" s="2"/>
      <c r="N341" s="1" t="s">
        <v>1181</v>
      </c>
      <c r="O341" s="1" t="s">
        <v>3311</v>
      </c>
      <c r="P341" s="1">
        <v>58385</v>
      </c>
      <c r="Q341" s="1">
        <v>72981</v>
      </c>
      <c r="R341" s="1">
        <v>65683</v>
      </c>
      <c r="S341" s="3">
        <v>1.9941707779886149</v>
      </c>
      <c r="T341" s="1" t="s">
        <v>1182</v>
      </c>
      <c r="U341" s="1" t="s">
        <v>3312</v>
      </c>
      <c r="V341" s="1">
        <v>93266</v>
      </c>
      <c r="W341" s="1">
        <v>116280</v>
      </c>
      <c r="X341" s="1">
        <v>104773</v>
      </c>
      <c r="Y341" s="3">
        <v>3.18096394686907</v>
      </c>
    </row>
    <row r="342" spans="1:25" x14ac:dyDescent="0.25">
      <c r="A342" s="1" t="s">
        <v>1012</v>
      </c>
      <c r="B342" s="1" t="s">
        <v>1013</v>
      </c>
      <c r="C342" s="1" t="s">
        <v>3313</v>
      </c>
      <c r="D342" s="1">
        <v>16448</v>
      </c>
      <c r="E342" s="1">
        <v>19890</v>
      </c>
      <c r="F342" s="1">
        <v>18169</v>
      </c>
      <c r="G342" s="1"/>
      <c r="H342" s="1"/>
      <c r="I342" s="1"/>
      <c r="J342" s="1"/>
      <c r="K342" s="1"/>
      <c r="L342" s="1"/>
      <c r="M342" s="2"/>
      <c r="N342" s="1" t="s">
        <v>1014</v>
      </c>
      <c r="O342" s="1" t="s">
        <v>3314</v>
      </c>
      <c r="P342" s="1">
        <v>27068</v>
      </c>
      <c r="Q342" s="1">
        <v>30349</v>
      </c>
      <c r="R342" s="1">
        <v>28708.5</v>
      </c>
      <c r="S342" s="3">
        <v>1.5800814574274864</v>
      </c>
      <c r="T342" s="1"/>
      <c r="U342" s="1"/>
      <c r="V342" s="1"/>
      <c r="W342" s="1"/>
      <c r="X342" s="1"/>
      <c r="Y342" s="3"/>
    </row>
    <row r="343" spans="1:25" x14ac:dyDescent="0.25">
      <c r="A343" s="1" t="s">
        <v>1576</v>
      </c>
      <c r="B343" s="1" t="s">
        <v>1577</v>
      </c>
      <c r="C343" s="1" t="s">
        <v>3315</v>
      </c>
      <c r="D343" s="1">
        <v>10838</v>
      </c>
      <c r="E343" s="1">
        <v>13218</v>
      </c>
      <c r="F343" s="1">
        <v>12028</v>
      </c>
      <c r="G343" s="1" t="s">
        <v>1578</v>
      </c>
      <c r="H343" s="1" t="s">
        <v>1579</v>
      </c>
      <c r="I343" s="1" t="s">
        <v>3316</v>
      </c>
      <c r="J343" s="1">
        <v>12619</v>
      </c>
      <c r="K343" s="1">
        <v>15046</v>
      </c>
      <c r="L343" s="1">
        <v>13832.5</v>
      </c>
      <c r="M343" s="2">
        <v>1.1500249418024608</v>
      </c>
      <c r="N343" s="1" t="s">
        <v>1580</v>
      </c>
      <c r="O343" s="1" t="s">
        <v>3317</v>
      </c>
      <c r="P343" s="1">
        <v>23317</v>
      </c>
      <c r="Q343" s="1">
        <v>31090</v>
      </c>
      <c r="R343" s="1">
        <v>27203.5</v>
      </c>
      <c r="S343" s="3">
        <v>2.2616810774858664</v>
      </c>
      <c r="T343" s="1" t="s">
        <v>1581</v>
      </c>
      <c r="U343" s="1" t="s">
        <v>3318</v>
      </c>
      <c r="V343" s="1">
        <v>39218</v>
      </c>
      <c r="W343" s="1">
        <v>50037</v>
      </c>
      <c r="X343" s="1">
        <v>44627.5</v>
      </c>
      <c r="Y343" s="3">
        <v>3.710300964416362</v>
      </c>
    </row>
    <row r="344" spans="1:25" x14ac:dyDescent="0.25">
      <c r="A344" s="1" t="s">
        <v>1022</v>
      </c>
      <c r="B344" s="1" t="s">
        <v>1023</v>
      </c>
      <c r="C344" s="1" t="s">
        <v>3319</v>
      </c>
      <c r="D344" s="1">
        <v>13175</v>
      </c>
      <c r="E344" s="1">
        <v>15002</v>
      </c>
      <c r="F344" s="1">
        <v>14088.5</v>
      </c>
      <c r="G344" s="1"/>
      <c r="H344" s="1"/>
      <c r="I344" s="1"/>
      <c r="J344" s="1"/>
      <c r="K344" s="1"/>
      <c r="L344" s="1"/>
      <c r="M344" s="2"/>
      <c r="N344" s="1"/>
      <c r="O344" s="1"/>
      <c r="P344" s="1"/>
      <c r="Q344" s="1"/>
      <c r="R344" s="1"/>
      <c r="S344" s="3"/>
      <c r="T344" s="1"/>
      <c r="U344" s="1"/>
      <c r="V344" s="1"/>
      <c r="W344" s="1"/>
      <c r="X344" s="1"/>
      <c r="Y344" s="3"/>
    </row>
    <row r="345" spans="1:25" x14ac:dyDescent="0.25">
      <c r="A345" s="1" t="s">
        <v>1903</v>
      </c>
      <c r="B345" s="1" t="s">
        <v>1904</v>
      </c>
      <c r="C345" s="1" t="s">
        <v>3320</v>
      </c>
      <c r="D345" s="1">
        <v>10582</v>
      </c>
      <c r="E345" s="1">
        <v>12028</v>
      </c>
      <c r="F345" s="1">
        <v>11305</v>
      </c>
      <c r="G345" s="1" t="s">
        <v>1515</v>
      </c>
      <c r="H345" s="1" t="s">
        <v>1905</v>
      </c>
      <c r="I345" s="1" t="s">
        <v>3321</v>
      </c>
      <c r="J345" s="1">
        <v>15317</v>
      </c>
      <c r="K345" s="1">
        <v>18470</v>
      </c>
      <c r="L345" s="1">
        <v>16893.5</v>
      </c>
      <c r="M345" s="2">
        <v>1.4943387881468377</v>
      </c>
      <c r="N345" s="1" t="s">
        <v>1906</v>
      </c>
      <c r="O345" s="1" t="s">
        <v>3322</v>
      </c>
      <c r="P345" s="1">
        <v>20658</v>
      </c>
      <c r="Q345" s="1">
        <v>22872</v>
      </c>
      <c r="R345" s="1">
        <v>21765</v>
      </c>
      <c r="S345" s="3">
        <v>1.9252543122512162</v>
      </c>
      <c r="T345" s="1"/>
      <c r="U345" s="1"/>
      <c r="V345" s="1"/>
      <c r="W345" s="1"/>
      <c r="X345" s="1"/>
      <c r="Y345" s="3"/>
    </row>
    <row r="346" spans="1:25" x14ac:dyDescent="0.25">
      <c r="A346" s="1" t="s">
        <v>1954</v>
      </c>
      <c r="B346" s="1" t="s">
        <v>1955</v>
      </c>
      <c r="C346" s="1" t="s">
        <v>3323</v>
      </c>
      <c r="D346" s="1">
        <v>5610</v>
      </c>
      <c r="E346" s="1">
        <v>6758</v>
      </c>
      <c r="F346" s="1">
        <v>6184</v>
      </c>
      <c r="G346" s="1" t="s">
        <v>1956</v>
      </c>
      <c r="H346" s="1"/>
      <c r="I346" s="1"/>
      <c r="J346" s="1"/>
      <c r="K346" s="1"/>
      <c r="L346" s="1"/>
      <c r="M346" s="2"/>
      <c r="N346" s="1"/>
      <c r="O346" s="1"/>
      <c r="P346" s="1"/>
      <c r="Q346" s="1"/>
      <c r="R346" s="1"/>
      <c r="S346" s="3"/>
      <c r="T346" s="1"/>
      <c r="U346" s="1"/>
      <c r="V346" s="1"/>
      <c r="W346" s="1"/>
      <c r="X346" s="1"/>
      <c r="Y346" s="3"/>
    </row>
    <row r="347" spans="1:25" x14ac:dyDescent="0.25">
      <c r="A347" s="1" t="s">
        <v>1957</v>
      </c>
      <c r="B347" s="1" t="s">
        <v>1958</v>
      </c>
      <c r="C347" s="1" t="s">
        <v>3324</v>
      </c>
      <c r="D347" s="1">
        <v>7820</v>
      </c>
      <c r="E347" s="1">
        <v>8882</v>
      </c>
      <c r="F347" s="1">
        <v>8351</v>
      </c>
      <c r="G347" s="1" t="s">
        <v>1959</v>
      </c>
      <c r="H347" s="1" t="s">
        <v>1960</v>
      </c>
      <c r="I347" s="1" t="s">
        <v>3325</v>
      </c>
      <c r="J347" s="1">
        <v>9642</v>
      </c>
      <c r="K347" s="1">
        <v>10656</v>
      </c>
      <c r="L347" s="1">
        <v>10149</v>
      </c>
      <c r="M347" s="2">
        <v>1.2153035564603041</v>
      </c>
      <c r="N347" s="1" t="s">
        <v>1961</v>
      </c>
      <c r="O347" s="1" t="s">
        <v>3326</v>
      </c>
      <c r="P347" s="1">
        <v>16157</v>
      </c>
      <c r="Q347" s="1">
        <v>18850</v>
      </c>
      <c r="R347" s="1">
        <v>17503.5</v>
      </c>
      <c r="S347" s="3">
        <v>2.0959765297569155</v>
      </c>
      <c r="T347" s="1" t="s">
        <v>1962</v>
      </c>
      <c r="U347" s="1" t="s">
        <v>3327</v>
      </c>
      <c r="V347" s="1">
        <v>21458</v>
      </c>
      <c r="W347" s="1">
        <v>27770</v>
      </c>
      <c r="X347" s="1">
        <v>24614</v>
      </c>
      <c r="Y347" s="3">
        <v>2.9474314453358881</v>
      </c>
    </row>
    <row r="348" spans="1:25" x14ac:dyDescent="0.25">
      <c r="A348" s="1" t="s">
        <v>1963</v>
      </c>
      <c r="B348" s="1" t="s">
        <v>1964</v>
      </c>
      <c r="C348" s="1" t="s">
        <v>3328</v>
      </c>
      <c r="D348" s="1">
        <v>9478</v>
      </c>
      <c r="E348" s="1">
        <v>11305</v>
      </c>
      <c r="F348" s="1">
        <v>10391.5</v>
      </c>
      <c r="G348" s="1" t="s">
        <v>58</v>
      </c>
      <c r="H348" s="1" t="s">
        <v>1965</v>
      </c>
      <c r="I348" s="1" t="s">
        <v>3329</v>
      </c>
      <c r="J348" s="1">
        <v>13196</v>
      </c>
      <c r="K348" s="1">
        <v>13685</v>
      </c>
      <c r="L348" s="1">
        <v>13440.5</v>
      </c>
      <c r="M348" s="2">
        <v>1.293412885531444</v>
      </c>
      <c r="N348" s="1"/>
      <c r="O348" s="1"/>
      <c r="P348" s="1"/>
      <c r="Q348" s="1"/>
      <c r="R348" s="1"/>
      <c r="S348" s="3"/>
      <c r="T348" s="1"/>
      <c r="U348" s="1"/>
      <c r="V348" s="1"/>
      <c r="W348" s="1"/>
      <c r="X348" s="1"/>
      <c r="Y348" s="3"/>
    </row>
    <row r="349" spans="1:25" x14ac:dyDescent="0.25">
      <c r="A349" s="1" t="s">
        <v>1966</v>
      </c>
      <c r="B349" s="1" t="s">
        <v>1967</v>
      </c>
      <c r="C349" s="1" t="s">
        <v>3330</v>
      </c>
      <c r="D349" s="1">
        <v>6418</v>
      </c>
      <c r="E349" s="1">
        <v>7310</v>
      </c>
      <c r="F349" s="1">
        <v>6864</v>
      </c>
      <c r="G349" s="1" t="s">
        <v>1968</v>
      </c>
      <c r="H349" s="1"/>
      <c r="I349" s="1"/>
      <c r="J349" s="1"/>
      <c r="K349" s="1"/>
      <c r="L349" s="1"/>
      <c r="M349" s="2"/>
      <c r="N349" s="1"/>
      <c r="O349" s="1"/>
      <c r="P349" s="1"/>
      <c r="Q349" s="1"/>
      <c r="R349" s="1"/>
      <c r="S349" s="3"/>
      <c r="T349" s="1"/>
      <c r="U349" s="1"/>
      <c r="V349" s="1"/>
      <c r="W349" s="1"/>
      <c r="X349" s="1"/>
      <c r="Y349" s="3"/>
    </row>
    <row r="350" spans="1:25" x14ac:dyDescent="0.25">
      <c r="A350" s="1" t="s">
        <v>1969</v>
      </c>
      <c r="B350" s="1" t="s">
        <v>1970</v>
      </c>
      <c r="C350" s="1" t="s">
        <v>3331</v>
      </c>
      <c r="D350" s="1">
        <v>7820</v>
      </c>
      <c r="E350" s="1">
        <v>9010</v>
      </c>
      <c r="F350" s="1">
        <v>8415</v>
      </c>
      <c r="G350" s="1" t="s">
        <v>1971</v>
      </c>
      <c r="H350" s="1" t="s">
        <v>1972</v>
      </c>
      <c r="I350" s="1" t="s">
        <v>3332</v>
      </c>
      <c r="J350" s="1">
        <v>9200</v>
      </c>
      <c r="K350" s="1">
        <v>10455</v>
      </c>
      <c r="L350" s="1">
        <v>9827.5</v>
      </c>
      <c r="M350" s="2">
        <v>1.1678550207961973</v>
      </c>
      <c r="N350" s="1" t="s">
        <v>1973</v>
      </c>
      <c r="O350" s="1" t="s">
        <v>3333</v>
      </c>
      <c r="P350" s="1">
        <v>14535</v>
      </c>
      <c r="Q350" s="1">
        <v>18360</v>
      </c>
      <c r="R350" s="1">
        <v>16447.5</v>
      </c>
      <c r="S350" s="3">
        <v>1.9545454545454546</v>
      </c>
      <c r="T350" s="1"/>
      <c r="U350" s="1"/>
      <c r="V350" s="1"/>
      <c r="W350" s="1"/>
      <c r="X350" s="1"/>
      <c r="Y350" s="3"/>
    </row>
    <row r="351" spans="1:25" x14ac:dyDescent="0.25">
      <c r="A351" s="1" t="s">
        <v>1974</v>
      </c>
      <c r="B351" s="1" t="s">
        <v>1975</v>
      </c>
      <c r="C351" s="1" t="s">
        <v>3334</v>
      </c>
      <c r="D351" s="1">
        <v>11135</v>
      </c>
      <c r="E351" s="1">
        <v>13005</v>
      </c>
      <c r="F351" s="1">
        <v>12070</v>
      </c>
      <c r="G351" s="1" t="s">
        <v>1976</v>
      </c>
      <c r="H351" s="1" t="s">
        <v>1977</v>
      </c>
      <c r="I351" s="1" t="s">
        <v>3335</v>
      </c>
      <c r="J351" s="1">
        <v>13540</v>
      </c>
      <c r="K351" s="1">
        <v>15797</v>
      </c>
      <c r="L351" s="1">
        <v>14668.5</v>
      </c>
      <c r="M351" s="2">
        <v>1.2152858326429163</v>
      </c>
      <c r="N351" s="1" t="s">
        <v>1978</v>
      </c>
      <c r="O351" s="1" t="s">
        <v>3336</v>
      </c>
      <c r="P351" s="1">
        <v>20995</v>
      </c>
      <c r="Q351" s="1">
        <v>25840</v>
      </c>
      <c r="R351" s="1">
        <v>23417.5</v>
      </c>
      <c r="S351" s="3">
        <v>1.9401408450704225</v>
      </c>
      <c r="T351" s="1" t="s">
        <v>1979</v>
      </c>
      <c r="U351" s="1" t="s">
        <v>3337</v>
      </c>
      <c r="V351" s="1">
        <v>28688</v>
      </c>
      <c r="W351" s="1">
        <v>37868</v>
      </c>
      <c r="X351" s="1">
        <v>33278</v>
      </c>
      <c r="Y351" s="3">
        <v>2.7570836785418393</v>
      </c>
    </row>
    <row r="352" spans="1:25" x14ac:dyDescent="0.25">
      <c r="A352" s="1" t="s">
        <v>1980</v>
      </c>
      <c r="B352" s="1" t="s">
        <v>1981</v>
      </c>
      <c r="C352" s="1" t="s">
        <v>3338</v>
      </c>
      <c r="D352" s="1">
        <v>8372</v>
      </c>
      <c r="E352" s="1">
        <v>9648</v>
      </c>
      <c r="F352" s="1">
        <v>9010</v>
      </c>
      <c r="G352" s="1" t="s">
        <v>1982</v>
      </c>
      <c r="H352" s="1" t="s">
        <v>1983</v>
      </c>
      <c r="I352" s="1" t="s">
        <v>3339</v>
      </c>
      <c r="J352" s="1">
        <v>9877</v>
      </c>
      <c r="K352" s="1">
        <v>12346</v>
      </c>
      <c r="L352" s="1">
        <v>11111.5</v>
      </c>
      <c r="M352" s="2">
        <v>1.2332408435072142</v>
      </c>
      <c r="N352" s="1" t="s">
        <v>35</v>
      </c>
      <c r="O352" s="1" t="s">
        <v>2544</v>
      </c>
      <c r="P352" s="1">
        <v>17000</v>
      </c>
      <c r="Q352" s="1">
        <v>18700</v>
      </c>
      <c r="R352" s="1">
        <v>17850</v>
      </c>
      <c r="S352" s="3">
        <v>1.9811320754716981</v>
      </c>
      <c r="T352" s="1" t="s">
        <v>1984</v>
      </c>
      <c r="U352" s="1" t="s">
        <v>3340</v>
      </c>
      <c r="V352" s="1">
        <v>22185</v>
      </c>
      <c r="W352" s="1">
        <v>27115</v>
      </c>
      <c r="X352" s="1">
        <v>24650</v>
      </c>
      <c r="Y352" s="3">
        <v>2.7358490566037736</v>
      </c>
    </row>
    <row r="353" spans="1:25" x14ac:dyDescent="0.25">
      <c r="A353" s="1" t="s">
        <v>1989</v>
      </c>
      <c r="B353" s="1" t="s">
        <v>1990</v>
      </c>
      <c r="C353" s="1" t="s">
        <v>3341</v>
      </c>
      <c r="D353" s="1">
        <v>11475</v>
      </c>
      <c r="E353" s="1">
        <v>13048</v>
      </c>
      <c r="F353" s="1">
        <v>12261.5</v>
      </c>
      <c r="G353" s="1"/>
      <c r="H353" s="1" t="s">
        <v>1991</v>
      </c>
      <c r="I353" s="1" t="s">
        <v>3342</v>
      </c>
      <c r="J353" s="1">
        <v>13260</v>
      </c>
      <c r="K353" s="1">
        <v>15470</v>
      </c>
      <c r="L353" s="1">
        <v>14365</v>
      </c>
      <c r="M353" s="2">
        <v>1.1715532357378786</v>
      </c>
      <c r="N353" s="1"/>
      <c r="O353" s="1"/>
      <c r="P353" s="1"/>
      <c r="Q353" s="1"/>
      <c r="R353" s="1"/>
      <c r="S353" s="3"/>
      <c r="T353" s="1"/>
      <c r="U353" s="1"/>
      <c r="V353" s="1"/>
      <c r="W353" s="1"/>
      <c r="X353" s="1"/>
      <c r="Y353" s="3"/>
    </row>
    <row r="354" spans="1:25" x14ac:dyDescent="0.25">
      <c r="A354" s="1" t="s">
        <v>1992</v>
      </c>
      <c r="B354" s="1" t="s">
        <v>353</v>
      </c>
      <c r="C354" s="1" t="s">
        <v>2770</v>
      </c>
      <c r="D354" s="1">
        <v>5780</v>
      </c>
      <c r="E354" s="1">
        <v>6460</v>
      </c>
      <c r="F354" s="1">
        <v>6120</v>
      </c>
      <c r="G354" s="1"/>
      <c r="H354" s="1"/>
      <c r="I354" s="1"/>
      <c r="J354" s="1"/>
      <c r="K354" s="1"/>
      <c r="L354" s="1"/>
      <c r="M354" s="2"/>
      <c r="N354" s="1"/>
      <c r="O354" s="1"/>
      <c r="P354" s="1"/>
      <c r="Q354" s="1"/>
      <c r="R354" s="1"/>
      <c r="S354" s="3"/>
      <c r="T354" s="1"/>
      <c r="U354" s="1"/>
      <c r="V354" s="1"/>
      <c r="W354" s="1"/>
      <c r="X354" s="1"/>
      <c r="Y354" s="3"/>
    </row>
    <row r="355" spans="1:25" x14ac:dyDescent="0.25">
      <c r="A355" s="1" t="s">
        <v>1993</v>
      </c>
      <c r="B355" s="1" t="s">
        <v>1994</v>
      </c>
      <c r="C355" s="1" t="s">
        <v>3343</v>
      </c>
      <c r="D355" s="1">
        <v>9562</v>
      </c>
      <c r="E355" s="1">
        <v>11518</v>
      </c>
      <c r="F355" s="1">
        <v>10540</v>
      </c>
      <c r="G355" s="1" t="s">
        <v>1995</v>
      </c>
      <c r="H355" s="1"/>
      <c r="I355" s="1"/>
      <c r="J355" s="1"/>
      <c r="K355" s="1"/>
      <c r="L355" s="1"/>
      <c r="M355" s="2"/>
      <c r="N355" s="1" t="s">
        <v>1996</v>
      </c>
      <c r="O355" s="1" t="s">
        <v>3344</v>
      </c>
      <c r="P355" s="1">
        <v>16333</v>
      </c>
      <c r="Q355" s="1">
        <v>17888</v>
      </c>
      <c r="R355" s="1">
        <v>17110.5</v>
      </c>
      <c r="S355" s="3">
        <v>1.6233870967741935</v>
      </c>
      <c r="T355" s="1"/>
      <c r="U355" s="1"/>
      <c r="V355" s="1"/>
      <c r="W355" s="1"/>
      <c r="X355" s="1"/>
      <c r="Y355" s="3"/>
    </row>
    <row r="356" spans="1:25" x14ac:dyDescent="0.25">
      <c r="A356" s="1" t="s">
        <v>1997</v>
      </c>
      <c r="B356" s="1" t="s">
        <v>1998</v>
      </c>
      <c r="C356" s="1" t="s">
        <v>3345</v>
      </c>
      <c r="D356" s="1">
        <v>14620</v>
      </c>
      <c r="E356" s="1">
        <v>18572</v>
      </c>
      <c r="F356" s="1">
        <v>16596</v>
      </c>
      <c r="G356" s="1" t="s">
        <v>1999</v>
      </c>
      <c r="H356" s="1"/>
      <c r="I356" s="1"/>
      <c r="J356" s="1"/>
      <c r="K356" s="1"/>
      <c r="L356" s="1"/>
      <c r="M356" s="2"/>
      <c r="N356" s="1"/>
      <c r="O356" s="1"/>
      <c r="P356" s="1"/>
      <c r="Q356" s="1"/>
      <c r="R356" s="1"/>
      <c r="S356" s="3"/>
      <c r="T356" s="1" t="s">
        <v>2000</v>
      </c>
      <c r="U356" s="1" t="s">
        <v>3346</v>
      </c>
      <c r="V356" s="1">
        <v>30464</v>
      </c>
      <c r="W356" s="1">
        <v>40256</v>
      </c>
      <c r="X356" s="1">
        <v>35360</v>
      </c>
      <c r="Y356" s="3">
        <v>2.1306338876837794</v>
      </c>
    </row>
    <row r="357" spans="1:25" x14ac:dyDescent="0.25">
      <c r="A357" s="1" t="s">
        <v>2001</v>
      </c>
      <c r="B357" s="1" t="s">
        <v>2002</v>
      </c>
      <c r="C357" s="1" t="s">
        <v>3347</v>
      </c>
      <c r="D357" s="1">
        <v>10412</v>
      </c>
      <c r="E357" s="1">
        <v>12750</v>
      </c>
      <c r="F357" s="1">
        <v>11581</v>
      </c>
      <c r="G357" s="1" t="s">
        <v>2003</v>
      </c>
      <c r="H357" s="1"/>
      <c r="I357" s="1"/>
      <c r="J357" s="1"/>
      <c r="K357" s="1"/>
      <c r="L357" s="1"/>
      <c r="M357" s="2"/>
      <c r="N357" s="1" t="s">
        <v>2004</v>
      </c>
      <c r="O357" s="1" t="s">
        <v>3348</v>
      </c>
      <c r="P357" s="1">
        <v>24650</v>
      </c>
      <c r="Q357" s="1">
        <v>28900</v>
      </c>
      <c r="R357" s="1">
        <v>26775</v>
      </c>
      <c r="S357" s="3">
        <v>2.3119765132544687</v>
      </c>
      <c r="T357" s="1" t="s">
        <v>2005</v>
      </c>
      <c r="U357" s="1" t="s">
        <v>3349</v>
      </c>
      <c r="V357" s="1">
        <v>44217</v>
      </c>
      <c r="W357" s="1">
        <v>54534</v>
      </c>
      <c r="X357" s="1">
        <v>49375.5</v>
      </c>
      <c r="Y357" s="3">
        <v>4.2634919264312234</v>
      </c>
    </row>
    <row r="358" spans="1:25" x14ac:dyDescent="0.25">
      <c r="A358" s="1" t="s">
        <v>2006</v>
      </c>
      <c r="B358" s="1" t="s">
        <v>2007</v>
      </c>
      <c r="C358" s="1" t="s">
        <v>3350</v>
      </c>
      <c r="D358" s="1">
        <v>8882</v>
      </c>
      <c r="E358" s="1">
        <v>9520</v>
      </c>
      <c r="F358" s="1">
        <v>9201</v>
      </c>
      <c r="G358" s="1" t="s">
        <v>2008</v>
      </c>
      <c r="H358" s="1"/>
      <c r="I358" s="1"/>
      <c r="J358" s="1"/>
      <c r="K358" s="1"/>
      <c r="L358" s="1"/>
      <c r="M358" s="2"/>
      <c r="N358" s="1" t="s">
        <v>2009</v>
      </c>
      <c r="O358" s="1" t="s">
        <v>3351</v>
      </c>
      <c r="P358" s="1">
        <v>19414</v>
      </c>
      <c r="Q358" s="1">
        <v>21355</v>
      </c>
      <c r="R358" s="1">
        <v>20384.5</v>
      </c>
      <c r="S358" s="3">
        <v>2.2154657102488859</v>
      </c>
      <c r="T358" s="1" t="s">
        <v>2010</v>
      </c>
      <c r="U358" s="1" t="s">
        <v>3352</v>
      </c>
      <c r="V358" s="1">
        <v>22063</v>
      </c>
      <c r="W358" s="1">
        <v>25740</v>
      </c>
      <c r="X358" s="1">
        <v>23901.5</v>
      </c>
      <c r="Y358" s="3">
        <v>2.5977067710031516</v>
      </c>
    </row>
    <row r="359" spans="1:25" x14ac:dyDescent="0.25">
      <c r="A359" s="1" t="s">
        <v>2011</v>
      </c>
      <c r="B359" s="1" t="s">
        <v>2012</v>
      </c>
      <c r="C359" s="1" t="s">
        <v>3353</v>
      </c>
      <c r="D359" s="1">
        <v>9775</v>
      </c>
      <c r="E359" s="1">
        <v>10965</v>
      </c>
      <c r="F359" s="1">
        <v>10370</v>
      </c>
      <c r="G359" s="1" t="s">
        <v>2013</v>
      </c>
      <c r="H359" s="1" t="s">
        <v>2014</v>
      </c>
      <c r="I359" s="1" t="s">
        <v>3354</v>
      </c>
      <c r="J359" s="1">
        <v>11648</v>
      </c>
      <c r="K359" s="1">
        <v>15046</v>
      </c>
      <c r="L359" s="1">
        <v>13347</v>
      </c>
      <c r="M359" s="2">
        <v>1.2870781099324975</v>
      </c>
      <c r="N359" s="1" t="s">
        <v>106</v>
      </c>
      <c r="O359" s="1" t="s">
        <v>2934</v>
      </c>
      <c r="P359" s="1">
        <v>19380</v>
      </c>
      <c r="Q359" s="1">
        <v>21802</v>
      </c>
      <c r="R359" s="1">
        <v>20591</v>
      </c>
      <c r="S359" s="3">
        <v>1.9856316297010608</v>
      </c>
      <c r="T359" s="1"/>
      <c r="U359" s="1"/>
      <c r="V359" s="1"/>
      <c r="W359" s="1"/>
      <c r="X359" s="1"/>
      <c r="Y359" s="3"/>
    </row>
    <row r="360" spans="1:25" x14ac:dyDescent="0.25">
      <c r="A360" s="1" t="s">
        <v>2018</v>
      </c>
      <c r="B360" s="1" t="s">
        <v>2019</v>
      </c>
      <c r="C360" s="1" t="s">
        <v>3355</v>
      </c>
      <c r="D360" s="1">
        <v>6332</v>
      </c>
      <c r="E360" s="1">
        <v>7140</v>
      </c>
      <c r="F360" s="1">
        <v>6736</v>
      </c>
      <c r="G360" s="1" t="s">
        <v>2020</v>
      </c>
      <c r="H360" s="1"/>
      <c r="I360" s="1"/>
      <c r="J360" s="1"/>
      <c r="K360" s="1"/>
      <c r="L360" s="1"/>
      <c r="M360" s="2"/>
      <c r="N360" s="1" t="s">
        <v>2021</v>
      </c>
      <c r="O360" s="1" t="s">
        <v>3356</v>
      </c>
      <c r="P360" s="1">
        <v>11080</v>
      </c>
      <c r="Q360" s="1">
        <v>11818</v>
      </c>
      <c r="R360" s="1">
        <v>11449</v>
      </c>
      <c r="S360" s="3">
        <v>1.6996733966745843</v>
      </c>
      <c r="T360" s="1"/>
      <c r="U360" s="1"/>
      <c r="V360" s="1"/>
      <c r="W360" s="1"/>
      <c r="X360" s="1"/>
      <c r="Y360" s="3"/>
    </row>
    <row r="361" spans="1:25" x14ac:dyDescent="0.25">
      <c r="A361" s="1" t="s">
        <v>2026</v>
      </c>
      <c r="B361" s="1" t="s">
        <v>1859</v>
      </c>
      <c r="C361" s="1" t="s">
        <v>3357</v>
      </c>
      <c r="D361" s="1">
        <v>6502</v>
      </c>
      <c r="E361" s="1">
        <v>7268</v>
      </c>
      <c r="F361" s="1">
        <v>6885</v>
      </c>
      <c r="G361" s="1" t="s">
        <v>1860</v>
      </c>
      <c r="H361" s="1" t="s">
        <v>2027</v>
      </c>
      <c r="I361" s="1" t="s">
        <v>3358</v>
      </c>
      <c r="J361" s="1">
        <v>4529</v>
      </c>
      <c r="K361" s="1">
        <v>5535</v>
      </c>
      <c r="L361" s="1">
        <v>5032</v>
      </c>
      <c r="M361" s="2">
        <v>0.73086419753086418</v>
      </c>
      <c r="N361" s="1" t="s">
        <v>2028</v>
      </c>
      <c r="O361" s="1" t="s">
        <v>3359</v>
      </c>
      <c r="P361" s="1">
        <v>6548</v>
      </c>
      <c r="Q361" s="1">
        <v>8186</v>
      </c>
      <c r="R361" s="1">
        <v>7367</v>
      </c>
      <c r="S361" s="3">
        <v>1.070007262164125</v>
      </c>
      <c r="T361" s="1"/>
      <c r="U361" s="1"/>
      <c r="V361" s="1"/>
      <c r="W361" s="1"/>
      <c r="X361" s="1"/>
      <c r="Y361" s="3"/>
    </row>
    <row r="362" spans="1:25" x14ac:dyDescent="0.25">
      <c r="A362" s="1" t="s">
        <v>2029</v>
      </c>
      <c r="B362" s="1" t="s">
        <v>2030</v>
      </c>
      <c r="C362" s="1" t="s">
        <v>3360</v>
      </c>
      <c r="D362" s="1">
        <v>13642</v>
      </c>
      <c r="E362" s="1">
        <v>16320</v>
      </c>
      <c r="F362" s="1">
        <v>14981</v>
      </c>
      <c r="G362" s="1" t="s">
        <v>493</v>
      </c>
      <c r="H362" s="1" t="s">
        <v>2031</v>
      </c>
      <c r="I362" s="1" t="s">
        <v>3361</v>
      </c>
      <c r="J362" s="1">
        <v>17340</v>
      </c>
      <c r="K362" s="1">
        <v>20910</v>
      </c>
      <c r="L362" s="1">
        <v>19125</v>
      </c>
      <c r="M362" s="2">
        <v>1.2766170482611308</v>
      </c>
      <c r="N362" s="1" t="s">
        <v>2032</v>
      </c>
      <c r="O362" s="1" t="s">
        <v>3362</v>
      </c>
      <c r="P362" s="1">
        <v>28727</v>
      </c>
      <c r="Q362" s="1">
        <v>32951</v>
      </c>
      <c r="R362" s="1">
        <v>30839</v>
      </c>
      <c r="S362" s="3">
        <v>2.0585408183699352</v>
      </c>
      <c r="T362" s="1"/>
      <c r="U362" s="1"/>
      <c r="V362" s="1"/>
      <c r="W362" s="1"/>
      <c r="X362" s="1"/>
      <c r="Y362" s="3"/>
    </row>
    <row r="363" spans="1:25" x14ac:dyDescent="0.25">
      <c r="A363" s="1" t="s">
        <v>2033</v>
      </c>
      <c r="B363" s="1" t="s">
        <v>2034</v>
      </c>
      <c r="C363" s="1" t="s">
        <v>3363</v>
      </c>
      <c r="D363" s="1">
        <v>6545</v>
      </c>
      <c r="E363" s="1">
        <v>7225</v>
      </c>
      <c r="F363" s="1">
        <v>6885</v>
      </c>
      <c r="G363" s="1" t="s">
        <v>2035</v>
      </c>
      <c r="H363" s="1" t="s">
        <v>2036</v>
      </c>
      <c r="I363" s="1" t="s">
        <v>3364</v>
      </c>
      <c r="J363" s="1">
        <v>7561</v>
      </c>
      <c r="K363" s="1">
        <v>8065</v>
      </c>
      <c r="L363" s="1">
        <v>7813</v>
      </c>
      <c r="M363" s="2">
        <v>1.1347857661583152</v>
      </c>
      <c r="N363" s="1" t="s">
        <v>2037</v>
      </c>
      <c r="O363" s="1" t="s">
        <v>3365</v>
      </c>
      <c r="P363" s="1">
        <v>10752</v>
      </c>
      <c r="Q363" s="1">
        <v>11579</v>
      </c>
      <c r="R363" s="1">
        <v>11165.5</v>
      </c>
      <c r="S363" s="3">
        <v>1.6217138707334786</v>
      </c>
      <c r="T363" s="1"/>
      <c r="U363" s="1"/>
      <c r="V363" s="1"/>
      <c r="W363" s="1"/>
      <c r="X363" s="1"/>
      <c r="Y363" s="3"/>
    </row>
    <row r="364" spans="1:25" x14ac:dyDescent="0.25">
      <c r="A364" s="1" t="s">
        <v>2038</v>
      </c>
      <c r="B364" s="1" t="s">
        <v>2039</v>
      </c>
      <c r="C364" s="1" t="s">
        <v>3366</v>
      </c>
      <c r="D364" s="1">
        <v>7480</v>
      </c>
      <c r="E364" s="1">
        <v>8542</v>
      </c>
      <c r="F364" s="1">
        <v>8011</v>
      </c>
      <c r="G364" s="1" t="s">
        <v>2040</v>
      </c>
      <c r="H364" s="1" t="s">
        <v>2041</v>
      </c>
      <c r="I364" s="1" t="s">
        <v>3367</v>
      </c>
      <c r="J364" s="1">
        <v>9432</v>
      </c>
      <c r="K364" s="1">
        <v>12410</v>
      </c>
      <c r="L364" s="1">
        <v>10921</v>
      </c>
      <c r="M364" s="2">
        <v>1.3632505305205342</v>
      </c>
      <c r="N364" s="1" t="s">
        <v>2042</v>
      </c>
      <c r="O364" s="1" t="s">
        <v>3368</v>
      </c>
      <c r="P364" s="1">
        <v>14520</v>
      </c>
      <c r="Q364" s="1">
        <v>16133</v>
      </c>
      <c r="R364" s="1">
        <v>15326.5</v>
      </c>
      <c r="S364" s="3">
        <v>1.9131818749219822</v>
      </c>
      <c r="T364" s="1" t="s">
        <v>2043</v>
      </c>
      <c r="U364" s="1" t="s">
        <v>3369</v>
      </c>
      <c r="V364" s="1">
        <v>16774</v>
      </c>
      <c r="W364" s="1">
        <v>20645</v>
      </c>
      <c r="X364" s="1">
        <v>18709.5</v>
      </c>
      <c r="Y364" s="3">
        <v>2.3354762201972288</v>
      </c>
    </row>
    <row r="365" spans="1:25" x14ac:dyDescent="0.25">
      <c r="A365" s="1" t="s">
        <v>2044</v>
      </c>
      <c r="B365" s="1" t="s">
        <v>2045</v>
      </c>
      <c r="C365" s="1" t="s">
        <v>3370</v>
      </c>
      <c r="D365" s="1">
        <v>6248</v>
      </c>
      <c r="E365" s="1">
        <v>6970</v>
      </c>
      <c r="F365" s="1">
        <v>6609</v>
      </c>
      <c r="G365" s="1" t="s">
        <v>2046</v>
      </c>
      <c r="H365" s="1" t="s">
        <v>2047</v>
      </c>
      <c r="I365" s="1" t="s">
        <v>3371</v>
      </c>
      <c r="J365" s="1">
        <v>7446</v>
      </c>
      <c r="K365" s="1">
        <v>8935</v>
      </c>
      <c r="L365" s="1">
        <v>8190.5</v>
      </c>
      <c r="M365" s="2">
        <v>1.2392949008927221</v>
      </c>
      <c r="N365" s="1" t="s">
        <v>2048</v>
      </c>
      <c r="O365" s="1" t="s">
        <v>3372</v>
      </c>
      <c r="P365" s="1">
        <v>11050</v>
      </c>
      <c r="Q365" s="1">
        <v>11900</v>
      </c>
      <c r="R365" s="1">
        <v>11475</v>
      </c>
      <c r="S365" s="3">
        <v>1.7362687244666364</v>
      </c>
      <c r="T365" s="1"/>
      <c r="U365" s="1"/>
      <c r="V365" s="1"/>
      <c r="W365" s="1"/>
      <c r="X365" s="1"/>
      <c r="Y365" s="3"/>
    </row>
    <row r="366" spans="1:25" x14ac:dyDescent="0.25">
      <c r="A366" s="1" t="s">
        <v>2049</v>
      </c>
      <c r="B366" s="1" t="s">
        <v>2050</v>
      </c>
      <c r="C366" s="1" t="s">
        <v>3373</v>
      </c>
      <c r="D366" s="1">
        <v>7735</v>
      </c>
      <c r="E366" s="1">
        <v>8882</v>
      </c>
      <c r="F366" s="1">
        <v>8308.5</v>
      </c>
      <c r="G366" s="1" t="s">
        <v>2051</v>
      </c>
      <c r="H366" s="1" t="s">
        <v>2052</v>
      </c>
      <c r="I366" s="1" t="s">
        <v>3374</v>
      </c>
      <c r="J366" s="1">
        <v>9690</v>
      </c>
      <c r="K366" s="1">
        <v>10710</v>
      </c>
      <c r="L366" s="1">
        <v>10200</v>
      </c>
      <c r="M366" s="2">
        <v>1.2276584220978517</v>
      </c>
      <c r="N366" s="1" t="s">
        <v>2053</v>
      </c>
      <c r="O366" s="1" t="s">
        <v>3375</v>
      </c>
      <c r="P366" s="1">
        <v>15592</v>
      </c>
      <c r="Q366" s="1">
        <v>18343</v>
      </c>
      <c r="R366" s="1">
        <v>16967.5</v>
      </c>
      <c r="S366" s="3">
        <v>2.0421857134260093</v>
      </c>
      <c r="T366" s="1" t="s">
        <v>2054</v>
      </c>
      <c r="U366" s="1" t="s">
        <v>3376</v>
      </c>
      <c r="V366" s="1">
        <v>21634</v>
      </c>
      <c r="W366" s="1">
        <v>26442</v>
      </c>
      <c r="X366" s="1">
        <v>24038</v>
      </c>
      <c r="Y366" s="3">
        <v>2.8931816814106037</v>
      </c>
    </row>
    <row r="367" spans="1:25" x14ac:dyDescent="0.25">
      <c r="A367" s="1" t="s">
        <v>2055</v>
      </c>
      <c r="B367" s="1" t="s">
        <v>2056</v>
      </c>
      <c r="C367" s="1" t="s">
        <v>3377</v>
      </c>
      <c r="D367" s="1">
        <v>11135</v>
      </c>
      <c r="E367" s="1">
        <v>12240</v>
      </c>
      <c r="F367" s="1">
        <v>11687.5</v>
      </c>
      <c r="G367" s="1" t="s">
        <v>2057</v>
      </c>
      <c r="H367" s="1" t="s">
        <v>2058</v>
      </c>
      <c r="I367" s="1" t="s">
        <v>3378</v>
      </c>
      <c r="J367" s="1">
        <v>14408</v>
      </c>
      <c r="K367" s="1">
        <v>15848</v>
      </c>
      <c r="L367" s="1">
        <v>15128</v>
      </c>
      <c r="M367" s="2">
        <v>1.2943743315508021</v>
      </c>
      <c r="N367" s="1" t="s">
        <v>2059</v>
      </c>
      <c r="O367" s="1" t="s">
        <v>3379</v>
      </c>
      <c r="P367" s="1">
        <v>19380</v>
      </c>
      <c r="Q367" s="1">
        <v>22610</v>
      </c>
      <c r="R367" s="1">
        <v>20995</v>
      </c>
      <c r="S367" s="3">
        <v>1.7963636363636364</v>
      </c>
      <c r="T367" s="1" t="s">
        <v>2060</v>
      </c>
      <c r="U367" s="1" t="s">
        <v>3380</v>
      </c>
      <c r="V367" s="1">
        <v>21187</v>
      </c>
      <c r="W367" s="1">
        <v>24076</v>
      </c>
      <c r="X367" s="1">
        <v>22631.5</v>
      </c>
      <c r="Y367" s="3">
        <v>1.9363850267379679</v>
      </c>
    </row>
    <row r="368" spans="1:25" x14ac:dyDescent="0.25">
      <c r="A368" s="1" t="s">
        <v>2061</v>
      </c>
      <c r="B368" s="1" t="s">
        <v>2062</v>
      </c>
      <c r="C368" s="1" t="s">
        <v>3381</v>
      </c>
      <c r="D368" s="1">
        <v>6162</v>
      </c>
      <c r="E368" s="1">
        <v>6928</v>
      </c>
      <c r="F368" s="1">
        <v>6545</v>
      </c>
      <c r="G368" s="1" t="s">
        <v>1773</v>
      </c>
      <c r="H368" s="1"/>
      <c r="I368" s="1"/>
      <c r="J368" s="1"/>
      <c r="K368" s="1"/>
      <c r="L368" s="1"/>
      <c r="M368" s="2"/>
      <c r="N368" s="1" t="s">
        <v>2063</v>
      </c>
      <c r="O368" s="1" t="s">
        <v>3382</v>
      </c>
      <c r="P368" s="1">
        <v>7574</v>
      </c>
      <c r="Q368" s="1">
        <v>9256</v>
      </c>
      <c r="R368" s="1">
        <v>8415</v>
      </c>
      <c r="S368" s="3">
        <v>1.2857142857142858</v>
      </c>
      <c r="T368" s="1"/>
      <c r="U368" s="1"/>
      <c r="V368" s="1"/>
      <c r="W368" s="1"/>
      <c r="X368" s="1"/>
      <c r="Y368" s="3"/>
    </row>
    <row r="369" spans="1:25" x14ac:dyDescent="0.25">
      <c r="A369" s="1" t="s">
        <v>2064</v>
      </c>
      <c r="B369" s="1" t="s">
        <v>2065</v>
      </c>
      <c r="C369" s="1" t="s">
        <v>3383</v>
      </c>
      <c r="D369" s="1">
        <v>12878</v>
      </c>
      <c r="E369" s="1">
        <v>14280</v>
      </c>
      <c r="F369" s="1">
        <v>13579</v>
      </c>
      <c r="G369" s="1" t="s">
        <v>2066</v>
      </c>
      <c r="H369" s="1" t="s">
        <v>2067</v>
      </c>
      <c r="I369" s="1" t="s">
        <v>3384</v>
      </c>
      <c r="J369" s="1">
        <v>14816</v>
      </c>
      <c r="K369" s="1">
        <v>16297</v>
      </c>
      <c r="L369" s="1">
        <v>15556.5</v>
      </c>
      <c r="M369" s="2">
        <v>1.1456292805066648</v>
      </c>
      <c r="N369" s="1" t="s">
        <v>2068</v>
      </c>
      <c r="O369" s="1" t="s">
        <v>3385</v>
      </c>
      <c r="P369" s="1">
        <v>21917</v>
      </c>
      <c r="Q369" s="1">
        <v>26788</v>
      </c>
      <c r="R369" s="1">
        <v>24352.5</v>
      </c>
      <c r="S369" s="3">
        <v>1.7933942116503425</v>
      </c>
      <c r="T369" s="1"/>
      <c r="U369" s="1"/>
      <c r="V369" s="1"/>
      <c r="W369" s="1"/>
      <c r="X369" s="1"/>
      <c r="Y369" s="3"/>
    </row>
    <row r="370" spans="1:25" x14ac:dyDescent="0.25">
      <c r="A370" s="1" t="s">
        <v>1024</v>
      </c>
      <c r="B370" s="1" t="s">
        <v>1025</v>
      </c>
      <c r="C370" s="1" t="s">
        <v>3386</v>
      </c>
      <c r="D370" s="1">
        <v>12538</v>
      </c>
      <c r="E370" s="1">
        <v>13642</v>
      </c>
      <c r="F370" s="1">
        <v>13090</v>
      </c>
      <c r="G370" s="1" t="s">
        <v>1026</v>
      </c>
      <c r="H370" s="1"/>
      <c r="I370" s="1"/>
      <c r="J370" s="1"/>
      <c r="K370" s="1"/>
      <c r="L370" s="1"/>
      <c r="M370" s="2"/>
      <c r="N370" s="1" t="s">
        <v>1027</v>
      </c>
      <c r="O370" s="1" t="s">
        <v>3387</v>
      </c>
      <c r="P370" s="1">
        <v>18945</v>
      </c>
      <c r="Q370" s="1">
        <v>20975</v>
      </c>
      <c r="R370" s="1">
        <v>19960</v>
      </c>
      <c r="S370" s="3">
        <v>1.5248281130634072</v>
      </c>
      <c r="T370" s="1"/>
      <c r="U370" s="1"/>
      <c r="V370" s="1"/>
      <c r="W370" s="1"/>
      <c r="X370" s="1"/>
      <c r="Y370" s="3"/>
    </row>
    <row r="371" spans="1:25" x14ac:dyDescent="0.25">
      <c r="A371" s="1" t="s">
        <v>1907</v>
      </c>
      <c r="B371" s="1" t="s">
        <v>1908</v>
      </c>
      <c r="C371" s="1" t="s">
        <v>3388</v>
      </c>
      <c r="D371" s="1">
        <v>9180</v>
      </c>
      <c r="E371" s="1">
        <v>10540</v>
      </c>
      <c r="F371" s="1">
        <v>9860</v>
      </c>
      <c r="G371" s="1" t="s">
        <v>58</v>
      </c>
      <c r="H371" s="1"/>
      <c r="I371" s="1"/>
      <c r="J371" s="1"/>
      <c r="K371" s="1"/>
      <c r="L371" s="1"/>
      <c r="M371" s="2"/>
      <c r="N371" s="1" t="s">
        <v>1909</v>
      </c>
      <c r="O371" s="1" t="s">
        <v>3389</v>
      </c>
      <c r="P371" s="1">
        <v>17000</v>
      </c>
      <c r="Q371" s="1">
        <v>20400</v>
      </c>
      <c r="R371" s="1">
        <v>18700</v>
      </c>
      <c r="S371" s="3">
        <v>1.896551724137931</v>
      </c>
      <c r="T371" s="1" t="s">
        <v>1910</v>
      </c>
      <c r="U371" s="1" t="s">
        <v>3390</v>
      </c>
      <c r="V371" s="1">
        <v>22610</v>
      </c>
      <c r="W371" s="1">
        <v>26180</v>
      </c>
      <c r="X371" s="1">
        <v>24395</v>
      </c>
      <c r="Y371" s="3">
        <v>2.4741379310344827</v>
      </c>
    </row>
    <row r="372" spans="1:25" x14ac:dyDescent="0.25">
      <c r="A372" s="1" t="s">
        <v>1911</v>
      </c>
      <c r="B372" s="1" t="s">
        <v>1912</v>
      </c>
      <c r="C372" s="1" t="s">
        <v>3391</v>
      </c>
      <c r="D372" s="1">
        <v>6078</v>
      </c>
      <c r="E372" s="1">
        <v>7310</v>
      </c>
      <c r="F372" s="1">
        <v>6694</v>
      </c>
      <c r="G372" s="1" t="s">
        <v>93</v>
      </c>
      <c r="H372" s="1" t="s">
        <v>1913</v>
      </c>
      <c r="I372" s="1" t="s">
        <v>3392</v>
      </c>
      <c r="J372" s="1">
        <v>4938</v>
      </c>
      <c r="K372" s="1">
        <v>5926</v>
      </c>
      <c r="L372" s="1">
        <v>5432</v>
      </c>
      <c r="M372" s="2">
        <v>0.81147296086047205</v>
      </c>
      <c r="N372" s="1" t="s">
        <v>1914</v>
      </c>
      <c r="O372" s="1" t="s">
        <v>3393</v>
      </c>
      <c r="P372" s="1">
        <v>7788</v>
      </c>
      <c r="Q372" s="1">
        <v>8653</v>
      </c>
      <c r="R372" s="1">
        <v>8220.5</v>
      </c>
      <c r="S372" s="3">
        <v>1.2280400358530026</v>
      </c>
      <c r="T372" s="1"/>
      <c r="U372" s="1"/>
      <c r="V372" s="1"/>
      <c r="W372" s="1"/>
      <c r="X372" s="1"/>
      <c r="Y372" s="3"/>
    </row>
    <row r="373" spans="1:25" x14ac:dyDescent="0.25">
      <c r="A373" s="1" t="s">
        <v>2069</v>
      </c>
      <c r="B373" s="1" t="s">
        <v>2070</v>
      </c>
      <c r="C373" s="1" t="s">
        <v>3394</v>
      </c>
      <c r="D373" s="1">
        <v>9265</v>
      </c>
      <c r="E373" s="1">
        <v>10455</v>
      </c>
      <c r="F373" s="1">
        <v>9860</v>
      </c>
      <c r="G373" s="1" t="s">
        <v>2071</v>
      </c>
      <c r="H373" s="1" t="s">
        <v>2072</v>
      </c>
      <c r="I373" s="1" t="s">
        <v>3395</v>
      </c>
      <c r="J373" s="1">
        <v>12622</v>
      </c>
      <c r="K373" s="1">
        <v>14492</v>
      </c>
      <c r="L373" s="1">
        <v>13557</v>
      </c>
      <c r="M373" s="2">
        <v>1.374949290060852</v>
      </c>
      <c r="N373" s="1" t="s">
        <v>2073</v>
      </c>
      <c r="O373" s="1" t="s">
        <v>3396</v>
      </c>
      <c r="P373" s="1">
        <v>18360</v>
      </c>
      <c r="Q373" s="1">
        <v>23715</v>
      </c>
      <c r="R373" s="1">
        <v>21037.5</v>
      </c>
      <c r="S373" s="3">
        <v>2.1336206896551726</v>
      </c>
      <c r="T373" s="1"/>
      <c r="U373" s="1"/>
      <c r="V373" s="1"/>
      <c r="W373" s="1"/>
      <c r="X373" s="1"/>
      <c r="Y373" s="3"/>
    </row>
    <row r="374" spans="1:25" x14ac:dyDescent="0.25">
      <c r="A374" s="1" t="s">
        <v>2074</v>
      </c>
      <c r="B374" s="1" t="s">
        <v>2075</v>
      </c>
      <c r="C374" s="1" t="s">
        <v>3397</v>
      </c>
      <c r="D374" s="1">
        <v>7480</v>
      </c>
      <c r="E374" s="1">
        <v>8798</v>
      </c>
      <c r="F374" s="1">
        <v>8139</v>
      </c>
      <c r="G374" s="1" t="s">
        <v>2076</v>
      </c>
      <c r="H374" s="1" t="s">
        <v>2077</v>
      </c>
      <c r="I374" s="1" t="s">
        <v>3398</v>
      </c>
      <c r="J374" s="1">
        <v>10370</v>
      </c>
      <c r="K374" s="1">
        <v>12444</v>
      </c>
      <c r="L374" s="1">
        <v>11407</v>
      </c>
      <c r="M374" s="2">
        <v>1.4015235286890282</v>
      </c>
      <c r="N374" s="1"/>
      <c r="O374" s="1"/>
      <c r="P374" s="1"/>
      <c r="Q374" s="1"/>
      <c r="R374" s="1"/>
      <c r="S374" s="3"/>
      <c r="T374" s="1"/>
      <c r="U374" s="1"/>
      <c r="V374" s="1"/>
      <c r="W374" s="1"/>
      <c r="X374" s="1"/>
      <c r="Y374" s="3"/>
    </row>
    <row r="375" spans="1:25" x14ac:dyDescent="0.25">
      <c r="A375" s="1" t="s">
        <v>2078</v>
      </c>
      <c r="B375" s="1" t="s">
        <v>2079</v>
      </c>
      <c r="C375" s="1" t="s">
        <v>3399</v>
      </c>
      <c r="D375" s="1">
        <v>6248</v>
      </c>
      <c r="E375" s="1">
        <v>6842</v>
      </c>
      <c r="F375" s="1">
        <v>6545</v>
      </c>
      <c r="G375" s="1" t="s">
        <v>949</v>
      </c>
      <c r="H375" s="1" t="s">
        <v>2080</v>
      </c>
      <c r="I375" s="1" t="s">
        <v>3400</v>
      </c>
      <c r="J375" s="1">
        <v>7650</v>
      </c>
      <c r="K375" s="1">
        <v>8160</v>
      </c>
      <c r="L375" s="1">
        <v>7905</v>
      </c>
      <c r="M375" s="2">
        <v>1.2077922077922079</v>
      </c>
      <c r="N375" s="1" t="s">
        <v>2081</v>
      </c>
      <c r="O375" s="1" t="s">
        <v>3401</v>
      </c>
      <c r="P375" s="1">
        <v>10037</v>
      </c>
      <c r="Q375" s="1">
        <v>10873</v>
      </c>
      <c r="R375" s="1">
        <v>10455</v>
      </c>
      <c r="S375" s="3">
        <v>1.5974025974025974</v>
      </c>
      <c r="T375" s="1"/>
      <c r="U375" s="1"/>
      <c r="V375" s="1"/>
      <c r="W375" s="1"/>
      <c r="X375" s="1"/>
      <c r="Y375" s="3"/>
    </row>
    <row r="376" spans="1:25" x14ac:dyDescent="0.25">
      <c r="A376" s="1" t="s">
        <v>2082</v>
      </c>
      <c r="B376" s="1" t="s">
        <v>2083</v>
      </c>
      <c r="C376" s="1" t="s">
        <v>3402</v>
      </c>
      <c r="D376" s="1">
        <v>7862</v>
      </c>
      <c r="E376" s="1">
        <v>8968</v>
      </c>
      <c r="F376" s="1">
        <v>8415</v>
      </c>
      <c r="G376" s="1" t="s">
        <v>93</v>
      </c>
      <c r="H376" s="1" t="s">
        <v>2084</v>
      </c>
      <c r="I376" s="1" t="s">
        <v>3403</v>
      </c>
      <c r="J376" s="1">
        <v>9945</v>
      </c>
      <c r="K376" s="1">
        <v>10940</v>
      </c>
      <c r="L376" s="1">
        <v>10442.5</v>
      </c>
      <c r="M376" s="2">
        <v>1.2409387997623291</v>
      </c>
      <c r="N376" s="1" t="s">
        <v>2085</v>
      </c>
      <c r="O376" s="1" t="s">
        <v>3404</v>
      </c>
      <c r="P376" s="1">
        <v>15300</v>
      </c>
      <c r="Q376" s="1">
        <v>19550</v>
      </c>
      <c r="R376" s="1">
        <v>17425</v>
      </c>
      <c r="S376" s="3">
        <v>2.0707070707070705</v>
      </c>
      <c r="T376" s="1" t="s">
        <v>2086</v>
      </c>
      <c r="U376" s="1" t="s">
        <v>3405</v>
      </c>
      <c r="V376" s="1">
        <v>22139</v>
      </c>
      <c r="W376" s="1">
        <v>24599</v>
      </c>
      <c r="X376" s="1">
        <v>23369</v>
      </c>
      <c r="Y376" s="3">
        <v>2.7770647653000595</v>
      </c>
    </row>
    <row r="377" spans="1:25" x14ac:dyDescent="0.25">
      <c r="A377" s="1" t="s">
        <v>2087</v>
      </c>
      <c r="B377" s="1" t="s">
        <v>2088</v>
      </c>
      <c r="C377" s="1" t="s">
        <v>3406</v>
      </c>
      <c r="D377" s="1">
        <v>6588</v>
      </c>
      <c r="E377" s="1">
        <v>7565</v>
      </c>
      <c r="F377" s="1">
        <v>7076.5</v>
      </c>
      <c r="G377" s="1" t="s">
        <v>2089</v>
      </c>
      <c r="H377" s="1" t="s">
        <v>2090</v>
      </c>
      <c r="I377" s="1" t="s">
        <v>3407</v>
      </c>
      <c r="J377" s="1">
        <v>5296</v>
      </c>
      <c r="K377" s="1">
        <v>6355</v>
      </c>
      <c r="L377" s="1">
        <v>5825.5</v>
      </c>
      <c r="M377" s="2">
        <v>0.82321769236204334</v>
      </c>
      <c r="N377" s="1" t="s">
        <v>2091</v>
      </c>
      <c r="O377" s="1" t="s">
        <v>3408</v>
      </c>
      <c r="P377" s="1">
        <v>9640</v>
      </c>
      <c r="Q377" s="1">
        <v>11393</v>
      </c>
      <c r="R377" s="1">
        <v>10516.5</v>
      </c>
      <c r="S377" s="3">
        <v>1.4861160178054122</v>
      </c>
      <c r="T377" s="1"/>
      <c r="U377" s="1"/>
      <c r="V377" s="1"/>
      <c r="W377" s="1"/>
      <c r="X377" s="1"/>
      <c r="Y377" s="3"/>
    </row>
    <row r="378" spans="1:25" x14ac:dyDescent="0.25">
      <c r="A378" s="1" t="s">
        <v>2092</v>
      </c>
      <c r="B378" s="1" t="s">
        <v>2093</v>
      </c>
      <c r="C378" s="1" t="s">
        <v>3409</v>
      </c>
      <c r="D378" s="1">
        <v>8160</v>
      </c>
      <c r="E378" s="1">
        <v>9010</v>
      </c>
      <c r="F378" s="1">
        <v>8585</v>
      </c>
      <c r="G378" s="1" t="s">
        <v>2094</v>
      </c>
      <c r="H378" s="1" t="s">
        <v>2095</v>
      </c>
      <c r="I378" s="1" t="s">
        <v>3410</v>
      </c>
      <c r="J378" s="1">
        <v>10285</v>
      </c>
      <c r="K378" s="1">
        <v>11688</v>
      </c>
      <c r="L378" s="1">
        <v>10986.5</v>
      </c>
      <c r="M378" s="2">
        <v>1.2797320908561445</v>
      </c>
      <c r="N378" s="1" t="s">
        <v>2096</v>
      </c>
      <c r="O378" s="1" t="s">
        <v>3411</v>
      </c>
      <c r="P378" s="1">
        <v>15440</v>
      </c>
      <c r="Q378" s="1">
        <v>19116</v>
      </c>
      <c r="R378" s="1">
        <v>17278</v>
      </c>
      <c r="S378" s="3">
        <v>2.0125800815375654</v>
      </c>
      <c r="T378" s="1"/>
      <c r="U378" s="1"/>
      <c r="V378" s="1"/>
      <c r="W378" s="1"/>
      <c r="X378" s="1"/>
      <c r="Y378" s="3"/>
    </row>
    <row r="379" spans="1:25" x14ac:dyDescent="0.25">
      <c r="A379" s="1" t="s">
        <v>2097</v>
      </c>
      <c r="B379" s="1" t="s">
        <v>2098</v>
      </c>
      <c r="C379" s="1" t="s">
        <v>3412</v>
      </c>
      <c r="D379" s="1">
        <v>6290</v>
      </c>
      <c r="E379" s="1">
        <v>7140</v>
      </c>
      <c r="F379" s="1">
        <v>6715</v>
      </c>
      <c r="G379" s="1" t="s">
        <v>2099</v>
      </c>
      <c r="H379" s="1" t="s">
        <v>2100</v>
      </c>
      <c r="I379" s="1" t="s">
        <v>3413</v>
      </c>
      <c r="J379" s="1">
        <v>7116</v>
      </c>
      <c r="K379" s="1">
        <v>8641</v>
      </c>
      <c r="L379" s="1">
        <v>7878.5</v>
      </c>
      <c r="M379" s="2">
        <v>1.1732688011913626</v>
      </c>
      <c r="N379" s="1" t="s">
        <v>2048</v>
      </c>
      <c r="O379" s="1" t="s">
        <v>3372</v>
      </c>
      <c r="P379" s="1">
        <v>11050</v>
      </c>
      <c r="Q379" s="1">
        <v>11900</v>
      </c>
      <c r="R379" s="1">
        <v>11475</v>
      </c>
      <c r="S379" s="3">
        <v>1.7088607594936709</v>
      </c>
      <c r="T379" s="1" t="s">
        <v>2101</v>
      </c>
      <c r="U379" s="1" t="s">
        <v>3414</v>
      </c>
      <c r="V379" s="1">
        <v>14851</v>
      </c>
      <c r="W379" s="1">
        <v>15994</v>
      </c>
      <c r="X379" s="1">
        <v>15422.5</v>
      </c>
      <c r="Y379" s="3">
        <v>2.2967237527922562</v>
      </c>
    </row>
    <row r="380" spans="1:25" x14ac:dyDescent="0.25">
      <c r="A380" s="1" t="s">
        <v>2102</v>
      </c>
      <c r="B380" s="1" t="s">
        <v>2103</v>
      </c>
      <c r="C380" s="1" t="s">
        <v>3415</v>
      </c>
      <c r="D380" s="1">
        <v>7990</v>
      </c>
      <c r="E380" s="1">
        <v>9308</v>
      </c>
      <c r="F380" s="1">
        <v>8649</v>
      </c>
      <c r="G380" s="1" t="s">
        <v>2104</v>
      </c>
      <c r="H380" s="1" t="s">
        <v>2105</v>
      </c>
      <c r="I380" s="1" t="s">
        <v>3416</v>
      </c>
      <c r="J380" s="1">
        <v>10481</v>
      </c>
      <c r="K380" s="1">
        <v>12136</v>
      </c>
      <c r="L380" s="1">
        <v>11308.5</v>
      </c>
      <c r="M380" s="2">
        <v>1.3074921956295527</v>
      </c>
      <c r="N380" s="1" t="s">
        <v>2106</v>
      </c>
      <c r="O380" s="1" t="s">
        <v>3417</v>
      </c>
      <c r="P380" s="1">
        <v>15927</v>
      </c>
      <c r="Q380" s="1">
        <v>18582</v>
      </c>
      <c r="R380" s="1">
        <v>17254.5</v>
      </c>
      <c r="S380" s="3">
        <v>1.9949705168227541</v>
      </c>
      <c r="T380" s="1"/>
      <c r="U380" s="1"/>
      <c r="V380" s="1"/>
      <c r="W380" s="1"/>
      <c r="X380" s="1"/>
      <c r="Y380" s="3"/>
    </row>
    <row r="381" spans="1:25" x14ac:dyDescent="0.25">
      <c r="A381" s="1" t="s">
        <v>2107</v>
      </c>
      <c r="B381" s="1" t="s">
        <v>1763</v>
      </c>
      <c r="C381" s="1" t="s">
        <v>3418</v>
      </c>
      <c r="D381" s="1">
        <v>10668</v>
      </c>
      <c r="E381" s="1">
        <v>12452</v>
      </c>
      <c r="F381" s="1">
        <v>11560</v>
      </c>
      <c r="G381" s="1" t="s">
        <v>2108</v>
      </c>
      <c r="H381" s="1" t="s">
        <v>2109</v>
      </c>
      <c r="I381" s="1" t="s">
        <v>3419</v>
      </c>
      <c r="J381" s="1">
        <v>14025</v>
      </c>
      <c r="K381" s="1">
        <v>15895</v>
      </c>
      <c r="L381" s="1">
        <v>14960</v>
      </c>
      <c r="M381" s="2">
        <v>1.2941176470588236</v>
      </c>
      <c r="N381" s="1" t="s">
        <v>2110</v>
      </c>
      <c r="O381" s="1" t="s">
        <v>3420</v>
      </c>
      <c r="P381" s="1">
        <v>20597</v>
      </c>
      <c r="Q381" s="1">
        <v>22974</v>
      </c>
      <c r="R381" s="1">
        <v>21785.5</v>
      </c>
      <c r="S381" s="3">
        <v>1.8845588235294117</v>
      </c>
      <c r="T381" s="1"/>
      <c r="U381" s="1"/>
      <c r="V381" s="1"/>
      <c r="W381" s="1"/>
      <c r="X381" s="1"/>
      <c r="Y381" s="3"/>
    </row>
    <row r="382" spans="1:25" x14ac:dyDescent="0.25">
      <c r="A382" s="1" t="s">
        <v>2111</v>
      </c>
      <c r="B382" s="1" t="s">
        <v>2112</v>
      </c>
      <c r="C382" s="1" t="s">
        <v>3421</v>
      </c>
      <c r="D382" s="1">
        <v>6800</v>
      </c>
      <c r="E382" s="1">
        <v>7650</v>
      </c>
      <c r="F382" s="1">
        <v>7225</v>
      </c>
      <c r="G382" s="1" t="s">
        <v>2113</v>
      </c>
      <c r="H382" s="1" t="s">
        <v>2114</v>
      </c>
      <c r="I382" s="1" t="s">
        <v>3422</v>
      </c>
      <c r="J382" s="1">
        <v>5338</v>
      </c>
      <c r="K382" s="1">
        <v>5872</v>
      </c>
      <c r="L382" s="1">
        <v>5605</v>
      </c>
      <c r="M382" s="2">
        <v>0.77577854671280277</v>
      </c>
      <c r="N382" s="1" t="s">
        <v>2115</v>
      </c>
      <c r="O382" s="1" t="s">
        <v>3423</v>
      </c>
      <c r="P382" s="1">
        <v>7941</v>
      </c>
      <c r="Q382" s="1">
        <v>10588</v>
      </c>
      <c r="R382" s="1">
        <v>9264.5</v>
      </c>
      <c r="S382" s="3">
        <v>1.2822837370242215</v>
      </c>
      <c r="T382" s="1" t="s">
        <v>2116</v>
      </c>
      <c r="U382" s="1" t="s">
        <v>3424</v>
      </c>
      <c r="V382" s="1">
        <v>12452</v>
      </c>
      <c r="W382" s="1">
        <v>14943</v>
      </c>
      <c r="X382" s="1">
        <v>13697.5</v>
      </c>
      <c r="Y382" s="3">
        <v>1.895847750865052</v>
      </c>
    </row>
    <row r="383" spans="1:25" x14ac:dyDescent="0.25">
      <c r="A383" s="1" t="s">
        <v>2117</v>
      </c>
      <c r="B383" s="1" t="s">
        <v>1674</v>
      </c>
      <c r="C383" s="1" t="s">
        <v>3425</v>
      </c>
      <c r="D383" s="1">
        <v>6120</v>
      </c>
      <c r="E383" s="1">
        <v>6800</v>
      </c>
      <c r="F383" s="1">
        <v>6460</v>
      </c>
      <c r="G383" s="1" t="s">
        <v>1788</v>
      </c>
      <c r="H383" s="1" t="s">
        <v>2118</v>
      </c>
      <c r="I383" s="1" t="s">
        <v>3426</v>
      </c>
      <c r="J383" s="1">
        <v>7318</v>
      </c>
      <c r="K383" s="1">
        <v>7841</v>
      </c>
      <c r="L383" s="1">
        <v>7579.5</v>
      </c>
      <c r="M383" s="2">
        <v>1.173297213622291</v>
      </c>
      <c r="N383" s="1" t="s">
        <v>2048</v>
      </c>
      <c r="O383" s="1" t="s">
        <v>3372</v>
      </c>
      <c r="P383" s="1">
        <v>11050</v>
      </c>
      <c r="Q383" s="1">
        <v>11900</v>
      </c>
      <c r="R383" s="1">
        <v>11475</v>
      </c>
      <c r="S383" s="3">
        <v>1.7763157894736843</v>
      </c>
      <c r="T383" s="1" t="s">
        <v>2119</v>
      </c>
      <c r="U383" s="1" t="s">
        <v>3427</v>
      </c>
      <c r="V383" s="1">
        <v>14749</v>
      </c>
      <c r="W383" s="1">
        <v>15978</v>
      </c>
      <c r="X383" s="1">
        <v>15363.5</v>
      </c>
      <c r="Y383" s="3">
        <v>2.3782507739938081</v>
      </c>
    </row>
    <row r="384" spans="1:25" x14ac:dyDescent="0.25">
      <c r="A384" s="1" t="s">
        <v>2122</v>
      </c>
      <c r="B384" s="1" t="s">
        <v>2123</v>
      </c>
      <c r="C384" s="1" t="s">
        <v>3428</v>
      </c>
      <c r="D384" s="1">
        <v>10965</v>
      </c>
      <c r="E384" s="1">
        <v>12452</v>
      </c>
      <c r="F384" s="1">
        <v>11708.5</v>
      </c>
      <c r="G384" s="1" t="s">
        <v>2124</v>
      </c>
      <c r="H384" s="1" t="s">
        <v>2125</v>
      </c>
      <c r="I384" s="1" t="s">
        <v>3429</v>
      </c>
      <c r="J384" s="1">
        <v>12622</v>
      </c>
      <c r="K384" s="1">
        <v>13558</v>
      </c>
      <c r="L384" s="1">
        <v>13090</v>
      </c>
      <c r="M384" s="2">
        <v>1.1179912029721997</v>
      </c>
      <c r="N384" s="1" t="s">
        <v>2126</v>
      </c>
      <c r="O384" s="1" t="s">
        <v>3430</v>
      </c>
      <c r="P384" s="1">
        <v>16958</v>
      </c>
      <c r="Q384" s="1">
        <v>20995</v>
      </c>
      <c r="R384" s="1">
        <v>18976.5</v>
      </c>
      <c r="S384" s="3">
        <v>1.6207456121621044</v>
      </c>
      <c r="T384" s="1"/>
      <c r="U384" s="1"/>
      <c r="V384" s="1"/>
      <c r="W384" s="1"/>
      <c r="X384" s="1"/>
      <c r="Y384" s="3"/>
    </row>
    <row r="385" spans="1:25" x14ac:dyDescent="0.25">
      <c r="A385" s="1" t="s">
        <v>2127</v>
      </c>
      <c r="B385" s="1" t="s">
        <v>2128</v>
      </c>
      <c r="C385" s="1" t="s">
        <v>3431</v>
      </c>
      <c r="D385" s="1">
        <v>6588</v>
      </c>
      <c r="E385" s="1">
        <v>7352</v>
      </c>
      <c r="F385" s="1">
        <v>6970</v>
      </c>
      <c r="G385" s="1" t="s">
        <v>2129</v>
      </c>
      <c r="H385" s="1"/>
      <c r="I385" s="1"/>
      <c r="J385" s="1"/>
      <c r="K385" s="1"/>
      <c r="L385" s="1"/>
      <c r="M385" s="2"/>
      <c r="N385" s="1"/>
      <c r="O385" s="1"/>
      <c r="P385" s="1"/>
      <c r="Q385" s="1"/>
      <c r="R385" s="1"/>
      <c r="S385" s="3"/>
      <c r="T385" s="1"/>
      <c r="U385" s="1"/>
      <c r="V385" s="1"/>
      <c r="W385" s="1"/>
      <c r="X385" s="1"/>
      <c r="Y385" s="3"/>
    </row>
    <row r="386" spans="1:25" x14ac:dyDescent="0.25">
      <c r="A386" s="1" t="s">
        <v>2130</v>
      </c>
      <c r="B386" s="1" t="s">
        <v>2131</v>
      </c>
      <c r="C386" s="1" t="s">
        <v>3432</v>
      </c>
      <c r="D386" s="1">
        <v>11390</v>
      </c>
      <c r="E386" s="1">
        <v>12835</v>
      </c>
      <c r="F386" s="1">
        <v>12112.5</v>
      </c>
      <c r="G386" s="1" t="s">
        <v>2132</v>
      </c>
      <c r="H386" s="1"/>
      <c r="I386" s="1"/>
      <c r="J386" s="1"/>
      <c r="K386" s="1"/>
      <c r="L386" s="1"/>
      <c r="M386" s="2"/>
      <c r="N386" s="1" t="s">
        <v>2133</v>
      </c>
      <c r="O386" s="1" t="s">
        <v>3433</v>
      </c>
      <c r="P386" s="1">
        <v>23541</v>
      </c>
      <c r="Q386" s="1">
        <v>25976</v>
      </c>
      <c r="R386" s="1">
        <v>24758.5</v>
      </c>
      <c r="S386" s="3">
        <v>2.0440454076367387</v>
      </c>
      <c r="T386" s="1"/>
      <c r="U386" s="1"/>
      <c r="V386" s="1"/>
      <c r="W386" s="1"/>
      <c r="X386" s="1"/>
      <c r="Y386" s="3"/>
    </row>
    <row r="387" spans="1:25" x14ac:dyDescent="0.25">
      <c r="A387" s="1" t="s">
        <v>2134</v>
      </c>
      <c r="B387" s="1" t="s">
        <v>2135</v>
      </c>
      <c r="C387" s="1" t="s">
        <v>3434</v>
      </c>
      <c r="D387" s="1">
        <v>9690</v>
      </c>
      <c r="E387" s="1">
        <v>11135</v>
      </c>
      <c r="F387" s="1">
        <v>10412.5</v>
      </c>
      <c r="G387" s="1" t="s">
        <v>2136</v>
      </c>
      <c r="H387" s="1" t="s">
        <v>2137</v>
      </c>
      <c r="I387" s="1" t="s">
        <v>3435</v>
      </c>
      <c r="J387" s="1">
        <v>13614</v>
      </c>
      <c r="K387" s="1">
        <v>16045</v>
      </c>
      <c r="L387" s="1">
        <v>14829.5</v>
      </c>
      <c r="M387" s="2">
        <v>1.4242016806722688</v>
      </c>
      <c r="N387" s="1" t="s">
        <v>2138</v>
      </c>
      <c r="O387" s="1" t="s">
        <v>3436</v>
      </c>
      <c r="P387" s="1">
        <v>21128</v>
      </c>
      <c r="Q387" s="1">
        <v>25191</v>
      </c>
      <c r="R387" s="1">
        <v>23159.5</v>
      </c>
      <c r="S387" s="3">
        <v>2.2242016806722691</v>
      </c>
      <c r="T387" s="1"/>
      <c r="U387" s="1"/>
      <c r="V387" s="1"/>
      <c r="W387" s="1"/>
      <c r="X387" s="1"/>
      <c r="Y387" s="3"/>
    </row>
    <row r="388" spans="1:25" x14ac:dyDescent="0.25">
      <c r="A388" s="1" t="s">
        <v>2139</v>
      </c>
      <c r="B388" s="1" t="s">
        <v>2140</v>
      </c>
      <c r="C388" s="1" t="s">
        <v>3437</v>
      </c>
      <c r="D388" s="1">
        <v>9690</v>
      </c>
      <c r="E388" s="1">
        <v>11772</v>
      </c>
      <c r="F388" s="1">
        <v>10731</v>
      </c>
      <c r="G388" s="1" t="s">
        <v>340</v>
      </c>
      <c r="H388" s="1" t="s">
        <v>2141</v>
      </c>
      <c r="I388" s="1" t="s">
        <v>3438</v>
      </c>
      <c r="J388" s="1">
        <v>15708</v>
      </c>
      <c r="K388" s="1">
        <v>18326</v>
      </c>
      <c r="L388" s="1">
        <v>17017</v>
      </c>
      <c r="M388" s="2">
        <v>1.5857795172863667</v>
      </c>
      <c r="N388" s="1" t="s">
        <v>2142</v>
      </c>
      <c r="O388" s="1" t="s">
        <v>3439</v>
      </c>
      <c r="P388" s="1">
        <v>19550</v>
      </c>
      <c r="Q388" s="1">
        <v>23800</v>
      </c>
      <c r="R388" s="1">
        <v>21675</v>
      </c>
      <c r="S388" s="3">
        <v>2.0198490355046128</v>
      </c>
      <c r="T388" s="1" t="s">
        <v>2143</v>
      </c>
      <c r="U388" s="1" t="s">
        <v>3440</v>
      </c>
      <c r="V388" s="1">
        <v>29804</v>
      </c>
      <c r="W388" s="1">
        <v>34772</v>
      </c>
      <c r="X388" s="1">
        <v>32288</v>
      </c>
      <c r="Y388" s="3">
        <v>3.0088528562109778</v>
      </c>
    </row>
    <row r="389" spans="1:25" x14ac:dyDescent="0.25">
      <c r="A389" s="1" t="s">
        <v>2144</v>
      </c>
      <c r="B389" s="1" t="s">
        <v>2145</v>
      </c>
      <c r="C389" s="1" t="s">
        <v>3441</v>
      </c>
      <c r="D389" s="1">
        <v>14110</v>
      </c>
      <c r="E389" s="1">
        <v>16235</v>
      </c>
      <c r="F389" s="1">
        <v>15172.5</v>
      </c>
      <c r="G389" s="1" t="s">
        <v>2146</v>
      </c>
      <c r="H389" s="1"/>
      <c r="I389" s="1"/>
      <c r="J389" s="1"/>
      <c r="K389" s="1"/>
      <c r="L389" s="1"/>
      <c r="M389" s="2"/>
      <c r="N389" s="1" t="s">
        <v>2147</v>
      </c>
      <c r="O389" s="1" t="s">
        <v>3442</v>
      </c>
      <c r="P389" s="1">
        <v>23837</v>
      </c>
      <c r="Q389" s="1">
        <v>27946</v>
      </c>
      <c r="R389" s="1">
        <v>25891.5</v>
      </c>
      <c r="S389" s="3">
        <v>1.7064755313890263</v>
      </c>
      <c r="T389" s="1"/>
      <c r="U389" s="1"/>
      <c r="V389" s="1"/>
      <c r="W389" s="1"/>
      <c r="X389" s="1"/>
      <c r="Y389" s="3"/>
    </row>
    <row r="390" spans="1:25" x14ac:dyDescent="0.25">
      <c r="A390" s="1" t="s">
        <v>2148</v>
      </c>
      <c r="B390" s="1" t="s">
        <v>2149</v>
      </c>
      <c r="C390" s="1" t="s">
        <v>3443</v>
      </c>
      <c r="D390" s="1">
        <v>5780</v>
      </c>
      <c r="E390" s="1">
        <v>6715</v>
      </c>
      <c r="F390" s="1">
        <v>6247.5</v>
      </c>
      <c r="G390" s="1" t="s">
        <v>93</v>
      </c>
      <c r="H390" s="1"/>
      <c r="I390" s="1"/>
      <c r="J390" s="1"/>
      <c r="K390" s="1"/>
      <c r="L390" s="1"/>
      <c r="M390" s="2"/>
      <c r="N390" s="1"/>
      <c r="O390" s="1"/>
      <c r="P390" s="1"/>
      <c r="Q390" s="1"/>
      <c r="R390" s="1"/>
      <c r="S390" s="3"/>
      <c r="T390" s="1"/>
      <c r="U390" s="1"/>
      <c r="V390" s="1"/>
      <c r="W390" s="1"/>
      <c r="X390" s="1"/>
      <c r="Y390" s="3"/>
    </row>
    <row r="391" spans="1:25" x14ac:dyDescent="0.25">
      <c r="A391" s="1" t="s">
        <v>2150</v>
      </c>
      <c r="B391" s="1" t="s">
        <v>1687</v>
      </c>
      <c r="C391" s="1" t="s">
        <v>2533</v>
      </c>
      <c r="D391" s="1">
        <v>6502</v>
      </c>
      <c r="E391" s="1">
        <v>7225</v>
      </c>
      <c r="F391" s="1">
        <v>6863.5</v>
      </c>
      <c r="G391" s="1" t="s">
        <v>558</v>
      </c>
      <c r="H391" s="1" t="s">
        <v>2151</v>
      </c>
      <c r="I391" s="1" t="s">
        <v>3444</v>
      </c>
      <c r="J391" s="1">
        <v>7535</v>
      </c>
      <c r="K391" s="1">
        <v>8540</v>
      </c>
      <c r="L391" s="1">
        <v>8037.5</v>
      </c>
      <c r="M391" s="2">
        <v>1.1710497559554163</v>
      </c>
      <c r="N391" s="1" t="s">
        <v>2152</v>
      </c>
      <c r="O391" s="1" t="s">
        <v>3445</v>
      </c>
      <c r="P391" s="1">
        <v>12928</v>
      </c>
      <c r="Q391" s="1">
        <v>16376</v>
      </c>
      <c r="R391" s="1">
        <v>14652</v>
      </c>
      <c r="S391" s="3">
        <v>2.1347708894878705</v>
      </c>
      <c r="T391" s="1"/>
      <c r="U391" s="1"/>
      <c r="V391" s="1"/>
      <c r="W391" s="1"/>
      <c r="X391" s="1"/>
      <c r="Y391" s="3"/>
    </row>
    <row r="392" spans="1:25" x14ac:dyDescent="0.25">
      <c r="A392" s="1" t="s">
        <v>2153</v>
      </c>
      <c r="B392" s="1" t="s">
        <v>2154</v>
      </c>
      <c r="C392" s="1" t="s">
        <v>3446</v>
      </c>
      <c r="D392" s="1">
        <v>6800</v>
      </c>
      <c r="E392" s="1">
        <v>7990</v>
      </c>
      <c r="F392" s="1">
        <v>7395</v>
      </c>
      <c r="G392" s="1" t="s">
        <v>2155</v>
      </c>
      <c r="H392" s="1"/>
      <c r="I392" s="1"/>
      <c r="J392" s="1"/>
      <c r="K392" s="1"/>
      <c r="L392" s="1"/>
      <c r="M392" s="2"/>
      <c r="N392" s="1" t="s">
        <v>2156</v>
      </c>
      <c r="O392" s="1" t="s">
        <v>3447</v>
      </c>
      <c r="P392" s="1">
        <v>13090</v>
      </c>
      <c r="Q392" s="1">
        <v>15895</v>
      </c>
      <c r="R392" s="1">
        <v>14492.5</v>
      </c>
      <c r="S392" s="3">
        <v>1.9597701149425288</v>
      </c>
      <c r="T392" s="1"/>
      <c r="U392" s="1"/>
      <c r="V392" s="1"/>
      <c r="W392" s="1"/>
      <c r="X392" s="1"/>
      <c r="Y392" s="3"/>
    </row>
    <row r="393" spans="1:25" x14ac:dyDescent="0.25">
      <c r="A393" s="1" t="s">
        <v>2157</v>
      </c>
      <c r="B393" s="1" t="s">
        <v>2158</v>
      </c>
      <c r="C393" s="1" t="s">
        <v>3448</v>
      </c>
      <c r="D393" s="1">
        <v>7055</v>
      </c>
      <c r="E393" s="1">
        <v>7948</v>
      </c>
      <c r="F393" s="1">
        <v>7501.5</v>
      </c>
      <c r="G393" s="1" t="s">
        <v>1097</v>
      </c>
      <c r="H393" s="1" t="s">
        <v>2159</v>
      </c>
      <c r="I393" s="1" t="s">
        <v>3449</v>
      </c>
      <c r="J393" s="1">
        <v>9486</v>
      </c>
      <c r="K393" s="1">
        <v>10540</v>
      </c>
      <c r="L393" s="1">
        <v>10013</v>
      </c>
      <c r="M393" s="2">
        <v>1.3347997067253217</v>
      </c>
      <c r="N393" s="1" t="s">
        <v>2160</v>
      </c>
      <c r="O393" s="1" t="s">
        <v>3450</v>
      </c>
      <c r="P393" s="1">
        <v>12750</v>
      </c>
      <c r="Q393" s="1">
        <v>15300</v>
      </c>
      <c r="R393" s="1">
        <v>14025</v>
      </c>
      <c r="S393" s="3">
        <v>1.8696260747850431</v>
      </c>
      <c r="T393" s="1" t="s">
        <v>2161</v>
      </c>
      <c r="U393" s="1" t="s">
        <v>3451</v>
      </c>
      <c r="V393" s="1">
        <v>16934</v>
      </c>
      <c r="W393" s="1">
        <v>20562</v>
      </c>
      <c r="X393" s="1">
        <v>18748</v>
      </c>
      <c r="Y393" s="3">
        <v>2.499233486636006</v>
      </c>
    </row>
    <row r="394" spans="1:25" x14ac:dyDescent="0.25">
      <c r="A394" s="1" t="s">
        <v>2162</v>
      </c>
      <c r="B394" s="1" t="s">
        <v>2163</v>
      </c>
      <c r="C394" s="1" t="s">
        <v>3452</v>
      </c>
      <c r="D394" s="1">
        <v>6672</v>
      </c>
      <c r="E394" s="1">
        <v>7395</v>
      </c>
      <c r="F394" s="1">
        <v>7033.5</v>
      </c>
      <c r="G394" s="1" t="s">
        <v>2164</v>
      </c>
      <c r="H394" s="1" t="s">
        <v>2151</v>
      </c>
      <c r="I394" s="1" t="s">
        <v>3444</v>
      </c>
      <c r="J394" s="1">
        <v>7535</v>
      </c>
      <c r="K394" s="1">
        <v>8540</v>
      </c>
      <c r="L394" s="1">
        <v>8037.5</v>
      </c>
      <c r="M394" s="2">
        <v>1.1427454325726878</v>
      </c>
      <c r="N394" s="1" t="s">
        <v>2165</v>
      </c>
      <c r="O394" s="1" t="s">
        <v>3453</v>
      </c>
      <c r="P394" s="1">
        <v>10608</v>
      </c>
      <c r="Q394" s="1">
        <v>12240</v>
      </c>
      <c r="R394" s="1">
        <v>11424</v>
      </c>
      <c r="S394" s="3">
        <v>1.6242269140541694</v>
      </c>
      <c r="T394" s="1"/>
      <c r="U394" s="1"/>
      <c r="V394" s="1"/>
      <c r="W394" s="1"/>
      <c r="X394" s="1"/>
      <c r="Y394" s="3"/>
    </row>
    <row r="395" spans="1:25" x14ac:dyDescent="0.25">
      <c r="A395" s="1" t="s">
        <v>2166</v>
      </c>
      <c r="B395" s="1" t="s">
        <v>2167</v>
      </c>
      <c r="C395" s="1" t="s">
        <v>3454</v>
      </c>
      <c r="D395" s="1">
        <v>6630</v>
      </c>
      <c r="E395" s="1">
        <v>7352</v>
      </c>
      <c r="F395" s="1">
        <v>6991</v>
      </c>
      <c r="G395" s="1" t="s">
        <v>2168</v>
      </c>
      <c r="H395" s="1" t="s">
        <v>2169</v>
      </c>
      <c r="I395" s="1" t="s">
        <v>3455</v>
      </c>
      <c r="J395" s="1">
        <v>6450</v>
      </c>
      <c r="K395" s="1">
        <v>6910</v>
      </c>
      <c r="L395" s="1">
        <v>6680</v>
      </c>
      <c r="M395" s="2">
        <v>0.95551423258475188</v>
      </c>
      <c r="N395" s="1" t="s">
        <v>2170</v>
      </c>
      <c r="O395" s="1" t="s">
        <v>3456</v>
      </c>
      <c r="P395" s="1">
        <v>13426</v>
      </c>
      <c r="Q395" s="1">
        <v>15216</v>
      </c>
      <c r="R395" s="1">
        <v>14321</v>
      </c>
      <c r="S395" s="3">
        <v>2.0484909168931482</v>
      </c>
      <c r="T395" s="1" t="s">
        <v>2171</v>
      </c>
      <c r="U395" s="1" t="s">
        <v>3457</v>
      </c>
      <c r="V395" s="1">
        <v>17802</v>
      </c>
      <c r="W395" s="1">
        <v>21617</v>
      </c>
      <c r="X395" s="1">
        <v>19709.5</v>
      </c>
      <c r="Y395" s="3">
        <v>2.8192676298097554</v>
      </c>
    </row>
    <row r="396" spans="1:25" x14ac:dyDescent="0.25">
      <c r="A396" s="1" t="s">
        <v>2172</v>
      </c>
      <c r="B396" s="1" t="s">
        <v>2173</v>
      </c>
      <c r="C396" s="1" t="s">
        <v>3458</v>
      </c>
      <c r="D396" s="1">
        <v>9690</v>
      </c>
      <c r="E396" s="1">
        <v>11475</v>
      </c>
      <c r="F396" s="1">
        <v>10582.5</v>
      </c>
      <c r="G396" s="1" t="s">
        <v>2174</v>
      </c>
      <c r="H396" s="1"/>
      <c r="I396" s="1"/>
      <c r="J396" s="1"/>
      <c r="K396" s="1"/>
      <c r="L396" s="1"/>
      <c r="M396" s="2"/>
      <c r="N396" s="1"/>
      <c r="O396" s="1"/>
      <c r="P396" s="1"/>
      <c r="Q396" s="1"/>
      <c r="R396" s="1"/>
      <c r="S396" s="3"/>
      <c r="T396" s="1"/>
      <c r="U396" s="1"/>
      <c r="V396" s="1"/>
      <c r="W396" s="1"/>
      <c r="X396" s="1"/>
      <c r="Y396" s="3"/>
    </row>
    <row r="397" spans="1:25" x14ac:dyDescent="0.25">
      <c r="A397" s="1" t="s">
        <v>1918</v>
      </c>
      <c r="B397" s="1" t="s">
        <v>1919</v>
      </c>
      <c r="C397" s="1" t="s">
        <v>3459</v>
      </c>
      <c r="D397" s="1">
        <v>8415</v>
      </c>
      <c r="E397" s="1">
        <v>9392</v>
      </c>
      <c r="F397" s="1">
        <v>8903.5</v>
      </c>
      <c r="G397" s="1" t="s">
        <v>1920</v>
      </c>
      <c r="H397" s="1" t="s">
        <v>1921</v>
      </c>
      <c r="I397" s="1" t="s">
        <v>3460</v>
      </c>
      <c r="J397" s="1">
        <v>11602</v>
      </c>
      <c r="K397" s="1">
        <v>12995</v>
      </c>
      <c r="L397" s="1">
        <v>12298.5</v>
      </c>
      <c r="M397" s="2">
        <v>1.3813107205031729</v>
      </c>
      <c r="N397" s="1" t="s">
        <v>1922</v>
      </c>
      <c r="O397" s="1" t="s">
        <v>3461</v>
      </c>
      <c r="P397" s="1">
        <v>15342</v>
      </c>
      <c r="Q397" s="1">
        <v>18572</v>
      </c>
      <c r="R397" s="1">
        <v>16957</v>
      </c>
      <c r="S397" s="3">
        <v>1.9045319256472173</v>
      </c>
      <c r="T397" s="1" t="s">
        <v>1923</v>
      </c>
      <c r="U397" s="1" t="s">
        <v>3462</v>
      </c>
      <c r="V397" s="1">
        <v>24047</v>
      </c>
      <c r="W397" s="1">
        <v>27844</v>
      </c>
      <c r="X397" s="1">
        <v>25945.5</v>
      </c>
      <c r="Y397" s="3">
        <v>2.9140787330824955</v>
      </c>
    </row>
    <row r="398" spans="1:25" x14ac:dyDescent="0.25">
      <c r="A398" s="1" t="s">
        <v>2178</v>
      </c>
      <c r="B398" s="1" t="s">
        <v>2179</v>
      </c>
      <c r="C398" s="1" t="s">
        <v>3463</v>
      </c>
      <c r="D398" s="1">
        <v>11348</v>
      </c>
      <c r="E398" s="1">
        <v>13302</v>
      </c>
      <c r="F398" s="1">
        <v>12325</v>
      </c>
      <c r="G398" s="1"/>
      <c r="H398" s="1" t="s">
        <v>2180</v>
      </c>
      <c r="I398" s="1" t="s">
        <v>3464</v>
      </c>
      <c r="J398" s="1">
        <v>14586</v>
      </c>
      <c r="K398" s="1">
        <v>15558</v>
      </c>
      <c r="L398" s="1">
        <v>15072</v>
      </c>
      <c r="M398" s="2">
        <v>1.2228803245436106</v>
      </c>
      <c r="N398" s="1" t="s">
        <v>1450</v>
      </c>
      <c r="O398" s="1" t="s">
        <v>2787</v>
      </c>
      <c r="P398" s="1">
        <v>22100</v>
      </c>
      <c r="Q398" s="1">
        <v>25500</v>
      </c>
      <c r="R398" s="1">
        <v>23800</v>
      </c>
      <c r="S398" s="3">
        <v>1.9310344827586208</v>
      </c>
      <c r="T398" s="1"/>
      <c r="U398" s="1"/>
      <c r="V398" s="1"/>
      <c r="W398" s="1"/>
      <c r="X398" s="1"/>
      <c r="Y398" s="3"/>
    </row>
    <row r="399" spans="1:25" x14ac:dyDescent="0.25">
      <c r="A399" s="1" t="s">
        <v>1924</v>
      </c>
      <c r="B399" s="1" t="s">
        <v>65</v>
      </c>
      <c r="C399" s="1" t="s">
        <v>2749</v>
      </c>
      <c r="D399" s="1">
        <v>9052</v>
      </c>
      <c r="E399" s="1">
        <v>10328</v>
      </c>
      <c r="F399" s="1">
        <v>9690</v>
      </c>
      <c r="G399" s="1" t="s">
        <v>1925</v>
      </c>
      <c r="H399" s="1" t="s">
        <v>1519</v>
      </c>
      <c r="I399" s="1" t="s">
        <v>3165</v>
      </c>
      <c r="J399" s="1">
        <v>11688</v>
      </c>
      <c r="K399" s="1">
        <v>14025</v>
      </c>
      <c r="L399" s="1">
        <v>12856.5</v>
      </c>
      <c r="M399" s="2">
        <v>1.326780185758514</v>
      </c>
      <c r="N399" s="1"/>
      <c r="O399" s="1"/>
      <c r="P399" s="1"/>
      <c r="Q399" s="1"/>
      <c r="R399" s="1"/>
      <c r="S399" s="3"/>
      <c r="T399" s="1"/>
      <c r="U399" s="1"/>
      <c r="V399" s="1"/>
      <c r="W399" s="1"/>
      <c r="X399" s="1"/>
      <c r="Y399" s="3"/>
    </row>
    <row r="400" spans="1:25" x14ac:dyDescent="0.25">
      <c r="A400" s="1" t="s">
        <v>1926</v>
      </c>
      <c r="B400" s="1" t="s">
        <v>1927</v>
      </c>
      <c r="C400" s="1" t="s">
        <v>3465</v>
      </c>
      <c r="D400" s="1">
        <v>6672</v>
      </c>
      <c r="E400" s="1">
        <v>7608</v>
      </c>
      <c r="F400" s="1">
        <v>7140</v>
      </c>
      <c r="G400" s="1" t="s">
        <v>1928</v>
      </c>
      <c r="H400" s="1"/>
      <c r="I400" s="1"/>
      <c r="J400" s="1"/>
      <c r="K400" s="1"/>
      <c r="L400" s="1"/>
      <c r="M400" s="2"/>
      <c r="N400" s="1"/>
      <c r="O400" s="1"/>
      <c r="P400" s="1"/>
      <c r="Q400" s="1"/>
      <c r="R400" s="1"/>
      <c r="S400" s="3"/>
      <c r="T400" s="1"/>
      <c r="U400" s="1"/>
      <c r="V400" s="1"/>
      <c r="W400" s="1"/>
      <c r="X400" s="1"/>
      <c r="Y400" s="3"/>
    </row>
    <row r="401" spans="1:25" x14ac:dyDescent="0.25">
      <c r="A401" s="1" t="s">
        <v>1929</v>
      </c>
      <c r="B401" s="1" t="s">
        <v>1930</v>
      </c>
      <c r="C401" s="1" t="s">
        <v>3466</v>
      </c>
      <c r="D401" s="1">
        <v>6248</v>
      </c>
      <c r="E401" s="1">
        <v>7055</v>
      </c>
      <c r="F401" s="1">
        <v>6651.5</v>
      </c>
      <c r="G401" s="1" t="s">
        <v>1931</v>
      </c>
      <c r="H401" s="1"/>
      <c r="I401" s="1"/>
      <c r="J401" s="1"/>
      <c r="K401" s="1"/>
      <c r="L401" s="1"/>
      <c r="M401" s="2"/>
      <c r="N401" s="1"/>
      <c r="O401" s="1"/>
      <c r="P401" s="1"/>
      <c r="Q401" s="1"/>
      <c r="R401" s="1"/>
      <c r="S401" s="3"/>
      <c r="T401" s="1"/>
      <c r="U401" s="1"/>
      <c r="V401" s="1"/>
      <c r="W401" s="1"/>
      <c r="X401" s="1"/>
      <c r="Y401" s="3"/>
    </row>
    <row r="402" spans="1:25" x14ac:dyDescent="0.25">
      <c r="A402" s="1" t="s">
        <v>1936</v>
      </c>
      <c r="B402" s="1" t="s">
        <v>1937</v>
      </c>
      <c r="C402" s="1" t="s">
        <v>3467</v>
      </c>
      <c r="D402" s="1">
        <v>9648</v>
      </c>
      <c r="E402" s="1">
        <v>10625</v>
      </c>
      <c r="F402" s="1">
        <v>10136.5</v>
      </c>
      <c r="G402" s="1" t="s">
        <v>1938</v>
      </c>
      <c r="H402" s="1"/>
      <c r="I402" s="1"/>
      <c r="J402" s="1"/>
      <c r="K402" s="1"/>
      <c r="L402" s="1"/>
      <c r="M402" s="2"/>
      <c r="N402" s="1" t="s">
        <v>1939</v>
      </c>
      <c r="O402" s="1" t="s">
        <v>3468</v>
      </c>
      <c r="P402" s="1">
        <v>21134</v>
      </c>
      <c r="Q402" s="1">
        <v>23890</v>
      </c>
      <c r="R402" s="1">
        <v>22512</v>
      </c>
      <c r="S402" s="3">
        <v>2.2208849208306614</v>
      </c>
      <c r="T402" s="1" t="s">
        <v>1940</v>
      </c>
      <c r="U402" s="1" t="s">
        <v>3469</v>
      </c>
      <c r="V402" s="1">
        <v>24140</v>
      </c>
      <c r="W402" s="1">
        <v>28968</v>
      </c>
      <c r="X402" s="1">
        <v>26554</v>
      </c>
      <c r="Y402" s="3">
        <v>2.6196418882257189</v>
      </c>
    </row>
    <row r="403" spans="1:25" x14ac:dyDescent="0.25">
      <c r="A403" s="1" t="s">
        <v>1941</v>
      </c>
      <c r="B403" s="1" t="s">
        <v>1942</v>
      </c>
      <c r="C403" s="1" t="s">
        <v>3470</v>
      </c>
      <c r="D403" s="1">
        <v>10795</v>
      </c>
      <c r="E403" s="1">
        <v>12070</v>
      </c>
      <c r="F403" s="1">
        <v>11432.5</v>
      </c>
      <c r="G403" s="1" t="s">
        <v>1943</v>
      </c>
      <c r="H403" s="1" t="s">
        <v>1944</v>
      </c>
      <c r="I403" s="1" t="s">
        <v>3471</v>
      </c>
      <c r="J403" s="1">
        <v>14280</v>
      </c>
      <c r="K403" s="1">
        <v>17612</v>
      </c>
      <c r="L403" s="1">
        <v>15946</v>
      </c>
      <c r="M403" s="2">
        <v>1.3947955390334572</v>
      </c>
      <c r="N403" s="1" t="s">
        <v>1945</v>
      </c>
      <c r="O403" s="1" t="s">
        <v>3472</v>
      </c>
      <c r="P403" s="1">
        <v>19426</v>
      </c>
      <c r="Q403" s="1">
        <v>24656</v>
      </c>
      <c r="R403" s="1">
        <v>22041</v>
      </c>
      <c r="S403" s="3">
        <v>1.9279247758582987</v>
      </c>
      <c r="T403" s="1"/>
      <c r="U403" s="1"/>
      <c r="V403" s="1"/>
      <c r="W403" s="1"/>
      <c r="X403" s="1"/>
      <c r="Y403" s="3"/>
    </row>
    <row r="404" spans="1:25" x14ac:dyDescent="0.25">
      <c r="A404" s="1" t="s">
        <v>1946</v>
      </c>
      <c r="B404" s="1" t="s">
        <v>1947</v>
      </c>
      <c r="C404" s="1" t="s">
        <v>3473</v>
      </c>
      <c r="D404" s="1">
        <v>8670</v>
      </c>
      <c r="E404" s="1">
        <v>9902</v>
      </c>
      <c r="F404" s="1">
        <v>9286</v>
      </c>
      <c r="G404" s="1" t="s">
        <v>1948</v>
      </c>
      <c r="H404" s="1" t="s">
        <v>1949</v>
      </c>
      <c r="I404" s="1" t="s">
        <v>3474</v>
      </c>
      <c r="J404" s="1">
        <v>10625</v>
      </c>
      <c r="K404" s="1">
        <v>12750</v>
      </c>
      <c r="L404" s="1">
        <v>11687.5</v>
      </c>
      <c r="M404" s="2">
        <v>1.2586151195347834</v>
      </c>
      <c r="N404" s="1" t="s">
        <v>1950</v>
      </c>
      <c r="O404" s="1" t="s">
        <v>3475</v>
      </c>
      <c r="P404" s="1">
        <v>16618</v>
      </c>
      <c r="Q404" s="1">
        <v>20230</v>
      </c>
      <c r="R404" s="1">
        <v>18424</v>
      </c>
      <c r="S404" s="3">
        <v>1.9840620288606505</v>
      </c>
      <c r="T404" s="1"/>
      <c r="U404" s="1"/>
      <c r="V404" s="1"/>
      <c r="W404" s="1"/>
      <c r="X404" s="1"/>
      <c r="Y404" s="3"/>
    </row>
    <row r="405" spans="1:25" x14ac:dyDescent="0.25">
      <c r="A405" s="1" t="s">
        <v>1951</v>
      </c>
      <c r="B405" s="1" t="s">
        <v>1952</v>
      </c>
      <c r="C405" s="1" t="s">
        <v>3476</v>
      </c>
      <c r="D405" s="1">
        <v>9945</v>
      </c>
      <c r="E405" s="1">
        <v>12452</v>
      </c>
      <c r="F405" s="1">
        <v>11198.5</v>
      </c>
      <c r="G405" s="1" t="s">
        <v>1953</v>
      </c>
      <c r="H405" s="1"/>
      <c r="I405" s="1"/>
      <c r="J405" s="1"/>
      <c r="K405" s="1"/>
      <c r="L405" s="1"/>
      <c r="M405" s="2"/>
      <c r="N405" s="1"/>
      <c r="O405" s="1"/>
      <c r="P405" s="1"/>
      <c r="Q405" s="1"/>
      <c r="R405" s="1"/>
      <c r="S405" s="3"/>
      <c r="T405" s="1"/>
      <c r="U405" s="1"/>
      <c r="V405" s="1"/>
      <c r="W405" s="1"/>
      <c r="X405" s="1"/>
      <c r="Y405" s="3"/>
    </row>
    <row r="406" spans="1:25" x14ac:dyDescent="0.25">
      <c r="A406" s="1" t="s">
        <v>1686</v>
      </c>
      <c r="B406" s="1" t="s">
        <v>1687</v>
      </c>
      <c r="C406" s="1" t="s">
        <v>2533</v>
      </c>
      <c r="D406" s="1">
        <v>6502</v>
      </c>
      <c r="E406" s="1">
        <v>7225</v>
      </c>
      <c r="F406" s="1">
        <v>6863.5</v>
      </c>
      <c r="G406" s="1" t="s">
        <v>1688</v>
      </c>
      <c r="H406" s="1"/>
      <c r="I406" s="1"/>
      <c r="J406" s="1"/>
      <c r="K406" s="1"/>
      <c r="L406" s="1"/>
      <c r="M406" s="2"/>
      <c r="N406" s="1"/>
      <c r="O406" s="1"/>
      <c r="P406" s="1"/>
      <c r="Q406" s="1"/>
      <c r="R406" s="1"/>
      <c r="S406" s="3"/>
      <c r="T406" s="1"/>
      <c r="U406" s="1"/>
      <c r="V406" s="1"/>
      <c r="W406" s="1"/>
      <c r="X406" s="1"/>
      <c r="Y406" s="3"/>
    </row>
    <row r="407" spans="1:25" x14ac:dyDescent="0.25">
      <c r="A407" s="1" t="s">
        <v>1689</v>
      </c>
      <c r="B407" s="1" t="s">
        <v>1690</v>
      </c>
      <c r="C407" s="1" t="s">
        <v>3477</v>
      </c>
      <c r="D407" s="1">
        <v>14195</v>
      </c>
      <c r="E407" s="1">
        <v>14535</v>
      </c>
      <c r="F407" s="1">
        <v>14365</v>
      </c>
      <c r="G407" s="1" t="s">
        <v>93</v>
      </c>
      <c r="H407" s="1"/>
      <c r="I407" s="1"/>
      <c r="J407" s="1"/>
      <c r="K407" s="1"/>
      <c r="L407" s="1"/>
      <c r="M407" s="2"/>
      <c r="N407" s="1"/>
      <c r="O407" s="1"/>
      <c r="P407" s="1"/>
      <c r="Q407" s="1"/>
      <c r="R407" s="1"/>
      <c r="S407" s="3"/>
      <c r="T407" s="1"/>
      <c r="U407" s="1"/>
      <c r="V407" s="1"/>
      <c r="W407" s="1"/>
      <c r="X407" s="1"/>
      <c r="Y407" s="3"/>
    </row>
    <row r="408" spans="1:25" x14ac:dyDescent="0.25">
      <c r="A408" s="1" t="s">
        <v>1691</v>
      </c>
      <c r="B408" s="1" t="s">
        <v>1692</v>
      </c>
      <c r="C408" s="1" t="s">
        <v>3478</v>
      </c>
      <c r="D408" s="1">
        <v>4675</v>
      </c>
      <c r="E408" s="1">
        <v>5142</v>
      </c>
      <c r="F408" s="1">
        <v>4908.5</v>
      </c>
      <c r="G408" s="1"/>
      <c r="H408" s="1"/>
      <c r="I408" s="1"/>
      <c r="J408" s="1"/>
      <c r="K408" s="1"/>
      <c r="L408" s="1"/>
      <c r="M408" s="2"/>
      <c r="N408" s="1"/>
      <c r="O408" s="1"/>
      <c r="P408" s="1"/>
      <c r="Q408" s="1"/>
      <c r="R408" s="1"/>
      <c r="S408" s="3"/>
      <c r="T408" s="1"/>
      <c r="U408" s="1"/>
      <c r="V408" s="1"/>
      <c r="W408" s="1"/>
      <c r="X408" s="1"/>
      <c r="Y408" s="3"/>
    </row>
    <row r="409" spans="1:25" x14ac:dyDescent="0.25">
      <c r="A409" s="1" t="s">
        <v>1693</v>
      </c>
      <c r="B409" s="1" t="s">
        <v>1694</v>
      </c>
      <c r="C409" s="1" t="s">
        <v>3479</v>
      </c>
      <c r="D409" s="1">
        <v>5695</v>
      </c>
      <c r="E409" s="1">
        <v>6672</v>
      </c>
      <c r="F409" s="1">
        <v>6183.5</v>
      </c>
      <c r="G409" s="1" t="s">
        <v>181</v>
      </c>
      <c r="H409" s="1"/>
      <c r="I409" s="1"/>
      <c r="J409" s="1"/>
      <c r="K409" s="1"/>
      <c r="L409" s="1"/>
      <c r="M409" s="2"/>
      <c r="N409" s="1"/>
      <c r="O409" s="1"/>
      <c r="P409" s="1"/>
      <c r="Q409" s="1"/>
      <c r="R409" s="1"/>
      <c r="S409" s="3"/>
      <c r="T409" s="1"/>
      <c r="U409" s="1"/>
      <c r="V409" s="1"/>
      <c r="W409" s="1"/>
      <c r="X409" s="1"/>
      <c r="Y409" s="3"/>
    </row>
    <row r="410" spans="1:25" x14ac:dyDescent="0.25">
      <c r="A410" s="1" t="s">
        <v>1695</v>
      </c>
      <c r="B410" s="1" t="s">
        <v>1696</v>
      </c>
      <c r="C410" s="1" t="s">
        <v>3480</v>
      </c>
      <c r="D410" s="1">
        <v>8628</v>
      </c>
      <c r="E410" s="1">
        <v>10625</v>
      </c>
      <c r="F410" s="1">
        <v>9626.5</v>
      </c>
      <c r="G410" s="1" t="s">
        <v>1697</v>
      </c>
      <c r="H410" s="1" t="s">
        <v>1698</v>
      </c>
      <c r="I410" s="1" t="s">
        <v>3481</v>
      </c>
      <c r="J410" s="1">
        <v>11539</v>
      </c>
      <c r="K410" s="1">
        <v>13846</v>
      </c>
      <c r="L410" s="1">
        <v>12692.5</v>
      </c>
      <c r="M410" s="2">
        <v>1.3184958188334286</v>
      </c>
      <c r="N410" s="1" t="s">
        <v>1699</v>
      </c>
      <c r="O410" s="1" t="s">
        <v>3482</v>
      </c>
      <c r="P410" s="1">
        <v>19125</v>
      </c>
      <c r="Q410" s="1">
        <v>21420</v>
      </c>
      <c r="R410" s="1">
        <v>20272.5</v>
      </c>
      <c r="S410" s="3">
        <v>2.1059055731574299</v>
      </c>
      <c r="T410" s="1"/>
      <c r="U410" s="1"/>
      <c r="V410" s="1"/>
      <c r="W410" s="1"/>
      <c r="X410" s="1"/>
      <c r="Y410" s="3"/>
    </row>
    <row r="411" spans="1:25" x14ac:dyDescent="0.25">
      <c r="A411" s="1" t="s">
        <v>1700</v>
      </c>
      <c r="B411" s="1" t="s">
        <v>1701</v>
      </c>
      <c r="C411" s="1" t="s">
        <v>3483</v>
      </c>
      <c r="D411" s="1">
        <v>7098</v>
      </c>
      <c r="E411" s="1">
        <v>8245</v>
      </c>
      <c r="F411" s="1">
        <v>7671.5</v>
      </c>
      <c r="G411" s="1" t="s">
        <v>1702</v>
      </c>
      <c r="H411" s="1" t="s">
        <v>1703</v>
      </c>
      <c r="I411" s="1" t="s">
        <v>3484</v>
      </c>
      <c r="J411" s="1">
        <v>8583</v>
      </c>
      <c r="K411" s="1">
        <v>10014</v>
      </c>
      <c r="L411" s="1">
        <v>9298.5</v>
      </c>
      <c r="M411" s="2">
        <v>1.2120836863716353</v>
      </c>
      <c r="N411" s="1" t="s">
        <v>1704</v>
      </c>
      <c r="O411" s="1" t="s">
        <v>3485</v>
      </c>
      <c r="P411" s="1">
        <v>14226</v>
      </c>
      <c r="Q411" s="1">
        <v>16893</v>
      </c>
      <c r="R411" s="1">
        <v>15559.5</v>
      </c>
      <c r="S411" s="3">
        <v>2.0282213387212411</v>
      </c>
      <c r="T411" s="1" t="s">
        <v>1705</v>
      </c>
      <c r="U411" s="1" t="s">
        <v>3486</v>
      </c>
      <c r="V411" s="1">
        <v>21556</v>
      </c>
      <c r="W411" s="1">
        <v>25598</v>
      </c>
      <c r="X411" s="1">
        <v>23577</v>
      </c>
      <c r="Y411" s="3">
        <v>3.073323339633709</v>
      </c>
    </row>
    <row r="412" spans="1:25" x14ac:dyDescent="0.25">
      <c r="A412" s="1" t="s">
        <v>1706</v>
      </c>
      <c r="B412" s="1" t="s">
        <v>1707</v>
      </c>
      <c r="C412" s="1" t="s">
        <v>3487</v>
      </c>
      <c r="D412" s="1">
        <v>10115</v>
      </c>
      <c r="E412" s="1">
        <v>12282</v>
      </c>
      <c r="F412" s="1">
        <v>11198.5</v>
      </c>
      <c r="G412" s="1" t="s">
        <v>774</v>
      </c>
      <c r="H412" s="1" t="s">
        <v>1708</v>
      </c>
      <c r="I412" s="1" t="s">
        <v>3488</v>
      </c>
      <c r="J412" s="1">
        <v>13829</v>
      </c>
      <c r="K412" s="1">
        <v>16213</v>
      </c>
      <c r="L412" s="1">
        <v>15021</v>
      </c>
      <c r="M412" s="2">
        <v>1.341340358083672</v>
      </c>
      <c r="N412" s="1" t="s">
        <v>1709</v>
      </c>
      <c r="O412" s="1" t="s">
        <v>3489</v>
      </c>
      <c r="P412" s="1">
        <v>21420</v>
      </c>
      <c r="Q412" s="1">
        <v>23715</v>
      </c>
      <c r="R412" s="1">
        <v>22567.5</v>
      </c>
      <c r="S412" s="3">
        <v>2.0152252533821495</v>
      </c>
      <c r="T412" s="1"/>
      <c r="U412" s="1"/>
      <c r="V412" s="1"/>
      <c r="W412" s="1"/>
      <c r="X412" s="1"/>
      <c r="Y412" s="3"/>
    </row>
    <row r="413" spans="1:25" x14ac:dyDescent="0.25">
      <c r="A413" s="1" t="s">
        <v>1710</v>
      </c>
      <c r="B413" s="1" t="s">
        <v>1711</v>
      </c>
      <c r="C413" s="1" t="s">
        <v>3490</v>
      </c>
      <c r="D413" s="1">
        <v>12708</v>
      </c>
      <c r="E413" s="1">
        <v>13218</v>
      </c>
      <c r="F413" s="1">
        <v>12963</v>
      </c>
      <c r="G413" s="1" t="s">
        <v>1712</v>
      </c>
      <c r="H413" s="1" t="s">
        <v>1713</v>
      </c>
      <c r="I413" s="1" t="s">
        <v>3491</v>
      </c>
      <c r="J413" s="1">
        <v>16958</v>
      </c>
      <c r="K413" s="1">
        <v>19380</v>
      </c>
      <c r="L413" s="1">
        <v>18169</v>
      </c>
      <c r="M413" s="2">
        <v>1.4016045668440946</v>
      </c>
      <c r="N413" s="1" t="s">
        <v>1714</v>
      </c>
      <c r="O413" s="1" t="s">
        <v>3492</v>
      </c>
      <c r="P413" s="1">
        <v>23715</v>
      </c>
      <c r="Q413" s="1">
        <v>30600</v>
      </c>
      <c r="R413" s="1">
        <v>27157.5</v>
      </c>
      <c r="S413" s="3">
        <v>2.095001157139551</v>
      </c>
      <c r="T413" s="1" t="s">
        <v>1715</v>
      </c>
      <c r="U413" s="1" t="s">
        <v>3493</v>
      </c>
      <c r="V413" s="1">
        <v>33278</v>
      </c>
      <c r="W413" s="1">
        <v>39015</v>
      </c>
      <c r="X413" s="1">
        <v>36146.5</v>
      </c>
      <c r="Y413" s="3">
        <v>2.7884363187533752</v>
      </c>
    </row>
    <row r="414" spans="1:25" x14ac:dyDescent="0.25">
      <c r="A414" s="1" t="s">
        <v>1716</v>
      </c>
      <c r="B414" s="1" t="s">
        <v>1717</v>
      </c>
      <c r="C414" s="1" t="s">
        <v>3494</v>
      </c>
      <c r="D414" s="1">
        <v>5185</v>
      </c>
      <c r="E414" s="1">
        <v>6035</v>
      </c>
      <c r="F414" s="1">
        <v>5610</v>
      </c>
      <c r="G414" s="1" t="s">
        <v>93</v>
      </c>
      <c r="H414" s="1"/>
      <c r="I414" s="1"/>
      <c r="J414" s="1"/>
      <c r="K414" s="1"/>
      <c r="L414" s="1"/>
      <c r="M414" s="2"/>
      <c r="N414" s="1"/>
      <c r="O414" s="1"/>
      <c r="P414" s="1"/>
      <c r="Q414" s="1"/>
      <c r="R414" s="1"/>
      <c r="S414" s="3"/>
      <c r="T414" s="1"/>
      <c r="U414" s="1"/>
      <c r="V414" s="1"/>
      <c r="W414" s="1"/>
      <c r="X414" s="1"/>
      <c r="Y414" s="3"/>
    </row>
    <row r="415" spans="1:25" x14ac:dyDescent="0.25">
      <c r="A415" s="1" t="s">
        <v>1720</v>
      </c>
      <c r="B415" s="1" t="s">
        <v>1721</v>
      </c>
      <c r="C415" s="1" t="s">
        <v>3495</v>
      </c>
      <c r="D415" s="1">
        <v>9775</v>
      </c>
      <c r="E415" s="1">
        <v>11050</v>
      </c>
      <c r="F415" s="1">
        <v>10412.5</v>
      </c>
      <c r="G415" s="1" t="s">
        <v>1722</v>
      </c>
      <c r="H415" s="1" t="s">
        <v>1723</v>
      </c>
      <c r="I415" s="1" t="s">
        <v>3496</v>
      </c>
      <c r="J415" s="1">
        <v>12689</v>
      </c>
      <c r="K415" s="1">
        <v>14275</v>
      </c>
      <c r="L415" s="1">
        <v>13482</v>
      </c>
      <c r="M415" s="2">
        <v>1.2947899159663865</v>
      </c>
      <c r="N415" s="1" t="s">
        <v>1724</v>
      </c>
      <c r="O415" s="1" t="s">
        <v>3497</v>
      </c>
      <c r="P415" s="1">
        <v>20747</v>
      </c>
      <c r="Q415" s="1">
        <v>22476</v>
      </c>
      <c r="R415" s="1">
        <v>21611.5</v>
      </c>
      <c r="S415" s="3">
        <v>2.075534213685474</v>
      </c>
      <c r="T415" s="1"/>
      <c r="U415" s="1"/>
      <c r="V415" s="1"/>
      <c r="W415" s="1"/>
      <c r="X415" s="1"/>
      <c r="Y415" s="3"/>
    </row>
    <row r="416" spans="1:25" x14ac:dyDescent="0.25">
      <c r="A416" s="1" t="s">
        <v>1725</v>
      </c>
      <c r="B416" s="1" t="s">
        <v>1726</v>
      </c>
      <c r="C416" s="1" t="s">
        <v>3498</v>
      </c>
      <c r="D416" s="1">
        <v>12282</v>
      </c>
      <c r="E416" s="1">
        <v>13685</v>
      </c>
      <c r="F416" s="1">
        <v>12983.5</v>
      </c>
      <c r="G416" s="1" t="s">
        <v>1727</v>
      </c>
      <c r="H416" s="1" t="s">
        <v>1728</v>
      </c>
      <c r="I416" s="1" t="s">
        <v>3499</v>
      </c>
      <c r="J416" s="1">
        <v>15722</v>
      </c>
      <c r="K416" s="1">
        <v>20143</v>
      </c>
      <c r="L416" s="1">
        <v>17932.5</v>
      </c>
      <c r="M416" s="2">
        <v>1.3811761081372511</v>
      </c>
      <c r="N416" s="1" t="s">
        <v>1729</v>
      </c>
      <c r="O416" s="1" t="s">
        <v>3500</v>
      </c>
      <c r="P416" s="1">
        <v>27251</v>
      </c>
      <c r="Q416" s="1">
        <v>30365</v>
      </c>
      <c r="R416" s="1">
        <v>28808</v>
      </c>
      <c r="S416" s="3">
        <v>2.2188161897793353</v>
      </c>
      <c r="T416" s="1"/>
      <c r="U416" s="1"/>
      <c r="V416" s="1"/>
      <c r="W416" s="1"/>
      <c r="X416" s="1"/>
      <c r="Y416" s="3"/>
    </row>
    <row r="417" spans="1:25" x14ac:dyDescent="0.25">
      <c r="A417" s="1" t="s">
        <v>1730</v>
      </c>
      <c r="B417" s="1" t="s">
        <v>1731</v>
      </c>
      <c r="C417" s="1" t="s">
        <v>3501</v>
      </c>
      <c r="D417" s="1">
        <v>6970</v>
      </c>
      <c r="E417" s="1">
        <v>7650</v>
      </c>
      <c r="F417" s="1">
        <v>7310</v>
      </c>
      <c r="G417" s="1"/>
      <c r="H417" s="1" t="s">
        <v>1732</v>
      </c>
      <c r="I417" s="1" t="s">
        <v>3502</v>
      </c>
      <c r="J417" s="1">
        <v>7752</v>
      </c>
      <c r="K417" s="1">
        <v>8721</v>
      </c>
      <c r="L417" s="1">
        <v>8236.5</v>
      </c>
      <c r="M417" s="2">
        <v>1.1267441860465117</v>
      </c>
      <c r="N417" s="1"/>
      <c r="O417" s="1"/>
      <c r="P417" s="1"/>
      <c r="Q417" s="1"/>
      <c r="R417" s="1"/>
      <c r="S417" s="3"/>
      <c r="T417" s="1"/>
      <c r="U417" s="1"/>
      <c r="V417" s="1"/>
      <c r="W417" s="1"/>
      <c r="X417" s="1"/>
      <c r="Y417" s="3"/>
    </row>
    <row r="418" spans="1:25" x14ac:dyDescent="0.25">
      <c r="A418" s="1" t="s">
        <v>1733</v>
      </c>
      <c r="B418" s="1" t="s">
        <v>1734</v>
      </c>
      <c r="C418" s="1" t="s">
        <v>3503</v>
      </c>
      <c r="D418" s="1">
        <v>9308</v>
      </c>
      <c r="E418" s="1">
        <v>10200</v>
      </c>
      <c r="F418" s="1">
        <v>9754</v>
      </c>
      <c r="G418" s="1"/>
      <c r="H418" s="1"/>
      <c r="I418" s="1"/>
      <c r="J418" s="1"/>
      <c r="K418" s="1"/>
      <c r="L418" s="1"/>
      <c r="M418" s="2"/>
      <c r="N418" s="1" t="s">
        <v>1735</v>
      </c>
      <c r="O418" s="1" t="s">
        <v>3504</v>
      </c>
      <c r="P418" s="1">
        <v>17707</v>
      </c>
      <c r="Q418" s="1">
        <v>21396</v>
      </c>
      <c r="R418" s="1">
        <v>19551.5</v>
      </c>
      <c r="S418" s="3">
        <v>2.0044597088374001</v>
      </c>
      <c r="T418" s="1"/>
      <c r="U418" s="1"/>
      <c r="V418" s="1"/>
      <c r="W418" s="1"/>
      <c r="X418" s="1"/>
      <c r="Y418" s="3"/>
    </row>
    <row r="419" spans="1:25" x14ac:dyDescent="0.25">
      <c r="A419" s="1" t="s">
        <v>1736</v>
      </c>
      <c r="B419" s="1" t="s">
        <v>1737</v>
      </c>
      <c r="C419" s="1" t="s">
        <v>3505</v>
      </c>
      <c r="D419" s="1">
        <v>13515</v>
      </c>
      <c r="E419" s="1">
        <v>14960</v>
      </c>
      <c r="F419" s="1">
        <v>14237.5</v>
      </c>
      <c r="G419" s="1" t="s">
        <v>1738</v>
      </c>
      <c r="H419" s="1" t="s">
        <v>1739</v>
      </c>
      <c r="I419" s="1" t="s">
        <v>3506</v>
      </c>
      <c r="J419" s="1">
        <v>16524</v>
      </c>
      <c r="K419" s="1">
        <v>19003</v>
      </c>
      <c r="L419" s="1">
        <v>17763.5</v>
      </c>
      <c r="M419" s="2">
        <v>1.2476558384547849</v>
      </c>
      <c r="N419" s="1" t="s">
        <v>1740</v>
      </c>
      <c r="O419" s="1" t="s">
        <v>3507</v>
      </c>
      <c r="P419" s="1">
        <v>24544</v>
      </c>
      <c r="Q419" s="1">
        <v>26031</v>
      </c>
      <c r="R419" s="1">
        <v>25287.5</v>
      </c>
      <c r="S419" s="3">
        <v>1.7761194029850746</v>
      </c>
      <c r="T419" s="1"/>
      <c r="U419" s="1"/>
      <c r="V419" s="1"/>
      <c r="W419" s="1"/>
      <c r="X419" s="1"/>
      <c r="Y419" s="3"/>
    </row>
    <row r="420" spans="1:25" x14ac:dyDescent="0.25">
      <c r="A420" s="1" t="s">
        <v>1741</v>
      </c>
      <c r="B420" s="1" t="s">
        <v>1742</v>
      </c>
      <c r="C420" s="1" t="s">
        <v>3508</v>
      </c>
      <c r="D420" s="1">
        <v>4462</v>
      </c>
      <c r="E420" s="1">
        <v>5058</v>
      </c>
      <c r="F420" s="1">
        <v>4760</v>
      </c>
      <c r="G420" s="1" t="s">
        <v>1743</v>
      </c>
      <c r="H420" s="1"/>
      <c r="I420" s="1"/>
      <c r="J420" s="1"/>
      <c r="K420" s="1"/>
      <c r="L420" s="1"/>
      <c r="M420" s="2"/>
      <c r="N420" s="1"/>
      <c r="O420" s="1"/>
      <c r="P420" s="1"/>
      <c r="Q420" s="1"/>
      <c r="R420" s="1"/>
      <c r="S420" s="3"/>
      <c r="T420" s="1"/>
      <c r="U420" s="1"/>
      <c r="V420" s="1"/>
      <c r="W420" s="1"/>
      <c r="X420" s="1"/>
      <c r="Y420" s="3"/>
    </row>
    <row r="421" spans="1:25" x14ac:dyDescent="0.25">
      <c r="A421" s="1" t="s">
        <v>1744</v>
      </c>
      <c r="B421" s="1" t="s">
        <v>1745</v>
      </c>
      <c r="C421" s="1" t="s">
        <v>3509</v>
      </c>
      <c r="D421" s="1">
        <v>6715</v>
      </c>
      <c r="E421" s="1">
        <v>7692</v>
      </c>
      <c r="F421" s="1">
        <v>7203.5</v>
      </c>
      <c r="G421" s="1" t="s">
        <v>815</v>
      </c>
      <c r="H421" s="1"/>
      <c r="I421" s="1"/>
      <c r="J421" s="1"/>
      <c r="K421" s="1"/>
      <c r="L421" s="1"/>
      <c r="M421" s="2"/>
      <c r="N421" s="1"/>
      <c r="O421" s="1"/>
      <c r="P421" s="1"/>
      <c r="Q421" s="1"/>
      <c r="R421" s="1"/>
      <c r="S421" s="3"/>
      <c r="T421" s="1"/>
      <c r="U421" s="1"/>
      <c r="V421" s="1"/>
      <c r="W421" s="1"/>
      <c r="X421" s="1"/>
      <c r="Y421" s="3"/>
    </row>
    <row r="422" spans="1:25" x14ac:dyDescent="0.25">
      <c r="A422" s="1" t="s">
        <v>1746</v>
      </c>
      <c r="B422" s="1" t="s">
        <v>1747</v>
      </c>
      <c r="C422" s="1" t="s">
        <v>3510</v>
      </c>
      <c r="D422" s="1">
        <v>6290</v>
      </c>
      <c r="E422" s="1">
        <v>7225</v>
      </c>
      <c r="F422" s="1">
        <v>6757.5</v>
      </c>
      <c r="G422" s="1" t="s">
        <v>1748</v>
      </c>
      <c r="H422" s="1" t="s">
        <v>1749</v>
      </c>
      <c r="I422" s="1" t="s">
        <v>3511</v>
      </c>
      <c r="J422" s="1">
        <v>7357</v>
      </c>
      <c r="K422" s="1">
        <v>8338</v>
      </c>
      <c r="L422" s="1">
        <v>7847.5</v>
      </c>
      <c r="M422" s="2">
        <v>1.1613022567517572</v>
      </c>
      <c r="N422" s="1" t="s">
        <v>1750</v>
      </c>
      <c r="O422" s="1" t="s">
        <v>3512</v>
      </c>
      <c r="P422" s="1">
        <v>11050</v>
      </c>
      <c r="Q422" s="1">
        <v>12750</v>
      </c>
      <c r="R422" s="1">
        <v>11900</v>
      </c>
      <c r="S422" s="3">
        <v>1.7610062893081762</v>
      </c>
      <c r="T422" s="1"/>
      <c r="U422" s="1"/>
      <c r="V422" s="1"/>
      <c r="W422" s="1"/>
      <c r="X422" s="1"/>
      <c r="Y422" s="3"/>
    </row>
    <row r="423" spans="1:25" x14ac:dyDescent="0.25">
      <c r="A423" s="1" t="s">
        <v>1751</v>
      </c>
      <c r="B423" s="1" t="s">
        <v>1752</v>
      </c>
      <c r="C423" s="1" t="s">
        <v>3513</v>
      </c>
      <c r="D423" s="1">
        <v>8628</v>
      </c>
      <c r="E423" s="1">
        <v>9392</v>
      </c>
      <c r="F423" s="1">
        <v>9010</v>
      </c>
      <c r="G423" s="1" t="s">
        <v>1753</v>
      </c>
      <c r="H423" s="1"/>
      <c r="I423" s="1"/>
      <c r="J423" s="1"/>
      <c r="K423" s="1"/>
      <c r="L423" s="1"/>
      <c r="M423" s="2"/>
      <c r="N423" s="1" t="s">
        <v>1754</v>
      </c>
      <c r="O423" s="1" t="s">
        <v>3514</v>
      </c>
      <c r="P423" s="1">
        <v>19727</v>
      </c>
      <c r="Q423" s="1">
        <v>21371</v>
      </c>
      <c r="R423" s="1">
        <v>20549</v>
      </c>
      <c r="S423" s="3">
        <v>2.2806881243063262</v>
      </c>
      <c r="T423" s="1"/>
      <c r="U423" s="1"/>
      <c r="V423" s="1"/>
      <c r="W423" s="1"/>
      <c r="X423" s="1"/>
      <c r="Y423" s="3"/>
    </row>
    <row r="424" spans="1:25" x14ac:dyDescent="0.25">
      <c r="A424" s="1" t="s">
        <v>1755</v>
      </c>
      <c r="B424" s="1" t="s">
        <v>1756</v>
      </c>
      <c r="C424" s="1" t="s">
        <v>3515</v>
      </c>
      <c r="D424" s="1">
        <v>16618</v>
      </c>
      <c r="E424" s="1">
        <v>19040</v>
      </c>
      <c r="F424" s="1">
        <v>17829</v>
      </c>
      <c r="G424" s="1"/>
      <c r="H424" s="1"/>
      <c r="I424" s="1"/>
      <c r="J424" s="1"/>
      <c r="K424" s="1"/>
      <c r="L424" s="1"/>
      <c r="M424" s="2"/>
      <c r="N424" s="1" t="s">
        <v>1757</v>
      </c>
      <c r="O424" s="1" t="s">
        <v>3516</v>
      </c>
      <c r="P424" s="1">
        <v>35530</v>
      </c>
      <c r="Q424" s="1">
        <v>39270</v>
      </c>
      <c r="R424" s="1">
        <v>37400</v>
      </c>
      <c r="S424" s="3">
        <v>2.0977059846317796</v>
      </c>
      <c r="T424" s="1" t="s">
        <v>1758</v>
      </c>
      <c r="U424" s="1" t="s">
        <v>3517</v>
      </c>
      <c r="V424" s="1">
        <v>51404</v>
      </c>
      <c r="W424" s="1">
        <v>56419</v>
      </c>
      <c r="X424" s="1">
        <v>53911.5</v>
      </c>
      <c r="Y424" s="3">
        <v>3.0238095238095237</v>
      </c>
    </row>
    <row r="425" spans="1:25" x14ac:dyDescent="0.25">
      <c r="A425" s="1" t="s">
        <v>1759</v>
      </c>
      <c r="B425" s="1" t="s">
        <v>1760</v>
      </c>
      <c r="C425" s="1" t="s">
        <v>3518</v>
      </c>
      <c r="D425" s="1">
        <v>6800</v>
      </c>
      <c r="E425" s="1">
        <v>7395</v>
      </c>
      <c r="F425" s="1">
        <v>7097.5</v>
      </c>
      <c r="G425" s="1" t="s">
        <v>139</v>
      </c>
      <c r="H425" s="1"/>
      <c r="I425" s="1"/>
      <c r="J425" s="1"/>
      <c r="K425" s="1"/>
      <c r="L425" s="1"/>
      <c r="M425" s="2"/>
      <c r="N425" s="1" t="s">
        <v>1761</v>
      </c>
      <c r="O425" s="1" t="s">
        <v>3519</v>
      </c>
      <c r="P425" s="1">
        <v>7826</v>
      </c>
      <c r="Q425" s="1">
        <v>8696</v>
      </c>
      <c r="R425" s="1">
        <v>8261</v>
      </c>
      <c r="S425" s="3">
        <v>1.1639309616061995</v>
      </c>
      <c r="T425" s="1"/>
      <c r="U425" s="1"/>
      <c r="V425" s="1"/>
      <c r="W425" s="1"/>
      <c r="X425" s="1"/>
      <c r="Y425" s="3"/>
    </row>
    <row r="426" spans="1:25" x14ac:dyDescent="0.25">
      <c r="A426" s="1" t="s">
        <v>1762</v>
      </c>
      <c r="B426" s="1" t="s">
        <v>1763</v>
      </c>
      <c r="C426" s="1" t="s">
        <v>3418</v>
      </c>
      <c r="D426" s="1">
        <v>10668</v>
      </c>
      <c r="E426" s="1">
        <v>12452</v>
      </c>
      <c r="F426" s="1">
        <v>11560</v>
      </c>
      <c r="G426" s="1" t="s">
        <v>1764</v>
      </c>
      <c r="H426" s="1" t="s">
        <v>1765</v>
      </c>
      <c r="I426" s="1" t="s">
        <v>3520</v>
      </c>
      <c r="J426" s="1">
        <v>13558</v>
      </c>
      <c r="K426" s="1">
        <v>15895</v>
      </c>
      <c r="L426" s="1">
        <v>14726.5</v>
      </c>
      <c r="M426" s="2">
        <v>1.2739186851211073</v>
      </c>
      <c r="N426" s="1" t="s">
        <v>1766</v>
      </c>
      <c r="O426" s="1" t="s">
        <v>3521</v>
      </c>
      <c r="P426" s="1">
        <v>24225</v>
      </c>
      <c r="Q426" s="1">
        <v>26648</v>
      </c>
      <c r="R426" s="1">
        <v>25436.5</v>
      </c>
      <c r="S426" s="3">
        <v>2.2003892733564014</v>
      </c>
      <c r="T426" s="1"/>
      <c r="U426" s="1"/>
      <c r="V426" s="1"/>
      <c r="W426" s="1"/>
      <c r="X426" s="1"/>
      <c r="Y426" s="3"/>
    </row>
    <row r="427" spans="1:25" x14ac:dyDescent="0.25">
      <c r="A427" s="1" t="s">
        <v>1767</v>
      </c>
      <c r="B427" s="1" t="s">
        <v>1768</v>
      </c>
      <c r="C427" s="1" t="s">
        <v>3522</v>
      </c>
      <c r="D427" s="1">
        <v>7055</v>
      </c>
      <c r="E427" s="1">
        <v>8202</v>
      </c>
      <c r="F427" s="1">
        <v>7628.5</v>
      </c>
      <c r="G427" s="1"/>
      <c r="H427" s="1" t="s">
        <v>1769</v>
      </c>
      <c r="I427" s="1" t="s">
        <v>3523</v>
      </c>
      <c r="J427" s="1">
        <v>8483</v>
      </c>
      <c r="K427" s="1">
        <v>10180</v>
      </c>
      <c r="L427" s="1">
        <v>9331.5</v>
      </c>
      <c r="M427" s="2">
        <v>1.2232417906534705</v>
      </c>
      <c r="N427" s="1" t="s">
        <v>1770</v>
      </c>
      <c r="O427" s="1" t="s">
        <v>3524</v>
      </c>
      <c r="P427" s="1">
        <v>14025</v>
      </c>
      <c r="Q427" s="1">
        <v>15938</v>
      </c>
      <c r="R427" s="1">
        <v>14981.5</v>
      </c>
      <c r="S427" s="3">
        <v>1.9638854296388544</v>
      </c>
      <c r="T427" s="1"/>
      <c r="U427" s="1"/>
      <c r="V427" s="1"/>
      <c r="W427" s="1"/>
      <c r="X427" s="1"/>
      <c r="Y427" s="3"/>
    </row>
    <row r="428" spans="1:25" x14ac:dyDescent="0.25">
      <c r="A428" s="1" t="s">
        <v>1771</v>
      </c>
      <c r="B428" s="1" t="s">
        <v>1772</v>
      </c>
      <c r="C428" s="1" t="s">
        <v>3525</v>
      </c>
      <c r="D428" s="1">
        <v>4888</v>
      </c>
      <c r="E428" s="1">
        <v>5312</v>
      </c>
      <c r="F428" s="1">
        <v>5100</v>
      </c>
      <c r="G428" s="1" t="s">
        <v>1773</v>
      </c>
      <c r="H428" s="1"/>
      <c r="I428" s="1"/>
      <c r="J428" s="1"/>
      <c r="K428" s="1"/>
      <c r="L428" s="1"/>
      <c r="M428" s="2"/>
      <c r="N428" s="1"/>
      <c r="O428" s="1"/>
      <c r="P428" s="1"/>
      <c r="Q428" s="1"/>
      <c r="R428" s="1"/>
      <c r="S428" s="3"/>
      <c r="T428" s="1"/>
      <c r="U428" s="1"/>
      <c r="V428" s="1"/>
      <c r="W428" s="1"/>
      <c r="X428" s="1"/>
      <c r="Y428" s="3"/>
    </row>
    <row r="429" spans="1:25" x14ac:dyDescent="0.25">
      <c r="A429" s="1" t="s">
        <v>1774</v>
      </c>
      <c r="B429" s="1" t="s">
        <v>1775</v>
      </c>
      <c r="C429" s="1" t="s">
        <v>3526</v>
      </c>
      <c r="D429" s="1">
        <v>7140</v>
      </c>
      <c r="E429" s="1">
        <v>8330</v>
      </c>
      <c r="F429" s="1">
        <v>7735</v>
      </c>
      <c r="G429" s="1"/>
      <c r="H429" s="1"/>
      <c r="I429" s="1"/>
      <c r="J429" s="1"/>
      <c r="K429" s="1"/>
      <c r="L429" s="1"/>
      <c r="M429" s="2"/>
      <c r="N429" s="1"/>
      <c r="O429" s="1"/>
      <c r="P429" s="1"/>
      <c r="Q429" s="1"/>
      <c r="R429" s="1"/>
      <c r="S429" s="3"/>
      <c r="T429" s="1"/>
      <c r="U429" s="1"/>
      <c r="V429" s="1"/>
      <c r="W429" s="1"/>
      <c r="X429" s="1"/>
      <c r="Y429" s="3"/>
    </row>
    <row r="430" spans="1:25" x14ac:dyDescent="0.25">
      <c r="A430" s="1" t="s">
        <v>1776</v>
      </c>
      <c r="B430" s="1" t="s">
        <v>1777</v>
      </c>
      <c r="C430" s="1" t="s">
        <v>3527</v>
      </c>
      <c r="D430" s="1">
        <v>9775</v>
      </c>
      <c r="E430" s="1">
        <v>11305</v>
      </c>
      <c r="F430" s="1">
        <v>10540</v>
      </c>
      <c r="G430" s="1" t="s">
        <v>1778</v>
      </c>
      <c r="H430" s="1" t="s">
        <v>1779</v>
      </c>
      <c r="I430" s="1" t="s">
        <v>3528</v>
      </c>
      <c r="J430" s="1">
        <v>13260</v>
      </c>
      <c r="K430" s="1">
        <v>16320</v>
      </c>
      <c r="L430" s="1">
        <v>14790</v>
      </c>
      <c r="M430" s="2">
        <v>1.403225806451613</v>
      </c>
      <c r="N430" s="1" t="s">
        <v>1780</v>
      </c>
      <c r="O430" s="1" t="s">
        <v>3529</v>
      </c>
      <c r="P430" s="1">
        <v>22950</v>
      </c>
      <c r="Q430" s="1">
        <v>26350</v>
      </c>
      <c r="R430" s="1">
        <v>24650</v>
      </c>
      <c r="S430" s="3">
        <v>2.338709677419355</v>
      </c>
      <c r="T430" s="1"/>
      <c r="U430" s="1"/>
      <c r="V430" s="1"/>
      <c r="W430" s="1"/>
      <c r="X430" s="1"/>
      <c r="Y430" s="3"/>
    </row>
    <row r="431" spans="1:25" x14ac:dyDescent="0.25">
      <c r="A431" s="1" t="s">
        <v>1781</v>
      </c>
      <c r="B431" s="1" t="s">
        <v>1782</v>
      </c>
      <c r="C431" s="1" t="s">
        <v>3530</v>
      </c>
      <c r="D431" s="1">
        <v>8882</v>
      </c>
      <c r="E431" s="1">
        <v>9988</v>
      </c>
      <c r="F431" s="1">
        <v>9435</v>
      </c>
      <c r="G431" s="1" t="s">
        <v>1783</v>
      </c>
      <c r="H431" s="1" t="s">
        <v>1784</v>
      </c>
      <c r="I431" s="1" t="s">
        <v>3531</v>
      </c>
      <c r="J431" s="1">
        <v>9443</v>
      </c>
      <c r="K431" s="1">
        <v>12590</v>
      </c>
      <c r="L431" s="1">
        <v>11016.5</v>
      </c>
      <c r="M431" s="2">
        <v>1.1676205617382087</v>
      </c>
      <c r="N431" s="1" t="s">
        <v>1785</v>
      </c>
      <c r="O431" s="1" t="s">
        <v>3532</v>
      </c>
      <c r="P431" s="1">
        <v>16830</v>
      </c>
      <c r="Q431" s="1">
        <v>19890</v>
      </c>
      <c r="R431" s="1">
        <v>18360</v>
      </c>
      <c r="S431" s="3">
        <v>1.9459459459459461</v>
      </c>
      <c r="T431" s="1"/>
      <c r="U431" s="1"/>
      <c r="V431" s="1"/>
      <c r="W431" s="1"/>
      <c r="X431" s="1"/>
      <c r="Y431" s="3"/>
    </row>
    <row r="432" spans="1:25" x14ac:dyDescent="0.25">
      <c r="A432" s="1" t="s">
        <v>1786</v>
      </c>
      <c r="B432" s="1" t="s">
        <v>1787</v>
      </c>
      <c r="C432" s="1" t="s">
        <v>3533</v>
      </c>
      <c r="D432" s="1">
        <v>6205</v>
      </c>
      <c r="E432" s="1">
        <v>6715</v>
      </c>
      <c r="F432" s="1">
        <v>6460</v>
      </c>
      <c r="G432" s="1" t="s">
        <v>1788</v>
      </c>
      <c r="H432" s="1" t="s">
        <v>1789</v>
      </c>
      <c r="I432" s="1" t="s">
        <v>3534</v>
      </c>
      <c r="J432" s="1">
        <v>6405</v>
      </c>
      <c r="K432" s="1">
        <v>8152</v>
      </c>
      <c r="L432" s="1">
        <v>7278.5</v>
      </c>
      <c r="M432" s="2">
        <v>1.126702786377709</v>
      </c>
      <c r="N432" s="1" t="s">
        <v>1790</v>
      </c>
      <c r="O432" s="1" t="s">
        <v>3535</v>
      </c>
      <c r="P432" s="1">
        <v>10248</v>
      </c>
      <c r="Q432" s="1">
        <v>13042</v>
      </c>
      <c r="R432" s="1">
        <v>11645</v>
      </c>
      <c r="S432" s="3">
        <v>1.8026315789473684</v>
      </c>
      <c r="T432" s="1"/>
      <c r="U432" s="1"/>
      <c r="V432" s="1"/>
      <c r="W432" s="1"/>
      <c r="X432" s="1"/>
      <c r="Y432" s="3"/>
    </row>
    <row r="433" spans="1:25" x14ac:dyDescent="0.25">
      <c r="A433" s="1" t="s">
        <v>1791</v>
      </c>
      <c r="B433" s="1" t="s">
        <v>1792</v>
      </c>
      <c r="C433" s="1" t="s">
        <v>3536</v>
      </c>
      <c r="D433" s="1">
        <v>4292</v>
      </c>
      <c r="E433" s="1">
        <v>4675</v>
      </c>
      <c r="F433" s="1">
        <v>4483.5</v>
      </c>
      <c r="G433" s="1" t="s">
        <v>1793</v>
      </c>
      <c r="H433" s="1"/>
      <c r="I433" s="1"/>
      <c r="J433" s="1"/>
      <c r="K433" s="1"/>
      <c r="L433" s="1"/>
      <c r="M433" s="2"/>
      <c r="N433" s="1"/>
      <c r="O433" s="1"/>
      <c r="P433" s="1"/>
      <c r="Q433" s="1"/>
      <c r="R433" s="1"/>
      <c r="S433" s="3"/>
      <c r="T433" s="1"/>
      <c r="U433" s="1"/>
      <c r="V433" s="1"/>
      <c r="W433" s="1"/>
      <c r="X433" s="1"/>
      <c r="Y433" s="3"/>
    </row>
    <row r="434" spans="1:25" x14ac:dyDescent="0.25">
      <c r="A434" s="1" t="s">
        <v>1794</v>
      </c>
      <c r="B434" s="1" t="s">
        <v>1795</v>
      </c>
      <c r="C434" s="1" t="s">
        <v>3537</v>
      </c>
      <c r="D434" s="1">
        <v>9562</v>
      </c>
      <c r="E434" s="1">
        <v>10880</v>
      </c>
      <c r="F434" s="1">
        <v>10221</v>
      </c>
      <c r="G434" s="1" t="s">
        <v>1796</v>
      </c>
      <c r="H434" s="1" t="s">
        <v>1797</v>
      </c>
      <c r="I434" s="1" t="s">
        <v>3538</v>
      </c>
      <c r="J434" s="1">
        <v>14025</v>
      </c>
      <c r="K434" s="1">
        <v>16830</v>
      </c>
      <c r="L434" s="1">
        <v>15427.5</v>
      </c>
      <c r="M434" s="2">
        <v>1.5093924273554447</v>
      </c>
      <c r="N434" s="1" t="s">
        <v>1798</v>
      </c>
      <c r="O434" s="1" t="s">
        <v>3539</v>
      </c>
      <c r="P434" s="1">
        <v>22950</v>
      </c>
      <c r="Q434" s="1">
        <v>26010</v>
      </c>
      <c r="R434" s="1">
        <v>24480</v>
      </c>
      <c r="S434" s="3">
        <v>2.3950689756383916</v>
      </c>
      <c r="T434" s="1"/>
      <c r="U434" s="1"/>
      <c r="V434" s="1"/>
      <c r="W434" s="1"/>
      <c r="X434" s="1"/>
      <c r="Y434" s="3"/>
    </row>
    <row r="435" spans="1:25" x14ac:dyDescent="0.25">
      <c r="A435" s="1" t="s">
        <v>1801</v>
      </c>
      <c r="B435" s="1" t="s">
        <v>1802</v>
      </c>
      <c r="C435" s="1" t="s">
        <v>3540</v>
      </c>
      <c r="D435" s="1">
        <v>7565</v>
      </c>
      <c r="E435" s="1">
        <v>9265</v>
      </c>
      <c r="F435" s="1">
        <v>8415</v>
      </c>
      <c r="G435" s="1"/>
      <c r="H435" s="1"/>
      <c r="I435" s="1"/>
      <c r="J435" s="1"/>
      <c r="K435" s="1"/>
      <c r="L435" s="1"/>
      <c r="M435" s="2"/>
      <c r="N435" s="1"/>
      <c r="O435" s="1"/>
      <c r="P435" s="1"/>
      <c r="Q435" s="1"/>
      <c r="R435" s="1"/>
      <c r="S435" s="3"/>
      <c r="T435" s="1"/>
      <c r="U435" s="1"/>
      <c r="V435" s="1"/>
      <c r="W435" s="1"/>
      <c r="X435" s="1"/>
      <c r="Y435" s="3"/>
    </row>
    <row r="436" spans="1:25" x14ac:dyDescent="0.25">
      <c r="A436" s="1" t="s">
        <v>1803</v>
      </c>
      <c r="B436" s="1" t="s">
        <v>1804</v>
      </c>
      <c r="C436" s="1" t="s">
        <v>3541</v>
      </c>
      <c r="D436" s="1">
        <v>9732</v>
      </c>
      <c r="E436" s="1">
        <v>10200</v>
      </c>
      <c r="F436" s="1">
        <v>9966</v>
      </c>
      <c r="G436" s="1" t="s">
        <v>1805</v>
      </c>
      <c r="H436" s="1"/>
      <c r="I436" s="1"/>
      <c r="J436" s="1"/>
      <c r="K436" s="1"/>
      <c r="L436" s="1"/>
      <c r="M436" s="2"/>
      <c r="N436" s="1"/>
      <c r="O436" s="1"/>
      <c r="P436" s="1"/>
      <c r="Q436" s="1"/>
      <c r="R436" s="1"/>
      <c r="S436" s="3"/>
      <c r="T436" s="1"/>
      <c r="U436" s="1"/>
      <c r="V436" s="1"/>
      <c r="W436" s="1"/>
      <c r="X436" s="1"/>
      <c r="Y436" s="3"/>
    </row>
    <row r="437" spans="1:25" x14ac:dyDescent="0.25">
      <c r="A437" s="1" t="s">
        <v>1806</v>
      </c>
      <c r="B437" s="1" t="s">
        <v>1807</v>
      </c>
      <c r="C437" s="1" t="s">
        <v>3542</v>
      </c>
      <c r="D437" s="1">
        <v>4888</v>
      </c>
      <c r="E437" s="1">
        <v>5440</v>
      </c>
      <c r="F437" s="1">
        <v>5164</v>
      </c>
      <c r="G437" s="1" t="s">
        <v>512</v>
      </c>
      <c r="H437" s="1"/>
      <c r="I437" s="1"/>
      <c r="J437" s="1"/>
      <c r="K437" s="1"/>
      <c r="L437" s="1"/>
      <c r="M437" s="2"/>
      <c r="N437" s="1"/>
      <c r="O437" s="1"/>
      <c r="P437" s="1"/>
      <c r="Q437" s="1"/>
      <c r="R437" s="1"/>
      <c r="S437" s="3"/>
      <c r="T437" s="1"/>
      <c r="U437" s="1"/>
      <c r="V437" s="1"/>
      <c r="W437" s="1"/>
      <c r="X437" s="1"/>
      <c r="Y437" s="3"/>
    </row>
    <row r="438" spans="1:25" x14ac:dyDescent="0.25">
      <c r="A438" s="1" t="s">
        <v>1808</v>
      </c>
      <c r="B438" s="1" t="s">
        <v>1809</v>
      </c>
      <c r="C438" s="1" t="s">
        <v>3543</v>
      </c>
      <c r="D438" s="1">
        <v>7055</v>
      </c>
      <c r="E438" s="1">
        <v>7650</v>
      </c>
      <c r="F438" s="1">
        <v>7352.5</v>
      </c>
      <c r="G438" s="1" t="s">
        <v>1810</v>
      </c>
      <c r="H438" s="1"/>
      <c r="I438" s="1"/>
      <c r="J438" s="1"/>
      <c r="K438" s="1"/>
      <c r="L438" s="1"/>
      <c r="M438" s="2"/>
      <c r="N438" s="1"/>
      <c r="O438" s="1"/>
      <c r="P438" s="1"/>
      <c r="Q438" s="1"/>
      <c r="R438" s="1"/>
      <c r="S438" s="3"/>
      <c r="T438" s="1"/>
      <c r="U438" s="1"/>
      <c r="V438" s="1"/>
      <c r="W438" s="1"/>
      <c r="X438" s="1"/>
      <c r="Y438" s="3"/>
    </row>
    <row r="439" spans="1:25" x14ac:dyDescent="0.25">
      <c r="A439" s="1" t="s">
        <v>1811</v>
      </c>
      <c r="B439" s="1" t="s">
        <v>1812</v>
      </c>
      <c r="C439" s="1" t="s">
        <v>3544</v>
      </c>
      <c r="D439" s="1">
        <v>6970</v>
      </c>
      <c r="E439" s="1">
        <v>7905</v>
      </c>
      <c r="F439" s="1">
        <v>7437.5</v>
      </c>
      <c r="G439" s="1" t="s">
        <v>1515</v>
      </c>
      <c r="H439" s="1" t="s">
        <v>1813</v>
      </c>
      <c r="I439" s="1" t="s">
        <v>3545</v>
      </c>
      <c r="J439" s="1">
        <v>7739</v>
      </c>
      <c r="K439" s="1">
        <v>9287</v>
      </c>
      <c r="L439" s="1">
        <v>8513</v>
      </c>
      <c r="M439" s="2">
        <v>1.1446050420168068</v>
      </c>
      <c r="N439" s="1"/>
      <c r="O439" s="1"/>
      <c r="P439" s="1"/>
      <c r="Q439" s="1"/>
      <c r="R439" s="1"/>
      <c r="S439" s="3"/>
      <c r="T439" s="1"/>
      <c r="U439" s="1"/>
      <c r="V439" s="1"/>
      <c r="W439" s="1"/>
      <c r="X439" s="1"/>
      <c r="Y439" s="3"/>
    </row>
    <row r="440" spans="1:25" x14ac:dyDescent="0.25">
      <c r="A440" s="1" t="s">
        <v>1814</v>
      </c>
      <c r="B440" s="1" t="s">
        <v>1815</v>
      </c>
      <c r="C440" s="1" t="s">
        <v>3546</v>
      </c>
      <c r="D440" s="1">
        <v>7650</v>
      </c>
      <c r="E440" s="1">
        <v>8118</v>
      </c>
      <c r="F440" s="1">
        <v>7884</v>
      </c>
      <c r="G440" s="1" t="s">
        <v>1816</v>
      </c>
      <c r="H440" s="1" t="s">
        <v>1817</v>
      </c>
      <c r="I440" s="1" t="s">
        <v>3547</v>
      </c>
      <c r="J440" s="1">
        <v>9706</v>
      </c>
      <c r="K440" s="1">
        <v>10217</v>
      </c>
      <c r="L440" s="1">
        <v>9961.5</v>
      </c>
      <c r="M440" s="2">
        <v>1.2635083713850837</v>
      </c>
      <c r="N440" s="1" t="s">
        <v>1818</v>
      </c>
      <c r="O440" s="1" t="s">
        <v>3548</v>
      </c>
      <c r="P440" s="1">
        <v>13260</v>
      </c>
      <c r="Q440" s="1">
        <v>13260</v>
      </c>
      <c r="R440" s="1">
        <v>13260</v>
      </c>
      <c r="S440" s="3">
        <v>1.6818873668188736</v>
      </c>
      <c r="T440" s="1"/>
      <c r="U440" s="1"/>
      <c r="V440" s="1"/>
      <c r="W440" s="1"/>
      <c r="X440" s="1"/>
      <c r="Y440" s="3"/>
    </row>
    <row r="441" spans="1:25" x14ac:dyDescent="0.25">
      <c r="A441" s="1" t="s">
        <v>1819</v>
      </c>
      <c r="B441" s="1" t="s">
        <v>1820</v>
      </c>
      <c r="C441" s="1" t="s">
        <v>3549</v>
      </c>
      <c r="D441" s="1">
        <v>7055</v>
      </c>
      <c r="E441" s="1">
        <v>8712</v>
      </c>
      <c r="F441" s="1">
        <v>7883.5</v>
      </c>
      <c r="G441" s="1" t="s">
        <v>1821</v>
      </c>
      <c r="H441" s="1" t="s">
        <v>1822</v>
      </c>
      <c r="I441" s="1" t="s">
        <v>3550</v>
      </c>
      <c r="J441" s="1">
        <v>6785</v>
      </c>
      <c r="K441" s="1">
        <v>7307</v>
      </c>
      <c r="L441" s="1">
        <v>7046</v>
      </c>
      <c r="M441" s="2">
        <v>0.89376545950402742</v>
      </c>
      <c r="N441" s="1" t="s">
        <v>1823</v>
      </c>
      <c r="O441" s="1" t="s">
        <v>3551</v>
      </c>
      <c r="P441" s="1">
        <v>16356</v>
      </c>
      <c r="Q441" s="1">
        <v>19082</v>
      </c>
      <c r="R441" s="1">
        <v>17719</v>
      </c>
      <c r="S441" s="3">
        <v>2.247605758863449</v>
      </c>
      <c r="T441" s="1" t="s">
        <v>1824</v>
      </c>
      <c r="U441" s="1" t="s">
        <v>3552</v>
      </c>
      <c r="V441" s="1">
        <v>20461</v>
      </c>
      <c r="W441" s="1">
        <v>21665</v>
      </c>
      <c r="X441" s="1">
        <v>21063</v>
      </c>
      <c r="Y441" s="3">
        <v>2.6717828375721444</v>
      </c>
    </row>
    <row r="442" spans="1:25" x14ac:dyDescent="0.25">
      <c r="A442" s="1" t="s">
        <v>1825</v>
      </c>
      <c r="B442" s="1" t="s">
        <v>1826</v>
      </c>
      <c r="C442" s="1" t="s">
        <v>3553</v>
      </c>
      <c r="D442" s="1">
        <v>11475</v>
      </c>
      <c r="E442" s="1">
        <v>12495</v>
      </c>
      <c r="F442" s="1">
        <v>11985</v>
      </c>
      <c r="G442" s="1" t="s">
        <v>1827</v>
      </c>
      <c r="H442" s="1"/>
      <c r="I442" s="1"/>
      <c r="J442" s="1"/>
      <c r="K442" s="1"/>
      <c r="L442" s="1"/>
      <c r="M442" s="2"/>
      <c r="N442" s="1" t="s">
        <v>1828</v>
      </c>
      <c r="O442" s="1" t="s">
        <v>3554</v>
      </c>
      <c r="P442" s="1">
        <v>17404</v>
      </c>
      <c r="Q442" s="1">
        <v>20719</v>
      </c>
      <c r="R442" s="1">
        <v>19061.5</v>
      </c>
      <c r="S442" s="3">
        <v>1.5904463913224864</v>
      </c>
      <c r="T442" s="1"/>
      <c r="U442" s="1"/>
      <c r="V442" s="1"/>
      <c r="W442" s="1"/>
      <c r="X442" s="1"/>
      <c r="Y442" s="3"/>
    </row>
    <row r="443" spans="1:25" x14ac:dyDescent="0.25">
      <c r="A443" s="1" t="s">
        <v>1829</v>
      </c>
      <c r="B443" s="1" t="s">
        <v>1830</v>
      </c>
      <c r="C443" s="1" t="s">
        <v>3555</v>
      </c>
      <c r="D443" s="1">
        <v>12920</v>
      </c>
      <c r="E443" s="1">
        <v>17170</v>
      </c>
      <c r="F443" s="1">
        <v>15045</v>
      </c>
      <c r="G443" s="1" t="s">
        <v>1831</v>
      </c>
      <c r="H443" s="1"/>
      <c r="I443" s="1"/>
      <c r="J443" s="1"/>
      <c r="K443" s="1"/>
      <c r="L443" s="1"/>
      <c r="M443" s="2"/>
      <c r="N443" s="1"/>
      <c r="O443" s="1"/>
      <c r="P443" s="1"/>
      <c r="Q443" s="1"/>
      <c r="R443" s="1"/>
      <c r="S443" s="3"/>
      <c r="T443" s="1" t="s">
        <v>1832</v>
      </c>
      <c r="U443" s="1" t="s">
        <v>3556</v>
      </c>
      <c r="V443" s="1">
        <v>53405</v>
      </c>
      <c r="W443" s="1">
        <v>58882</v>
      </c>
      <c r="X443" s="1">
        <v>56143.5</v>
      </c>
      <c r="Y443" s="3">
        <v>3.731704885343968</v>
      </c>
    </row>
    <row r="444" spans="1:25" x14ac:dyDescent="0.25">
      <c r="A444" s="1" t="s">
        <v>1833</v>
      </c>
      <c r="B444" s="1" t="s">
        <v>1834</v>
      </c>
      <c r="C444" s="1" t="s">
        <v>3557</v>
      </c>
      <c r="D444" s="1">
        <v>8628</v>
      </c>
      <c r="E444" s="1">
        <v>10752</v>
      </c>
      <c r="F444" s="1">
        <v>9690</v>
      </c>
      <c r="G444" s="1" t="s">
        <v>1835</v>
      </c>
      <c r="H444" s="1" t="s">
        <v>1836</v>
      </c>
      <c r="I444" s="1" t="s">
        <v>3558</v>
      </c>
      <c r="J444" s="1">
        <v>12990</v>
      </c>
      <c r="K444" s="1">
        <v>15395</v>
      </c>
      <c r="L444" s="1">
        <v>14192.5</v>
      </c>
      <c r="M444" s="2">
        <v>1.4646542827657378</v>
      </c>
      <c r="N444" s="1" t="s">
        <v>1837</v>
      </c>
      <c r="O444" s="1" t="s">
        <v>3559</v>
      </c>
      <c r="P444" s="1">
        <v>22491</v>
      </c>
      <c r="Q444" s="1">
        <v>25823</v>
      </c>
      <c r="R444" s="1">
        <v>24157</v>
      </c>
      <c r="S444" s="3">
        <v>2.4929824561403509</v>
      </c>
      <c r="T444" s="1"/>
      <c r="U444" s="1"/>
      <c r="V444" s="1"/>
      <c r="W444" s="1"/>
      <c r="X444" s="1"/>
      <c r="Y444" s="3"/>
    </row>
    <row r="445" spans="1:25" x14ac:dyDescent="0.25">
      <c r="A445" s="1" t="s">
        <v>1591</v>
      </c>
      <c r="B445" s="1" t="s">
        <v>1592</v>
      </c>
      <c r="C445" s="1" t="s">
        <v>3560</v>
      </c>
      <c r="D445" s="1">
        <v>8118</v>
      </c>
      <c r="E445" s="1">
        <v>8968</v>
      </c>
      <c r="F445" s="1">
        <v>8543</v>
      </c>
      <c r="G445" s="1"/>
      <c r="H445" s="1" t="s">
        <v>1593</v>
      </c>
      <c r="I445" s="1" t="s">
        <v>3561</v>
      </c>
      <c r="J445" s="1">
        <v>9238</v>
      </c>
      <c r="K445" s="1">
        <v>12155</v>
      </c>
      <c r="L445" s="1">
        <v>10696.5</v>
      </c>
      <c r="M445" s="2">
        <v>1.2520777244527683</v>
      </c>
      <c r="N445" s="1" t="s">
        <v>1594</v>
      </c>
      <c r="O445" s="1" t="s">
        <v>3562</v>
      </c>
      <c r="P445" s="1">
        <v>15827</v>
      </c>
      <c r="Q445" s="1">
        <v>19159</v>
      </c>
      <c r="R445" s="1">
        <v>17493</v>
      </c>
      <c r="S445" s="3">
        <v>2.0476413437902377</v>
      </c>
      <c r="T445" s="1"/>
      <c r="U445" s="1"/>
      <c r="V445" s="1"/>
      <c r="W445" s="1"/>
      <c r="X445" s="1"/>
      <c r="Y445" s="3"/>
    </row>
    <row r="446" spans="1:25" x14ac:dyDescent="0.25">
      <c r="A446" s="1" t="s">
        <v>1595</v>
      </c>
      <c r="B446" s="1" t="s">
        <v>1596</v>
      </c>
      <c r="C446" s="1" t="s">
        <v>3563</v>
      </c>
      <c r="D446" s="1">
        <v>6375</v>
      </c>
      <c r="E446" s="1">
        <v>7438</v>
      </c>
      <c r="F446" s="1">
        <v>6906.5</v>
      </c>
      <c r="G446" s="1" t="s">
        <v>1597</v>
      </c>
      <c r="H446" s="1" t="s">
        <v>1598</v>
      </c>
      <c r="I446" s="1" t="s">
        <v>3564</v>
      </c>
      <c r="J446" s="1">
        <v>4628</v>
      </c>
      <c r="K446" s="1">
        <v>5657</v>
      </c>
      <c r="L446" s="1">
        <v>5142.5</v>
      </c>
      <c r="M446" s="2">
        <v>0.74458843118801132</v>
      </c>
      <c r="N446" s="1"/>
      <c r="O446" s="1"/>
      <c r="P446" s="1"/>
      <c r="Q446" s="1"/>
      <c r="R446" s="1"/>
      <c r="S446" s="3"/>
      <c r="T446" s="1"/>
      <c r="U446" s="1"/>
      <c r="V446" s="1"/>
      <c r="W446" s="1"/>
      <c r="X446" s="1"/>
      <c r="Y446" s="3"/>
    </row>
    <row r="447" spans="1:25" x14ac:dyDescent="0.25">
      <c r="A447" s="1" t="s">
        <v>1838</v>
      </c>
      <c r="B447" s="1" t="s">
        <v>1839</v>
      </c>
      <c r="C447" s="1" t="s">
        <v>3565</v>
      </c>
      <c r="D447" s="1">
        <v>9902</v>
      </c>
      <c r="E447" s="1">
        <v>10838</v>
      </c>
      <c r="F447" s="1">
        <v>10370</v>
      </c>
      <c r="G447" s="1" t="s">
        <v>1840</v>
      </c>
      <c r="H447" s="1"/>
      <c r="I447" s="1"/>
      <c r="J447" s="1"/>
      <c r="K447" s="1"/>
      <c r="L447" s="1"/>
      <c r="M447" s="2"/>
      <c r="N447" s="1" t="s">
        <v>1841</v>
      </c>
      <c r="O447" s="1" t="s">
        <v>3566</v>
      </c>
      <c r="P447" s="1">
        <v>25372</v>
      </c>
      <c r="Q447" s="1">
        <v>28417</v>
      </c>
      <c r="R447" s="1">
        <v>26894.5</v>
      </c>
      <c r="S447" s="3">
        <v>2.5934908389585343</v>
      </c>
      <c r="T447" s="1"/>
      <c r="U447" s="1"/>
      <c r="V447" s="1"/>
      <c r="W447" s="1"/>
      <c r="X447" s="1"/>
      <c r="Y447" s="3"/>
    </row>
    <row r="448" spans="1:25" x14ac:dyDescent="0.25">
      <c r="A448" s="1" t="s">
        <v>1845</v>
      </c>
      <c r="B448" s="1" t="s">
        <v>1846</v>
      </c>
      <c r="C448" s="1" t="s">
        <v>3567</v>
      </c>
      <c r="D448" s="1">
        <v>6375</v>
      </c>
      <c r="E448" s="1">
        <v>6885</v>
      </c>
      <c r="F448" s="1">
        <v>6630</v>
      </c>
      <c r="G448" s="1" t="s">
        <v>1847</v>
      </c>
      <c r="H448" s="1" t="s">
        <v>1848</v>
      </c>
      <c r="I448" s="1" t="s">
        <v>3568</v>
      </c>
      <c r="J448" s="1">
        <v>7902</v>
      </c>
      <c r="K448" s="1">
        <v>8395</v>
      </c>
      <c r="L448" s="1">
        <v>8148.5</v>
      </c>
      <c r="M448" s="2">
        <v>1.2290346907993968</v>
      </c>
      <c r="N448" s="1"/>
      <c r="O448" s="1"/>
      <c r="P448" s="1"/>
      <c r="Q448" s="1"/>
      <c r="R448" s="1"/>
      <c r="S448" s="3"/>
      <c r="T448" s="1"/>
      <c r="U448" s="1"/>
      <c r="V448" s="1"/>
      <c r="W448" s="1"/>
      <c r="X448" s="1"/>
      <c r="Y448" s="3"/>
    </row>
    <row r="449" spans="1:25" x14ac:dyDescent="0.25">
      <c r="A449" s="1" t="s">
        <v>1849</v>
      </c>
      <c r="B449" s="1" t="s">
        <v>1850</v>
      </c>
      <c r="C449" s="1" t="s">
        <v>3569</v>
      </c>
      <c r="D449" s="1">
        <v>8968</v>
      </c>
      <c r="E449" s="1">
        <v>10200</v>
      </c>
      <c r="F449" s="1">
        <v>9584</v>
      </c>
      <c r="G449" s="1" t="s">
        <v>1851</v>
      </c>
      <c r="H449" s="1"/>
      <c r="I449" s="1"/>
      <c r="J449" s="1"/>
      <c r="K449" s="1"/>
      <c r="L449" s="1"/>
      <c r="M449" s="2"/>
      <c r="N449" s="1" t="s">
        <v>1852</v>
      </c>
      <c r="O449" s="1" t="s">
        <v>3570</v>
      </c>
      <c r="P449" s="1">
        <v>20757</v>
      </c>
      <c r="Q449" s="1">
        <v>23588</v>
      </c>
      <c r="R449" s="1">
        <v>22172.5</v>
      </c>
      <c r="S449" s="3">
        <v>2.3134912353923207</v>
      </c>
      <c r="T449" s="1" t="s">
        <v>1853</v>
      </c>
      <c r="U449" s="1" t="s">
        <v>3571</v>
      </c>
      <c r="V449" s="1">
        <v>28792</v>
      </c>
      <c r="W449" s="1">
        <v>30163</v>
      </c>
      <c r="X449" s="1">
        <v>29477.5</v>
      </c>
      <c r="Y449" s="3">
        <v>3.075699081803005</v>
      </c>
    </row>
    <row r="450" spans="1:25" x14ac:dyDescent="0.25">
      <c r="A450" s="1" t="s">
        <v>1854</v>
      </c>
      <c r="B450" s="1" t="s">
        <v>1855</v>
      </c>
      <c r="C450" s="1" t="s">
        <v>3572</v>
      </c>
      <c r="D450" s="1">
        <v>6205</v>
      </c>
      <c r="E450" s="1">
        <v>6885</v>
      </c>
      <c r="F450" s="1">
        <v>6545</v>
      </c>
      <c r="G450" s="1" t="s">
        <v>1856</v>
      </c>
      <c r="H450" s="1"/>
      <c r="I450" s="1"/>
      <c r="J450" s="1"/>
      <c r="K450" s="1"/>
      <c r="L450" s="1"/>
      <c r="M450" s="2"/>
      <c r="N450" s="1" t="s">
        <v>1857</v>
      </c>
      <c r="O450" s="1" t="s">
        <v>3573</v>
      </c>
      <c r="P450" s="1">
        <v>13222</v>
      </c>
      <c r="Q450" s="1">
        <v>16333</v>
      </c>
      <c r="R450" s="1">
        <v>14777.5</v>
      </c>
      <c r="S450" s="3">
        <v>2.2578304048892286</v>
      </c>
      <c r="T450" s="1"/>
      <c r="U450" s="1"/>
      <c r="V450" s="1"/>
      <c r="W450" s="1"/>
      <c r="X450" s="1"/>
      <c r="Y450" s="3"/>
    </row>
    <row r="451" spans="1:25" x14ac:dyDescent="0.25">
      <c r="A451" s="1" t="s">
        <v>1858</v>
      </c>
      <c r="B451" s="1" t="s">
        <v>1859</v>
      </c>
      <c r="C451" s="1" t="s">
        <v>3357</v>
      </c>
      <c r="D451" s="1">
        <v>6502</v>
      </c>
      <c r="E451" s="1">
        <v>7268</v>
      </c>
      <c r="F451" s="1">
        <v>6885</v>
      </c>
      <c r="G451" s="1" t="s">
        <v>1860</v>
      </c>
      <c r="H451" s="1" t="s">
        <v>1861</v>
      </c>
      <c r="I451" s="1" t="s">
        <v>3574</v>
      </c>
      <c r="J451" s="1">
        <v>8010</v>
      </c>
      <c r="K451" s="1">
        <v>8511</v>
      </c>
      <c r="L451" s="1">
        <v>8260.5</v>
      </c>
      <c r="M451" s="2">
        <v>1.1997821350762528</v>
      </c>
      <c r="N451" s="1" t="s">
        <v>1862</v>
      </c>
      <c r="O451" s="1" t="s">
        <v>3575</v>
      </c>
      <c r="P451" s="1">
        <v>10387</v>
      </c>
      <c r="Q451" s="1">
        <v>11985</v>
      </c>
      <c r="R451" s="1">
        <v>11186</v>
      </c>
      <c r="S451" s="3">
        <v>1.6246913580246913</v>
      </c>
      <c r="T451" s="1"/>
      <c r="U451" s="1"/>
      <c r="V451" s="1"/>
      <c r="W451" s="1"/>
      <c r="X451" s="1"/>
      <c r="Y451" s="3"/>
    </row>
    <row r="452" spans="1:25" x14ac:dyDescent="0.25">
      <c r="A452" s="1" t="s">
        <v>1863</v>
      </c>
      <c r="B452" s="1" t="s">
        <v>1864</v>
      </c>
      <c r="C452" s="1" t="s">
        <v>3576</v>
      </c>
      <c r="D452" s="1">
        <v>7182</v>
      </c>
      <c r="E452" s="1">
        <v>7905</v>
      </c>
      <c r="F452" s="1">
        <v>7543.5</v>
      </c>
      <c r="G452" s="1" t="s">
        <v>93</v>
      </c>
      <c r="H452" s="1" t="s">
        <v>1865</v>
      </c>
      <c r="I452" s="1" t="s">
        <v>3577</v>
      </c>
      <c r="J452" s="1">
        <v>8418</v>
      </c>
      <c r="K452" s="1">
        <v>9471</v>
      </c>
      <c r="L452" s="1">
        <v>8944.5</v>
      </c>
      <c r="M452" s="2">
        <v>1.1857228077152515</v>
      </c>
      <c r="N452" s="1" t="s">
        <v>1866</v>
      </c>
      <c r="O452" s="1" t="s">
        <v>3578</v>
      </c>
      <c r="P452" s="1">
        <v>14960</v>
      </c>
      <c r="Q452" s="1">
        <v>18700</v>
      </c>
      <c r="R452" s="1">
        <v>16830</v>
      </c>
      <c r="S452" s="3">
        <v>2.2310598528534502</v>
      </c>
      <c r="T452" s="1" t="s">
        <v>1867</v>
      </c>
      <c r="U452" s="1" t="s">
        <v>3579</v>
      </c>
      <c r="V452" s="1">
        <v>19720</v>
      </c>
      <c r="W452" s="1">
        <v>24650</v>
      </c>
      <c r="X452" s="1">
        <v>22185</v>
      </c>
      <c r="Y452" s="3">
        <v>2.9409425333068206</v>
      </c>
    </row>
    <row r="453" spans="1:25" x14ac:dyDescent="0.25">
      <c r="A453" s="1" t="s">
        <v>1868</v>
      </c>
      <c r="B453" s="1" t="s">
        <v>1869</v>
      </c>
      <c r="C453" s="1" t="s">
        <v>3580</v>
      </c>
      <c r="D453" s="1">
        <v>6800</v>
      </c>
      <c r="E453" s="1">
        <v>8118</v>
      </c>
      <c r="F453" s="1">
        <v>7459</v>
      </c>
      <c r="G453" s="1" t="s">
        <v>1870</v>
      </c>
      <c r="H453" s="1" t="s">
        <v>1871</v>
      </c>
      <c r="I453" s="1" t="s">
        <v>3581</v>
      </c>
      <c r="J453" s="1">
        <v>8242</v>
      </c>
      <c r="K453" s="1">
        <v>10817</v>
      </c>
      <c r="L453" s="1">
        <v>9529.5</v>
      </c>
      <c r="M453" s="2">
        <v>1.2775841265585199</v>
      </c>
      <c r="N453" s="1" t="s">
        <v>1872</v>
      </c>
      <c r="O453" s="1" t="s">
        <v>3582</v>
      </c>
      <c r="P453" s="1">
        <v>15150</v>
      </c>
      <c r="Q453" s="1">
        <v>17991</v>
      </c>
      <c r="R453" s="1">
        <v>16570.5</v>
      </c>
      <c r="S453" s="3">
        <v>2.2215444429548197</v>
      </c>
      <c r="T453" s="1" t="s">
        <v>1489</v>
      </c>
      <c r="U453" s="1" t="s">
        <v>2961</v>
      </c>
      <c r="V453" s="1">
        <v>20536</v>
      </c>
      <c r="W453" s="1">
        <v>24386</v>
      </c>
      <c r="X453" s="1">
        <v>22461</v>
      </c>
      <c r="Y453" s="3">
        <v>3.0112615632122268</v>
      </c>
    </row>
    <row r="454" spans="1:25" x14ac:dyDescent="0.25">
      <c r="A454" s="1" t="s">
        <v>1873</v>
      </c>
      <c r="B454" s="1" t="s">
        <v>1874</v>
      </c>
      <c r="C454" s="1" t="s">
        <v>3583</v>
      </c>
      <c r="D454" s="1">
        <v>7990</v>
      </c>
      <c r="E454" s="1">
        <v>8840</v>
      </c>
      <c r="F454" s="1">
        <v>8415</v>
      </c>
      <c r="G454" s="1" t="s">
        <v>207</v>
      </c>
      <c r="H454" s="1" t="s">
        <v>1875</v>
      </c>
      <c r="I454" s="1" t="s">
        <v>3584</v>
      </c>
      <c r="J454" s="1">
        <v>10924</v>
      </c>
      <c r="K454" s="1">
        <v>11965</v>
      </c>
      <c r="L454" s="1">
        <v>11444.5</v>
      </c>
      <c r="M454" s="2">
        <v>1.3600118835412953</v>
      </c>
      <c r="N454" s="1" t="s">
        <v>1876</v>
      </c>
      <c r="O454" s="1" t="s">
        <v>3585</v>
      </c>
      <c r="P454" s="1">
        <v>14277</v>
      </c>
      <c r="Q454" s="1">
        <v>16796</v>
      </c>
      <c r="R454" s="1">
        <v>15536.5</v>
      </c>
      <c r="S454" s="3">
        <v>1.8462863933452169</v>
      </c>
      <c r="T454" s="1" t="s">
        <v>1877</v>
      </c>
      <c r="U454" s="1" t="s">
        <v>3586</v>
      </c>
      <c r="V454" s="1">
        <v>18958</v>
      </c>
      <c r="W454" s="1">
        <v>22513</v>
      </c>
      <c r="X454" s="1">
        <v>20735.5</v>
      </c>
      <c r="Y454" s="3">
        <v>2.4641117052881758</v>
      </c>
    </row>
    <row r="455" spans="1:25" x14ac:dyDescent="0.25">
      <c r="A455" s="1" t="s">
        <v>1878</v>
      </c>
      <c r="B455" s="1" t="s">
        <v>1879</v>
      </c>
      <c r="C455" s="1" t="s">
        <v>3587</v>
      </c>
      <c r="D455" s="1">
        <v>7692</v>
      </c>
      <c r="E455" s="1">
        <v>8160</v>
      </c>
      <c r="F455" s="1">
        <v>7926</v>
      </c>
      <c r="G455" s="1" t="s">
        <v>93</v>
      </c>
      <c r="H455" s="1"/>
      <c r="I455" s="1"/>
      <c r="J455" s="1"/>
      <c r="K455" s="1"/>
      <c r="L455" s="1"/>
      <c r="M455" s="2"/>
      <c r="N455" s="1"/>
      <c r="O455" s="1"/>
      <c r="P455" s="1"/>
      <c r="Q455" s="1"/>
      <c r="R455" s="1"/>
      <c r="S455" s="3"/>
      <c r="T455" s="1"/>
      <c r="U455" s="1"/>
      <c r="V455" s="1"/>
      <c r="W455" s="1"/>
      <c r="X455" s="1"/>
      <c r="Y455" s="3"/>
    </row>
    <row r="456" spans="1:25" x14ac:dyDescent="0.25">
      <c r="A456" s="1" t="s">
        <v>1601</v>
      </c>
      <c r="B456" s="1" t="s">
        <v>1602</v>
      </c>
      <c r="C456" s="1" t="s">
        <v>3588</v>
      </c>
      <c r="D456" s="1">
        <v>16618</v>
      </c>
      <c r="E456" s="1">
        <v>19465</v>
      </c>
      <c r="F456" s="1">
        <v>18041.5</v>
      </c>
      <c r="G456" s="1" t="s">
        <v>1603</v>
      </c>
      <c r="H456" s="1"/>
      <c r="I456" s="1"/>
      <c r="J456" s="1"/>
      <c r="K456" s="1"/>
      <c r="L456" s="1"/>
      <c r="M456" s="2"/>
      <c r="N456" s="1" t="s">
        <v>1604</v>
      </c>
      <c r="O456" s="1" t="s">
        <v>3589</v>
      </c>
      <c r="P456" s="1">
        <v>40509</v>
      </c>
      <c r="Q456" s="1">
        <v>46742</v>
      </c>
      <c r="R456" s="1">
        <v>43625.5</v>
      </c>
      <c r="S456" s="3">
        <v>2.4180639082116233</v>
      </c>
      <c r="T456" s="1" t="s">
        <v>1605</v>
      </c>
      <c r="U456" s="1" t="s">
        <v>3590</v>
      </c>
      <c r="V456" s="1">
        <v>66300</v>
      </c>
      <c r="W456" s="1">
        <v>85000</v>
      </c>
      <c r="X456" s="1">
        <v>75650</v>
      </c>
      <c r="Y456" s="3">
        <v>4.1931103289637779</v>
      </c>
    </row>
    <row r="457" spans="1:25" x14ac:dyDescent="0.25">
      <c r="A457" s="1" t="s">
        <v>1880</v>
      </c>
      <c r="B457" s="1" t="s">
        <v>1881</v>
      </c>
      <c r="C457" s="1" t="s">
        <v>3591</v>
      </c>
      <c r="D457" s="1">
        <v>10285</v>
      </c>
      <c r="E457" s="1">
        <v>11390</v>
      </c>
      <c r="F457" s="1">
        <v>10837.5</v>
      </c>
      <c r="G457" s="1"/>
      <c r="H457" s="1"/>
      <c r="I457" s="1"/>
      <c r="J457" s="1"/>
      <c r="K457" s="1"/>
      <c r="L457" s="1"/>
      <c r="M457" s="2"/>
      <c r="N457" s="1"/>
      <c r="O457" s="1"/>
      <c r="P457" s="1"/>
      <c r="Q457" s="1"/>
      <c r="R457" s="1"/>
      <c r="S457" s="3"/>
      <c r="T457" s="1"/>
      <c r="U457" s="1"/>
      <c r="V457" s="1"/>
      <c r="W457" s="1"/>
      <c r="X457" s="1"/>
      <c r="Y457" s="3"/>
    </row>
    <row r="458" spans="1:25" x14ac:dyDescent="0.25">
      <c r="A458" s="1" t="s">
        <v>1882</v>
      </c>
      <c r="B458" s="1" t="s">
        <v>1883</v>
      </c>
      <c r="C458" s="1" t="s">
        <v>3592</v>
      </c>
      <c r="D458" s="1">
        <v>10540</v>
      </c>
      <c r="E458" s="1">
        <v>12750</v>
      </c>
      <c r="F458" s="1">
        <v>11645</v>
      </c>
      <c r="G458" s="1" t="s">
        <v>1649</v>
      </c>
      <c r="H458" s="1" t="s">
        <v>1884</v>
      </c>
      <c r="I458" s="1" t="s">
        <v>3593</v>
      </c>
      <c r="J458" s="1">
        <v>11772</v>
      </c>
      <c r="K458" s="1">
        <v>13656</v>
      </c>
      <c r="L458" s="1">
        <v>12714</v>
      </c>
      <c r="M458" s="2">
        <v>1.0917990553885788</v>
      </c>
      <c r="N458" s="1"/>
      <c r="O458" s="1"/>
      <c r="P458" s="1"/>
      <c r="Q458" s="1"/>
      <c r="R458" s="1"/>
      <c r="S458" s="3"/>
      <c r="T458" s="1"/>
      <c r="U458" s="1"/>
      <c r="V458" s="1"/>
      <c r="W458" s="1"/>
      <c r="X458" s="1"/>
      <c r="Y458" s="3"/>
    </row>
    <row r="459" spans="1:25" x14ac:dyDescent="0.25">
      <c r="A459" s="1" t="s">
        <v>1608</v>
      </c>
      <c r="B459" s="1" t="s">
        <v>1609</v>
      </c>
      <c r="C459" s="1" t="s">
        <v>3594</v>
      </c>
      <c r="D459" s="1">
        <v>5908</v>
      </c>
      <c r="E459" s="1">
        <v>6928</v>
      </c>
      <c r="F459" s="1">
        <v>6418</v>
      </c>
      <c r="G459" s="1"/>
      <c r="H459" s="1"/>
      <c r="I459" s="1"/>
      <c r="J459" s="1"/>
      <c r="K459" s="1"/>
      <c r="L459" s="1"/>
      <c r="M459" s="2"/>
      <c r="N459" s="1"/>
      <c r="O459" s="1"/>
      <c r="P459" s="1"/>
      <c r="Q459" s="1"/>
      <c r="R459" s="1"/>
      <c r="S459" s="3"/>
      <c r="T459" s="1"/>
      <c r="U459" s="1"/>
      <c r="V459" s="1"/>
      <c r="W459" s="1"/>
      <c r="X459" s="1"/>
      <c r="Y459" s="3"/>
    </row>
    <row r="460" spans="1:25" x14ac:dyDescent="0.25">
      <c r="A460" s="1" t="s">
        <v>1610</v>
      </c>
      <c r="B460" s="1" t="s">
        <v>1611</v>
      </c>
      <c r="C460" s="1" t="s">
        <v>3595</v>
      </c>
      <c r="D460" s="1">
        <v>9052</v>
      </c>
      <c r="E460" s="1">
        <v>10115</v>
      </c>
      <c r="F460" s="1">
        <v>9583.5</v>
      </c>
      <c r="G460" s="1" t="s">
        <v>1612</v>
      </c>
      <c r="H460" s="1"/>
      <c r="I460" s="1"/>
      <c r="J460" s="1"/>
      <c r="K460" s="1"/>
      <c r="L460" s="1"/>
      <c r="M460" s="2"/>
      <c r="N460" s="1" t="s">
        <v>1613</v>
      </c>
      <c r="O460" s="1" t="s">
        <v>3596</v>
      </c>
      <c r="P460" s="1">
        <v>18546</v>
      </c>
      <c r="Q460" s="1">
        <v>21196</v>
      </c>
      <c r="R460" s="1">
        <v>19871</v>
      </c>
      <c r="S460" s="3">
        <v>2.0734595920070955</v>
      </c>
      <c r="T460" s="1" t="s">
        <v>1614</v>
      </c>
      <c r="U460" s="1" t="s">
        <v>3597</v>
      </c>
      <c r="V460" s="1">
        <v>20502</v>
      </c>
      <c r="W460" s="1">
        <v>25058</v>
      </c>
      <c r="X460" s="1">
        <v>22780</v>
      </c>
      <c r="Y460" s="3">
        <v>2.377002139093233</v>
      </c>
    </row>
    <row r="461" spans="1:25" x14ac:dyDescent="0.25">
      <c r="A461" s="1" t="s">
        <v>1615</v>
      </c>
      <c r="B461" s="1" t="s">
        <v>1616</v>
      </c>
      <c r="C461" s="1" t="s">
        <v>3598</v>
      </c>
      <c r="D461" s="1">
        <v>9775</v>
      </c>
      <c r="E461" s="1">
        <v>11688</v>
      </c>
      <c r="F461" s="1">
        <v>10731.5</v>
      </c>
      <c r="G461" s="1"/>
      <c r="H461" s="1" t="s">
        <v>1617</v>
      </c>
      <c r="I461" s="1" t="s">
        <v>3599</v>
      </c>
      <c r="J461" s="1">
        <v>12155</v>
      </c>
      <c r="K461" s="1">
        <v>15428</v>
      </c>
      <c r="L461" s="1">
        <v>13791.5</v>
      </c>
      <c r="M461" s="2">
        <v>1.2851418720588921</v>
      </c>
      <c r="N461" s="1" t="s">
        <v>1618</v>
      </c>
      <c r="O461" s="1" t="s">
        <v>3600</v>
      </c>
      <c r="P461" s="1">
        <v>18360</v>
      </c>
      <c r="Q461" s="1">
        <v>22185</v>
      </c>
      <c r="R461" s="1">
        <v>20272.5</v>
      </c>
      <c r="S461" s="3">
        <v>1.8890649023901598</v>
      </c>
      <c r="T461" s="1"/>
      <c r="U461" s="1"/>
      <c r="V461" s="1"/>
      <c r="W461" s="1"/>
      <c r="X461" s="1"/>
      <c r="Y461" s="3"/>
    </row>
    <row r="462" spans="1:25" x14ac:dyDescent="0.25">
      <c r="A462" s="1" t="s">
        <v>1891</v>
      </c>
      <c r="B462" s="1" t="s">
        <v>1892</v>
      </c>
      <c r="C462" s="1" t="s">
        <v>3601</v>
      </c>
      <c r="D462" s="1">
        <v>10795</v>
      </c>
      <c r="E462" s="1">
        <v>12622</v>
      </c>
      <c r="F462" s="1">
        <v>11708.5</v>
      </c>
      <c r="G462" s="1" t="s">
        <v>1893</v>
      </c>
      <c r="H462" s="1" t="s">
        <v>1894</v>
      </c>
      <c r="I462" s="1" t="s">
        <v>3602</v>
      </c>
      <c r="J462" s="1">
        <v>12495</v>
      </c>
      <c r="K462" s="1">
        <v>15494</v>
      </c>
      <c r="L462" s="1">
        <v>13994.5</v>
      </c>
      <c r="M462" s="2">
        <v>1.1952427723448777</v>
      </c>
      <c r="N462" s="1"/>
      <c r="O462" s="1"/>
      <c r="P462" s="1"/>
      <c r="Q462" s="1"/>
      <c r="R462" s="1"/>
      <c r="S462" s="3"/>
      <c r="T462" s="1" t="s">
        <v>1895</v>
      </c>
      <c r="U462" s="1" t="s">
        <v>3603</v>
      </c>
      <c r="V462" s="1">
        <v>34731</v>
      </c>
      <c r="W462" s="1">
        <v>43993</v>
      </c>
      <c r="X462" s="1">
        <v>39362</v>
      </c>
      <c r="Y462" s="3">
        <v>3.3618311483110559</v>
      </c>
    </row>
    <row r="463" spans="1:25" x14ac:dyDescent="0.25">
      <c r="A463" s="1" t="s">
        <v>1896</v>
      </c>
      <c r="B463" s="1" t="s">
        <v>1897</v>
      </c>
      <c r="C463" s="1" t="s">
        <v>3604</v>
      </c>
      <c r="D463" s="1">
        <v>16532</v>
      </c>
      <c r="E463" s="1">
        <v>18445</v>
      </c>
      <c r="F463" s="1">
        <v>17488.5</v>
      </c>
      <c r="G463" s="1" t="s">
        <v>250</v>
      </c>
      <c r="H463" s="1"/>
      <c r="I463" s="1"/>
      <c r="J463" s="1"/>
      <c r="K463" s="1"/>
      <c r="L463" s="1"/>
      <c r="M463" s="2"/>
      <c r="N463" s="1" t="s">
        <v>991</v>
      </c>
      <c r="O463" s="1" t="s">
        <v>3277</v>
      </c>
      <c r="P463" s="1">
        <v>36465</v>
      </c>
      <c r="Q463" s="1">
        <v>43010</v>
      </c>
      <c r="R463" s="1">
        <v>39737.5</v>
      </c>
      <c r="S463" s="3">
        <v>2.2722074506104013</v>
      </c>
      <c r="T463" s="1" t="s">
        <v>1898</v>
      </c>
      <c r="U463" s="1" t="s">
        <v>3605</v>
      </c>
      <c r="V463" s="1">
        <v>51232</v>
      </c>
      <c r="W463" s="1">
        <v>56771</v>
      </c>
      <c r="X463" s="1">
        <v>54001.5</v>
      </c>
      <c r="Y463" s="3">
        <v>3.0878291448666269</v>
      </c>
    </row>
    <row r="464" spans="1:25" x14ac:dyDescent="0.25">
      <c r="A464" s="1" t="s">
        <v>1619</v>
      </c>
      <c r="B464" s="1" t="s">
        <v>1620</v>
      </c>
      <c r="C464" s="1" t="s">
        <v>3606</v>
      </c>
      <c r="D464" s="1">
        <v>10582</v>
      </c>
      <c r="E464" s="1">
        <v>11772</v>
      </c>
      <c r="F464" s="1">
        <v>11177</v>
      </c>
      <c r="G464" s="1" t="s">
        <v>1621</v>
      </c>
      <c r="H464" s="1" t="s">
        <v>1622</v>
      </c>
      <c r="I464" s="1" t="s">
        <v>3607</v>
      </c>
      <c r="J464" s="1">
        <v>14960</v>
      </c>
      <c r="K464" s="1">
        <v>17298</v>
      </c>
      <c r="L464" s="1">
        <v>16129</v>
      </c>
      <c r="M464" s="2">
        <v>1.4430526975038025</v>
      </c>
      <c r="N464" s="1" t="s">
        <v>1623</v>
      </c>
      <c r="O464" s="1" t="s">
        <v>3608</v>
      </c>
      <c r="P464" s="1">
        <v>21326</v>
      </c>
      <c r="Q464" s="1">
        <v>24608</v>
      </c>
      <c r="R464" s="1">
        <v>22967</v>
      </c>
      <c r="S464" s="3">
        <v>2.0548447705108703</v>
      </c>
      <c r="T464" s="1"/>
      <c r="U464" s="1"/>
      <c r="V464" s="1"/>
      <c r="W464" s="1"/>
      <c r="X464" s="1"/>
      <c r="Y464" s="3"/>
    </row>
    <row r="465" spans="1:25" x14ac:dyDescent="0.25">
      <c r="A465" s="1" t="s">
        <v>1624</v>
      </c>
      <c r="B465" s="1" t="s">
        <v>1625</v>
      </c>
      <c r="C465" s="1" t="s">
        <v>3609</v>
      </c>
      <c r="D465" s="1">
        <v>9605</v>
      </c>
      <c r="E465" s="1">
        <v>10540</v>
      </c>
      <c r="F465" s="1">
        <v>10072.5</v>
      </c>
      <c r="G465" s="1"/>
      <c r="H465" s="1" t="s">
        <v>1626</v>
      </c>
      <c r="I465" s="1" t="s">
        <v>3610</v>
      </c>
      <c r="J465" s="1">
        <v>10696</v>
      </c>
      <c r="K465" s="1">
        <v>13127</v>
      </c>
      <c r="L465" s="1">
        <v>11911.5</v>
      </c>
      <c r="M465" s="2">
        <v>1.1825763216679077</v>
      </c>
      <c r="N465" s="1"/>
      <c r="O465" s="1"/>
      <c r="P465" s="1"/>
      <c r="Q465" s="1"/>
      <c r="R465" s="1"/>
      <c r="S465" s="3"/>
      <c r="T465" s="1"/>
      <c r="U465" s="1"/>
      <c r="V465" s="1"/>
      <c r="W465" s="1"/>
      <c r="X465" s="1"/>
      <c r="Y465" s="3"/>
    </row>
    <row r="466" spans="1:25" x14ac:dyDescent="0.25">
      <c r="A466" s="1" t="s">
        <v>1627</v>
      </c>
      <c r="B466" s="1" t="s">
        <v>1628</v>
      </c>
      <c r="C466" s="1" t="s">
        <v>3611</v>
      </c>
      <c r="D466" s="1">
        <v>9265</v>
      </c>
      <c r="E466" s="1">
        <v>10795</v>
      </c>
      <c r="F466" s="1">
        <v>10030</v>
      </c>
      <c r="G466" s="1" t="s">
        <v>1629</v>
      </c>
      <c r="H466" s="1" t="s">
        <v>1630</v>
      </c>
      <c r="I466" s="1" t="s">
        <v>3612</v>
      </c>
      <c r="J466" s="1">
        <v>11164</v>
      </c>
      <c r="K466" s="1">
        <v>12179</v>
      </c>
      <c r="L466" s="1">
        <v>11671.5</v>
      </c>
      <c r="M466" s="2">
        <v>1.1636590229312065</v>
      </c>
      <c r="N466" s="1"/>
      <c r="O466" s="1"/>
      <c r="P466" s="1"/>
      <c r="Q466" s="1"/>
      <c r="R466" s="1"/>
      <c r="S466" s="3"/>
      <c r="T466" s="1" t="s">
        <v>1631</v>
      </c>
      <c r="U466" s="1" t="s">
        <v>3613</v>
      </c>
      <c r="V466" s="1">
        <v>27956</v>
      </c>
      <c r="W466" s="1">
        <v>34034</v>
      </c>
      <c r="X466" s="1">
        <v>30995</v>
      </c>
      <c r="Y466" s="3">
        <v>3.0902293120638085</v>
      </c>
    </row>
    <row r="467" spans="1:25" x14ac:dyDescent="0.25">
      <c r="A467" s="1" t="s">
        <v>1637</v>
      </c>
      <c r="B467" s="1" t="s">
        <v>1638</v>
      </c>
      <c r="C467" s="1" t="s">
        <v>3614</v>
      </c>
      <c r="D467" s="1">
        <v>7352</v>
      </c>
      <c r="E467" s="1">
        <v>7990</v>
      </c>
      <c r="F467" s="1">
        <v>7671</v>
      </c>
      <c r="G467" s="1" t="s">
        <v>1639</v>
      </c>
      <c r="H467" s="1"/>
      <c r="I467" s="1"/>
      <c r="J467" s="1"/>
      <c r="K467" s="1"/>
      <c r="L467" s="1"/>
      <c r="M467" s="2"/>
      <c r="N467" s="1"/>
      <c r="O467" s="1"/>
      <c r="P467" s="1"/>
      <c r="Q467" s="1"/>
      <c r="R467" s="1"/>
      <c r="S467" s="3"/>
      <c r="T467" s="1"/>
      <c r="U467" s="1"/>
      <c r="V467" s="1"/>
      <c r="W467" s="1"/>
      <c r="X467" s="1"/>
      <c r="Y467" s="3"/>
    </row>
    <row r="468" spans="1:25" x14ac:dyDescent="0.25">
      <c r="A468" s="1" t="s">
        <v>1642</v>
      </c>
      <c r="B468" s="1" t="s">
        <v>1643</v>
      </c>
      <c r="C468" s="1" t="s">
        <v>3615</v>
      </c>
      <c r="D468" s="1">
        <v>6758</v>
      </c>
      <c r="E468" s="1">
        <v>7480</v>
      </c>
      <c r="F468" s="1">
        <v>7119</v>
      </c>
      <c r="G468" s="1" t="s">
        <v>1644</v>
      </c>
      <c r="H468" s="1"/>
      <c r="I468" s="1"/>
      <c r="J468" s="1"/>
      <c r="K468" s="1"/>
      <c r="L468" s="1"/>
      <c r="M468" s="2"/>
      <c r="N468" s="1"/>
      <c r="O468" s="1"/>
      <c r="P468" s="1"/>
      <c r="Q468" s="1"/>
      <c r="R468" s="1"/>
      <c r="S468" s="3"/>
      <c r="T468" s="1"/>
      <c r="U468" s="1"/>
      <c r="V468" s="1"/>
      <c r="W468" s="1"/>
      <c r="X468" s="1"/>
      <c r="Y468" s="3"/>
    </row>
    <row r="469" spans="1:25" x14ac:dyDescent="0.25">
      <c r="A469" s="1" t="s">
        <v>1015</v>
      </c>
      <c r="B469" s="1" t="s">
        <v>1016</v>
      </c>
      <c r="C469" s="1" t="s">
        <v>3616</v>
      </c>
      <c r="D469" s="1">
        <v>11518</v>
      </c>
      <c r="E469" s="1">
        <v>12665</v>
      </c>
      <c r="F469" s="1">
        <v>12091.5</v>
      </c>
      <c r="G469" s="1" t="s">
        <v>1017</v>
      </c>
      <c r="H469" s="1" t="s">
        <v>1018</v>
      </c>
      <c r="I469" s="1" t="s">
        <v>3617</v>
      </c>
      <c r="J469" s="1">
        <v>16097</v>
      </c>
      <c r="K469" s="1">
        <v>17991</v>
      </c>
      <c r="L469" s="1">
        <v>17044</v>
      </c>
      <c r="M469" s="2">
        <v>1.4095852458338503</v>
      </c>
      <c r="N469" s="1" t="s">
        <v>1019</v>
      </c>
      <c r="O469" s="1" t="s">
        <v>3618</v>
      </c>
      <c r="P469" s="1">
        <v>21026</v>
      </c>
      <c r="Q469" s="1">
        <v>23202</v>
      </c>
      <c r="R469" s="1">
        <v>22114</v>
      </c>
      <c r="S469" s="3">
        <v>1.8288880618616383</v>
      </c>
      <c r="T469" s="1"/>
      <c r="U469" s="1"/>
      <c r="V469" s="1"/>
      <c r="W469" s="1"/>
      <c r="X469" s="1"/>
      <c r="Y469" s="3"/>
    </row>
    <row r="470" spans="1:25" x14ac:dyDescent="0.25">
      <c r="A470" s="1" t="s">
        <v>1647</v>
      </c>
      <c r="B470" s="1" t="s">
        <v>1648</v>
      </c>
      <c r="C470" s="1" t="s">
        <v>3619</v>
      </c>
      <c r="D470" s="1">
        <v>11348</v>
      </c>
      <c r="E470" s="1">
        <v>13048</v>
      </c>
      <c r="F470" s="1">
        <v>12198</v>
      </c>
      <c r="G470" s="1" t="s">
        <v>1649</v>
      </c>
      <c r="H470" s="1" t="s">
        <v>1650</v>
      </c>
      <c r="I470" s="1" t="s">
        <v>3620</v>
      </c>
      <c r="J470" s="1">
        <v>16634</v>
      </c>
      <c r="K470" s="1">
        <v>18650</v>
      </c>
      <c r="L470" s="1">
        <v>17642</v>
      </c>
      <c r="M470" s="2">
        <v>1.4463026725692736</v>
      </c>
      <c r="N470" s="1" t="s">
        <v>1651</v>
      </c>
      <c r="O470" s="1" t="s">
        <v>3621</v>
      </c>
      <c r="P470" s="1">
        <v>23664</v>
      </c>
      <c r="Q470" s="1">
        <v>25242</v>
      </c>
      <c r="R470" s="1">
        <v>24453</v>
      </c>
      <c r="S470" s="3">
        <v>2.0046728971962615</v>
      </c>
      <c r="T470" s="1"/>
      <c r="U470" s="1"/>
      <c r="V470" s="1"/>
      <c r="W470" s="1"/>
      <c r="X470" s="1"/>
      <c r="Y470" s="3"/>
    </row>
    <row r="471" spans="1:25" x14ac:dyDescent="0.25">
      <c r="A471" s="1" t="s">
        <v>1652</v>
      </c>
      <c r="B471" s="1" t="s">
        <v>1653</v>
      </c>
      <c r="C471" s="1" t="s">
        <v>3622</v>
      </c>
      <c r="D471" s="1">
        <v>8798</v>
      </c>
      <c r="E471" s="1">
        <v>9902</v>
      </c>
      <c r="F471" s="1">
        <v>9350</v>
      </c>
      <c r="G471" s="1" t="s">
        <v>1654</v>
      </c>
      <c r="H471" s="1" t="s">
        <v>1655</v>
      </c>
      <c r="I471" s="1" t="s">
        <v>3623</v>
      </c>
      <c r="J471" s="1">
        <v>10809</v>
      </c>
      <c r="K471" s="1">
        <v>11791</v>
      </c>
      <c r="L471" s="1">
        <v>11300</v>
      </c>
      <c r="M471" s="2">
        <v>1.2085561497326203</v>
      </c>
      <c r="N471" s="1" t="s">
        <v>1656</v>
      </c>
      <c r="O471" s="1" t="s">
        <v>3624</v>
      </c>
      <c r="P471" s="1">
        <v>17391</v>
      </c>
      <c r="Q471" s="1">
        <v>20869</v>
      </c>
      <c r="R471" s="1">
        <v>19130</v>
      </c>
      <c r="S471" s="3">
        <v>2.0459893048128341</v>
      </c>
      <c r="T471" s="1" t="s">
        <v>1657</v>
      </c>
      <c r="U471" s="1" t="s">
        <v>3625</v>
      </c>
      <c r="V471" s="1">
        <v>19815</v>
      </c>
      <c r="W471" s="1">
        <v>24769</v>
      </c>
      <c r="X471" s="1">
        <v>22292</v>
      </c>
      <c r="Y471" s="3">
        <v>2.3841711229946525</v>
      </c>
    </row>
    <row r="472" spans="1:25" x14ac:dyDescent="0.25">
      <c r="A472" s="1" t="s">
        <v>1661</v>
      </c>
      <c r="B472" s="1" t="s">
        <v>1662</v>
      </c>
      <c r="C472" s="1" t="s">
        <v>3626</v>
      </c>
      <c r="D472" s="1">
        <v>12750</v>
      </c>
      <c r="E472" s="1">
        <v>13898</v>
      </c>
      <c r="F472" s="1">
        <v>13324</v>
      </c>
      <c r="G472" s="1" t="s">
        <v>337</v>
      </c>
      <c r="H472" s="1"/>
      <c r="I472" s="1"/>
      <c r="J472" s="1"/>
      <c r="K472" s="1"/>
      <c r="L472" s="1"/>
      <c r="M472" s="2"/>
      <c r="N472" s="1"/>
      <c r="O472" s="1"/>
      <c r="P472" s="1"/>
      <c r="Q472" s="1"/>
      <c r="R472" s="1"/>
      <c r="S472" s="3"/>
      <c r="T472" s="1"/>
      <c r="U472" s="1"/>
      <c r="V472" s="1"/>
      <c r="W472" s="1"/>
      <c r="X472" s="1"/>
      <c r="Y472" s="3"/>
    </row>
    <row r="473" spans="1:25" x14ac:dyDescent="0.25">
      <c r="A473" s="1" t="s">
        <v>1663</v>
      </c>
      <c r="B473" s="1" t="s">
        <v>1664</v>
      </c>
      <c r="C473" s="1" t="s">
        <v>3627</v>
      </c>
      <c r="D473" s="1">
        <v>6460</v>
      </c>
      <c r="E473" s="1">
        <v>7225</v>
      </c>
      <c r="F473" s="1">
        <v>6842.5</v>
      </c>
      <c r="G473" s="1" t="s">
        <v>1665</v>
      </c>
      <c r="H473" s="1" t="s">
        <v>1666</v>
      </c>
      <c r="I473" s="1" t="s">
        <v>3628</v>
      </c>
      <c r="J473" s="1">
        <v>4216</v>
      </c>
      <c r="K473" s="1">
        <v>5270</v>
      </c>
      <c r="L473" s="1">
        <v>4743</v>
      </c>
      <c r="M473" s="2">
        <v>0.69316770186335408</v>
      </c>
      <c r="N473" s="1" t="s">
        <v>1667</v>
      </c>
      <c r="O473" s="1" t="s">
        <v>3629</v>
      </c>
      <c r="P473" s="1">
        <v>7249</v>
      </c>
      <c r="Q473" s="1">
        <v>9061</v>
      </c>
      <c r="R473" s="1">
        <v>8155</v>
      </c>
      <c r="S473" s="3">
        <v>1.1918158567774937</v>
      </c>
      <c r="T473" s="1"/>
      <c r="U473" s="1"/>
      <c r="V473" s="1"/>
      <c r="W473" s="1"/>
      <c r="X473" s="1"/>
      <c r="Y473" s="3"/>
    </row>
    <row r="474" spans="1:25" x14ac:dyDescent="0.25">
      <c r="A474" s="1" t="s">
        <v>1668</v>
      </c>
      <c r="B474" s="1" t="s">
        <v>1669</v>
      </c>
      <c r="C474" s="1" t="s">
        <v>3630</v>
      </c>
      <c r="D474" s="1">
        <v>9860</v>
      </c>
      <c r="E474" s="1">
        <v>11390</v>
      </c>
      <c r="F474" s="1">
        <v>10625</v>
      </c>
      <c r="G474" s="1" t="s">
        <v>1670</v>
      </c>
      <c r="H474" s="1" t="s">
        <v>1671</v>
      </c>
      <c r="I474" s="1" t="s">
        <v>3631</v>
      </c>
      <c r="J474" s="1">
        <v>14408</v>
      </c>
      <c r="K474" s="1">
        <v>16328</v>
      </c>
      <c r="L474" s="1">
        <v>15368</v>
      </c>
      <c r="M474" s="2">
        <v>1.4463999999999999</v>
      </c>
      <c r="N474" s="1" t="s">
        <v>1672</v>
      </c>
      <c r="O474" s="1" t="s">
        <v>3632</v>
      </c>
      <c r="P474" s="1">
        <v>20999</v>
      </c>
      <c r="Q474" s="1">
        <v>24110</v>
      </c>
      <c r="R474" s="1">
        <v>22554.5</v>
      </c>
      <c r="S474" s="3">
        <v>2.1227764705882355</v>
      </c>
      <c r="T474" s="1"/>
      <c r="U474" s="1"/>
      <c r="V474" s="1"/>
      <c r="W474" s="1"/>
      <c r="X474" s="1"/>
      <c r="Y474" s="3"/>
    </row>
    <row r="475" spans="1:25" x14ac:dyDescent="0.25">
      <c r="A475" s="1" t="s">
        <v>1020</v>
      </c>
      <c r="B475" s="1" t="s">
        <v>1021</v>
      </c>
      <c r="C475" s="1" t="s">
        <v>3633</v>
      </c>
      <c r="D475" s="1">
        <v>11390</v>
      </c>
      <c r="E475" s="1">
        <v>12368</v>
      </c>
      <c r="F475" s="1">
        <v>11879</v>
      </c>
      <c r="G475" s="1"/>
      <c r="H475" s="1"/>
      <c r="I475" s="1"/>
      <c r="J475" s="1"/>
      <c r="K475" s="1"/>
      <c r="L475" s="1"/>
      <c r="M475" s="2"/>
      <c r="N475" s="1"/>
      <c r="O475" s="1"/>
      <c r="P475" s="1"/>
      <c r="Q475" s="1"/>
      <c r="R475" s="1"/>
      <c r="S475" s="3"/>
      <c r="T475" s="1"/>
      <c r="U475" s="1"/>
      <c r="V475" s="1"/>
      <c r="W475" s="1"/>
      <c r="X475" s="1"/>
      <c r="Y475" s="3"/>
    </row>
    <row r="476" spans="1:25" x14ac:dyDescent="0.25">
      <c r="A476" s="1" t="s">
        <v>1673</v>
      </c>
      <c r="B476" s="1" t="s">
        <v>1674</v>
      </c>
      <c r="C476" s="1" t="s">
        <v>3425</v>
      </c>
      <c r="D476" s="1">
        <v>6120</v>
      </c>
      <c r="E476" s="1">
        <v>6800</v>
      </c>
      <c r="F476" s="1">
        <v>6460</v>
      </c>
      <c r="G476" s="1" t="s">
        <v>1675</v>
      </c>
      <c r="H476" s="1"/>
      <c r="I476" s="1"/>
      <c r="J476" s="1"/>
      <c r="K476" s="1"/>
      <c r="L476" s="1"/>
      <c r="M476" s="2"/>
      <c r="N476" s="1"/>
      <c r="O476" s="1"/>
      <c r="P476" s="1"/>
      <c r="Q476" s="1"/>
      <c r="R476" s="1"/>
      <c r="S476" s="3"/>
      <c r="T476" s="1"/>
      <c r="U476" s="1"/>
      <c r="V476" s="1"/>
      <c r="W476" s="1"/>
      <c r="X476" s="1"/>
      <c r="Y476" s="3"/>
    </row>
    <row r="477" spans="1:25" x14ac:dyDescent="0.25">
      <c r="A477" s="1" t="s">
        <v>1676</v>
      </c>
      <c r="B477" s="1" t="s">
        <v>1677</v>
      </c>
      <c r="C477" s="1" t="s">
        <v>3634</v>
      </c>
      <c r="D477" s="1">
        <v>12878</v>
      </c>
      <c r="E477" s="1">
        <v>15300</v>
      </c>
      <c r="F477" s="1">
        <v>14089</v>
      </c>
      <c r="G477" s="1" t="s">
        <v>1678</v>
      </c>
      <c r="H477" s="1"/>
      <c r="I477" s="1"/>
      <c r="J477" s="1"/>
      <c r="K477" s="1"/>
      <c r="L477" s="1"/>
      <c r="M477" s="2"/>
      <c r="N477" s="1" t="s">
        <v>1679</v>
      </c>
      <c r="O477" s="1" t="s">
        <v>3635</v>
      </c>
      <c r="P477" s="1">
        <v>21950</v>
      </c>
      <c r="Q477" s="1">
        <v>28322</v>
      </c>
      <c r="R477" s="1">
        <v>25136</v>
      </c>
      <c r="S477" s="3">
        <v>1.7840868762864646</v>
      </c>
      <c r="T477" s="1"/>
      <c r="U477" s="1"/>
      <c r="V477" s="1"/>
      <c r="W477" s="1"/>
      <c r="X477" s="1"/>
      <c r="Y477" s="3"/>
    </row>
    <row r="478" spans="1:25" x14ac:dyDescent="0.25">
      <c r="A478" s="1" t="s">
        <v>1680</v>
      </c>
      <c r="B478" s="1" t="s">
        <v>538</v>
      </c>
      <c r="C478" s="1" t="s">
        <v>2800</v>
      </c>
      <c r="D478" s="1">
        <v>7098</v>
      </c>
      <c r="E478" s="1">
        <v>7948</v>
      </c>
      <c r="F478" s="1">
        <v>7523</v>
      </c>
      <c r="G478" s="1" t="s">
        <v>1681</v>
      </c>
      <c r="H478" s="1" t="s">
        <v>1682</v>
      </c>
      <c r="I478" s="1" t="s">
        <v>3636</v>
      </c>
      <c r="J478" s="1">
        <v>5372</v>
      </c>
      <c r="K478" s="1">
        <v>5909</v>
      </c>
      <c r="L478" s="1">
        <v>5640.5</v>
      </c>
      <c r="M478" s="2">
        <v>0.74976738003456067</v>
      </c>
      <c r="N478" s="1"/>
      <c r="O478" s="1"/>
      <c r="P478" s="1"/>
      <c r="Q478" s="1"/>
      <c r="R478" s="1"/>
      <c r="S478" s="3"/>
      <c r="T478" s="1" t="s">
        <v>1683</v>
      </c>
      <c r="U478" s="1" t="s">
        <v>3637</v>
      </c>
      <c r="V478" s="1">
        <v>12856</v>
      </c>
      <c r="W478" s="1">
        <v>14025</v>
      </c>
      <c r="X478" s="1">
        <v>13440.5</v>
      </c>
      <c r="Y478" s="3">
        <v>1.7865877974212416</v>
      </c>
    </row>
    <row r="479" spans="1:25" x14ac:dyDescent="0.25">
      <c r="A479" s="1" t="s">
        <v>1030</v>
      </c>
      <c r="B479" s="1" t="s">
        <v>1031</v>
      </c>
      <c r="C479" s="1" t="s">
        <v>3638</v>
      </c>
      <c r="D479" s="1">
        <v>18275</v>
      </c>
      <c r="E479" s="1">
        <v>22738</v>
      </c>
      <c r="F479" s="1">
        <v>20506.5</v>
      </c>
      <c r="G479" s="1" t="s">
        <v>1032</v>
      </c>
      <c r="H479" s="1"/>
      <c r="I479" s="1"/>
      <c r="J479" s="1"/>
      <c r="K479" s="1"/>
      <c r="L479" s="1"/>
      <c r="M479" s="2"/>
      <c r="N479" s="1"/>
      <c r="O479" s="1"/>
      <c r="P479" s="1"/>
      <c r="Q479" s="1"/>
      <c r="R479" s="1"/>
      <c r="S479" s="3"/>
      <c r="T479" s="1" t="s">
        <v>1033</v>
      </c>
      <c r="U479" s="1" t="s">
        <v>3639</v>
      </c>
      <c r="V479" s="1">
        <v>56695</v>
      </c>
      <c r="W479" s="1">
        <v>69020</v>
      </c>
      <c r="X479" s="1">
        <v>62857.5</v>
      </c>
      <c r="Y479" s="3">
        <v>3.0652476044181114</v>
      </c>
    </row>
    <row r="480" spans="1:25" x14ac:dyDescent="0.25">
      <c r="A480" s="1" t="s">
        <v>22</v>
      </c>
      <c r="B480" s="1" t="s">
        <v>2440</v>
      </c>
      <c r="C480" s="1" t="s">
        <v>3640</v>
      </c>
      <c r="D480" s="1">
        <v>25882</v>
      </c>
      <c r="E480" s="1">
        <v>29538</v>
      </c>
      <c r="F480" s="1">
        <v>27710</v>
      </c>
      <c r="G480" s="1" t="s">
        <v>2441</v>
      </c>
      <c r="H480" s="1" t="s">
        <v>2442</v>
      </c>
      <c r="I480" s="1" t="s">
        <v>3641</v>
      </c>
      <c r="J480" s="1">
        <v>24055</v>
      </c>
      <c r="K480" s="1">
        <v>26942</v>
      </c>
      <c r="L480" s="1">
        <v>25498.5</v>
      </c>
      <c r="M480" s="2">
        <v>0.92019126669072537</v>
      </c>
      <c r="N480" s="1"/>
      <c r="O480" s="1"/>
      <c r="P480" s="1"/>
      <c r="Q480" s="1"/>
      <c r="R480" s="1"/>
      <c r="S480" s="3"/>
      <c r="T480" s="1" t="s">
        <v>2443</v>
      </c>
      <c r="U480" s="1" t="s">
        <v>3642</v>
      </c>
      <c r="V480" s="1">
        <v>72383</v>
      </c>
      <c r="W480" s="1">
        <v>85348</v>
      </c>
      <c r="X480" s="1">
        <v>78865.5</v>
      </c>
      <c r="Y480" s="3">
        <v>2.846102490075785</v>
      </c>
    </row>
    <row r="481" spans="1:25" x14ac:dyDescent="0.25">
      <c r="A481" s="1" t="s">
        <v>451</v>
      </c>
      <c r="B481" s="1" t="s">
        <v>452</v>
      </c>
      <c r="C481" s="1" t="s">
        <v>3643</v>
      </c>
      <c r="D481" s="1">
        <v>4718</v>
      </c>
      <c r="E481" s="1">
        <v>5482</v>
      </c>
      <c r="F481" s="1">
        <v>5100</v>
      </c>
      <c r="G481" s="1" t="s">
        <v>453</v>
      </c>
      <c r="H481" s="1"/>
      <c r="I481" s="1"/>
      <c r="J481" s="1"/>
      <c r="K481" s="1"/>
      <c r="L481" s="1"/>
      <c r="M481" s="2"/>
      <c r="N481" s="1"/>
      <c r="O481" s="1"/>
      <c r="P481" s="1"/>
      <c r="Q481" s="1"/>
      <c r="R481" s="1"/>
      <c r="S481" s="3"/>
      <c r="T481" s="1"/>
      <c r="U481" s="1"/>
      <c r="V481" s="1"/>
      <c r="W481" s="1"/>
      <c r="X481" s="1"/>
      <c r="Y481" s="3"/>
    </row>
    <row r="482" spans="1:25" x14ac:dyDescent="0.25">
      <c r="A482" s="1" t="s">
        <v>454</v>
      </c>
      <c r="B482" s="1" t="s">
        <v>455</v>
      </c>
      <c r="C482" s="1" t="s">
        <v>3644</v>
      </c>
      <c r="D482" s="1">
        <v>2465</v>
      </c>
      <c r="E482" s="1">
        <v>2932</v>
      </c>
      <c r="F482" s="1">
        <v>2698.5</v>
      </c>
      <c r="G482" s="1" t="s">
        <v>456</v>
      </c>
      <c r="H482" s="1"/>
      <c r="I482" s="1"/>
      <c r="J482" s="1"/>
      <c r="K482" s="1"/>
      <c r="L482" s="1"/>
      <c r="M482" s="2"/>
      <c r="N482" s="1"/>
      <c r="O482" s="1"/>
      <c r="P482" s="1"/>
      <c r="Q482" s="1"/>
      <c r="R482" s="1"/>
      <c r="S482" s="3"/>
      <c r="T482" s="1"/>
      <c r="U482" s="1"/>
      <c r="V482" s="1"/>
      <c r="W482" s="1"/>
      <c r="X482" s="1"/>
      <c r="Y482" s="3"/>
    </row>
    <row r="483" spans="1:25" x14ac:dyDescent="0.25">
      <c r="A483" s="1" t="s">
        <v>623</v>
      </c>
      <c r="B483" s="1" t="s">
        <v>624</v>
      </c>
      <c r="C483" s="1" t="s">
        <v>3645</v>
      </c>
      <c r="D483" s="1">
        <v>7480</v>
      </c>
      <c r="E483" s="1">
        <v>8585</v>
      </c>
      <c r="F483" s="1">
        <v>8032.5</v>
      </c>
      <c r="G483" s="1" t="s">
        <v>93</v>
      </c>
      <c r="H483" s="1"/>
      <c r="I483" s="1"/>
      <c r="J483" s="1"/>
      <c r="K483" s="1"/>
      <c r="L483" s="1"/>
      <c r="M483" s="2"/>
      <c r="N483" s="1"/>
      <c r="O483" s="1"/>
      <c r="P483" s="1"/>
      <c r="Q483" s="1"/>
      <c r="R483" s="1"/>
      <c r="S483" s="3"/>
      <c r="T483" s="1"/>
      <c r="U483" s="1"/>
      <c r="V483" s="1"/>
      <c r="W483" s="1"/>
      <c r="X483" s="1"/>
      <c r="Y483" s="3"/>
    </row>
    <row r="484" spans="1:25" x14ac:dyDescent="0.25">
      <c r="A484" s="1" t="s">
        <v>625</v>
      </c>
      <c r="B484" s="1" t="s">
        <v>626</v>
      </c>
      <c r="C484" s="1" t="s">
        <v>3646</v>
      </c>
      <c r="D484" s="1">
        <v>7990</v>
      </c>
      <c r="E484" s="1">
        <v>9010</v>
      </c>
      <c r="F484" s="1">
        <v>8500</v>
      </c>
      <c r="G484" s="1" t="s">
        <v>627</v>
      </c>
      <c r="H484" s="1"/>
      <c r="I484" s="1"/>
      <c r="J484" s="1"/>
      <c r="K484" s="1"/>
      <c r="L484" s="1"/>
      <c r="M484" s="2"/>
      <c r="N484" s="1"/>
      <c r="O484" s="1"/>
      <c r="P484" s="1"/>
      <c r="Q484" s="1"/>
      <c r="R484" s="1"/>
      <c r="S484" s="3"/>
      <c r="T484" s="1"/>
      <c r="U484" s="1"/>
      <c r="V484" s="1"/>
      <c r="W484" s="1"/>
      <c r="X484" s="1"/>
      <c r="Y484" s="3"/>
    </row>
    <row r="485" spans="1:25" x14ac:dyDescent="0.25">
      <c r="A485" s="1" t="s">
        <v>457</v>
      </c>
      <c r="B485" s="1" t="s">
        <v>458</v>
      </c>
      <c r="C485" s="1" t="s">
        <v>3647</v>
      </c>
      <c r="D485" s="1">
        <v>5568</v>
      </c>
      <c r="E485" s="1">
        <v>6332</v>
      </c>
      <c r="F485" s="1">
        <v>5950</v>
      </c>
      <c r="G485" s="1" t="s">
        <v>93</v>
      </c>
      <c r="H485" s="1"/>
      <c r="I485" s="1"/>
      <c r="J485" s="1"/>
      <c r="K485" s="1"/>
      <c r="L485" s="1"/>
      <c r="M485" s="2"/>
      <c r="N485" s="1"/>
      <c r="O485" s="1"/>
      <c r="P485" s="1"/>
      <c r="Q485" s="1"/>
      <c r="R485" s="1"/>
      <c r="S485" s="3"/>
      <c r="T485" s="1"/>
      <c r="U485" s="1"/>
      <c r="V485" s="1"/>
      <c r="W485" s="1"/>
      <c r="X485" s="1"/>
      <c r="Y485" s="3"/>
    </row>
    <row r="486" spans="1:25" x14ac:dyDescent="0.25">
      <c r="A486" s="1" t="s">
        <v>457</v>
      </c>
      <c r="B486" s="1" t="s">
        <v>1034</v>
      </c>
      <c r="C486" s="1" t="s">
        <v>3648</v>
      </c>
      <c r="D486" s="1">
        <v>23502</v>
      </c>
      <c r="E486" s="1">
        <v>26690</v>
      </c>
      <c r="F486" s="1">
        <v>25096</v>
      </c>
      <c r="G486" s="1" t="s">
        <v>1035</v>
      </c>
      <c r="H486" s="1" t="s">
        <v>1036</v>
      </c>
      <c r="I486" s="1" t="s">
        <v>3649</v>
      </c>
      <c r="J486" s="1">
        <v>33724</v>
      </c>
      <c r="K486" s="1">
        <v>38122</v>
      </c>
      <c r="L486" s="1">
        <v>35923</v>
      </c>
      <c r="M486" s="2">
        <v>1.4314233343959197</v>
      </c>
      <c r="N486" s="1" t="s">
        <v>1037</v>
      </c>
      <c r="O486" s="1" t="s">
        <v>3650</v>
      </c>
      <c r="P486" s="1">
        <v>46890</v>
      </c>
      <c r="Q486" s="1">
        <v>52454</v>
      </c>
      <c r="R486" s="1">
        <v>49672</v>
      </c>
      <c r="S486" s="3">
        <v>1.9792795664647753</v>
      </c>
      <c r="T486" s="1" t="s">
        <v>1038</v>
      </c>
      <c r="U486" s="1" t="s">
        <v>3651</v>
      </c>
      <c r="V486" s="1">
        <v>67215</v>
      </c>
      <c r="W486" s="1">
        <v>86238</v>
      </c>
      <c r="X486" s="1">
        <v>76726.5</v>
      </c>
      <c r="Y486" s="3">
        <v>3.0573198916161939</v>
      </c>
    </row>
    <row r="487" spans="1:25" x14ac:dyDescent="0.25">
      <c r="A487" s="1" t="s">
        <v>628</v>
      </c>
      <c r="B487" s="1" t="s">
        <v>629</v>
      </c>
      <c r="C487" s="1" t="s">
        <v>3652</v>
      </c>
      <c r="D487" s="1">
        <v>7225</v>
      </c>
      <c r="E487" s="1">
        <v>8372</v>
      </c>
      <c r="F487" s="1">
        <v>7798.5</v>
      </c>
      <c r="G487" s="1"/>
      <c r="H487" s="1"/>
      <c r="I487" s="1"/>
      <c r="J487" s="1"/>
      <c r="K487" s="1"/>
      <c r="L487" s="1"/>
      <c r="M487" s="2"/>
      <c r="N487" s="1"/>
      <c r="O487" s="1"/>
      <c r="P487" s="1"/>
      <c r="Q487" s="1"/>
      <c r="R487" s="1"/>
      <c r="S487" s="3"/>
      <c r="T487" s="1"/>
      <c r="U487" s="1"/>
      <c r="V487" s="1"/>
      <c r="W487" s="1"/>
      <c r="X487" s="1"/>
      <c r="Y487" s="3"/>
    </row>
    <row r="488" spans="1:25" x14ac:dyDescent="0.25">
      <c r="A488" s="1" t="s">
        <v>1039</v>
      </c>
      <c r="B488" s="1" t="s">
        <v>1040</v>
      </c>
      <c r="C488" s="1" t="s">
        <v>3653</v>
      </c>
      <c r="D488" s="1">
        <v>13855</v>
      </c>
      <c r="E488" s="1">
        <v>15002</v>
      </c>
      <c r="F488" s="1">
        <v>14428.5</v>
      </c>
      <c r="G488" s="1" t="s">
        <v>448</v>
      </c>
      <c r="H488" s="1" t="s">
        <v>1041</v>
      </c>
      <c r="I488" s="1" t="s">
        <v>3654</v>
      </c>
      <c r="J488" s="1">
        <v>22822</v>
      </c>
      <c r="K488" s="1">
        <v>24648</v>
      </c>
      <c r="L488" s="1">
        <v>23735</v>
      </c>
      <c r="M488" s="2">
        <v>1.6450081436046713</v>
      </c>
      <c r="N488" s="1" t="s">
        <v>1042</v>
      </c>
      <c r="O488" s="1" t="s">
        <v>3655</v>
      </c>
      <c r="P488" s="1">
        <v>30336</v>
      </c>
      <c r="Q488" s="1">
        <v>33864</v>
      </c>
      <c r="R488" s="1">
        <v>32100</v>
      </c>
      <c r="S488" s="3">
        <v>2.2247634889281631</v>
      </c>
      <c r="T488" s="1"/>
      <c r="U488" s="1"/>
      <c r="V488" s="1"/>
      <c r="W488" s="1"/>
      <c r="X488" s="1"/>
      <c r="Y488" s="3"/>
    </row>
    <row r="489" spans="1:25" x14ac:dyDescent="0.25">
      <c r="A489" s="1" t="s">
        <v>2185</v>
      </c>
      <c r="B489" s="1" t="s">
        <v>2186</v>
      </c>
      <c r="C489" s="1" t="s">
        <v>3656</v>
      </c>
      <c r="D489" s="1">
        <v>5312</v>
      </c>
      <c r="E489" s="1">
        <v>6162</v>
      </c>
      <c r="F489" s="1">
        <v>5737</v>
      </c>
      <c r="G489" s="1" t="s">
        <v>2187</v>
      </c>
      <c r="H489" s="1" t="s">
        <v>2188</v>
      </c>
      <c r="I489" s="1" t="s">
        <v>3657</v>
      </c>
      <c r="J489" s="1">
        <v>7069</v>
      </c>
      <c r="K489" s="1">
        <v>8583</v>
      </c>
      <c r="L489" s="1">
        <v>7826</v>
      </c>
      <c r="M489" s="2">
        <v>1.3641275928185463</v>
      </c>
      <c r="N489" s="1" t="s">
        <v>2189</v>
      </c>
      <c r="O489" s="1" t="s">
        <v>3658</v>
      </c>
      <c r="P489" s="1">
        <v>10543</v>
      </c>
      <c r="Q489" s="1">
        <v>12050</v>
      </c>
      <c r="R489" s="1">
        <v>11296.5</v>
      </c>
      <c r="S489" s="3">
        <v>1.9690604845738191</v>
      </c>
      <c r="T489" s="1"/>
      <c r="U489" s="1"/>
      <c r="V489" s="1"/>
      <c r="W489" s="1"/>
      <c r="X489" s="1"/>
      <c r="Y489" s="3"/>
    </row>
    <row r="490" spans="1:25" x14ac:dyDescent="0.25">
      <c r="A490" s="1" t="s">
        <v>1043</v>
      </c>
      <c r="B490" s="1" t="s">
        <v>1044</v>
      </c>
      <c r="C490" s="1" t="s">
        <v>3659</v>
      </c>
      <c r="D490" s="1">
        <v>15598</v>
      </c>
      <c r="E490" s="1">
        <v>18402</v>
      </c>
      <c r="F490" s="1">
        <v>17000</v>
      </c>
      <c r="G490" s="1" t="s">
        <v>1045</v>
      </c>
      <c r="H490" s="1"/>
      <c r="I490" s="1"/>
      <c r="J490" s="1"/>
      <c r="K490" s="1"/>
      <c r="L490" s="1"/>
      <c r="M490" s="2"/>
      <c r="N490" s="1"/>
      <c r="O490" s="1"/>
      <c r="P490" s="1"/>
      <c r="Q490" s="1"/>
      <c r="R490" s="1"/>
      <c r="S490" s="3"/>
      <c r="T490" s="1"/>
      <c r="U490" s="1"/>
      <c r="V490" s="1"/>
      <c r="W490" s="1"/>
      <c r="X490" s="1"/>
      <c r="Y490" s="3"/>
    </row>
    <row r="491" spans="1:25" x14ac:dyDescent="0.25">
      <c r="A491" s="1" t="s">
        <v>459</v>
      </c>
      <c r="B491" s="1" t="s">
        <v>460</v>
      </c>
      <c r="C491" s="1" t="s">
        <v>3660</v>
      </c>
      <c r="D491" s="1">
        <v>3060</v>
      </c>
      <c r="E491" s="1">
        <v>3528</v>
      </c>
      <c r="F491" s="1">
        <v>3294</v>
      </c>
      <c r="G491" s="1" t="s">
        <v>297</v>
      </c>
      <c r="H491" s="1" t="s">
        <v>461</v>
      </c>
      <c r="I491" s="1" t="s">
        <v>3661</v>
      </c>
      <c r="J491" s="1">
        <v>3510</v>
      </c>
      <c r="K491" s="1">
        <v>4012</v>
      </c>
      <c r="L491" s="1">
        <v>3761</v>
      </c>
      <c r="M491" s="2">
        <v>1.1417729204614451</v>
      </c>
      <c r="N491" s="1" t="s">
        <v>462</v>
      </c>
      <c r="O491" s="1" t="s">
        <v>3662</v>
      </c>
      <c r="P491" s="1">
        <v>5034</v>
      </c>
      <c r="Q491" s="1">
        <v>5753</v>
      </c>
      <c r="R491" s="1">
        <v>5393.5</v>
      </c>
      <c r="S491" s="3">
        <v>1.6373709775349119</v>
      </c>
      <c r="T491" s="1"/>
      <c r="U491" s="1"/>
      <c r="V491" s="1"/>
      <c r="W491" s="1"/>
      <c r="X491" s="1"/>
      <c r="Y491" s="3"/>
    </row>
    <row r="492" spans="1:25" x14ac:dyDescent="0.25">
      <c r="A492" s="1" t="s">
        <v>23</v>
      </c>
      <c r="B492" s="1" t="s">
        <v>2354</v>
      </c>
      <c r="C492" s="1" t="s">
        <v>3663</v>
      </c>
      <c r="D492" s="1">
        <v>30302</v>
      </c>
      <c r="E492" s="1">
        <v>36465</v>
      </c>
      <c r="F492" s="1">
        <v>33383.5</v>
      </c>
      <c r="G492" s="1" t="s">
        <v>2355</v>
      </c>
      <c r="H492" s="1" t="s">
        <v>2356</v>
      </c>
      <c r="I492" s="1" t="s">
        <v>3664</v>
      </c>
      <c r="J492" s="1">
        <v>38743</v>
      </c>
      <c r="K492" s="1">
        <v>41896</v>
      </c>
      <c r="L492" s="1">
        <v>40319.5</v>
      </c>
      <c r="M492" s="2">
        <v>1.2077673101981519</v>
      </c>
      <c r="N492" s="1" t="s">
        <v>2357</v>
      </c>
      <c r="O492" s="1" t="s">
        <v>3665</v>
      </c>
      <c r="P492" s="1">
        <v>62475</v>
      </c>
      <c r="Q492" s="1">
        <v>69139</v>
      </c>
      <c r="R492" s="1">
        <v>65807</v>
      </c>
      <c r="S492" s="3">
        <v>1.9712432788653078</v>
      </c>
      <c r="T492" s="1"/>
      <c r="U492" s="1"/>
      <c r="V492" s="1"/>
      <c r="W492" s="1"/>
      <c r="X492" s="1"/>
      <c r="Y492" s="3"/>
    </row>
    <row r="493" spans="1:25" x14ac:dyDescent="0.25">
      <c r="A493" s="1" t="s">
        <v>217</v>
      </c>
      <c r="B493" s="1" t="s">
        <v>218</v>
      </c>
      <c r="C493" s="1" t="s">
        <v>3666</v>
      </c>
      <c r="D493" s="1">
        <v>10370</v>
      </c>
      <c r="E493" s="1">
        <v>12665</v>
      </c>
      <c r="F493" s="1">
        <v>11517.5</v>
      </c>
      <c r="G493" s="1"/>
      <c r="H493" s="1"/>
      <c r="I493" s="1"/>
      <c r="J493" s="1"/>
      <c r="K493" s="1"/>
      <c r="L493" s="1"/>
      <c r="M493" s="2"/>
      <c r="N493" s="1"/>
      <c r="O493" s="1"/>
      <c r="P493" s="1"/>
      <c r="Q493" s="1"/>
      <c r="R493" s="1"/>
      <c r="S493" s="3"/>
      <c r="T493" s="1"/>
      <c r="U493" s="1"/>
      <c r="V493" s="1"/>
      <c r="W493" s="1"/>
      <c r="X493" s="1"/>
      <c r="Y493" s="3"/>
    </row>
    <row r="494" spans="1:25" x14ac:dyDescent="0.25">
      <c r="A494" s="1" t="s">
        <v>1051</v>
      </c>
      <c r="B494" s="1" t="s">
        <v>1052</v>
      </c>
      <c r="C494" s="1" t="s">
        <v>3667</v>
      </c>
      <c r="D494" s="1">
        <v>15215</v>
      </c>
      <c r="E494" s="1">
        <v>17425</v>
      </c>
      <c r="F494" s="1">
        <v>16320</v>
      </c>
      <c r="G494" s="1" t="s">
        <v>1053</v>
      </c>
      <c r="H494" s="1" t="s">
        <v>1054</v>
      </c>
      <c r="I494" s="1" t="s">
        <v>3668</v>
      </c>
      <c r="J494" s="1">
        <v>16925</v>
      </c>
      <c r="K494" s="1">
        <v>19152</v>
      </c>
      <c r="L494" s="1">
        <v>18038.5</v>
      </c>
      <c r="M494" s="2">
        <v>1.1053002450980391</v>
      </c>
      <c r="N494" s="1" t="s">
        <v>1055</v>
      </c>
      <c r="O494" s="1" t="s">
        <v>3669</v>
      </c>
      <c r="P494" s="1">
        <v>25288</v>
      </c>
      <c r="Q494" s="1">
        <v>28900</v>
      </c>
      <c r="R494" s="1">
        <v>27094</v>
      </c>
      <c r="S494" s="3">
        <v>1.660171568627451</v>
      </c>
      <c r="T494" s="1"/>
      <c r="U494" s="1"/>
      <c r="V494" s="1"/>
      <c r="W494" s="1"/>
      <c r="X494" s="1"/>
      <c r="Y494" s="3"/>
    </row>
    <row r="495" spans="1:25" x14ac:dyDescent="0.25">
      <c r="A495" s="1" t="s">
        <v>2444</v>
      </c>
      <c r="B495" s="1" t="s">
        <v>2445</v>
      </c>
      <c r="C495" s="1" t="s">
        <v>3670</v>
      </c>
      <c r="D495" s="1">
        <v>16788</v>
      </c>
      <c r="E495" s="1">
        <v>18955</v>
      </c>
      <c r="F495" s="1">
        <v>17871.5</v>
      </c>
      <c r="G495" s="1" t="s">
        <v>2446</v>
      </c>
      <c r="H495" s="1" t="s">
        <v>2447</v>
      </c>
      <c r="I495" s="1" t="s">
        <v>3671</v>
      </c>
      <c r="J495" s="1">
        <v>26444</v>
      </c>
      <c r="K495" s="1">
        <v>29438</v>
      </c>
      <c r="L495" s="1">
        <v>27941</v>
      </c>
      <c r="M495" s="2">
        <v>1.5634389950479815</v>
      </c>
      <c r="N495" s="1" t="s">
        <v>2448</v>
      </c>
      <c r="O495" s="1" t="s">
        <v>3672</v>
      </c>
      <c r="P495" s="1">
        <v>34722</v>
      </c>
      <c r="Q495" s="1">
        <v>41182</v>
      </c>
      <c r="R495" s="1">
        <v>37952</v>
      </c>
      <c r="S495" s="3">
        <v>2.1236046218840055</v>
      </c>
      <c r="T495" s="1" t="s">
        <v>2449</v>
      </c>
      <c r="U495" s="1" t="s">
        <v>3673</v>
      </c>
      <c r="V495" s="1">
        <v>50490</v>
      </c>
      <c r="W495" s="1">
        <v>55080</v>
      </c>
      <c r="X495" s="1">
        <v>52785</v>
      </c>
      <c r="Y495" s="3">
        <v>2.9535853174048063</v>
      </c>
    </row>
    <row r="496" spans="1:25" x14ac:dyDescent="0.25">
      <c r="A496" s="1" t="s">
        <v>1387</v>
      </c>
      <c r="B496" s="1" t="s">
        <v>1388</v>
      </c>
      <c r="C496" s="1" t="s">
        <v>3674</v>
      </c>
      <c r="D496" s="1">
        <v>20612</v>
      </c>
      <c r="E496" s="1">
        <v>25330</v>
      </c>
      <c r="F496" s="1">
        <v>22971</v>
      </c>
      <c r="G496" s="1" t="s">
        <v>1389</v>
      </c>
      <c r="H496" s="1"/>
      <c r="I496" s="1"/>
      <c r="J496" s="1"/>
      <c r="K496" s="1"/>
      <c r="L496" s="1"/>
      <c r="M496" s="2"/>
      <c r="N496" s="1"/>
      <c r="O496" s="1"/>
      <c r="P496" s="1"/>
      <c r="Q496" s="1"/>
      <c r="R496" s="1"/>
      <c r="S496" s="3"/>
      <c r="T496" s="1"/>
      <c r="U496" s="1"/>
      <c r="V496" s="1"/>
      <c r="W496" s="1"/>
      <c r="X496" s="1"/>
      <c r="Y496" s="3"/>
    </row>
    <row r="497" spans="1:25" x14ac:dyDescent="0.25">
      <c r="A497" s="1" t="s">
        <v>630</v>
      </c>
      <c r="B497" s="1" t="s">
        <v>631</v>
      </c>
      <c r="C497" s="1" t="s">
        <v>3675</v>
      </c>
      <c r="D497" s="1">
        <v>3782</v>
      </c>
      <c r="E497" s="1">
        <v>4718</v>
      </c>
      <c r="F497" s="1">
        <v>4250</v>
      </c>
      <c r="G497" s="1" t="s">
        <v>632</v>
      </c>
      <c r="H497" s="1"/>
      <c r="I497" s="1"/>
      <c r="J497" s="1"/>
      <c r="K497" s="1"/>
      <c r="L497" s="1"/>
      <c r="M497" s="2"/>
      <c r="N497" s="1"/>
      <c r="O497" s="1"/>
      <c r="P497" s="1"/>
      <c r="Q497" s="1"/>
      <c r="R497" s="1"/>
      <c r="S497" s="3"/>
      <c r="T497" s="1"/>
      <c r="U497" s="1"/>
      <c r="V497" s="1"/>
      <c r="W497" s="1"/>
      <c r="X497" s="1"/>
      <c r="Y497" s="3"/>
    </row>
    <row r="498" spans="1:25" x14ac:dyDescent="0.25">
      <c r="A498" s="1" t="s">
        <v>1058</v>
      </c>
      <c r="B498" s="1" t="s">
        <v>1059</v>
      </c>
      <c r="C498" s="1" t="s">
        <v>3676</v>
      </c>
      <c r="D498" s="1">
        <v>15810</v>
      </c>
      <c r="E498" s="1">
        <v>16830</v>
      </c>
      <c r="F498" s="1">
        <v>16320</v>
      </c>
      <c r="G498" s="1" t="s">
        <v>1060</v>
      </c>
      <c r="H498" s="1" t="s">
        <v>1061</v>
      </c>
      <c r="I498" s="1" t="s">
        <v>3677</v>
      </c>
      <c r="J498" s="1">
        <v>22772</v>
      </c>
      <c r="K498" s="1">
        <v>24710</v>
      </c>
      <c r="L498" s="1">
        <v>23741</v>
      </c>
      <c r="M498" s="2">
        <v>1.4547181372549021</v>
      </c>
      <c r="N498" s="1" t="s">
        <v>1062</v>
      </c>
      <c r="O498" s="1" t="s">
        <v>3678</v>
      </c>
      <c r="P498" s="1">
        <v>30703</v>
      </c>
      <c r="Q498" s="1">
        <v>34447</v>
      </c>
      <c r="R498" s="1">
        <v>32575</v>
      </c>
      <c r="S498" s="3">
        <v>1.9960171568627452</v>
      </c>
      <c r="T498" s="1"/>
      <c r="U498" s="1"/>
      <c r="V498" s="1"/>
      <c r="W498" s="1"/>
      <c r="X498" s="1"/>
      <c r="Y498" s="3"/>
    </row>
    <row r="499" spans="1:25" x14ac:dyDescent="0.25">
      <c r="A499" s="1" t="s">
        <v>463</v>
      </c>
      <c r="B499" s="1" t="s">
        <v>464</v>
      </c>
      <c r="C499" s="1" t="s">
        <v>3679</v>
      </c>
      <c r="D499" s="1">
        <v>6630</v>
      </c>
      <c r="E499" s="1">
        <v>7395</v>
      </c>
      <c r="F499" s="1">
        <v>7012.5</v>
      </c>
      <c r="G499" s="1" t="s">
        <v>465</v>
      </c>
      <c r="H499" s="1"/>
      <c r="I499" s="1"/>
      <c r="J499" s="1"/>
      <c r="K499" s="1"/>
      <c r="L499" s="1"/>
      <c r="M499" s="2"/>
      <c r="N499" s="1"/>
      <c r="O499" s="1"/>
      <c r="P499" s="1"/>
      <c r="Q499" s="1"/>
      <c r="R499" s="1"/>
      <c r="S499" s="3"/>
      <c r="T499" s="1"/>
      <c r="U499" s="1"/>
      <c r="V499" s="1"/>
      <c r="W499" s="1"/>
      <c r="X499" s="1"/>
      <c r="Y499" s="3"/>
    </row>
    <row r="500" spans="1:25" x14ac:dyDescent="0.25">
      <c r="A500" s="1" t="s">
        <v>1063</v>
      </c>
      <c r="B500" s="1" t="s">
        <v>1064</v>
      </c>
      <c r="C500" s="1" t="s">
        <v>3680</v>
      </c>
      <c r="D500" s="1">
        <v>18488</v>
      </c>
      <c r="E500" s="1">
        <v>20655</v>
      </c>
      <c r="F500" s="1">
        <v>19571.5</v>
      </c>
      <c r="G500" s="1" t="s">
        <v>1065</v>
      </c>
      <c r="H500" s="1"/>
      <c r="I500" s="1"/>
      <c r="J500" s="1"/>
      <c r="K500" s="1"/>
      <c r="L500" s="1"/>
      <c r="M500" s="2"/>
      <c r="N500" s="1"/>
      <c r="O500" s="1"/>
      <c r="P500" s="1"/>
      <c r="Q500" s="1"/>
      <c r="R500" s="1"/>
      <c r="S500" s="3"/>
      <c r="T500" s="1"/>
      <c r="U500" s="1"/>
      <c r="V500" s="1"/>
      <c r="W500" s="1"/>
      <c r="X500" s="1"/>
      <c r="Y500" s="3"/>
    </row>
    <row r="501" spans="1:25" x14ac:dyDescent="0.25">
      <c r="A501" s="1" t="s">
        <v>1390</v>
      </c>
      <c r="B501" s="1" t="s">
        <v>1391</v>
      </c>
      <c r="C501" s="1" t="s">
        <v>3681</v>
      </c>
      <c r="D501" s="1">
        <v>10838</v>
      </c>
      <c r="E501" s="1">
        <v>12325</v>
      </c>
      <c r="F501" s="1">
        <v>11581.5</v>
      </c>
      <c r="G501" s="1"/>
      <c r="H501" s="1"/>
      <c r="I501" s="1"/>
      <c r="J501" s="1"/>
      <c r="K501" s="1"/>
      <c r="L501" s="1"/>
      <c r="M501" s="2"/>
      <c r="N501" s="1"/>
      <c r="O501" s="1"/>
      <c r="P501" s="1"/>
      <c r="Q501" s="1"/>
      <c r="R501" s="1"/>
      <c r="S501" s="3"/>
      <c r="T501" s="1"/>
      <c r="U501" s="1"/>
      <c r="V501" s="1"/>
      <c r="W501" s="1"/>
      <c r="X501" s="1"/>
      <c r="Y501" s="3"/>
    </row>
    <row r="502" spans="1:25" x14ac:dyDescent="0.25">
      <c r="A502" s="1" t="s">
        <v>2190</v>
      </c>
      <c r="B502" s="1" t="s">
        <v>2191</v>
      </c>
      <c r="C502" s="1" t="s">
        <v>3682</v>
      </c>
      <c r="D502" s="1">
        <v>6800</v>
      </c>
      <c r="E502" s="1">
        <v>7692</v>
      </c>
      <c r="F502" s="1">
        <v>7246</v>
      </c>
      <c r="G502" s="1" t="s">
        <v>2192</v>
      </c>
      <c r="H502" s="1"/>
      <c r="I502" s="1"/>
      <c r="J502" s="1"/>
      <c r="K502" s="1"/>
      <c r="L502" s="1"/>
      <c r="M502" s="2"/>
      <c r="N502" s="1"/>
      <c r="O502" s="1"/>
      <c r="P502" s="1"/>
      <c r="Q502" s="1"/>
      <c r="R502" s="1"/>
      <c r="S502" s="3"/>
      <c r="T502" s="1"/>
      <c r="U502" s="1"/>
      <c r="V502" s="1"/>
      <c r="W502" s="1"/>
      <c r="X502" s="1"/>
      <c r="Y502" s="3"/>
    </row>
    <row r="503" spans="1:25" x14ac:dyDescent="0.25">
      <c r="A503" s="1" t="s">
        <v>2193</v>
      </c>
      <c r="B503" s="1" t="s">
        <v>2194</v>
      </c>
      <c r="C503" s="1" t="s">
        <v>3683</v>
      </c>
      <c r="D503" s="1">
        <v>4420</v>
      </c>
      <c r="E503" s="1">
        <v>5100</v>
      </c>
      <c r="F503" s="1">
        <v>4760</v>
      </c>
      <c r="G503" s="1" t="s">
        <v>93</v>
      </c>
      <c r="H503" s="1" t="s">
        <v>2195</v>
      </c>
      <c r="I503" s="1" t="s">
        <v>3684</v>
      </c>
      <c r="J503" s="1">
        <v>4582</v>
      </c>
      <c r="K503" s="1">
        <v>5092</v>
      </c>
      <c r="L503" s="1">
        <v>4837</v>
      </c>
      <c r="M503" s="2">
        <v>1.0161764705882352</v>
      </c>
      <c r="N503" s="1" t="s">
        <v>2196</v>
      </c>
      <c r="O503" s="1" t="s">
        <v>3685</v>
      </c>
      <c r="P503" s="1">
        <v>7130</v>
      </c>
      <c r="Q503" s="1">
        <v>7922</v>
      </c>
      <c r="R503" s="1">
        <v>7526</v>
      </c>
      <c r="S503" s="3">
        <v>1.5810924369747898</v>
      </c>
      <c r="T503" s="1" t="s">
        <v>2197</v>
      </c>
      <c r="U503" s="1" t="s">
        <v>3686</v>
      </c>
      <c r="V503" s="1">
        <v>16575</v>
      </c>
      <c r="W503" s="1">
        <v>17850</v>
      </c>
      <c r="X503" s="1">
        <v>17212.5</v>
      </c>
      <c r="Y503" s="3">
        <v>3.6160714285714284</v>
      </c>
    </row>
    <row r="504" spans="1:25" x14ac:dyDescent="0.25">
      <c r="A504" s="1" t="s">
        <v>2198</v>
      </c>
      <c r="B504" s="1" t="s">
        <v>2199</v>
      </c>
      <c r="C504" s="1" t="s">
        <v>3687</v>
      </c>
      <c r="D504" s="1">
        <v>4675</v>
      </c>
      <c r="E504" s="1">
        <v>5440</v>
      </c>
      <c r="F504" s="1">
        <v>5057.5</v>
      </c>
      <c r="G504" s="1" t="s">
        <v>2089</v>
      </c>
      <c r="H504" s="1" t="s">
        <v>2200</v>
      </c>
      <c r="I504" s="1" t="s">
        <v>3688</v>
      </c>
      <c r="J504" s="1">
        <v>5194</v>
      </c>
      <c r="K504" s="1">
        <v>6232</v>
      </c>
      <c r="L504" s="1">
        <v>5713</v>
      </c>
      <c r="M504" s="2">
        <v>1.1296094908551655</v>
      </c>
      <c r="N504" s="1" t="s">
        <v>2201</v>
      </c>
      <c r="O504" s="1" t="s">
        <v>3689</v>
      </c>
      <c r="P504" s="1">
        <v>7650</v>
      </c>
      <c r="Q504" s="1">
        <v>9350</v>
      </c>
      <c r="R504" s="1">
        <v>8500</v>
      </c>
      <c r="S504" s="3">
        <v>1.680672268907563</v>
      </c>
      <c r="T504" s="1"/>
      <c r="U504" s="1"/>
      <c r="V504" s="1"/>
      <c r="W504" s="1"/>
      <c r="X504" s="1"/>
      <c r="Y504" s="3"/>
    </row>
    <row r="505" spans="1:25" x14ac:dyDescent="0.25">
      <c r="A505" s="1" t="s">
        <v>1392</v>
      </c>
      <c r="B505" s="1" t="s">
        <v>1393</v>
      </c>
      <c r="C505" s="1" t="s">
        <v>3690</v>
      </c>
      <c r="D505" s="1">
        <v>15342</v>
      </c>
      <c r="E505" s="1">
        <v>16915</v>
      </c>
      <c r="F505" s="1">
        <v>16128.5</v>
      </c>
      <c r="G505" s="1" t="s">
        <v>133</v>
      </c>
      <c r="H505" s="1"/>
      <c r="I505" s="1"/>
      <c r="J505" s="1"/>
      <c r="K505" s="1"/>
      <c r="L505" s="1"/>
      <c r="M505" s="2"/>
      <c r="N505" s="1" t="s">
        <v>1394</v>
      </c>
      <c r="O505" s="1" t="s">
        <v>3691</v>
      </c>
      <c r="P505" s="1">
        <v>31686</v>
      </c>
      <c r="Q505" s="1">
        <v>33354</v>
      </c>
      <c r="R505" s="1">
        <v>32520</v>
      </c>
      <c r="S505" s="3">
        <v>2.0163065381157579</v>
      </c>
      <c r="T505" s="1" t="s">
        <v>1395</v>
      </c>
      <c r="U505" s="1" t="s">
        <v>3692</v>
      </c>
      <c r="V505" s="1">
        <v>36992</v>
      </c>
      <c r="W505" s="1">
        <v>39168</v>
      </c>
      <c r="X505" s="1">
        <v>38080</v>
      </c>
      <c r="Y505" s="3">
        <v>2.3610379142511704</v>
      </c>
    </row>
    <row r="506" spans="1:25" x14ac:dyDescent="0.25">
      <c r="A506" s="1" t="s">
        <v>24</v>
      </c>
      <c r="B506" s="1" t="s">
        <v>2358</v>
      </c>
      <c r="C506" s="1" t="s">
        <v>3693</v>
      </c>
      <c r="D506" s="1">
        <v>38632</v>
      </c>
      <c r="E506" s="1">
        <v>49258</v>
      </c>
      <c r="F506" s="1">
        <v>43945</v>
      </c>
      <c r="G506" s="1" t="s">
        <v>93</v>
      </c>
      <c r="H506" s="1"/>
      <c r="I506" s="1"/>
      <c r="J506" s="1"/>
      <c r="K506" s="1"/>
      <c r="L506" s="1"/>
      <c r="M506" s="2"/>
      <c r="N506" s="1"/>
      <c r="O506" s="1"/>
      <c r="P506" s="1"/>
      <c r="Q506" s="1"/>
      <c r="R506" s="1"/>
      <c r="S506" s="3"/>
      <c r="T506" s="1"/>
      <c r="U506" s="1"/>
      <c r="V506" s="1"/>
      <c r="W506" s="1"/>
      <c r="X506" s="1"/>
      <c r="Y506" s="3"/>
    </row>
    <row r="507" spans="1:25" x14ac:dyDescent="0.25">
      <c r="A507" s="1" t="s">
        <v>219</v>
      </c>
      <c r="B507" s="1" t="s">
        <v>220</v>
      </c>
      <c r="C507" s="1" t="s">
        <v>3694</v>
      </c>
      <c r="D507" s="1">
        <v>11475</v>
      </c>
      <c r="E507" s="1">
        <v>13090</v>
      </c>
      <c r="F507" s="1">
        <v>12282.5</v>
      </c>
      <c r="G507" s="1" t="s">
        <v>221</v>
      </c>
      <c r="H507" s="1" t="s">
        <v>222</v>
      </c>
      <c r="I507" s="1" t="s">
        <v>3695</v>
      </c>
      <c r="J507" s="1">
        <v>14178</v>
      </c>
      <c r="K507" s="1">
        <v>16541</v>
      </c>
      <c r="L507" s="1">
        <v>15359.5</v>
      </c>
      <c r="M507" s="2">
        <v>1.2505190311418686</v>
      </c>
      <c r="N507" s="1" t="s">
        <v>223</v>
      </c>
      <c r="O507" s="1" t="s">
        <v>3696</v>
      </c>
      <c r="P507" s="1">
        <v>23689</v>
      </c>
      <c r="Q507" s="1">
        <v>25217</v>
      </c>
      <c r="R507" s="1">
        <v>24453</v>
      </c>
      <c r="S507" s="3">
        <v>1.9908813352330552</v>
      </c>
      <c r="T507" s="1" t="s">
        <v>224</v>
      </c>
      <c r="U507" s="1" t="s">
        <v>3697</v>
      </c>
      <c r="V507" s="1">
        <v>42595</v>
      </c>
      <c r="W507" s="1">
        <v>43926</v>
      </c>
      <c r="X507" s="1">
        <v>43260.5</v>
      </c>
      <c r="Y507" s="3">
        <v>3.5221249745572969</v>
      </c>
    </row>
    <row r="508" spans="1:25" x14ac:dyDescent="0.25">
      <c r="A508" s="1" t="s">
        <v>1066</v>
      </c>
      <c r="B508" s="1" t="s">
        <v>1067</v>
      </c>
      <c r="C508" s="1" t="s">
        <v>3698</v>
      </c>
      <c r="D508" s="1">
        <v>14535</v>
      </c>
      <c r="E508" s="1">
        <v>16150</v>
      </c>
      <c r="F508" s="1">
        <v>15342.5</v>
      </c>
      <c r="G508" s="1" t="s">
        <v>1068</v>
      </c>
      <c r="H508" s="1" t="s">
        <v>1069</v>
      </c>
      <c r="I508" s="1" t="s">
        <v>3699</v>
      </c>
      <c r="J508" s="1">
        <v>15788</v>
      </c>
      <c r="K508" s="1">
        <v>17495</v>
      </c>
      <c r="L508" s="1">
        <v>16641.5</v>
      </c>
      <c r="M508" s="2">
        <v>1.0846667752973767</v>
      </c>
      <c r="N508" s="1" t="s">
        <v>1070</v>
      </c>
      <c r="O508" s="1" t="s">
        <v>3700</v>
      </c>
      <c r="P508" s="1">
        <v>25288</v>
      </c>
      <c r="Q508" s="1">
        <v>26732</v>
      </c>
      <c r="R508" s="1">
        <v>26010</v>
      </c>
      <c r="S508" s="3">
        <v>1.6952908587257618</v>
      </c>
      <c r="T508" s="1" t="s">
        <v>1071</v>
      </c>
      <c r="U508" s="1" t="s">
        <v>3701</v>
      </c>
      <c r="V508" s="1">
        <v>30196</v>
      </c>
      <c r="W508" s="1">
        <v>37485</v>
      </c>
      <c r="X508" s="1">
        <v>33840.5</v>
      </c>
      <c r="Y508" s="3">
        <v>2.2056705230568681</v>
      </c>
    </row>
    <row r="509" spans="1:25" x14ac:dyDescent="0.25">
      <c r="A509" s="1" t="s">
        <v>1072</v>
      </c>
      <c r="B509" s="1" t="s">
        <v>1073</v>
      </c>
      <c r="C509" s="1" t="s">
        <v>3702</v>
      </c>
      <c r="D509" s="1">
        <v>15810</v>
      </c>
      <c r="E509" s="1">
        <v>17935</v>
      </c>
      <c r="F509" s="1">
        <v>16872.5</v>
      </c>
      <c r="G509" s="1" t="s">
        <v>1074</v>
      </c>
      <c r="H509" s="1" t="s">
        <v>1075</v>
      </c>
      <c r="I509" s="1" t="s">
        <v>3703</v>
      </c>
      <c r="J509" s="1">
        <v>17774</v>
      </c>
      <c r="K509" s="1">
        <v>20374</v>
      </c>
      <c r="L509" s="1">
        <v>19074</v>
      </c>
      <c r="M509" s="2">
        <v>1.1304785894206548</v>
      </c>
      <c r="N509" s="1" t="s">
        <v>1076</v>
      </c>
      <c r="O509" s="1" t="s">
        <v>3704</v>
      </c>
      <c r="P509" s="1">
        <v>24692</v>
      </c>
      <c r="Q509" s="1">
        <v>28220</v>
      </c>
      <c r="R509" s="1">
        <v>26456</v>
      </c>
      <c r="S509" s="3">
        <v>1.5679952585568233</v>
      </c>
      <c r="T509" s="1" t="s">
        <v>1077</v>
      </c>
      <c r="U509" s="1" t="s">
        <v>3705</v>
      </c>
      <c r="V509" s="1">
        <v>31688</v>
      </c>
      <c r="W509" s="1">
        <v>39610</v>
      </c>
      <c r="X509" s="1">
        <v>35649</v>
      </c>
      <c r="Y509" s="3">
        <v>2.1128463476070527</v>
      </c>
    </row>
    <row r="510" spans="1:25" x14ac:dyDescent="0.25">
      <c r="A510" s="1" t="s">
        <v>466</v>
      </c>
      <c r="B510" s="1" t="s">
        <v>467</v>
      </c>
      <c r="C510" s="1" t="s">
        <v>3706</v>
      </c>
      <c r="D510" s="1">
        <v>6078</v>
      </c>
      <c r="E510" s="1">
        <v>6502</v>
      </c>
      <c r="F510" s="1">
        <v>6290</v>
      </c>
      <c r="G510" s="1" t="s">
        <v>468</v>
      </c>
      <c r="H510" s="1" t="s">
        <v>376</v>
      </c>
      <c r="I510" s="1" t="s">
        <v>2904</v>
      </c>
      <c r="J510" s="1">
        <v>6630</v>
      </c>
      <c r="K510" s="1">
        <v>7650</v>
      </c>
      <c r="L510" s="1">
        <v>7140</v>
      </c>
      <c r="M510" s="2">
        <v>1.1351351351351351</v>
      </c>
      <c r="N510" s="1"/>
      <c r="O510" s="1"/>
      <c r="P510" s="1"/>
      <c r="Q510" s="1"/>
      <c r="R510" s="1"/>
      <c r="S510" s="3"/>
      <c r="T510" s="1"/>
      <c r="U510" s="1"/>
      <c r="V510" s="1"/>
      <c r="W510" s="1"/>
      <c r="X510" s="1"/>
      <c r="Y510" s="3"/>
    </row>
    <row r="511" spans="1:25" x14ac:dyDescent="0.25">
      <c r="A511" s="1" t="s">
        <v>225</v>
      </c>
      <c r="B511" s="1" t="s">
        <v>226</v>
      </c>
      <c r="C511" s="1" t="s">
        <v>3707</v>
      </c>
      <c r="D511" s="1">
        <v>10242</v>
      </c>
      <c r="E511" s="1">
        <v>12155</v>
      </c>
      <c r="F511" s="1">
        <v>11198.5</v>
      </c>
      <c r="G511" s="1" t="s">
        <v>93</v>
      </c>
      <c r="H511" s="1" t="s">
        <v>227</v>
      </c>
      <c r="I511" s="1" t="s">
        <v>3708</v>
      </c>
      <c r="J511" s="1">
        <v>14144</v>
      </c>
      <c r="K511" s="1">
        <v>15912</v>
      </c>
      <c r="L511" s="1">
        <v>15028</v>
      </c>
      <c r="M511" s="2">
        <v>1.3419654418002411</v>
      </c>
      <c r="N511" s="1" t="s">
        <v>228</v>
      </c>
      <c r="O511" s="1" t="s">
        <v>3709</v>
      </c>
      <c r="P511" s="1">
        <v>20230</v>
      </c>
      <c r="Q511" s="1">
        <v>24565</v>
      </c>
      <c r="R511" s="1">
        <v>22397.5</v>
      </c>
      <c r="S511" s="3">
        <v>2.0000446488368979</v>
      </c>
      <c r="T511" s="1"/>
      <c r="U511" s="1"/>
      <c r="V511" s="1"/>
      <c r="W511" s="1"/>
      <c r="X511" s="1"/>
      <c r="Y511" s="3"/>
    </row>
    <row r="512" spans="1:25" x14ac:dyDescent="0.25">
      <c r="A512" s="1" t="s">
        <v>229</v>
      </c>
      <c r="B512" s="1" t="s">
        <v>230</v>
      </c>
      <c r="C512" s="1" t="s">
        <v>3710</v>
      </c>
      <c r="D512" s="1">
        <v>8968</v>
      </c>
      <c r="E512" s="1">
        <v>10838</v>
      </c>
      <c r="F512" s="1">
        <v>9903</v>
      </c>
      <c r="G512" s="1" t="s">
        <v>231</v>
      </c>
      <c r="H512" s="1" t="s">
        <v>232</v>
      </c>
      <c r="I512" s="1" t="s">
        <v>3711</v>
      </c>
      <c r="J512" s="1">
        <v>11437</v>
      </c>
      <c r="K512" s="1">
        <v>14918</v>
      </c>
      <c r="L512" s="1">
        <v>13177.5</v>
      </c>
      <c r="M512" s="2">
        <v>1.3306573765525598</v>
      </c>
      <c r="N512" s="1" t="s">
        <v>233</v>
      </c>
      <c r="O512" s="1" t="s">
        <v>3712</v>
      </c>
      <c r="P512" s="1">
        <v>17634</v>
      </c>
      <c r="Q512" s="1">
        <v>21642</v>
      </c>
      <c r="R512" s="1">
        <v>19638</v>
      </c>
      <c r="S512" s="3">
        <v>1.9830354438049076</v>
      </c>
      <c r="T512" s="1" t="s">
        <v>234</v>
      </c>
      <c r="U512" s="1" t="s">
        <v>3713</v>
      </c>
      <c r="V512" s="1">
        <v>25245</v>
      </c>
      <c r="W512" s="1">
        <v>30982</v>
      </c>
      <c r="X512" s="1">
        <v>28113.5</v>
      </c>
      <c r="Y512" s="3">
        <v>2.838887205897203</v>
      </c>
    </row>
    <row r="513" spans="1:25" x14ac:dyDescent="0.25">
      <c r="A513" s="1" t="s">
        <v>469</v>
      </c>
      <c r="B513" s="1" t="s">
        <v>470</v>
      </c>
      <c r="C513" s="1" t="s">
        <v>3714</v>
      </c>
      <c r="D513" s="1">
        <v>6502</v>
      </c>
      <c r="E513" s="1">
        <v>7608</v>
      </c>
      <c r="F513" s="1">
        <v>7055</v>
      </c>
      <c r="G513" s="1"/>
      <c r="H513" s="1"/>
      <c r="I513" s="1"/>
      <c r="J513" s="1"/>
      <c r="K513" s="1"/>
      <c r="L513" s="1"/>
      <c r="M513" s="2"/>
      <c r="N513" s="1"/>
      <c r="O513" s="1"/>
      <c r="P513" s="1"/>
      <c r="Q513" s="1"/>
      <c r="R513" s="1"/>
      <c r="S513" s="3"/>
      <c r="T513" s="1"/>
      <c r="U513" s="1"/>
      <c r="V513" s="1"/>
      <c r="W513" s="1"/>
      <c r="X513" s="1"/>
      <c r="Y513" s="3"/>
    </row>
    <row r="514" spans="1:25" x14ac:dyDescent="0.25">
      <c r="A514" s="1" t="s">
        <v>469</v>
      </c>
      <c r="B514" s="1" t="s">
        <v>1396</v>
      </c>
      <c r="C514" s="1" t="s">
        <v>3715</v>
      </c>
      <c r="D514" s="1">
        <v>13430</v>
      </c>
      <c r="E514" s="1">
        <v>15300</v>
      </c>
      <c r="F514" s="1">
        <v>14365</v>
      </c>
      <c r="G514" s="1" t="s">
        <v>1397</v>
      </c>
      <c r="H514" s="1" t="s">
        <v>1398</v>
      </c>
      <c r="I514" s="1" t="s">
        <v>3716</v>
      </c>
      <c r="J514" s="1">
        <v>20332</v>
      </c>
      <c r="K514" s="1">
        <v>22984</v>
      </c>
      <c r="L514" s="1">
        <v>21658</v>
      </c>
      <c r="M514" s="2">
        <v>1.5076923076923077</v>
      </c>
      <c r="N514" s="1" t="s">
        <v>1399</v>
      </c>
      <c r="O514" s="1" t="s">
        <v>3717</v>
      </c>
      <c r="P514" s="1">
        <v>32306</v>
      </c>
      <c r="Q514" s="1">
        <v>36246</v>
      </c>
      <c r="R514" s="1">
        <v>34276</v>
      </c>
      <c r="S514" s="3">
        <v>2.3860772711451443</v>
      </c>
      <c r="T514" s="1"/>
      <c r="U514" s="1"/>
      <c r="V514" s="1"/>
      <c r="W514" s="1"/>
      <c r="X514" s="1"/>
      <c r="Y514" s="3"/>
    </row>
    <row r="515" spans="1:25" x14ac:dyDescent="0.25">
      <c r="A515" s="1" t="s">
        <v>469</v>
      </c>
      <c r="B515" s="1" t="s">
        <v>2454</v>
      </c>
      <c r="C515" s="1" t="s">
        <v>3718</v>
      </c>
      <c r="D515" s="1">
        <v>14238</v>
      </c>
      <c r="E515" s="1">
        <v>15895</v>
      </c>
      <c r="F515" s="1">
        <v>15066.5</v>
      </c>
      <c r="G515" s="1" t="s">
        <v>2455</v>
      </c>
      <c r="H515" s="1" t="s">
        <v>2456</v>
      </c>
      <c r="I515" s="1" t="s">
        <v>3719</v>
      </c>
      <c r="J515" s="1">
        <v>21613</v>
      </c>
      <c r="K515" s="1">
        <v>23912</v>
      </c>
      <c r="L515" s="1">
        <v>22762.5</v>
      </c>
      <c r="M515" s="2">
        <v>1.5108021106428169</v>
      </c>
      <c r="N515" s="1" t="s">
        <v>2457</v>
      </c>
      <c r="O515" s="1" t="s">
        <v>3720</v>
      </c>
      <c r="P515" s="1">
        <v>31688</v>
      </c>
      <c r="Q515" s="1">
        <v>37233</v>
      </c>
      <c r="R515" s="1">
        <v>34460.5</v>
      </c>
      <c r="S515" s="3">
        <v>2.2872266286131482</v>
      </c>
      <c r="T515" s="1" t="s">
        <v>2458</v>
      </c>
      <c r="U515" s="1" t="s">
        <v>3721</v>
      </c>
      <c r="V515" s="1">
        <v>40800</v>
      </c>
      <c r="W515" s="1">
        <v>42840</v>
      </c>
      <c r="X515" s="1">
        <v>41820</v>
      </c>
      <c r="Y515" s="3">
        <v>2.7756944213984669</v>
      </c>
    </row>
    <row r="516" spans="1:25" x14ac:dyDescent="0.25">
      <c r="A516" s="1" t="s">
        <v>471</v>
      </c>
      <c r="B516" s="1" t="s">
        <v>447</v>
      </c>
      <c r="C516" s="1" t="s">
        <v>3278</v>
      </c>
      <c r="D516" s="1">
        <v>3570</v>
      </c>
      <c r="E516" s="1">
        <v>4208</v>
      </c>
      <c r="F516" s="1">
        <v>3889</v>
      </c>
      <c r="G516" s="1" t="s">
        <v>472</v>
      </c>
      <c r="H516" s="1" t="s">
        <v>473</v>
      </c>
      <c r="I516" s="1" t="s">
        <v>3722</v>
      </c>
      <c r="J516" s="1">
        <v>3951</v>
      </c>
      <c r="K516" s="1">
        <v>4938</v>
      </c>
      <c r="L516" s="1">
        <v>4444.5</v>
      </c>
      <c r="M516" s="2">
        <v>1.1428387760349705</v>
      </c>
      <c r="N516" s="1" t="s">
        <v>474</v>
      </c>
      <c r="O516" s="1" t="s">
        <v>3723</v>
      </c>
      <c r="P516" s="1">
        <v>6256</v>
      </c>
      <c r="Q516" s="1">
        <v>7038</v>
      </c>
      <c r="R516" s="1">
        <v>6647</v>
      </c>
      <c r="S516" s="3">
        <v>1.7091797377217794</v>
      </c>
      <c r="T516" s="1"/>
      <c r="U516" s="1"/>
      <c r="V516" s="1"/>
      <c r="W516" s="1"/>
      <c r="X516" s="1"/>
      <c r="Y516" s="3"/>
    </row>
    <row r="517" spans="1:25" x14ac:dyDescent="0.25">
      <c r="A517" s="1" t="s">
        <v>2459</v>
      </c>
      <c r="B517" s="1" t="s">
        <v>2460</v>
      </c>
      <c r="C517" s="1" t="s">
        <v>3724</v>
      </c>
      <c r="D517" s="1">
        <v>16362</v>
      </c>
      <c r="E517" s="1">
        <v>18402</v>
      </c>
      <c r="F517" s="1">
        <v>17382</v>
      </c>
      <c r="G517" s="1"/>
      <c r="H517" s="1"/>
      <c r="I517" s="1"/>
      <c r="J517" s="1"/>
      <c r="K517" s="1"/>
      <c r="L517" s="1"/>
      <c r="M517" s="2"/>
      <c r="N517" s="1" t="s">
        <v>2461</v>
      </c>
      <c r="O517" s="1" t="s">
        <v>3725</v>
      </c>
      <c r="P517" s="1">
        <v>29410</v>
      </c>
      <c r="Q517" s="1">
        <v>38968</v>
      </c>
      <c r="R517" s="1">
        <v>34189</v>
      </c>
      <c r="S517" s="3">
        <v>1.9669198020941203</v>
      </c>
      <c r="T517" s="1"/>
      <c r="U517" s="1"/>
      <c r="V517" s="1"/>
      <c r="W517" s="1"/>
      <c r="X517" s="1"/>
      <c r="Y517" s="3"/>
    </row>
    <row r="518" spans="1:25" x14ac:dyDescent="0.25">
      <c r="A518" s="1" t="s">
        <v>475</v>
      </c>
      <c r="B518" s="1" t="s">
        <v>476</v>
      </c>
      <c r="C518" s="1" t="s">
        <v>3726</v>
      </c>
      <c r="D518" s="1">
        <v>3358</v>
      </c>
      <c r="E518" s="1">
        <v>4335</v>
      </c>
      <c r="F518" s="1">
        <v>3846.5</v>
      </c>
      <c r="G518" s="1" t="s">
        <v>93</v>
      </c>
      <c r="H518" s="1"/>
      <c r="I518" s="1"/>
      <c r="J518" s="1"/>
      <c r="K518" s="1"/>
      <c r="L518" s="1"/>
      <c r="M518" s="2"/>
      <c r="N518" s="1"/>
      <c r="O518" s="1"/>
      <c r="P518" s="1"/>
      <c r="Q518" s="1"/>
      <c r="R518" s="1"/>
      <c r="S518" s="3"/>
      <c r="T518" s="1"/>
      <c r="U518" s="1"/>
      <c r="V518" s="1"/>
      <c r="W518" s="1"/>
      <c r="X518" s="1"/>
      <c r="Y518" s="3"/>
    </row>
    <row r="519" spans="1:25" x14ac:dyDescent="0.25">
      <c r="A519" s="1" t="s">
        <v>2202</v>
      </c>
      <c r="B519" s="1" t="s">
        <v>2203</v>
      </c>
      <c r="C519" s="1" t="s">
        <v>3727</v>
      </c>
      <c r="D519" s="1">
        <v>6672</v>
      </c>
      <c r="E519" s="1">
        <v>7522</v>
      </c>
      <c r="F519" s="1">
        <v>7097</v>
      </c>
      <c r="G519" s="1" t="s">
        <v>2204</v>
      </c>
      <c r="H519" s="1" t="s">
        <v>2205</v>
      </c>
      <c r="I519" s="1" t="s">
        <v>3728</v>
      </c>
      <c r="J519" s="1">
        <v>5100</v>
      </c>
      <c r="K519" s="1">
        <v>5610</v>
      </c>
      <c r="L519" s="1">
        <v>5355</v>
      </c>
      <c r="M519" s="2">
        <v>0.75454417359447656</v>
      </c>
      <c r="N519" s="1" t="s">
        <v>2206</v>
      </c>
      <c r="O519" s="1" t="s">
        <v>3729</v>
      </c>
      <c r="P519" s="1">
        <v>7619</v>
      </c>
      <c r="Q519" s="1">
        <v>9313</v>
      </c>
      <c r="R519" s="1">
        <v>8466</v>
      </c>
      <c r="S519" s="3">
        <v>1.1928984077779343</v>
      </c>
      <c r="T519" s="1" t="s">
        <v>2207</v>
      </c>
      <c r="U519" s="1" t="s">
        <v>3730</v>
      </c>
      <c r="V519" s="1">
        <v>11586</v>
      </c>
      <c r="W519" s="1">
        <v>13903</v>
      </c>
      <c r="X519" s="1">
        <v>12744.5</v>
      </c>
      <c r="Y519" s="3">
        <v>1.7957587713118219</v>
      </c>
    </row>
    <row r="520" spans="1:25" x14ac:dyDescent="0.25">
      <c r="A520" s="1" t="s">
        <v>1078</v>
      </c>
      <c r="B520" s="1" t="s">
        <v>1079</v>
      </c>
      <c r="C520" s="1" t="s">
        <v>3731</v>
      </c>
      <c r="D520" s="1">
        <v>15810</v>
      </c>
      <c r="E520" s="1">
        <v>17468</v>
      </c>
      <c r="F520" s="1">
        <v>16639</v>
      </c>
      <c r="G520" s="1" t="s">
        <v>1080</v>
      </c>
      <c r="H520" s="1" t="s">
        <v>1081</v>
      </c>
      <c r="I520" s="1" t="s">
        <v>3732</v>
      </c>
      <c r="J520" s="1">
        <v>23375</v>
      </c>
      <c r="K520" s="1">
        <v>25712</v>
      </c>
      <c r="L520" s="1">
        <v>24543.5</v>
      </c>
      <c r="M520" s="2">
        <v>1.4750585972714707</v>
      </c>
      <c r="N520" s="1"/>
      <c r="O520" s="1"/>
      <c r="P520" s="1"/>
      <c r="Q520" s="1"/>
      <c r="R520" s="1"/>
      <c r="S520" s="3"/>
      <c r="T520" s="1"/>
      <c r="U520" s="1"/>
      <c r="V520" s="1"/>
      <c r="W520" s="1"/>
      <c r="X520" s="1"/>
      <c r="Y520" s="3"/>
    </row>
    <row r="521" spans="1:25" x14ac:dyDescent="0.25">
      <c r="A521" s="1" t="s">
        <v>477</v>
      </c>
      <c r="B521" s="1" t="s">
        <v>478</v>
      </c>
      <c r="C521" s="1" t="s">
        <v>3733</v>
      </c>
      <c r="D521" s="1">
        <v>5015</v>
      </c>
      <c r="E521" s="1">
        <v>5100</v>
      </c>
      <c r="F521" s="1">
        <v>5057.5</v>
      </c>
      <c r="G521" s="1"/>
      <c r="H521" s="1"/>
      <c r="I521" s="1"/>
      <c r="J521" s="1"/>
      <c r="K521" s="1"/>
      <c r="L521" s="1"/>
      <c r="M521" s="2"/>
      <c r="N521" s="1"/>
      <c r="O521" s="1"/>
      <c r="P521" s="1"/>
      <c r="Q521" s="1"/>
      <c r="R521" s="1"/>
      <c r="S521" s="3"/>
      <c r="T521" s="1"/>
      <c r="U521" s="1"/>
      <c r="V521" s="1"/>
      <c r="W521" s="1"/>
      <c r="X521" s="1"/>
      <c r="Y521" s="3"/>
    </row>
    <row r="522" spans="1:25" x14ac:dyDescent="0.25">
      <c r="A522" s="1" t="s">
        <v>1082</v>
      </c>
      <c r="B522" s="1" t="s">
        <v>1083</v>
      </c>
      <c r="C522" s="1" t="s">
        <v>3447</v>
      </c>
      <c r="D522" s="1">
        <v>13090</v>
      </c>
      <c r="E522" s="1">
        <v>15895</v>
      </c>
      <c r="F522" s="1">
        <v>14492.5</v>
      </c>
      <c r="G522" s="1" t="s">
        <v>1084</v>
      </c>
      <c r="H522" s="1"/>
      <c r="I522" s="1"/>
      <c r="J522" s="1"/>
      <c r="K522" s="1"/>
      <c r="L522" s="1"/>
      <c r="M522" s="2"/>
      <c r="N522" s="1"/>
      <c r="O522" s="1"/>
      <c r="P522" s="1"/>
      <c r="Q522" s="1"/>
      <c r="R522" s="1"/>
      <c r="S522" s="3"/>
      <c r="T522" s="1"/>
      <c r="U522" s="1"/>
      <c r="V522" s="1"/>
      <c r="W522" s="1"/>
      <c r="X522" s="1"/>
      <c r="Y522" s="3"/>
    </row>
    <row r="523" spans="1:25" x14ac:dyDescent="0.25">
      <c r="A523" s="1" t="s">
        <v>2359</v>
      </c>
      <c r="B523" s="1" t="s">
        <v>2360</v>
      </c>
      <c r="C523" s="1" t="s">
        <v>3734</v>
      </c>
      <c r="D523" s="1">
        <v>31578</v>
      </c>
      <c r="E523" s="1">
        <v>34595</v>
      </c>
      <c r="F523" s="1">
        <v>33086.5</v>
      </c>
      <c r="G523" s="1" t="s">
        <v>2361</v>
      </c>
      <c r="H523" s="1" t="s">
        <v>2362</v>
      </c>
      <c r="I523" s="1" t="s">
        <v>3735</v>
      </c>
      <c r="J523" s="1">
        <v>38255</v>
      </c>
      <c r="K523" s="1">
        <v>44140</v>
      </c>
      <c r="L523" s="1">
        <v>41197.5</v>
      </c>
      <c r="M523" s="2">
        <v>1.2451453009535611</v>
      </c>
      <c r="N523" s="1"/>
      <c r="O523" s="1"/>
      <c r="P523" s="1"/>
      <c r="Q523" s="1"/>
      <c r="R523" s="1"/>
      <c r="S523" s="3"/>
      <c r="T523" s="1"/>
      <c r="U523" s="1"/>
      <c r="V523" s="1"/>
      <c r="W523" s="1"/>
      <c r="X523" s="1"/>
      <c r="Y523" s="3"/>
    </row>
    <row r="524" spans="1:25" x14ac:dyDescent="0.25">
      <c r="A524" s="1" t="s">
        <v>235</v>
      </c>
      <c r="B524" s="1" t="s">
        <v>236</v>
      </c>
      <c r="C524" s="1" t="s">
        <v>3736</v>
      </c>
      <c r="D524" s="1">
        <v>9648</v>
      </c>
      <c r="E524" s="1">
        <v>11900</v>
      </c>
      <c r="F524" s="1">
        <v>10774</v>
      </c>
      <c r="G524" s="1" t="s">
        <v>237</v>
      </c>
      <c r="H524" s="1"/>
      <c r="I524" s="1"/>
      <c r="J524" s="1"/>
      <c r="K524" s="1"/>
      <c r="L524" s="1"/>
      <c r="M524" s="2"/>
      <c r="N524" s="1"/>
      <c r="O524" s="1"/>
      <c r="P524" s="1"/>
      <c r="Q524" s="1"/>
      <c r="R524" s="1"/>
      <c r="S524" s="3"/>
      <c r="T524" s="1"/>
      <c r="U524" s="1"/>
      <c r="V524" s="1"/>
      <c r="W524" s="1"/>
      <c r="X524" s="1"/>
      <c r="Y524" s="3"/>
    </row>
    <row r="525" spans="1:25" x14ac:dyDescent="0.25">
      <c r="A525" s="1" t="s">
        <v>1085</v>
      </c>
      <c r="B525" s="1" t="s">
        <v>987</v>
      </c>
      <c r="C525" s="1" t="s">
        <v>3269</v>
      </c>
      <c r="D525" s="1">
        <v>10582</v>
      </c>
      <c r="E525" s="1">
        <v>11858</v>
      </c>
      <c r="F525" s="1">
        <v>11220</v>
      </c>
      <c r="G525" s="1" t="s">
        <v>1086</v>
      </c>
      <c r="H525" s="1"/>
      <c r="I525" s="1"/>
      <c r="J525" s="1"/>
      <c r="K525" s="1"/>
      <c r="L525" s="1"/>
      <c r="M525" s="2"/>
      <c r="N525" s="1"/>
      <c r="O525" s="1"/>
      <c r="P525" s="1"/>
      <c r="Q525" s="1"/>
      <c r="R525" s="1"/>
      <c r="S525" s="3"/>
      <c r="T525" s="1"/>
      <c r="U525" s="1"/>
      <c r="V525" s="1"/>
      <c r="W525" s="1"/>
      <c r="X525" s="1"/>
      <c r="Y525" s="3"/>
    </row>
    <row r="526" spans="1:25" x14ac:dyDescent="0.25">
      <c r="A526" s="1" t="s">
        <v>25</v>
      </c>
      <c r="B526" s="1" t="s">
        <v>1185</v>
      </c>
      <c r="C526" s="1" t="s">
        <v>3737</v>
      </c>
      <c r="D526" s="1">
        <v>17638</v>
      </c>
      <c r="E526" s="1">
        <v>19508</v>
      </c>
      <c r="F526" s="1">
        <v>18573</v>
      </c>
      <c r="G526" s="1" t="s">
        <v>1186</v>
      </c>
      <c r="H526" s="1" t="s">
        <v>1187</v>
      </c>
      <c r="I526" s="1" t="s">
        <v>3738</v>
      </c>
      <c r="J526" s="1">
        <v>25245</v>
      </c>
      <c r="K526" s="1">
        <v>28518</v>
      </c>
      <c r="L526" s="1">
        <v>26881.5</v>
      </c>
      <c r="M526" s="2">
        <v>1.4473429171377807</v>
      </c>
      <c r="N526" s="1" t="s">
        <v>1188</v>
      </c>
      <c r="O526" s="1" t="s">
        <v>3739</v>
      </c>
      <c r="P526" s="1">
        <v>38189</v>
      </c>
      <c r="Q526" s="1">
        <v>44064</v>
      </c>
      <c r="R526" s="1">
        <v>41126.5</v>
      </c>
      <c r="S526" s="3">
        <v>2.2143164809131535</v>
      </c>
      <c r="T526" s="1" t="s">
        <v>1189</v>
      </c>
      <c r="U526" s="1" t="s">
        <v>3740</v>
      </c>
      <c r="V526" s="1">
        <v>60690</v>
      </c>
      <c r="W526" s="1">
        <v>67192</v>
      </c>
      <c r="X526" s="1">
        <v>63941</v>
      </c>
      <c r="Y526" s="3">
        <v>3.4426856189091692</v>
      </c>
    </row>
    <row r="527" spans="1:25" x14ac:dyDescent="0.25">
      <c r="A527" s="1" t="s">
        <v>479</v>
      </c>
      <c r="B527" s="1" t="s">
        <v>332</v>
      </c>
      <c r="C527" s="1" t="s">
        <v>2679</v>
      </c>
      <c r="D527" s="1">
        <v>3060</v>
      </c>
      <c r="E527" s="1">
        <v>3358</v>
      </c>
      <c r="F527" s="1">
        <v>3209</v>
      </c>
      <c r="G527" s="1" t="s">
        <v>480</v>
      </c>
      <c r="H527" s="1"/>
      <c r="I527" s="1"/>
      <c r="J527" s="1"/>
      <c r="K527" s="1"/>
      <c r="L527" s="1"/>
      <c r="M527" s="2"/>
      <c r="N527" s="1"/>
      <c r="O527" s="1"/>
      <c r="P527" s="1"/>
      <c r="Q527" s="1"/>
      <c r="R527" s="1"/>
      <c r="S527" s="3"/>
      <c r="T527" s="1"/>
      <c r="U527" s="1"/>
      <c r="V527" s="1"/>
      <c r="W527" s="1"/>
      <c r="X527" s="1"/>
      <c r="Y527" s="3"/>
    </row>
    <row r="528" spans="1:25" x14ac:dyDescent="0.25">
      <c r="A528" s="1" t="s">
        <v>481</v>
      </c>
      <c r="B528" s="1" t="s">
        <v>482</v>
      </c>
      <c r="C528" s="1" t="s">
        <v>3741</v>
      </c>
      <c r="D528" s="1">
        <v>2550</v>
      </c>
      <c r="E528" s="1">
        <v>3018</v>
      </c>
      <c r="F528" s="1">
        <v>2784</v>
      </c>
      <c r="G528" s="1" t="s">
        <v>93</v>
      </c>
      <c r="H528" s="1" t="s">
        <v>483</v>
      </c>
      <c r="I528" s="1" t="s">
        <v>3742</v>
      </c>
      <c r="J528" s="1">
        <v>2570</v>
      </c>
      <c r="K528" s="1">
        <v>2999</v>
      </c>
      <c r="L528" s="1">
        <v>2784.5</v>
      </c>
      <c r="M528" s="2">
        <v>1.0001795977011494</v>
      </c>
      <c r="N528" s="1"/>
      <c r="O528" s="1"/>
      <c r="P528" s="1"/>
      <c r="Q528" s="1"/>
      <c r="R528" s="1"/>
      <c r="S528" s="3"/>
      <c r="T528" s="1"/>
      <c r="U528" s="1"/>
      <c r="V528" s="1"/>
      <c r="W528" s="1"/>
      <c r="X528" s="1"/>
      <c r="Y528" s="3"/>
    </row>
    <row r="529" spans="1:25" x14ac:dyDescent="0.25">
      <c r="A529" s="1" t="s">
        <v>238</v>
      </c>
      <c r="B529" s="1" t="s">
        <v>239</v>
      </c>
      <c r="C529" s="1" t="s">
        <v>3743</v>
      </c>
      <c r="D529" s="1">
        <v>9860</v>
      </c>
      <c r="E529" s="1">
        <v>10795</v>
      </c>
      <c r="F529" s="1">
        <v>10327.5</v>
      </c>
      <c r="G529" s="1" t="s">
        <v>240</v>
      </c>
      <c r="H529" s="1" t="s">
        <v>241</v>
      </c>
      <c r="I529" s="1" t="s">
        <v>3744</v>
      </c>
      <c r="J529" s="1">
        <v>14535</v>
      </c>
      <c r="K529" s="1">
        <v>15020</v>
      </c>
      <c r="L529" s="1">
        <v>14777.5</v>
      </c>
      <c r="M529" s="2">
        <v>1.430888404744614</v>
      </c>
      <c r="N529" s="1" t="s">
        <v>242</v>
      </c>
      <c r="O529" s="1" t="s">
        <v>3745</v>
      </c>
      <c r="P529" s="1">
        <v>17660</v>
      </c>
      <c r="Q529" s="1">
        <v>18921</v>
      </c>
      <c r="R529" s="1">
        <v>18290.5</v>
      </c>
      <c r="S529" s="3">
        <v>1.7710481723553619</v>
      </c>
      <c r="T529" s="1"/>
      <c r="U529" s="1"/>
      <c r="V529" s="1"/>
      <c r="W529" s="1"/>
      <c r="X529" s="1"/>
      <c r="Y529" s="3"/>
    </row>
    <row r="530" spans="1:25" x14ac:dyDescent="0.25">
      <c r="A530" s="1" t="s">
        <v>633</v>
      </c>
      <c r="B530" s="1" t="s">
        <v>452</v>
      </c>
      <c r="C530" s="1" t="s">
        <v>3643</v>
      </c>
      <c r="D530" s="1">
        <v>4718</v>
      </c>
      <c r="E530" s="1">
        <v>5482</v>
      </c>
      <c r="F530" s="1">
        <v>5100</v>
      </c>
      <c r="G530" s="1" t="s">
        <v>634</v>
      </c>
      <c r="H530" s="1" t="s">
        <v>635</v>
      </c>
      <c r="I530" s="1" t="s">
        <v>3746</v>
      </c>
      <c r="J530" s="1">
        <v>6210</v>
      </c>
      <c r="K530" s="1">
        <v>7166</v>
      </c>
      <c r="L530" s="1">
        <v>6688</v>
      </c>
      <c r="M530" s="2">
        <v>1.3113725490196078</v>
      </c>
      <c r="N530" s="1" t="s">
        <v>636</v>
      </c>
      <c r="O530" s="1" t="s">
        <v>3747</v>
      </c>
      <c r="P530" s="1">
        <v>8170</v>
      </c>
      <c r="Q530" s="1">
        <v>9532</v>
      </c>
      <c r="R530" s="1">
        <v>8851</v>
      </c>
      <c r="S530" s="3">
        <v>1.7354901960784315</v>
      </c>
      <c r="T530" s="1"/>
      <c r="U530" s="1"/>
      <c r="V530" s="1"/>
      <c r="W530" s="1"/>
      <c r="X530" s="1"/>
      <c r="Y530" s="3"/>
    </row>
    <row r="531" spans="1:25" x14ac:dyDescent="0.25">
      <c r="A531" s="1" t="s">
        <v>637</v>
      </c>
      <c r="B531" s="1" t="s">
        <v>638</v>
      </c>
      <c r="C531" s="1" t="s">
        <v>3235</v>
      </c>
      <c r="D531" s="1">
        <v>4590</v>
      </c>
      <c r="E531" s="1">
        <v>5100</v>
      </c>
      <c r="F531" s="1">
        <v>4845</v>
      </c>
      <c r="G531" s="1" t="s">
        <v>639</v>
      </c>
      <c r="H531" s="1" t="s">
        <v>635</v>
      </c>
      <c r="I531" s="1" t="s">
        <v>3746</v>
      </c>
      <c r="J531" s="1">
        <v>6210</v>
      </c>
      <c r="K531" s="1">
        <v>7166</v>
      </c>
      <c r="L531" s="1">
        <v>6688</v>
      </c>
      <c r="M531" s="2">
        <v>1.3803921568627451</v>
      </c>
      <c r="N531" s="1" t="s">
        <v>636</v>
      </c>
      <c r="O531" s="1" t="s">
        <v>3747</v>
      </c>
      <c r="P531" s="1">
        <v>8170</v>
      </c>
      <c r="Q531" s="1">
        <v>9532</v>
      </c>
      <c r="R531" s="1">
        <v>8851</v>
      </c>
      <c r="S531" s="3">
        <v>1.8268317853457172</v>
      </c>
      <c r="T531" s="1"/>
      <c r="U531" s="1"/>
      <c r="V531" s="1"/>
      <c r="W531" s="1"/>
      <c r="X531" s="1"/>
      <c r="Y531" s="3"/>
    </row>
    <row r="532" spans="1:25" x14ac:dyDescent="0.25">
      <c r="A532" s="1" t="s">
        <v>640</v>
      </c>
      <c r="B532" s="1" t="s">
        <v>641</v>
      </c>
      <c r="C532" s="1" t="s">
        <v>3748</v>
      </c>
      <c r="D532" s="1">
        <v>4760</v>
      </c>
      <c r="E532" s="1">
        <v>5780</v>
      </c>
      <c r="F532" s="1">
        <v>5270</v>
      </c>
      <c r="G532" s="1"/>
      <c r="H532" s="1"/>
      <c r="I532" s="1"/>
      <c r="J532" s="1"/>
      <c r="K532" s="1"/>
      <c r="L532" s="1"/>
      <c r="M532" s="2"/>
      <c r="N532" s="1"/>
      <c r="O532" s="1"/>
      <c r="P532" s="1"/>
      <c r="Q532" s="1"/>
      <c r="R532" s="1"/>
      <c r="S532" s="3"/>
      <c r="T532" s="1"/>
      <c r="U532" s="1"/>
      <c r="V532" s="1"/>
      <c r="W532" s="1"/>
      <c r="X532" s="1"/>
      <c r="Y532" s="3"/>
    </row>
    <row r="533" spans="1:25" x14ac:dyDescent="0.25">
      <c r="A533" s="1" t="s">
        <v>642</v>
      </c>
      <c r="B533" s="1" t="s">
        <v>374</v>
      </c>
      <c r="C533" s="1" t="s">
        <v>2903</v>
      </c>
      <c r="D533" s="1">
        <v>5270</v>
      </c>
      <c r="E533" s="1">
        <v>6120</v>
      </c>
      <c r="F533" s="1">
        <v>5695</v>
      </c>
      <c r="G533" s="1" t="s">
        <v>643</v>
      </c>
      <c r="H533" s="1" t="s">
        <v>644</v>
      </c>
      <c r="I533" s="1" t="s">
        <v>3749</v>
      </c>
      <c r="J533" s="1">
        <v>6464</v>
      </c>
      <c r="K533" s="1">
        <v>7459</v>
      </c>
      <c r="L533" s="1">
        <v>6961.5</v>
      </c>
      <c r="M533" s="2">
        <v>1.2223880597014924</v>
      </c>
      <c r="N533" s="1" t="s">
        <v>645</v>
      </c>
      <c r="O533" s="1" t="s">
        <v>3750</v>
      </c>
      <c r="P533" s="1">
        <v>8895</v>
      </c>
      <c r="Q533" s="1">
        <v>9580</v>
      </c>
      <c r="R533" s="1">
        <v>9237.5</v>
      </c>
      <c r="S533" s="3">
        <v>1.622036874451273</v>
      </c>
      <c r="T533" s="1"/>
      <c r="U533" s="1"/>
      <c r="V533" s="1"/>
      <c r="W533" s="1"/>
      <c r="X533" s="1"/>
      <c r="Y533" s="3"/>
    </row>
    <row r="534" spans="1:25" x14ac:dyDescent="0.25">
      <c r="A534" s="1" t="s">
        <v>646</v>
      </c>
      <c r="B534" s="1" t="s">
        <v>452</v>
      </c>
      <c r="C534" s="1" t="s">
        <v>3643</v>
      </c>
      <c r="D534" s="1">
        <v>4718</v>
      </c>
      <c r="E534" s="1">
        <v>5482</v>
      </c>
      <c r="F534" s="1">
        <v>5100</v>
      </c>
      <c r="G534" s="1" t="s">
        <v>647</v>
      </c>
      <c r="H534" s="1"/>
      <c r="I534" s="1"/>
      <c r="J534" s="1"/>
      <c r="K534" s="1"/>
      <c r="L534" s="1"/>
      <c r="M534" s="2"/>
      <c r="N534" s="1"/>
      <c r="O534" s="1"/>
      <c r="P534" s="1"/>
      <c r="Q534" s="1"/>
      <c r="R534" s="1"/>
      <c r="S534" s="3"/>
      <c r="T534" s="1"/>
      <c r="U534" s="1"/>
      <c r="V534" s="1"/>
      <c r="W534" s="1"/>
      <c r="X534" s="1"/>
      <c r="Y534" s="3"/>
    </row>
    <row r="535" spans="1:25" x14ac:dyDescent="0.25">
      <c r="A535" s="1" t="s">
        <v>243</v>
      </c>
      <c r="B535" s="1" t="s">
        <v>244</v>
      </c>
      <c r="C535" s="1" t="s">
        <v>3751</v>
      </c>
      <c r="D535" s="1">
        <v>10838</v>
      </c>
      <c r="E535" s="1">
        <v>11900</v>
      </c>
      <c r="F535" s="1">
        <v>11369</v>
      </c>
      <c r="G535" s="1" t="s">
        <v>93</v>
      </c>
      <c r="H535" s="1" t="s">
        <v>245</v>
      </c>
      <c r="I535" s="1" t="s">
        <v>3752</v>
      </c>
      <c r="J535" s="1">
        <v>13948</v>
      </c>
      <c r="K535" s="1">
        <v>15808</v>
      </c>
      <c r="L535" s="1">
        <v>14878</v>
      </c>
      <c r="M535" s="2">
        <v>1.3086463189374615</v>
      </c>
      <c r="N535" s="1" t="s">
        <v>246</v>
      </c>
      <c r="O535" s="1" t="s">
        <v>3753</v>
      </c>
      <c r="P535" s="1">
        <v>22015</v>
      </c>
      <c r="Q535" s="1">
        <v>24374</v>
      </c>
      <c r="R535" s="1">
        <v>23194.5</v>
      </c>
      <c r="S535" s="3">
        <v>2.0401530477614567</v>
      </c>
      <c r="T535" s="1" t="s">
        <v>247</v>
      </c>
      <c r="U535" s="1" t="s">
        <v>3754</v>
      </c>
      <c r="V535" s="1">
        <v>25542</v>
      </c>
      <c r="W535" s="1">
        <v>28608</v>
      </c>
      <c r="X535" s="1">
        <v>27075</v>
      </c>
      <c r="Y535" s="3">
        <v>2.3814759433547366</v>
      </c>
    </row>
    <row r="536" spans="1:25" x14ac:dyDescent="0.25">
      <c r="A536" s="1" t="s">
        <v>2208</v>
      </c>
      <c r="B536" s="1" t="s">
        <v>2209</v>
      </c>
      <c r="C536" s="1" t="s">
        <v>3755</v>
      </c>
      <c r="D536" s="1">
        <v>11560</v>
      </c>
      <c r="E536" s="1">
        <v>14875</v>
      </c>
      <c r="F536" s="1">
        <v>13217.5</v>
      </c>
      <c r="G536" s="1" t="s">
        <v>1089</v>
      </c>
      <c r="H536" s="1" t="s">
        <v>2210</v>
      </c>
      <c r="I536" s="1" t="s">
        <v>3756</v>
      </c>
      <c r="J536" s="1">
        <v>15045</v>
      </c>
      <c r="K536" s="1">
        <v>19057</v>
      </c>
      <c r="L536" s="1">
        <v>17051</v>
      </c>
      <c r="M536" s="2">
        <v>1.290032154340836</v>
      </c>
      <c r="N536" s="1" t="s">
        <v>2211</v>
      </c>
      <c r="O536" s="1" t="s">
        <v>3757</v>
      </c>
      <c r="P536" s="1">
        <v>22800</v>
      </c>
      <c r="Q536" s="1">
        <v>27686</v>
      </c>
      <c r="R536" s="1">
        <v>25243</v>
      </c>
      <c r="S536" s="3">
        <v>1.9098165311140534</v>
      </c>
      <c r="T536" s="1" t="s">
        <v>2212</v>
      </c>
      <c r="U536" s="1" t="s">
        <v>3758</v>
      </c>
      <c r="V536" s="1">
        <v>33320</v>
      </c>
      <c r="W536" s="1">
        <v>41650</v>
      </c>
      <c r="X536" s="1">
        <v>37485</v>
      </c>
      <c r="Y536" s="3">
        <v>2.8360128617363345</v>
      </c>
    </row>
    <row r="537" spans="1:25" x14ac:dyDescent="0.25">
      <c r="A537" s="1" t="s">
        <v>484</v>
      </c>
      <c r="B537" s="1" t="s">
        <v>485</v>
      </c>
      <c r="C537" s="1" t="s">
        <v>3759</v>
      </c>
      <c r="D537" s="1">
        <v>2508</v>
      </c>
      <c r="E537" s="1">
        <v>3018</v>
      </c>
      <c r="F537" s="1">
        <v>2763</v>
      </c>
      <c r="G537" s="1" t="s">
        <v>486</v>
      </c>
      <c r="H537" s="1" t="s">
        <v>487</v>
      </c>
      <c r="I537" s="1" t="s">
        <v>3760</v>
      </c>
      <c r="J537" s="1">
        <v>2720</v>
      </c>
      <c r="K537" s="1">
        <v>3060</v>
      </c>
      <c r="L537" s="1">
        <v>2890</v>
      </c>
      <c r="M537" s="2">
        <v>1.0459645313065509</v>
      </c>
      <c r="N537" s="1"/>
      <c r="O537" s="1"/>
      <c r="P537" s="1"/>
      <c r="Q537" s="1"/>
      <c r="R537" s="1"/>
      <c r="S537" s="3"/>
      <c r="T537" s="1"/>
      <c r="U537" s="1"/>
      <c r="V537" s="1"/>
      <c r="W537" s="1"/>
      <c r="X537" s="1"/>
      <c r="Y537" s="3"/>
    </row>
    <row r="538" spans="1:25" x14ac:dyDescent="0.25">
      <c r="A538" s="1" t="s">
        <v>1087</v>
      </c>
      <c r="B538" s="1" t="s">
        <v>1088</v>
      </c>
      <c r="C538" s="1" t="s">
        <v>3761</v>
      </c>
      <c r="D538" s="1">
        <v>18955</v>
      </c>
      <c r="E538" s="1">
        <v>21165</v>
      </c>
      <c r="F538" s="1">
        <v>20060</v>
      </c>
      <c r="G538" s="1" t="s">
        <v>1089</v>
      </c>
      <c r="H538" s="1" t="s">
        <v>1090</v>
      </c>
      <c r="I538" s="1" t="s">
        <v>3762</v>
      </c>
      <c r="J538" s="1">
        <v>26414</v>
      </c>
      <c r="K538" s="1">
        <v>29776</v>
      </c>
      <c r="L538" s="1">
        <v>28095</v>
      </c>
      <c r="M538" s="2">
        <v>1.4005483549351945</v>
      </c>
      <c r="N538" s="1" t="s">
        <v>1091</v>
      </c>
      <c r="O538" s="1" t="s">
        <v>3763</v>
      </c>
      <c r="P538" s="1">
        <v>38276</v>
      </c>
      <c r="Q538" s="1">
        <v>43744</v>
      </c>
      <c r="R538" s="1">
        <v>41010</v>
      </c>
      <c r="S538" s="3">
        <v>2.0443668993020938</v>
      </c>
      <c r="T538" s="1"/>
      <c r="U538" s="1"/>
      <c r="V538" s="1"/>
      <c r="W538" s="1"/>
      <c r="X538" s="1"/>
      <c r="Y538" s="3"/>
    </row>
    <row r="539" spans="1:25" x14ac:dyDescent="0.25">
      <c r="A539" s="1" t="s">
        <v>1092</v>
      </c>
      <c r="B539" s="1" t="s">
        <v>1093</v>
      </c>
      <c r="C539" s="1" t="s">
        <v>3764</v>
      </c>
      <c r="D539" s="1">
        <v>18402</v>
      </c>
      <c r="E539" s="1">
        <v>22950</v>
      </c>
      <c r="F539" s="1">
        <v>20676</v>
      </c>
      <c r="G539" s="1" t="s">
        <v>1094</v>
      </c>
      <c r="H539" s="1"/>
      <c r="I539" s="1"/>
      <c r="J539" s="1"/>
      <c r="K539" s="1"/>
      <c r="L539" s="1"/>
      <c r="M539" s="2"/>
      <c r="N539" s="1"/>
      <c r="O539" s="1"/>
      <c r="P539" s="1"/>
      <c r="Q539" s="1"/>
      <c r="R539" s="1"/>
      <c r="S539" s="3"/>
      <c r="T539" s="1"/>
      <c r="U539" s="1"/>
      <c r="V539" s="1"/>
      <c r="W539" s="1"/>
      <c r="X539" s="1"/>
      <c r="Y539" s="3"/>
    </row>
    <row r="540" spans="1:25" x14ac:dyDescent="0.25">
      <c r="A540" s="1" t="s">
        <v>2213</v>
      </c>
      <c r="B540" s="1" t="s">
        <v>2214</v>
      </c>
      <c r="C540" s="1" t="s">
        <v>3765</v>
      </c>
      <c r="D540" s="1">
        <v>4378</v>
      </c>
      <c r="E540" s="1">
        <v>4972</v>
      </c>
      <c r="F540" s="1">
        <v>4675</v>
      </c>
      <c r="G540" s="1" t="s">
        <v>2215</v>
      </c>
      <c r="H540" s="1" t="s">
        <v>2216</v>
      </c>
      <c r="I540" s="1" t="s">
        <v>3766</v>
      </c>
      <c r="J540" s="1">
        <v>5844</v>
      </c>
      <c r="K540" s="1">
        <v>5844</v>
      </c>
      <c r="L540" s="1">
        <v>5844</v>
      </c>
      <c r="M540" s="2">
        <v>1.2500534759358288</v>
      </c>
      <c r="N540" s="1" t="s">
        <v>2217</v>
      </c>
      <c r="O540" s="1" t="s">
        <v>3767</v>
      </c>
      <c r="P540" s="1">
        <v>7268</v>
      </c>
      <c r="Q540" s="1">
        <v>8075</v>
      </c>
      <c r="R540" s="1">
        <v>7671.5</v>
      </c>
      <c r="S540" s="3">
        <v>1.6409625668449197</v>
      </c>
      <c r="T540" s="1"/>
      <c r="U540" s="1"/>
      <c r="V540" s="1"/>
      <c r="W540" s="1"/>
      <c r="X540" s="1"/>
      <c r="Y540" s="3"/>
    </row>
    <row r="541" spans="1:25" x14ac:dyDescent="0.25">
      <c r="A541" s="1" t="s">
        <v>248</v>
      </c>
      <c r="B541" s="1" t="s">
        <v>249</v>
      </c>
      <c r="C541" s="1" t="s">
        <v>3768</v>
      </c>
      <c r="D541" s="1">
        <v>8330</v>
      </c>
      <c r="E541" s="1">
        <v>9010</v>
      </c>
      <c r="F541" s="1">
        <v>8670</v>
      </c>
      <c r="G541" s="1" t="s">
        <v>250</v>
      </c>
      <c r="H541" s="1" t="s">
        <v>251</v>
      </c>
      <c r="I541" s="1" t="s">
        <v>3769</v>
      </c>
      <c r="J541" s="1">
        <v>10772</v>
      </c>
      <c r="K541" s="1">
        <v>12645</v>
      </c>
      <c r="L541" s="1">
        <v>11708.5</v>
      </c>
      <c r="M541" s="2">
        <v>1.3504613610149943</v>
      </c>
      <c r="N541" s="1" t="s">
        <v>252</v>
      </c>
      <c r="O541" s="1" t="s">
        <v>3770</v>
      </c>
      <c r="P541" s="1">
        <v>16830</v>
      </c>
      <c r="Q541" s="1">
        <v>19125</v>
      </c>
      <c r="R541" s="1">
        <v>17977.5</v>
      </c>
      <c r="S541" s="3">
        <v>2.0735294117647061</v>
      </c>
      <c r="T541" s="1"/>
      <c r="U541" s="1"/>
      <c r="V541" s="1"/>
      <c r="W541" s="1"/>
      <c r="X541" s="1"/>
      <c r="Y541" s="3"/>
    </row>
    <row r="542" spans="1:25" x14ac:dyDescent="0.25">
      <c r="A542" s="1" t="s">
        <v>648</v>
      </c>
      <c r="B542" s="1" t="s">
        <v>649</v>
      </c>
      <c r="C542" s="1" t="s">
        <v>3771</v>
      </c>
      <c r="D542" s="1">
        <v>7990</v>
      </c>
      <c r="E542" s="1">
        <v>8712</v>
      </c>
      <c r="F542" s="1">
        <v>8351</v>
      </c>
      <c r="G542" s="1" t="s">
        <v>650</v>
      </c>
      <c r="H542" s="1"/>
      <c r="I542" s="1"/>
      <c r="J542" s="1"/>
      <c r="K542" s="1"/>
      <c r="L542" s="1"/>
      <c r="M542" s="2"/>
      <c r="N542" s="1"/>
      <c r="O542" s="1"/>
      <c r="P542" s="1"/>
      <c r="Q542" s="1"/>
      <c r="R542" s="1"/>
      <c r="S542" s="3"/>
      <c r="T542" s="1"/>
      <c r="U542" s="1"/>
      <c r="V542" s="1"/>
      <c r="W542" s="1"/>
      <c r="X542" s="1"/>
      <c r="Y542" s="3"/>
    </row>
    <row r="543" spans="1:25" x14ac:dyDescent="0.25">
      <c r="A543" s="1" t="s">
        <v>1412</v>
      </c>
      <c r="B543" s="1" t="s">
        <v>1413</v>
      </c>
      <c r="C543" s="1" t="s">
        <v>3772</v>
      </c>
      <c r="D543" s="1">
        <v>12920</v>
      </c>
      <c r="E543" s="1">
        <v>15045</v>
      </c>
      <c r="F543" s="1">
        <v>13982.5</v>
      </c>
      <c r="G543" s="1"/>
      <c r="H543" s="1" t="s">
        <v>1414</v>
      </c>
      <c r="I543" s="1" t="s">
        <v>3773</v>
      </c>
      <c r="J543" s="1">
        <v>20923</v>
      </c>
      <c r="K543" s="1">
        <v>25572</v>
      </c>
      <c r="L543" s="1">
        <v>23247.5</v>
      </c>
      <c r="M543" s="2">
        <v>1.662613981762918</v>
      </c>
      <c r="N543" s="1" t="s">
        <v>1415</v>
      </c>
      <c r="O543" s="1" t="s">
        <v>3774</v>
      </c>
      <c r="P543" s="1">
        <v>36307</v>
      </c>
      <c r="Q543" s="1">
        <v>40629</v>
      </c>
      <c r="R543" s="1">
        <v>38468</v>
      </c>
      <c r="S543" s="3">
        <v>2.7511532272483463</v>
      </c>
      <c r="T543" s="1"/>
      <c r="U543" s="1"/>
      <c r="V543" s="1"/>
      <c r="W543" s="1"/>
      <c r="X543" s="1"/>
      <c r="Y543" s="3"/>
    </row>
    <row r="544" spans="1:25" x14ac:dyDescent="0.25">
      <c r="A544" s="1" t="s">
        <v>1193</v>
      </c>
      <c r="B544" s="1" t="s">
        <v>1194</v>
      </c>
      <c r="C544" s="1" t="s">
        <v>3775</v>
      </c>
      <c r="D544" s="1">
        <v>25840</v>
      </c>
      <c r="E544" s="1">
        <v>29920</v>
      </c>
      <c r="F544" s="1">
        <v>27880</v>
      </c>
      <c r="G544" s="1" t="s">
        <v>1195</v>
      </c>
      <c r="H544" s="1" t="s">
        <v>1196</v>
      </c>
      <c r="I544" s="1" t="s">
        <v>3776</v>
      </c>
      <c r="J544" s="1">
        <v>31472</v>
      </c>
      <c r="K544" s="1">
        <v>35287</v>
      </c>
      <c r="L544" s="1">
        <v>33379.5</v>
      </c>
      <c r="M544" s="2">
        <v>1.1972560975609756</v>
      </c>
      <c r="N544" s="1" t="s">
        <v>1197</v>
      </c>
      <c r="O544" s="1" t="s">
        <v>3777</v>
      </c>
      <c r="P544" s="1">
        <v>47685</v>
      </c>
      <c r="Q544" s="1">
        <v>52742</v>
      </c>
      <c r="R544" s="1">
        <v>50213.5</v>
      </c>
      <c r="S544" s="3">
        <v>1.801058106169297</v>
      </c>
      <c r="T544" s="1" t="s">
        <v>1198</v>
      </c>
      <c r="U544" s="1" t="s">
        <v>3778</v>
      </c>
      <c r="V544" s="1">
        <v>71400</v>
      </c>
      <c r="W544" s="1">
        <v>77520</v>
      </c>
      <c r="X544" s="1">
        <v>74460</v>
      </c>
      <c r="Y544" s="3">
        <v>2.6707317073170733</v>
      </c>
    </row>
    <row r="545" spans="1:25" x14ac:dyDescent="0.25">
      <c r="A545" s="1" t="s">
        <v>1199</v>
      </c>
      <c r="B545" s="1" t="s">
        <v>1200</v>
      </c>
      <c r="C545" s="1" t="s">
        <v>3779</v>
      </c>
      <c r="D545" s="1">
        <v>27668</v>
      </c>
      <c r="E545" s="1">
        <v>32555</v>
      </c>
      <c r="F545" s="1">
        <v>30111.5</v>
      </c>
      <c r="G545" s="1" t="s">
        <v>1201</v>
      </c>
      <c r="H545" s="1" t="s">
        <v>1202</v>
      </c>
      <c r="I545" s="1" t="s">
        <v>3780</v>
      </c>
      <c r="J545" s="1">
        <v>30903</v>
      </c>
      <c r="K545" s="1">
        <v>37995</v>
      </c>
      <c r="L545" s="1">
        <v>34449</v>
      </c>
      <c r="M545" s="2">
        <v>1.144047955100211</v>
      </c>
      <c r="N545" s="1" t="s">
        <v>1203</v>
      </c>
      <c r="O545" s="1" t="s">
        <v>3781</v>
      </c>
      <c r="P545" s="1">
        <v>54713</v>
      </c>
      <c r="Q545" s="1">
        <v>63072</v>
      </c>
      <c r="R545" s="1">
        <v>58892.5</v>
      </c>
      <c r="S545" s="3">
        <v>1.9558142238015377</v>
      </c>
      <c r="T545" s="1"/>
      <c r="U545" s="1"/>
      <c r="V545" s="1"/>
      <c r="W545" s="1"/>
      <c r="X545" s="1"/>
      <c r="Y545" s="3"/>
    </row>
    <row r="546" spans="1:25" x14ac:dyDescent="0.25">
      <c r="A546" s="1" t="s">
        <v>651</v>
      </c>
      <c r="B546" s="1" t="s">
        <v>652</v>
      </c>
      <c r="C546" s="1" t="s">
        <v>3782</v>
      </c>
      <c r="D546" s="1">
        <v>7012</v>
      </c>
      <c r="E546" s="1">
        <v>7990</v>
      </c>
      <c r="F546" s="1">
        <v>7501</v>
      </c>
      <c r="G546" s="1" t="s">
        <v>653</v>
      </c>
      <c r="H546" s="1"/>
      <c r="I546" s="1"/>
      <c r="J546" s="1"/>
      <c r="K546" s="1"/>
      <c r="L546" s="1"/>
      <c r="M546" s="2"/>
      <c r="N546" s="1"/>
      <c r="O546" s="1"/>
      <c r="P546" s="1"/>
      <c r="Q546" s="1"/>
      <c r="R546" s="1"/>
      <c r="S546" s="3"/>
      <c r="T546" s="1"/>
      <c r="U546" s="1"/>
      <c r="V546" s="1"/>
      <c r="W546" s="1"/>
      <c r="X546" s="1"/>
      <c r="Y546" s="3"/>
    </row>
    <row r="547" spans="1:25" x14ac:dyDescent="0.25">
      <c r="A547" s="1" t="s">
        <v>654</v>
      </c>
      <c r="B547" s="1" t="s">
        <v>655</v>
      </c>
      <c r="C547" s="1" t="s">
        <v>3783</v>
      </c>
      <c r="D547" s="1">
        <v>4080</v>
      </c>
      <c r="E547" s="1">
        <v>4718</v>
      </c>
      <c r="F547" s="1">
        <v>4399</v>
      </c>
      <c r="G547" s="1" t="s">
        <v>656</v>
      </c>
      <c r="H547" s="1" t="s">
        <v>657</v>
      </c>
      <c r="I547" s="1" t="s">
        <v>3784</v>
      </c>
      <c r="J547" s="1">
        <v>4684</v>
      </c>
      <c r="K547" s="1">
        <v>5620</v>
      </c>
      <c r="L547" s="1">
        <v>5152</v>
      </c>
      <c r="M547" s="2">
        <v>1.1711752671061606</v>
      </c>
      <c r="N547" s="1" t="s">
        <v>658</v>
      </c>
      <c r="O547" s="1" t="s">
        <v>3785</v>
      </c>
      <c r="P547" s="1">
        <v>6044</v>
      </c>
      <c r="Q547" s="1">
        <v>7386</v>
      </c>
      <c r="R547" s="1">
        <v>6715</v>
      </c>
      <c r="S547" s="3">
        <v>1.5264832916571949</v>
      </c>
      <c r="T547" s="1" t="s">
        <v>659</v>
      </c>
      <c r="U547" s="1" t="s">
        <v>3786</v>
      </c>
      <c r="V547" s="1">
        <v>6916</v>
      </c>
      <c r="W547" s="1">
        <v>8644</v>
      </c>
      <c r="X547" s="1">
        <v>7780</v>
      </c>
      <c r="Y547" s="3">
        <v>1.7685837690384179</v>
      </c>
    </row>
    <row r="548" spans="1:25" x14ac:dyDescent="0.25">
      <c r="A548" s="1" t="s">
        <v>660</v>
      </c>
      <c r="B548" s="1" t="s">
        <v>661</v>
      </c>
      <c r="C548" s="1" t="s">
        <v>3787</v>
      </c>
      <c r="D548" s="1">
        <v>3442</v>
      </c>
      <c r="E548" s="1">
        <v>4335</v>
      </c>
      <c r="F548" s="1">
        <v>3888.5</v>
      </c>
      <c r="G548" s="1" t="s">
        <v>662</v>
      </c>
      <c r="H548" s="1" t="s">
        <v>663</v>
      </c>
      <c r="I548" s="1" t="s">
        <v>3788</v>
      </c>
      <c r="J548" s="1">
        <v>3995</v>
      </c>
      <c r="K548" s="1">
        <v>5194</v>
      </c>
      <c r="L548" s="1">
        <v>4594.5</v>
      </c>
      <c r="M548" s="2">
        <v>1.1815610132441816</v>
      </c>
      <c r="N548" s="1"/>
      <c r="O548" s="1"/>
      <c r="P548" s="1"/>
      <c r="Q548" s="1"/>
      <c r="R548" s="1"/>
      <c r="S548" s="3"/>
      <c r="T548" s="1"/>
      <c r="U548" s="1"/>
      <c r="V548" s="1"/>
      <c r="W548" s="1"/>
      <c r="X548" s="1"/>
      <c r="Y548" s="3"/>
    </row>
    <row r="549" spans="1:25" x14ac:dyDescent="0.25">
      <c r="A549" s="1" t="s">
        <v>664</v>
      </c>
      <c r="B549" s="1" t="s">
        <v>665</v>
      </c>
      <c r="C549" s="1" t="s">
        <v>3789</v>
      </c>
      <c r="D549" s="1">
        <v>4165</v>
      </c>
      <c r="E549" s="1">
        <v>4760</v>
      </c>
      <c r="F549" s="1">
        <v>4462.5</v>
      </c>
      <c r="G549" s="1" t="s">
        <v>666</v>
      </c>
      <c r="H549" s="1" t="s">
        <v>657</v>
      </c>
      <c r="I549" s="1" t="s">
        <v>3784</v>
      </c>
      <c r="J549" s="1">
        <v>4684</v>
      </c>
      <c r="K549" s="1">
        <v>5620</v>
      </c>
      <c r="L549" s="1">
        <v>5152</v>
      </c>
      <c r="M549" s="2">
        <v>1.1545098039215687</v>
      </c>
      <c r="N549" s="1" t="s">
        <v>658</v>
      </c>
      <c r="O549" s="1" t="s">
        <v>3785</v>
      </c>
      <c r="P549" s="1">
        <v>6044</v>
      </c>
      <c r="Q549" s="1">
        <v>7386</v>
      </c>
      <c r="R549" s="1">
        <v>6715</v>
      </c>
      <c r="S549" s="3">
        <v>1.5047619047619047</v>
      </c>
      <c r="T549" s="1" t="s">
        <v>659</v>
      </c>
      <c r="U549" s="1" t="s">
        <v>3786</v>
      </c>
      <c r="V549" s="1">
        <v>6916</v>
      </c>
      <c r="W549" s="1">
        <v>8644</v>
      </c>
      <c r="X549" s="1">
        <v>7780</v>
      </c>
      <c r="Y549" s="3">
        <v>1.7434173669467787</v>
      </c>
    </row>
    <row r="550" spans="1:25" x14ac:dyDescent="0.25">
      <c r="A550" s="1" t="s">
        <v>488</v>
      </c>
      <c r="B550" s="1" t="s">
        <v>489</v>
      </c>
      <c r="C550" s="1" t="s">
        <v>3790</v>
      </c>
      <c r="D550" s="1">
        <v>5865</v>
      </c>
      <c r="E550" s="1">
        <v>7438</v>
      </c>
      <c r="F550" s="1">
        <v>6651.5</v>
      </c>
      <c r="G550" s="1" t="s">
        <v>490</v>
      </c>
      <c r="H550" s="1"/>
      <c r="I550" s="1"/>
      <c r="J550" s="1"/>
      <c r="K550" s="1"/>
      <c r="L550" s="1"/>
      <c r="M550" s="2"/>
      <c r="N550" s="1"/>
      <c r="O550" s="1"/>
      <c r="P550" s="1"/>
      <c r="Q550" s="1"/>
      <c r="R550" s="1"/>
      <c r="S550" s="3"/>
      <c r="T550" s="1"/>
      <c r="U550" s="1"/>
      <c r="V550" s="1"/>
      <c r="W550" s="1"/>
      <c r="X550" s="1"/>
      <c r="Y550" s="3"/>
    </row>
    <row r="551" spans="1:25" x14ac:dyDescent="0.25">
      <c r="A551" s="1" t="s">
        <v>253</v>
      </c>
      <c r="B551" s="1" t="s">
        <v>254</v>
      </c>
      <c r="C551" s="1" t="s">
        <v>3791</v>
      </c>
      <c r="D551" s="1">
        <v>5015</v>
      </c>
      <c r="E551" s="1">
        <v>5695</v>
      </c>
      <c r="F551" s="1">
        <v>5355</v>
      </c>
      <c r="G551" s="1"/>
      <c r="H551" s="1"/>
      <c r="I551" s="1"/>
      <c r="J551" s="1"/>
      <c r="K551" s="1"/>
      <c r="L551" s="1"/>
      <c r="M551" s="2"/>
      <c r="N551" s="1"/>
      <c r="O551" s="1"/>
      <c r="P551" s="1"/>
      <c r="Q551" s="1"/>
      <c r="R551" s="1"/>
      <c r="S551" s="3"/>
      <c r="T551" s="1"/>
      <c r="U551" s="1"/>
      <c r="V551" s="1"/>
      <c r="W551" s="1"/>
      <c r="X551" s="1"/>
      <c r="Y551" s="3"/>
    </row>
    <row r="552" spans="1:25" x14ac:dyDescent="0.25">
      <c r="A552" s="1" t="s">
        <v>26</v>
      </c>
      <c r="B552" s="1" t="s">
        <v>2463</v>
      </c>
      <c r="C552" s="1" t="s">
        <v>3792</v>
      </c>
      <c r="D552" s="1">
        <v>18742</v>
      </c>
      <c r="E552" s="1">
        <v>21250</v>
      </c>
      <c r="F552" s="1">
        <v>19996</v>
      </c>
      <c r="G552" s="1" t="s">
        <v>2464</v>
      </c>
      <c r="H552" s="1" t="s">
        <v>2465</v>
      </c>
      <c r="I552" s="1" t="s">
        <v>3793</v>
      </c>
      <c r="J552" s="1">
        <v>31640</v>
      </c>
      <c r="K552" s="1">
        <v>34517</v>
      </c>
      <c r="L552" s="1">
        <v>33078.5</v>
      </c>
      <c r="M552" s="2">
        <v>1.6542558511702341</v>
      </c>
      <c r="N552" s="1" t="s">
        <v>2466</v>
      </c>
      <c r="O552" s="1" t="s">
        <v>3794</v>
      </c>
      <c r="P552" s="1">
        <v>47369</v>
      </c>
      <c r="Q552" s="1">
        <v>55264</v>
      </c>
      <c r="R552" s="1">
        <v>51316.5</v>
      </c>
      <c r="S552" s="3">
        <v>2.5663382676535309</v>
      </c>
      <c r="T552" s="1" t="s">
        <v>2467</v>
      </c>
      <c r="U552" s="1" t="s">
        <v>3795</v>
      </c>
      <c r="V552" s="1">
        <v>59900</v>
      </c>
      <c r="W552" s="1">
        <v>67886</v>
      </c>
      <c r="X552" s="1">
        <v>63893</v>
      </c>
      <c r="Y552" s="3">
        <v>3.1952890578115625</v>
      </c>
    </row>
    <row r="553" spans="1:25" x14ac:dyDescent="0.25">
      <c r="A553" s="1" t="s">
        <v>2468</v>
      </c>
      <c r="B553" s="1" t="s">
        <v>2469</v>
      </c>
      <c r="C553" s="1" t="s">
        <v>3796</v>
      </c>
      <c r="D553" s="1">
        <v>19040</v>
      </c>
      <c r="E553" s="1">
        <v>21080</v>
      </c>
      <c r="F553" s="1">
        <v>20060</v>
      </c>
      <c r="G553" s="1" t="s">
        <v>1180</v>
      </c>
      <c r="H553" s="1" t="s">
        <v>2470</v>
      </c>
      <c r="I553" s="1" t="s">
        <v>3797</v>
      </c>
      <c r="J553" s="1">
        <v>29060</v>
      </c>
      <c r="K553" s="1">
        <v>31261</v>
      </c>
      <c r="L553" s="1">
        <v>30160.5</v>
      </c>
      <c r="M553" s="2">
        <v>1.5035144566301097</v>
      </c>
      <c r="N553" s="1" t="s">
        <v>2471</v>
      </c>
      <c r="O553" s="1" t="s">
        <v>3798</v>
      </c>
      <c r="P553" s="1">
        <v>44870</v>
      </c>
      <c r="Q553" s="1">
        <v>49949</v>
      </c>
      <c r="R553" s="1">
        <v>47409.5</v>
      </c>
      <c r="S553" s="3">
        <v>2.3633848454636093</v>
      </c>
      <c r="T553" s="1" t="s">
        <v>2472</v>
      </c>
      <c r="U553" s="1" t="s">
        <v>3799</v>
      </c>
      <c r="V553" s="1">
        <v>61883</v>
      </c>
      <c r="W553" s="1">
        <v>69782</v>
      </c>
      <c r="X553" s="1">
        <v>65832.5</v>
      </c>
      <c r="Y553" s="3">
        <v>3.281779661016949</v>
      </c>
    </row>
    <row r="554" spans="1:25" x14ac:dyDescent="0.25">
      <c r="A554" s="1" t="s">
        <v>2473</v>
      </c>
      <c r="B554" s="1" t="s">
        <v>2474</v>
      </c>
      <c r="C554" s="1" t="s">
        <v>3800</v>
      </c>
      <c r="D554" s="1">
        <v>22440</v>
      </c>
      <c r="E554" s="1">
        <v>25288</v>
      </c>
      <c r="F554" s="1">
        <v>23864</v>
      </c>
      <c r="G554" s="1"/>
      <c r="H554" s="1" t="s">
        <v>2475</v>
      </c>
      <c r="I554" s="1" t="s">
        <v>3801</v>
      </c>
      <c r="J554" s="1">
        <v>39046</v>
      </c>
      <c r="K554" s="1">
        <v>42299</v>
      </c>
      <c r="L554" s="1">
        <v>40672.5</v>
      </c>
      <c r="M554" s="2">
        <v>1.7043454575930272</v>
      </c>
      <c r="N554" s="1" t="s">
        <v>2476</v>
      </c>
      <c r="O554" s="1" t="s">
        <v>3802</v>
      </c>
      <c r="P554" s="1">
        <v>48746</v>
      </c>
      <c r="Q554" s="1">
        <v>55967</v>
      </c>
      <c r="R554" s="1">
        <v>52356.5</v>
      </c>
      <c r="S554" s="3">
        <v>2.193953234998324</v>
      </c>
      <c r="T554" s="1"/>
      <c r="U554" s="1"/>
      <c r="V554" s="1"/>
      <c r="W554" s="1"/>
      <c r="X554" s="1"/>
      <c r="Y554" s="3"/>
    </row>
    <row r="555" spans="1:25" x14ac:dyDescent="0.25">
      <c r="A555" s="1" t="s">
        <v>255</v>
      </c>
      <c r="B555" s="1" t="s">
        <v>256</v>
      </c>
      <c r="C555" s="1" t="s">
        <v>3803</v>
      </c>
      <c r="D555" s="1">
        <v>8202</v>
      </c>
      <c r="E555" s="1">
        <v>8798</v>
      </c>
      <c r="F555" s="1">
        <v>8500</v>
      </c>
      <c r="G555" s="1" t="s">
        <v>93</v>
      </c>
      <c r="H555" s="1" t="s">
        <v>257</v>
      </c>
      <c r="I555" s="1" t="s">
        <v>3804</v>
      </c>
      <c r="J555" s="1">
        <v>11144</v>
      </c>
      <c r="K555" s="1">
        <v>12597</v>
      </c>
      <c r="L555" s="1">
        <v>11870.5</v>
      </c>
      <c r="M555" s="2">
        <v>1.3965294117647058</v>
      </c>
      <c r="N555" s="1" t="s">
        <v>258</v>
      </c>
      <c r="O555" s="1" t="s">
        <v>3805</v>
      </c>
      <c r="P555" s="1">
        <v>14793</v>
      </c>
      <c r="Q555" s="1">
        <v>17908</v>
      </c>
      <c r="R555" s="1">
        <v>16350.5</v>
      </c>
      <c r="S555" s="3">
        <v>1.9235882352941176</v>
      </c>
      <c r="T555" s="1"/>
      <c r="U555" s="1"/>
      <c r="V555" s="1"/>
      <c r="W555" s="1"/>
      <c r="X555" s="1"/>
      <c r="Y555" s="3"/>
    </row>
    <row r="556" spans="1:25" x14ac:dyDescent="0.25">
      <c r="A556" s="1" t="s">
        <v>2363</v>
      </c>
      <c r="B556" s="1" t="s">
        <v>2364</v>
      </c>
      <c r="C556" s="1" t="s">
        <v>3806</v>
      </c>
      <c r="D556" s="1">
        <v>46198</v>
      </c>
      <c r="E556" s="1">
        <v>57248</v>
      </c>
      <c r="F556" s="1">
        <v>51723</v>
      </c>
      <c r="G556" s="1"/>
      <c r="H556" s="1"/>
      <c r="I556" s="1"/>
      <c r="J556" s="1"/>
      <c r="K556" s="1"/>
      <c r="L556" s="1"/>
      <c r="M556" s="2"/>
      <c r="N556" s="1"/>
      <c r="O556" s="1"/>
      <c r="P556" s="1"/>
      <c r="Q556" s="1"/>
      <c r="R556" s="1"/>
      <c r="S556" s="3"/>
      <c r="T556" s="1" t="s">
        <v>2365</v>
      </c>
      <c r="U556" s="1" t="s">
        <v>3807</v>
      </c>
      <c r="V556" s="1">
        <v>187680</v>
      </c>
      <c r="W556" s="1">
        <v>208080</v>
      </c>
      <c r="X556" s="1">
        <v>197880</v>
      </c>
      <c r="Y556" s="3">
        <v>3.8257641668116698</v>
      </c>
    </row>
    <row r="557" spans="1:25" x14ac:dyDescent="0.25">
      <c r="A557" s="1" t="s">
        <v>491</v>
      </c>
      <c r="B557" s="1" t="s">
        <v>492</v>
      </c>
      <c r="C557" s="1" t="s">
        <v>3808</v>
      </c>
      <c r="D557" s="1">
        <v>5312</v>
      </c>
      <c r="E557" s="1">
        <v>6078</v>
      </c>
      <c r="F557" s="1">
        <v>5695</v>
      </c>
      <c r="G557" s="1" t="s">
        <v>493</v>
      </c>
      <c r="H557" s="1"/>
      <c r="I557" s="1"/>
      <c r="J557" s="1"/>
      <c r="K557" s="1"/>
      <c r="L557" s="1"/>
      <c r="M557" s="2"/>
      <c r="N557" s="1"/>
      <c r="O557" s="1"/>
      <c r="P557" s="1"/>
      <c r="Q557" s="1"/>
      <c r="R557" s="1"/>
      <c r="S557" s="3"/>
      <c r="T557" s="1"/>
      <c r="U557" s="1"/>
      <c r="V557" s="1"/>
      <c r="W557" s="1"/>
      <c r="X557" s="1"/>
      <c r="Y557" s="3"/>
    </row>
    <row r="558" spans="1:25" x14ac:dyDescent="0.25">
      <c r="A558" s="1" t="s">
        <v>494</v>
      </c>
      <c r="B558" s="1" t="s">
        <v>495</v>
      </c>
      <c r="C558" s="1" t="s">
        <v>3809</v>
      </c>
      <c r="D558" s="1">
        <v>5908</v>
      </c>
      <c r="E558" s="1">
        <v>6588</v>
      </c>
      <c r="F558" s="1">
        <v>6248</v>
      </c>
      <c r="G558" s="1" t="s">
        <v>496</v>
      </c>
      <c r="H558" s="1" t="s">
        <v>497</v>
      </c>
      <c r="I558" s="1" t="s">
        <v>3810</v>
      </c>
      <c r="J558" s="1">
        <v>6763</v>
      </c>
      <c r="K558" s="1">
        <v>8323</v>
      </c>
      <c r="L558" s="1">
        <v>7543</v>
      </c>
      <c r="M558" s="2">
        <v>1.2072663252240716</v>
      </c>
      <c r="N558" s="1" t="s">
        <v>355</v>
      </c>
      <c r="O558" s="1" t="s">
        <v>2772</v>
      </c>
      <c r="P558" s="1">
        <v>10498</v>
      </c>
      <c r="Q558" s="1">
        <v>12112</v>
      </c>
      <c r="R558" s="1">
        <v>11305</v>
      </c>
      <c r="S558" s="3">
        <v>1.8093790012804096</v>
      </c>
      <c r="T558" s="1"/>
      <c r="U558" s="1"/>
      <c r="V558" s="1"/>
      <c r="W558" s="1"/>
      <c r="X558" s="1"/>
      <c r="Y558" s="3"/>
    </row>
    <row r="559" spans="1:25" x14ac:dyDescent="0.25">
      <c r="A559" s="1" t="s">
        <v>27</v>
      </c>
      <c r="B559" s="1" t="s">
        <v>2366</v>
      </c>
      <c r="C559" s="1" t="s">
        <v>3811</v>
      </c>
      <c r="D559" s="1">
        <v>32852</v>
      </c>
      <c r="E559" s="1">
        <v>38462</v>
      </c>
      <c r="F559" s="1">
        <v>35657</v>
      </c>
      <c r="G559" s="1" t="s">
        <v>1337</v>
      </c>
      <c r="H559" s="1" t="s">
        <v>2367</v>
      </c>
      <c r="I559" s="1" t="s">
        <v>3812</v>
      </c>
      <c r="J559" s="1">
        <v>26392</v>
      </c>
      <c r="K559" s="1">
        <v>34808</v>
      </c>
      <c r="L559" s="1">
        <v>30600</v>
      </c>
      <c r="M559" s="2">
        <v>0.85817651513026894</v>
      </c>
      <c r="N559" s="1" t="s">
        <v>2368</v>
      </c>
      <c r="O559" s="1" t="s">
        <v>3813</v>
      </c>
      <c r="P559" s="1">
        <v>74078</v>
      </c>
      <c r="Q559" s="1">
        <v>89250</v>
      </c>
      <c r="R559" s="1">
        <v>81664</v>
      </c>
      <c r="S559" s="3">
        <v>2.2902655859999439</v>
      </c>
      <c r="T559" s="1" t="s">
        <v>2369</v>
      </c>
      <c r="U559" s="1" t="s">
        <v>3814</v>
      </c>
      <c r="V559" s="1">
        <v>154460</v>
      </c>
      <c r="W559" s="1">
        <v>195769</v>
      </c>
      <c r="X559" s="1">
        <v>175114.5</v>
      </c>
      <c r="Y559" s="3">
        <v>4.9110833777378913</v>
      </c>
    </row>
    <row r="560" spans="1:25" x14ac:dyDescent="0.25">
      <c r="A560" s="1" t="s">
        <v>667</v>
      </c>
      <c r="B560" s="1" t="s">
        <v>668</v>
      </c>
      <c r="C560" s="1" t="s">
        <v>3815</v>
      </c>
      <c r="D560" s="1">
        <v>5100</v>
      </c>
      <c r="E560" s="1">
        <v>5398</v>
      </c>
      <c r="F560" s="1">
        <v>5249</v>
      </c>
      <c r="G560" s="1" t="s">
        <v>93</v>
      </c>
      <c r="H560" s="1"/>
      <c r="I560" s="1"/>
      <c r="J560" s="1"/>
      <c r="K560" s="1"/>
      <c r="L560" s="1"/>
      <c r="M560" s="2"/>
      <c r="N560" s="1"/>
      <c r="O560" s="1"/>
      <c r="P560" s="1"/>
      <c r="Q560" s="1"/>
      <c r="R560" s="1"/>
      <c r="S560" s="3"/>
      <c r="T560" s="1"/>
      <c r="U560" s="1"/>
      <c r="V560" s="1"/>
      <c r="W560" s="1"/>
      <c r="X560" s="1"/>
      <c r="Y560" s="3"/>
    </row>
    <row r="561" spans="1:25" x14ac:dyDescent="0.25">
      <c r="A561" s="1" t="s">
        <v>1095</v>
      </c>
      <c r="B561" s="1" t="s">
        <v>1096</v>
      </c>
      <c r="C561" s="1" t="s">
        <v>3816</v>
      </c>
      <c r="D561" s="1">
        <v>18530</v>
      </c>
      <c r="E561" s="1">
        <v>20825</v>
      </c>
      <c r="F561" s="1">
        <v>19677.5</v>
      </c>
      <c r="G561" s="1" t="s">
        <v>1097</v>
      </c>
      <c r="H561" s="1" t="s">
        <v>1098</v>
      </c>
      <c r="I561" s="1" t="s">
        <v>3817</v>
      </c>
      <c r="J561" s="1">
        <v>26775</v>
      </c>
      <c r="K561" s="1">
        <v>31025</v>
      </c>
      <c r="L561" s="1">
        <v>28900</v>
      </c>
      <c r="M561" s="2">
        <v>1.468682505399568</v>
      </c>
      <c r="N561" s="1" t="s">
        <v>1099</v>
      </c>
      <c r="O561" s="1" t="s">
        <v>3818</v>
      </c>
      <c r="P561" s="1">
        <v>47660</v>
      </c>
      <c r="Q561" s="1">
        <v>52198</v>
      </c>
      <c r="R561" s="1">
        <v>49929</v>
      </c>
      <c r="S561" s="3">
        <v>2.5373650107991361</v>
      </c>
      <c r="T561" s="1"/>
      <c r="U561" s="1"/>
      <c r="V561" s="1"/>
      <c r="W561" s="1"/>
      <c r="X561" s="1"/>
      <c r="Y561" s="3"/>
    </row>
    <row r="562" spans="1:25" x14ac:dyDescent="0.25">
      <c r="A562" s="1" t="s">
        <v>1101</v>
      </c>
      <c r="B562" s="1" t="s">
        <v>1102</v>
      </c>
      <c r="C562" s="1" t="s">
        <v>3819</v>
      </c>
      <c r="D562" s="1">
        <v>16448</v>
      </c>
      <c r="E562" s="1">
        <v>17808</v>
      </c>
      <c r="F562" s="1">
        <v>17128</v>
      </c>
      <c r="G562" s="1" t="s">
        <v>1103</v>
      </c>
      <c r="H562" s="1"/>
      <c r="I562" s="1"/>
      <c r="J562" s="1"/>
      <c r="K562" s="1"/>
      <c r="L562" s="1"/>
      <c r="M562" s="2"/>
      <c r="N562" s="1"/>
      <c r="O562" s="1"/>
      <c r="P562" s="1"/>
      <c r="Q562" s="1"/>
      <c r="R562" s="1"/>
      <c r="S562" s="3"/>
      <c r="T562" s="1"/>
      <c r="U562" s="1"/>
      <c r="V562" s="1"/>
      <c r="W562" s="1"/>
      <c r="X562" s="1"/>
      <c r="Y562" s="3"/>
    </row>
    <row r="563" spans="1:25" x14ac:dyDescent="0.25">
      <c r="A563" s="1" t="s">
        <v>498</v>
      </c>
      <c r="B563" s="1" t="s">
        <v>499</v>
      </c>
      <c r="C563" s="1" t="s">
        <v>3820</v>
      </c>
      <c r="D563" s="1">
        <v>5525</v>
      </c>
      <c r="E563" s="1">
        <v>6418</v>
      </c>
      <c r="F563" s="1">
        <v>5971.5</v>
      </c>
      <c r="G563" s="1" t="s">
        <v>500</v>
      </c>
      <c r="H563" s="1" t="s">
        <v>501</v>
      </c>
      <c r="I563" s="1" t="s">
        <v>3821</v>
      </c>
      <c r="J563" s="1">
        <v>6818</v>
      </c>
      <c r="K563" s="1">
        <v>8391</v>
      </c>
      <c r="L563" s="1">
        <v>7604.5</v>
      </c>
      <c r="M563" s="2">
        <v>1.2734656284015742</v>
      </c>
      <c r="N563" s="1"/>
      <c r="O563" s="1"/>
      <c r="P563" s="1"/>
      <c r="Q563" s="1"/>
      <c r="R563" s="1"/>
      <c r="S563" s="3"/>
      <c r="T563" s="1"/>
      <c r="U563" s="1"/>
      <c r="V563" s="1"/>
      <c r="W563" s="1"/>
      <c r="X563" s="1"/>
      <c r="Y563" s="3"/>
    </row>
    <row r="564" spans="1:2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2"/>
      <c r="N564" s="1"/>
      <c r="O564" s="1"/>
      <c r="P564" s="1"/>
      <c r="Q564" s="1"/>
      <c r="R564" s="1"/>
      <c r="S564" s="3"/>
      <c r="T564" s="1"/>
      <c r="U564" s="1"/>
      <c r="V564" s="1"/>
      <c r="W564" s="1"/>
      <c r="X564" s="1"/>
      <c r="Y564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EB57-32C9-4D72-9DA9-FB14EE00E9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P Z 9 s T u N X D J 2 o A A A A + Q A A A B I A H A B D b 2 5 m a W c v U G F j a 2 F n Z S 5 4 b W w g o h g A K K A U A A A A A A A A A A A A A A A A A A A A A A A A A A A A h Y / N C o J A G E V f R W b v / E l R 8 j k u W g U Z Q R B t Z Z x 0 S M d w x s Z 3 a 9 E j 9 Q o J Z b V r e S / n w r m P 2 x 3 S o a m D q + q s b k 2 C G K Y o U E a 2 h T Z l g n p 3 C h c o F b D L 5 T k v V T D C x s a D 1 Q m q n L v E h H j v s Y 9 w 2 5 W E U 8 r I M d v s Z a W a P N T G u t x I h T 6 r 4 v 8 K C T i 8 Z A T H c 4 Z n b M k x i y g D M v W Q a f N l + K i M K Z C f E l Z 9 7 f p O C W X C 9 R b I F I G 8 b 4 g n U E s D B B Q A A g A I A D 2 f b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n 2 x O 2 Q i a E O o B A A B P B w A A E w A c A E Z v c m 1 1 b G F z L 1 N l Y 3 R p b 2 4 x L m 0 g o h g A K K A U A A A A A A A A A A A A A A A A A A A A A A A A A A A A 7 V P J i t t A E L 0 b / A + F 5 i K B F s 9 C Y B L m k L E P C W T R 2 I Y c h j m U p d K 4 o d W t d J d w j P G / T 2 t x F m z M 2 D k m u q h V V a r 3 u t 4 r S x k L r W D W v S / f D Q f D g V 2 i o R w u v D k u J M H I g z u Q x M M B u G e m a 5 O R i 3 y j R Z z i M / n N Y a w V k 2 L r e 0 v m y r 5 N k t V q F Z d Y W V 0 I l Q u M M 1 0 m l V C Z z i l p I 0 m J D g f t k o 0 7 1 + U C R e I F Q d j B T J B x 5 F A 6 u M 1 o + 9 h E n v r s h Z c a X W p 2 L D 8 Q 5 m R s w 7 G l G / e Z P u 6 3 j U J 4 7 M P v p Z x l K N H Y O z Y 1 P Q U / O 4 6 X q J 5 d w / m 6 o l / d 5 g a V L b Q p x 1 r W p W q S 1 j 8 A H 2 4 2 X t p d D y b E K K S L A b t y Y P r B 2 x A 2 3 i e d Y T P l v U T / o 4 t / V P z m J m 5 Q 2 s S M k W m v f C I s G 5 H x H 4 l t M B w I d f A y B 0 U F / y o 4 W 9 j b W 8 w M 2 U 5 U o y s y v I 6 M 4 2 o j V H l U O X Y U s S G V 2 0 i o q F P 3 9 e K e I E U n 7 6 Y b r h S 8 h i 9 Y 7 o / s v l 7 D t O E H a c P N n R 0 A + F M b g y M P 9 n s M B c f B k f 8 e k o c j 2 X l 7 1 7 2 C q R s d y r 7 m E u 4 p N 1 q X x 8 u u X l d 2 f b D s d B d c n + k C r Z z v i 1 p 2 2 u 7 W O 2 p 8 H O k i q i R m v R s w z 5 1 X f j P C C W t + j h M + t y D g l g o O b 9 W u o K U Y Q v + 5 M 1 A I q b Y M X 4 v C G e U v h 3 v z f 8 X + q R V 7 A V B L A Q I t A B Q A A g A I A D 2 f b E 7 j V w y d q A A A A P k A A A A S A A A A A A A A A A A A A A A A A A A A A A B D b 2 5 m a W c v U G F j a 2 F n Z S 5 4 b W x Q S w E C L Q A U A A I A C A A 9 n 2 x O D 8 r p q 6 Q A A A D p A A A A E w A A A A A A A A A A A A A A A A D 0 A A A A W 0 N v b n R l b n R f V H l w Z X N d L n h t b F B L A Q I t A B Q A A g A I A D 2 f b E 7 Z C J o Q 6 g E A A E 8 H A A A T A A A A A A A A A A A A A A A A A O U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k r A A A A A A A A J y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z U 6 M j E u M z k 2 M z E 1 M F o i I C 8 + P E V u d H J 5 I F R 5 c G U 9 I k Z p b G x D b 2 x 1 b W 5 U e X B l c y I g V m F s d W U 9 I n N C Z 1 l E Q m d Z P S I g L z 4 8 R W 5 0 c n k g V H l w Z T 0 i R m l s b E N v b H V t b k 5 h b W V z I i B W Y W x 1 Z T 0 i c 1 s m c X V v d D t Q a W 5 j b 2 R l I E R l d G F p b H M m c X V v d D s s J n F 1 b 3 Q 7 T G 9 j Y X R p b 2 4 m c X V v d D s s J n F 1 b 3 Q 7 U G l u Y 2 9 k Z S Z x d W 9 0 O y w m c X V v d D t T d G F 0 Z S Z x d W 9 0 O y w m c X V v d D t E a X N 0 c m l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2 h h b m d l Z C B U e X B l L n t Q a W 5 j b 2 R l I E R l d G F p b H M s M H 0 m c X V v d D s s J n F 1 b 3 Q 7 U 2 V j d G l v b j E v V G F i b G U g M C 9 D a G F u Z 2 V k I F R 5 c G U u e 0 x v Y 2 F 0 a W 9 u L D F 9 J n F 1 b 3 Q 7 L C Z x d W 9 0 O 1 N l Y 3 R p b 2 4 x L 1 R h Y m x l I D A v Q 2 h h b m d l Z C B U e X B l L n t Q a W 5 j b 2 R l L D J 9 J n F 1 b 3 Q 7 L C Z x d W 9 0 O 1 N l Y 3 R p b 2 4 x L 1 R h Y m x l I D A v Q 2 h h b m d l Z C B U e X B l L n t T d G F 0 Z S w z f S Z x d W 9 0 O y w m c X V v d D t T Z W N 0 a W 9 u M S 9 U Y W J s Z S A w L 0 N o Y W 5 n Z W Q g V H l w Z S 5 7 R G l z d H J p Y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D a G F u Z 2 V k I F R 5 c G U u e 1 B p b m N v Z G U g R G V 0 Y W l s c y w w f S Z x d W 9 0 O y w m c X V v d D t T Z W N 0 a W 9 u M S 9 U Y W J s Z S A w L 0 N o Y W 5 n Z W Q g V H l w Z S 5 7 T G 9 j Y X R p b 2 4 s M X 0 m c X V v d D s s J n F 1 b 3 Q 7 U 2 V j d G l v b j E v V G F i b G U g M C 9 D a G F u Z 2 V k I F R 5 c G U u e 1 B p b m N v Z G U s M n 0 m c X V v d D s s J n F 1 b 3 Q 7 U 2 V j d G l v b j E v V G F i b G U g M C 9 D a G F u Z 2 V k I F R 5 c G U u e 1 N 0 Y X R l L D N 9 J n F 1 b 3 Q 7 L C Z x d W 9 0 O 1 N l Y 3 R p b 2 4 x L 1 R h Y m x l I D A v Q 2 h h b m d l Z C B U e X B l L n t E a X N 0 c m l j d C w 0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3 B l c n R 5 X 3 J h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z o z O D o w N i 4 5 N D U w O T M x W i I g L z 4 8 R W 5 0 c n k g V H l w Z T 0 i R m l s b E N v b H V t b l R 5 c G V z I i B W Y W x 1 Z T 0 i c 0 J n W U d C Z 1 l H Q m c 9 P S I g L z 4 8 R W 5 0 c n k g V H l w Z T 0 i R m l s b E N v b H V t b k 5 h b W V z I i B W Y W x 1 Z T 0 i c 1 s m c X V v d D t M b 2 N h b G l 0 e S B O Y W 1 l J n F 1 b 3 Q 7 L C Z x d W 9 0 O 0 J 1 e S B S Y X R l c y B Q c m l j Z S B S Y W 5 n Z S A o U n M u I H B l c i B z c S 4 g Z n Q u K S Z x d W 9 0 O y w m c X V v d D t C d X k g U m F 0 Z X M g U S 9 R J n F 1 b 3 Q 7 L C Z x d W 9 0 O 0 J 1 e S B S Y X R l c y B U c m V u Z H M m c X V v d D s s J n F 1 b 3 Q 7 U m V u d G F s I F J h d G V z I D E g Q m V k c m 9 v b S Z x d W 9 0 O y w m c X V v d D t S Z W 5 0 Y W w g U m F 0 Z X M g M i B C Z W R y b 2 9 t J n F 1 b 3 Q 7 L C Z x d W 9 0 O 1 J l b n R h b C B S Y X R l c y A z I E J l Z H J v b 2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9 D a G F u Z 2 V k I F R 5 c G U u e 0 x v Y 2 F s a X R 5 I E 5 h b W U s M H 0 m c X V v d D s s J n F 1 b 3 Q 7 U 2 V j d G l v b j E v V G F i b G U g M C A o M i k v Q 2 h h b m d l Z C B U e X B l L n t C d X k g U m F 0 Z X M g U H J p Y 2 U g U m F u Z 2 U g K F J z L i B w Z X I g c 3 E u I G Z 0 L i k s M X 0 m c X V v d D s s J n F 1 b 3 Q 7 U 2 V j d G l v b j E v V G F i b G U g M C A o M i k v Q 2 h h b m d l Z C B U e X B l L n t C d X k g U m F 0 Z X M g U S 9 R L D J 9 J n F 1 b 3 Q 7 L C Z x d W 9 0 O 1 N l Y 3 R p b 2 4 x L 1 R h Y m x l I D A g K D I p L 0 N o Y W 5 n Z W Q g V H l w Z S 5 7 Q n V 5 I F J h d G V z I F R y Z W 5 k c y w z f S Z x d W 9 0 O y w m c X V v d D t T Z W N 0 a W 9 u M S 9 U Y W J s Z S A w I C g y K S 9 D a G F u Z 2 V k I F R 5 c G U u e 1 J l b n R h b C B S Y X R l c y A x I E J l Z H J v b 2 0 s N H 0 m c X V v d D s s J n F 1 b 3 Q 7 U 2 V j d G l v b j E v V G F i b G U g M C A o M i k v Q 2 h h b m d l Z C B U e X B l L n t S Z W 5 0 Y W w g U m F 0 Z X M g M i B C Z W R y b 2 9 t L D V 9 J n F 1 b 3 Q 7 L C Z x d W 9 0 O 1 N l Y 3 R p b 2 4 x L 1 R h Y m x l I D A g K D I p L 0 N o Y W 5 n Z W Q g V H l w Z S 5 7 U m V u d G F s I F J h d G V z I D M g Q m V k c m 9 v b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y K S 9 D a G F u Z 2 V k I F R 5 c G U u e 0 x v Y 2 F s a X R 5 I E 5 h b W U s M H 0 m c X V v d D s s J n F 1 b 3 Q 7 U 2 V j d G l v b j E v V G F i b G U g M C A o M i k v Q 2 h h b m d l Z C B U e X B l L n t C d X k g U m F 0 Z X M g U H J p Y 2 U g U m F u Z 2 U g K F J z L i B w Z X I g c 3 E u I G Z 0 L i k s M X 0 m c X V v d D s s J n F 1 b 3 Q 7 U 2 V j d G l v b j E v V G F i b G U g M C A o M i k v Q 2 h h b m d l Z C B U e X B l L n t C d X k g U m F 0 Z X M g U S 9 R L D J 9 J n F 1 b 3 Q 7 L C Z x d W 9 0 O 1 N l Y 3 R p b 2 4 x L 1 R h Y m x l I D A g K D I p L 0 N o Y W 5 n Z W Q g V H l w Z S 5 7 Q n V 5 I F J h d G V z I F R y Z W 5 k c y w z f S Z x d W 9 0 O y w m c X V v d D t T Z W N 0 a W 9 u M S 9 U Y W J s Z S A w I C g y K S 9 D a G F u Z 2 V k I F R 5 c G U u e 1 J l b n R h b C B S Y X R l c y A x I E J l Z H J v b 2 0 s N H 0 m c X V v d D s s J n F 1 b 3 Q 7 U 2 V j d G l v b j E v V G F i b G U g M C A o M i k v Q 2 h h b m d l Z C B U e X B l L n t S Z W 5 0 Y W w g U m F 0 Z X M g M i B C Z W R y b 2 9 t L D V 9 J n F 1 b 3 Q 7 L C Z x d W 9 0 O 1 N l Y 3 R p b 2 4 x L 1 R h Y m x l I D A g K D I p L 0 N o Y W 5 n Z W Q g V H l w Z S 5 7 U m V u d G F s I F J h d G V z I D M g Q m V k c m 9 v b S w 2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Q 3 O j Q z L j Q 3 N T k y N z h a I i A v P j x F b n R y e S B U e X B l P S J G a W x s Q 2 9 s d W 1 u V H l w Z X M i I F Z h b H V l P S J z Q X d Z P S I g L z 4 8 R W 5 0 c n k g V H l w Z T 0 i R m l s b E N v b H V t b k 5 h b W V z I i B W Y W x 1 Z T 0 i c 1 s m c X V v d D t N d W 1 i Y W k g U G l u I G N v Z G U m c X V v d D s s J n F 1 b 3 Q 7 T X V t Y m F p I F B s Y W N l c y w g T X V t Y m F p I E x v Y 2 F s a X R 5 L C B Q b 3 N 0 I E 9 m Z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p L 0 N o Y W 5 n Z W Q g V H l w Z S 5 7 T X V t Y m F p I F B p b i B j b 2 R l L D B 9 J n F 1 b 3 Q 7 L C Z x d W 9 0 O 1 N l Y 3 R p b 2 4 x L 1 R h Y m x l I D A g K D M p L 0 N o Y W 5 n Z W Q g V H l w Z S 5 7 T X V t Y m F p I F B s Y W N l c y w g T X V t Y m F p I E x v Y 2 F s a X R 5 L C B Q b 3 N 0 I E 9 m Z m l j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z K S 9 D a G F u Z 2 V k I F R 5 c G U u e 0 1 1 b W J h a S B Q a W 4 g Y 2 9 k Z S w w f S Z x d W 9 0 O y w m c X V v d D t T Z W N 0 a W 9 u M S 9 U Y W J s Z S A w I C g z K S 9 D a G F u Z 2 V k I F R 5 c G U u e 0 1 1 b W J h a S B Q b G F j Z X M s I E 1 1 b W J h a S B M b 2 N h b G l 0 e S w g U G 9 z d C B P Z m Z p Y 2 U s M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y b 3 B l c n R 5 X 3 J h d G V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z g 6 M D Y u O T Q 1 M D k z M V o i I C 8 + P E V u d H J 5 I F R 5 c G U 9 I k Z p b G x D b 2 x 1 b W 5 U e X B l c y I g V m F s d W U 9 I n N C Z 1 l H Q m d Z R 0 J n P T 0 i I C 8 + P E V u d H J 5 I F R 5 c G U 9 I k Z p b G x D b 2 x 1 b W 5 O Y W 1 l c y I g V m F s d W U 9 I n N b J n F 1 b 3 Q 7 T G 9 j Y W x p d H k g T m F t Z S Z x d W 9 0 O y w m c X V v d D t C d X k g U m F 0 Z X M g U H J p Y 2 U g U m F u Z 2 U g K F J z L i B w Z X I g c 3 E u I G Z 0 L i k m c X V v d D s s J n F 1 b 3 Q 7 Q n V 5 I F J h d G V z I F E v U S Z x d W 9 0 O y w m c X V v d D t C d X k g U m F 0 Z X M g V H J l b m R z J n F 1 b 3 Q 7 L C Z x d W 9 0 O 1 J l b n R h b C B S Y X R l c y A x I E J l Z H J v b 2 0 m c X V v d D s s J n F 1 b 3 Q 7 U m V u d G F s I F J h d G V z I D I g Q m V k c m 9 v b S Z x d W 9 0 O y w m c X V v d D t S Z W 5 0 Y W w g U m F 0 Z X M g M y B C Z W R y b 2 9 t J n F 1 b 3 Q 7 X S I g L z 4 8 R W 5 0 c n k g V H l w Z T 0 i R m l s b F N 0 Y X R 1 c y I g V m F s d W U 9 I n N D b 2 1 w b G V 0 Z S I g L z 4 8 R W 5 0 c n k g V H l w Z T 0 i R m l s b E N v d W 5 0 I i B W Y W x 1 Z T 0 i b D Y 2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2 h h b m d l Z C B U e X B l L n t M b 2 N h b G l 0 e S B O Y W 1 l L D B 9 J n F 1 b 3 Q 7 L C Z x d W 9 0 O 1 N l Y 3 R p b 2 4 x L 1 R h Y m x l I D A g K D I p L 0 N o Y W 5 n Z W Q g V H l w Z S 5 7 Q n V 5 I F J h d G V z I F B y a W N l I F J h b m d l I C h S c y 4 g c G V y I H N x L i B m d C 4 p L D F 9 J n F 1 b 3 Q 7 L C Z x d W 9 0 O 1 N l Y 3 R p b 2 4 x L 1 R h Y m x l I D A g K D I p L 0 N o Y W 5 n Z W Q g V H l w Z S 5 7 Q n V 5 I F J h d G V z I F E v U S w y f S Z x d W 9 0 O y w m c X V v d D t T Z W N 0 a W 9 u M S 9 U Y W J s Z S A w I C g y K S 9 D a G F u Z 2 V k I F R 5 c G U u e 0 J 1 e S B S Y X R l c y B U c m V u Z H M s M 3 0 m c X V v d D s s J n F 1 b 3 Q 7 U 2 V j d G l v b j E v V G F i b G U g M C A o M i k v Q 2 h h b m d l Z C B U e X B l L n t S Z W 5 0 Y W w g U m F 0 Z X M g M S B C Z W R y b 2 9 t L D R 9 J n F 1 b 3 Q 7 L C Z x d W 9 0 O 1 N l Y 3 R p b 2 4 x L 1 R h Y m x l I D A g K D I p L 0 N o Y W 5 n Z W Q g V H l w Z S 5 7 U m V u d G F s I F J h d G V z I D I g Q m V k c m 9 v b S w 1 f S Z x d W 9 0 O y w m c X V v d D t T Z W N 0 a W 9 u M S 9 U Y W J s Z S A w I C g y K S 9 D a G F u Z 2 V k I F R 5 c G U u e 1 J l b n R h b C B S Y X R l c y A z I E J l Z H J v b 2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i k v Q 2 h h b m d l Z C B U e X B l L n t M b 2 N h b G l 0 e S B O Y W 1 l L D B 9 J n F 1 b 3 Q 7 L C Z x d W 9 0 O 1 N l Y 3 R p b 2 4 x L 1 R h Y m x l I D A g K D I p L 0 N o Y W 5 n Z W Q g V H l w Z S 5 7 Q n V 5 I F J h d G V z I F B y a W N l I F J h b m d l I C h S c y 4 g c G V y I H N x L i B m d C 4 p L D F 9 J n F 1 b 3 Q 7 L C Z x d W 9 0 O 1 N l Y 3 R p b 2 4 x L 1 R h Y m x l I D A g K D I p L 0 N o Y W 5 n Z W Q g V H l w Z S 5 7 Q n V 5 I F J h d G V z I F E v U S w y f S Z x d W 9 0 O y w m c X V v d D t T Z W N 0 a W 9 u M S 9 U Y W J s Z S A w I C g y K S 9 D a G F u Z 2 V k I F R 5 c G U u e 0 J 1 e S B S Y X R l c y B U c m V u Z H M s M 3 0 m c X V v d D s s J n F 1 b 3 Q 7 U 2 V j d G l v b j E v V G F i b G U g M C A o M i k v Q 2 h h b m d l Z C B U e X B l L n t S Z W 5 0 Y W w g U m F 0 Z X M g M S B C Z W R y b 2 9 t L D R 9 J n F 1 b 3 Q 7 L C Z x d W 9 0 O 1 N l Y 3 R p b 2 4 x L 1 R h Y m x l I D A g K D I p L 0 N o Y W 5 n Z W Q g V H l w Z S 5 7 U m V u d G F s I F J h d G V z I D I g Q m V k c m 9 v b S w 1 f S Z x d W 9 0 O y w m c X V v d D t T Z W N 0 a W 9 u M S 9 U Y W J s Z S A w I C g y K S 9 D a G F u Z 2 V k I F R 5 c G U u e 1 J l b n R h b C B S Y X R l c y A z I E J l Z H J v b 2 0 s N n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i Q W Q d V n o e T 6 N N u X 8 5 G y J E A A A A A A I A A A A A A A N m A A D A A A A A E A A A A B z K U V l j S d i w C 3 X W 8 y w v f m E A A A A A B I A A A K A A A A A Q A A A A 1 s i 5 e j g + n 4 5 w j D Q O S 5 H h y 1 A A A A D c E m M 2 6 v 9 U g O V x 3 N 2 q k J j U 7 q x 9 E 0 9 Y N M 1 Y J A X d i I Y T X j h T 8 f w z N q p w o w K M V 2 3 P t c y 3 I U 5 7 Y a M w Z J U Z 6 H P m y 3 C O d X / 8 E k 5 I v k 7 C Z L k k K U s y B h Q A A A A O 8 H 9 1 L 7 Q 9 x v 8 q G V / R w f e Z J s H C m Q = = < / D a t a M a s h u p > 
</file>

<file path=customXml/itemProps1.xml><?xml version="1.0" encoding="utf-8"?>
<ds:datastoreItem xmlns:ds="http://schemas.openxmlformats.org/officeDocument/2006/customXml" ds:itemID="{1909CCCB-24A1-4837-91B5-9175595D73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Sheet6</vt:lpstr>
      <vt:lpstr>Raw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</dc:creator>
  <cp:lastModifiedBy/>
  <dcterms:created xsi:type="dcterms:W3CDTF">2015-06-05T18:17:20Z</dcterms:created>
  <dcterms:modified xsi:type="dcterms:W3CDTF">2019-03-12T14:33:23Z</dcterms:modified>
</cp:coreProperties>
</file>