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rve\OneDrive\Área de Trabalho\BCC_UFU-main\AOC\PRATICAS\Pratica 01\"/>
    </mc:Choice>
  </mc:AlternateContent>
  <xr:revisionPtr revIDLastSave="0" documentId="13_ncr:1_{86F6B1ED-F68A-4C43-8B5E-9846D66BBA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  <sheet name="Planilha1" sheetId="2" r:id="rId2"/>
  </sheets>
  <definedNames>
    <definedName name="_xlnm._FilterDatabase" localSheetId="0" hidden="1">'Table 1'!$E$6:$E$302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3" i="1" l="1"/>
  <c r="S142" i="1"/>
  <c r="S140" i="1"/>
  <c r="S137" i="1"/>
  <c r="S136" i="1"/>
  <c r="S133" i="1"/>
  <c r="S130" i="1"/>
  <c r="S122" i="1"/>
  <c r="S113" i="1"/>
  <c r="S112" i="1"/>
  <c r="S107" i="1"/>
  <c r="S106" i="1"/>
  <c r="S104" i="1"/>
  <c r="S103" i="1"/>
  <c r="S96" i="1"/>
  <c r="S95" i="1"/>
  <c r="S87" i="1"/>
  <c r="S72" i="1"/>
  <c r="S65" i="1"/>
  <c r="S58" i="1"/>
  <c r="S57" i="1"/>
  <c r="S47" i="1"/>
  <c r="S42" i="1"/>
  <c r="S40" i="1"/>
  <c r="S39" i="1"/>
  <c r="S16" i="1"/>
  <c r="S15" i="1"/>
  <c r="S14" i="1"/>
  <c r="S13" i="1"/>
  <c r="H8" i="1" l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R4" i="1"/>
  <c r="I8" i="1" s="1"/>
  <c r="I9" i="1" s="1"/>
  <c r="N4" i="1"/>
  <c r="G8" i="1" s="1"/>
  <c r="G9" i="1" s="1"/>
  <c r="I10" i="1" l="1"/>
  <c r="K9" i="1"/>
  <c r="L9" i="1" s="1"/>
  <c r="M9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H89" i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K8" i="1"/>
  <c r="L8" i="1" s="1"/>
  <c r="M8" i="1" s="1"/>
  <c r="N9" i="1" l="1"/>
  <c r="Q9" i="1" s="1"/>
  <c r="I11" i="1"/>
  <c r="H105" i="1"/>
  <c r="H106" i="1" s="1"/>
  <c r="H107" i="1" s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K14" i="1"/>
  <c r="L14" i="1" s="1"/>
  <c r="K44" i="1"/>
  <c r="L44" i="1" s="1"/>
  <c r="H110" i="1" l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08" i="1"/>
  <c r="H109" i="1" s="1"/>
  <c r="P9" i="1"/>
  <c r="R9" i="1" s="1"/>
  <c r="I12" i="1"/>
  <c r="G105" i="1"/>
  <c r="G106" i="1" s="1"/>
  <c r="G107" i="1" s="1"/>
  <c r="K13" i="1"/>
  <c r="L13" i="1" s="1"/>
  <c r="G110" i="1" l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08" i="1"/>
  <c r="I13" i="1"/>
  <c r="H129" i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N8" i="1"/>
  <c r="H167" i="1" l="1"/>
  <c r="H168" i="1" s="1"/>
  <c r="H169" i="1" s="1"/>
  <c r="H145" i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G109" i="1"/>
  <c r="K109" i="1" s="1"/>
  <c r="L109" i="1" s="1"/>
  <c r="K108" i="1"/>
  <c r="L108" i="1" s="1"/>
  <c r="I14" i="1"/>
  <c r="M13" i="1"/>
  <c r="N13" i="1" s="1"/>
  <c r="G129" i="1"/>
  <c r="G130" i="1" s="1"/>
  <c r="Q8" i="1"/>
  <c r="P8" i="1"/>
  <c r="R8" i="1" s="1"/>
  <c r="K64" i="1"/>
  <c r="L64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3" i="1"/>
  <c r="L113" i="1" s="1"/>
  <c r="K112" i="1"/>
  <c r="L112" i="1" s="1"/>
  <c r="K111" i="1"/>
  <c r="L111" i="1" s="1"/>
  <c r="K110" i="1"/>
  <c r="L110" i="1" s="1"/>
  <c r="K107" i="1"/>
  <c r="L107" i="1" s="1"/>
  <c r="K106" i="1"/>
  <c r="L106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8" i="1"/>
  <c r="L88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87" i="1"/>
  <c r="L87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2" i="1"/>
  <c r="L12" i="1" s="1"/>
  <c r="M12" i="1" s="1"/>
  <c r="K11" i="1"/>
  <c r="L11" i="1" s="1"/>
  <c r="K10" i="1"/>
  <c r="L10" i="1" s="1"/>
  <c r="M10" i="1" l="1"/>
  <c r="N10" i="1" s="1"/>
  <c r="M11" i="1"/>
  <c r="N11" i="1" s="1"/>
  <c r="Q13" i="1"/>
  <c r="P13" i="1"/>
  <c r="R13" i="1" s="1"/>
  <c r="I15" i="1"/>
  <c r="M14" i="1"/>
  <c r="N14" i="1" s="1"/>
  <c r="N12" i="1"/>
  <c r="H170" i="1"/>
  <c r="H171" i="1" s="1"/>
  <c r="H172" i="1" s="1"/>
  <c r="H173" i="1" s="1"/>
  <c r="G131" i="1"/>
  <c r="K130" i="1"/>
  <c r="L130" i="1" s="1"/>
  <c r="Q11" i="1" l="1"/>
  <c r="P11" i="1"/>
  <c r="R11" i="1" s="1"/>
  <c r="Q10" i="1"/>
  <c r="P10" i="1"/>
  <c r="R10" i="1" s="1"/>
  <c r="P14" i="1"/>
  <c r="R14" i="1" s="1"/>
  <c r="Q14" i="1"/>
  <c r="I16" i="1"/>
  <c r="M15" i="1"/>
  <c r="N15" i="1" s="1"/>
  <c r="Q12" i="1"/>
  <c r="P12" i="1"/>
  <c r="R12" i="1" s="1"/>
  <c r="H174" i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G132" i="1"/>
  <c r="K131" i="1"/>
  <c r="L131" i="1" s="1"/>
  <c r="I17" i="1" l="1"/>
  <c r="M16" i="1"/>
  <c r="N16" i="1" s="1"/>
  <c r="Q15" i="1"/>
  <c r="P15" i="1"/>
  <c r="R15" i="1" s="1"/>
  <c r="G133" i="1"/>
  <c r="K132" i="1"/>
  <c r="L132" i="1" s="1"/>
  <c r="P16" i="1" l="1"/>
  <c r="R16" i="1" s="1"/>
  <c r="Q16" i="1"/>
  <c r="I18" i="1"/>
  <c r="M17" i="1"/>
  <c r="N17" i="1" s="1"/>
  <c r="G134" i="1"/>
  <c r="K133" i="1"/>
  <c r="L133" i="1" s="1"/>
  <c r="I19" i="1" l="1"/>
  <c r="M18" i="1"/>
  <c r="N18" i="1" s="1"/>
  <c r="Q17" i="1"/>
  <c r="P17" i="1"/>
  <c r="R17" i="1" s="1"/>
  <c r="G135" i="1"/>
  <c r="K134" i="1"/>
  <c r="L134" i="1" s="1"/>
  <c r="P18" i="1" l="1"/>
  <c r="R18" i="1" s="1"/>
  <c r="Q18" i="1"/>
  <c r="I20" i="1"/>
  <c r="M19" i="1"/>
  <c r="N19" i="1" s="1"/>
  <c r="G136" i="1"/>
  <c r="K135" i="1"/>
  <c r="L135" i="1" s="1"/>
  <c r="P19" i="1" l="1"/>
  <c r="R19" i="1" s="1"/>
  <c r="Q19" i="1"/>
  <c r="I21" i="1"/>
  <c r="M20" i="1"/>
  <c r="N20" i="1" s="1"/>
  <c r="G137" i="1"/>
  <c r="K136" i="1"/>
  <c r="L136" i="1" s="1"/>
  <c r="Q20" i="1" l="1"/>
  <c r="P20" i="1"/>
  <c r="R20" i="1" s="1"/>
  <c r="I22" i="1"/>
  <c r="M21" i="1"/>
  <c r="N21" i="1" s="1"/>
  <c r="G138" i="1"/>
  <c r="K137" i="1"/>
  <c r="L137" i="1" s="1"/>
  <c r="P21" i="1" l="1"/>
  <c r="R21" i="1" s="1"/>
  <c r="Q21" i="1"/>
  <c r="I23" i="1"/>
  <c r="M22" i="1"/>
  <c r="N22" i="1" s="1"/>
  <c r="G139" i="1"/>
  <c r="G140" i="1" s="1"/>
  <c r="K138" i="1"/>
  <c r="L138" i="1" s="1"/>
  <c r="P22" i="1" l="1"/>
  <c r="R22" i="1" s="1"/>
  <c r="Q22" i="1"/>
  <c r="I24" i="1"/>
  <c r="M23" i="1"/>
  <c r="N23" i="1" s="1"/>
  <c r="G141" i="1"/>
  <c r="K140" i="1"/>
  <c r="L140" i="1" s="1"/>
  <c r="P23" i="1" l="1"/>
  <c r="R23" i="1" s="1"/>
  <c r="Q23" i="1"/>
  <c r="I25" i="1"/>
  <c r="M24" i="1"/>
  <c r="N24" i="1" s="1"/>
  <c r="G142" i="1"/>
  <c r="K141" i="1"/>
  <c r="L141" i="1" s="1"/>
  <c r="Q24" i="1" l="1"/>
  <c r="P24" i="1"/>
  <c r="R24" i="1" s="1"/>
  <c r="I26" i="1"/>
  <c r="M25" i="1"/>
  <c r="N25" i="1" s="1"/>
  <c r="G143" i="1"/>
  <c r="K142" i="1"/>
  <c r="L142" i="1" s="1"/>
  <c r="Q25" i="1" l="1"/>
  <c r="P25" i="1"/>
  <c r="R25" i="1" s="1"/>
  <c r="I27" i="1"/>
  <c r="M26" i="1"/>
  <c r="N26" i="1" s="1"/>
  <c r="G144" i="1"/>
  <c r="K143" i="1"/>
  <c r="L143" i="1" s="1"/>
  <c r="G167" i="1" l="1"/>
  <c r="G145" i="1"/>
  <c r="Q26" i="1"/>
  <c r="P26" i="1"/>
  <c r="R26" i="1" s="1"/>
  <c r="I28" i="1"/>
  <c r="M27" i="1"/>
  <c r="N27" i="1" s="1"/>
  <c r="K144" i="1"/>
  <c r="L144" i="1" s="1"/>
  <c r="K145" i="1" l="1"/>
  <c r="L145" i="1" s="1"/>
  <c r="G146" i="1"/>
  <c r="Q27" i="1"/>
  <c r="P27" i="1"/>
  <c r="R27" i="1" s="1"/>
  <c r="I29" i="1"/>
  <c r="M28" i="1"/>
  <c r="N28" i="1" s="1"/>
  <c r="G147" i="1" l="1"/>
  <c r="K146" i="1"/>
  <c r="L146" i="1" s="1"/>
  <c r="Q28" i="1"/>
  <c r="P28" i="1"/>
  <c r="R28" i="1" s="1"/>
  <c r="I30" i="1"/>
  <c r="M29" i="1"/>
  <c r="N29" i="1" s="1"/>
  <c r="G168" i="1"/>
  <c r="K147" i="1" l="1"/>
  <c r="L147" i="1" s="1"/>
  <c r="G148" i="1"/>
  <c r="Q29" i="1"/>
  <c r="P29" i="1"/>
  <c r="R29" i="1" s="1"/>
  <c r="I31" i="1"/>
  <c r="M30" i="1"/>
  <c r="N30" i="1" s="1"/>
  <c r="G169" i="1"/>
  <c r="K168" i="1"/>
  <c r="L168" i="1" s="1"/>
  <c r="K148" i="1" l="1"/>
  <c r="L148" i="1" s="1"/>
  <c r="G149" i="1"/>
  <c r="P30" i="1"/>
  <c r="R30" i="1" s="1"/>
  <c r="Q30" i="1"/>
  <c r="I32" i="1"/>
  <c r="M31" i="1"/>
  <c r="N31" i="1" s="1"/>
  <c r="G170" i="1"/>
  <c r="G171" i="1" s="1"/>
  <c r="K169" i="1"/>
  <c r="L169" i="1" s="1"/>
  <c r="K149" i="1" l="1"/>
  <c r="L149" i="1" s="1"/>
  <c r="G150" i="1"/>
  <c r="Q31" i="1"/>
  <c r="P31" i="1"/>
  <c r="R31" i="1" s="1"/>
  <c r="I33" i="1"/>
  <c r="M32" i="1"/>
  <c r="N32" i="1" s="1"/>
  <c r="G172" i="1"/>
  <c r="K171" i="1"/>
  <c r="L171" i="1" s="1"/>
  <c r="G151" i="1" l="1"/>
  <c r="K150" i="1"/>
  <c r="L150" i="1" s="1"/>
  <c r="Q32" i="1"/>
  <c r="P32" i="1"/>
  <c r="R32" i="1" s="1"/>
  <c r="I34" i="1"/>
  <c r="I35" i="1" s="1"/>
  <c r="M33" i="1"/>
  <c r="N33" i="1" s="1"/>
  <c r="G173" i="1"/>
  <c r="K172" i="1"/>
  <c r="L172" i="1" s="1"/>
  <c r="K151" i="1" l="1"/>
  <c r="L151" i="1" s="1"/>
  <c r="G152" i="1"/>
  <c r="Q33" i="1"/>
  <c r="P33" i="1"/>
  <c r="R33" i="1" s="1"/>
  <c r="I36" i="1"/>
  <c r="M35" i="1"/>
  <c r="N35" i="1" s="1"/>
  <c r="G174" i="1"/>
  <c r="G175" i="1" s="1"/>
  <c r="K173" i="1"/>
  <c r="L173" i="1" s="1"/>
  <c r="K152" i="1" l="1"/>
  <c r="L152" i="1" s="1"/>
  <c r="G153" i="1"/>
  <c r="P35" i="1"/>
  <c r="R35" i="1" s="1"/>
  <c r="Q35" i="1"/>
  <c r="I37" i="1"/>
  <c r="M36" i="1"/>
  <c r="N36" i="1" s="1"/>
  <c r="G176" i="1"/>
  <c r="K175" i="1"/>
  <c r="L175" i="1" s="1"/>
  <c r="K153" i="1" l="1"/>
  <c r="L153" i="1" s="1"/>
  <c r="G154" i="1"/>
  <c r="P36" i="1"/>
  <c r="R36" i="1" s="1"/>
  <c r="Q36" i="1"/>
  <c r="I38" i="1"/>
  <c r="M37" i="1"/>
  <c r="N37" i="1" s="1"/>
  <c r="G177" i="1"/>
  <c r="K176" i="1"/>
  <c r="L176" i="1" s="1"/>
  <c r="K154" i="1" l="1"/>
  <c r="L154" i="1" s="1"/>
  <c r="G155" i="1"/>
  <c r="P37" i="1"/>
  <c r="R37" i="1" s="1"/>
  <c r="Q37" i="1"/>
  <c r="I39" i="1"/>
  <c r="M38" i="1"/>
  <c r="N38" i="1" s="1"/>
  <c r="G178" i="1"/>
  <c r="K177" i="1"/>
  <c r="L177" i="1" s="1"/>
  <c r="K155" i="1" l="1"/>
  <c r="L155" i="1" s="1"/>
  <c r="G156" i="1"/>
  <c r="P38" i="1"/>
  <c r="R38" i="1" s="1"/>
  <c r="Q38" i="1"/>
  <c r="I40" i="1"/>
  <c r="M39" i="1"/>
  <c r="N39" i="1" s="1"/>
  <c r="G179" i="1"/>
  <c r="K178" i="1"/>
  <c r="L178" i="1" s="1"/>
  <c r="K156" i="1" l="1"/>
  <c r="L156" i="1" s="1"/>
  <c r="G157" i="1"/>
  <c r="P39" i="1"/>
  <c r="R39" i="1" s="1"/>
  <c r="Q39" i="1"/>
  <c r="I41" i="1"/>
  <c r="M40" i="1"/>
  <c r="N40" i="1" s="1"/>
  <c r="G180" i="1"/>
  <c r="G181" i="1" s="1"/>
  <c r="G182" i="1" s="1"/>
  <c r="K179" i="1"/>
  <c r="L179" i="1" s="1"/>
  <c r="K182" i="1" l="1"/>
  <c r="L182" i="1" s="1"/>
  <c r="G183" i="1"/>
  <c r="K157" i="1"/>
  <c r="L157" i="1" s="1"/>
  <c r="G158" i="1"/>
  <c r="I42" i="1"/>
  <c r="M41" i="1"/>
  <c r="N41" i="1" s="1"/>
  <c r="Q40" i="1"/>
  <c r="P40" i="1"/>
  <c r="R40" i="1" s="1"/>
  <c r="K180" i="1"/>
  <c r="L180" i="1" s="1"/>
  <c r="K183" i="1" l="1"/>
  <c r="L183" i="1" s="1"/>
  <c r="G184" i="1"/>
  <c r="G159" i="1"/>
  <c r="K158" i="1"/>
  <c r="L158" i="1" s="1"/>
  <c r="Q41" i="1"/>
  <c r="P41" i="1"/>
  <c r="R41" i="1" s="1"/>
  <c r="I43" i="1"/>
  <c r="M42" i="1"/>
  <c r="N42" i="1" s="1"/>
  <c r="G185" i="1" l="1"/>
  <c r="K184" i="1"/>
  <c r="L184" i="1" s="1"/>
  <c r="K159" i="1"/>
  <c r="L159" i="1" s="1"/>
  <c r="G160" i="1"/>
  <c r="P42" i="1"/>
  <c r="R42" i="1" s="1"/>
  <c r="Q42" i="1"/>
  <c r="I44" i="1"/>
  <c r="M43" i="1"/>
  <c r="N43" i="1" s="1"/>
  <c r="G186" i="1" l="1"/>
  <c r="K185" i="1"/>
  <c r="L185" i="1" s="1"/>
  <c r="K160" i="1"/>
  <c r="L160" i="1" s="1"/>
  <c r="G161" i="1"/>
  <c r="Q43" i="1"/>
  <c r="P43" i="1"/>
  <c r="R43" i="1" s="1"/>
  <c r="I45" i="1"/>
  <c r="M44" i="1"/>
  <c r="N44" i="1" s="1"/>
  <c r="K186" i="1" l="1"/>
  <c r="L186" i="1" s="1"/>
  <c r="G187" i="1"/>
  <c r="K161" i="1"/>
  <c r="L161" i="1" s="1"/>
  <c r="G162" i="1"/>
  <c r="P44" i="1"/>
  <c r="R44" i="1" s="1"/>
  <c r="Q44" i="1"/>
  <c r="I46" i="1"/>
  <c r="M45" i="1"/>
  <c r="N45" i="1" s="1"/>
  <c r="K187" i="1" l="1"/>
  <c r="L187" i="1" s="1"/>
  <c r="G188" i="1"/>
  <c r="G163" i="1"/>
  <c r="K162" i="1"/>
  <c r="L162" i="1" s="1"/>
  <c r="P45" i="1"/>
  <c r="R45" i="1" s="1"/>
  <c r="Q45" i="1"/>
  <c r="I47" i="1"/>
  <c r="M46" i="1"/>
  <c r="N46" i="1" s="1"/>
  <c r="G189" i="1" l="1"/>
  <c r="K188" i="1"/>
  <c r="L188" i="1" s="1"/>
  <c r="K163" i="1"/>
  <c r="L163" i="1" s="1"/>
  <c r="G164" i="1"/>
  <c r="Q46" i="1"/>
  <c r="P46" i="1"/>
  <c r="R46" i="1" s="1"/>
  <c r="I48" i="1"/>
  <c r="M47" i="1"/>
  <c r="N47" i="1" s="1"/>
  <c r="G190" i="1" l="1"/>
  <c r="K189" i="1"/>
  <c r="L189" i="1" s="1"/>
  <c r="G165" i="1"/>
  <c r="K164" i="1"/>
  <c r="L164" i="1" s="1"/>
  <c r="P47" i="1"/>
  <c r="R47" i="1" s="1"/>
  <c r="Q47" i="1"/>
  <c r="I49" i="1"/>
  <c r="M48" i="1"/>
  <c r="N48" i="1" s="1"/>
  <c r="K190" i="1" l="1"/>
  <c r="L190" i="1" s="1"/>
  <c r="G191" i="1"/>
  <c r="K165" i="1"/>
  <c r="L165" i="1" s="1"/>
  <c r="G166" i="1"/>
  <c r="K166" i="1" s="1"/>
  <c r="L166" i="1" s="1"/>
  <c r="Q48" i="1"/>
  <c r="P48" i="1"/>
  <c r="R48" i="1" s="1"/>
  <c r="I50" i="1"/>
  <c r="M49" i="1"/>
  <c r="N49" i="1" s="1"/>
  <c r="K191" i="1" l="1"/>
  <c r="L191" i="1" s="1"/>
  <c r="G192" i="1"/>
  <c r="Q49" i="1"/>
  <c r="P49" i="1"/>
  <c r="R49" i="1" s="1"/>
  <c r="I51" i="1"/>
  <c r="M50" i="1"/>
  <c r="N50" i="1" s="1"/>
  <c r="G193" i="1" l="1"/>
  <c r="K192" i="1"/>
  <c r="L192" i="1" s="1"/>
  <c r="Q50" i="1"/>
  <c r="P50" i="1"/>
  <c r="R50" i="1" s="1"/>
  <c r="I52" i="1"/>
  <c r="M51" i="1"/>
  <c r="N51" i="1" s="1"/>
  <c r="G194" i="1" l="1"/>
  <c r="K193" i="1"/>
  <c r="L193" i="1" s="1"/>
  <c r="Q51" i="1"/>
  <c r="P51" i="1"/>
  <c r="R51" i="1" s="1"/>
  <c r="I53" i="1"/>
  <c r="M52" i="1"/>
  <c r="N52" i="1" s="1"/>
  <c r="K194" i="1" l="1"/>
  <c r="L194" i="1" s="1"/>
  <c r="G195" i="1"/>
  <c r="I54" i="1"/>
  <c r="M53" i="1"/>
  <c r="N53" i="1" s="1"/>
  <c r="P52" i="1"/>
  <c r="R52" i="1" s="1"/>
  <c r="Q52" i="1"/>
  <c r="K195" i="1" l="1"/>
  <c r="L195" i="1" s="1"/>
  <c r="G196" i="1"/>
  <c r="P53" i="1"/>
  <c r="R53" i="1" s="1"/>
  <c r="Q53" i="1"/>
  <c r="I55" i="1"/>
  <c r="M54" i="1"/>
  <c r="N54" i="1" s="1"/>
  <c r="K196" i="1" l="1"/>
  <c r="L196" i="1" s="1"/>
  <c r="G197" i="1"/>
  <c r="P54" i="1"/>
  <c r="R54" i="1" s="1"/>
  <c r="Q54" i="1"/>
  <c r="I56" i="1"/>
  <c r="M55" i="1"/>
  <c r="N55" i="1" s="1"/>
  <c r="G198" i="1" l="1"/>
  <c r="K197" i="1"/>
  <c r="L197" i="1" s="1"/>
  <c r="Q55" i="1"/>
  <c r="P55" i="1"/>
  <c r="R55" i="1" s="1"/>
  <c r="I57" i="1"/>
  <c r="M56" i="1"/>
  <c r="N56" i="1" s="1"/>
  <c r="K198" i="1" l="1"/>
  <c r="L198" i="1" s="1"/>
  <c r="G199" i="1"/>
  <c r="Q56" i="1"/>
  <c r="P56" i="1"/>
  <c r="R56" i="1" s="1"/>
  <c r="I58" i="1"/>
  <c r="M57" i="1"/>
  <c r="N57" i="1" s="1"/>
  <c r="K199" i="1" l="1"/>
  <c r="L199" i="1" s="1"/>
  <c r="G200" i="1"/>
  <c r="Q57" i="1"/>
  <c r="P57" i="1"/>
  <c r="R57" i="1" s="1"/>
  <c r="I59" i="1"/>
  <c r="M58" i="1"/>
  <c r="N58" i="1" s="1"/>
  <c r="K200" i="1" l="1"/>
  <c r="L200" i="1" s="1"/>
  <c r="G201" i="1"/>
  <c r="I60" i="1"/>
  <c r="M59" i="1"/>
  <c r="N59" i="1" s="1"/>
  <c r="P58" i="1"/>
  <c r="R58" i="1" s="1"/>
  <c r="Q58" i="1"/>
  <c r="K201" i="1" l="1"/>
  <c r="L201" i="1" s="1"/>
  <c r="G202" i="1"/>
  <c r="P59" i="1"/>
  <c r="R59" i="1" s="1"/>
  <c r="Q59" i="1"/>
  <c r="I61" i="1"/>
  <c r="M60" i="1"/>
  <c r="N60" i="1" s="1"/>
  <c r="K202" i="1" l="1"/>
  <c r="L202" i="1" s="1"/>
  <c r="G203" i="1"/>
  <c r="Q60" i="1"/>
  <c r="P60" i="1"/>
  <c r="R60" i="1" s="1"/>
  <c r="I62" i="1"/>
  <c r="M61" i="1"/>
  <c r="N61" i="1" s="1"/>
  <c r="K203" i="1" l="1"/>
  <c r="L203" i="1" s="1"/>
  <c r="G204" i="1"/>
  <c r="Q61" i="1"/>
  <c r="P61" i="1"/>
  <c r="R61" i="1" s="1"/>
  <c r="I63" i="1"/>
  <c r="M62" i="1"/>
  <c r="N62" i="1" s="1"/>
  <c r="K204" i="1" l="1"/>
  <c r="L204" i="1" s="1"/>
  <c r="G205" i="1"/>
  <c r="P62" i="1"/>
  <c r="R62" i="1" s="1"/>
  <c r="Q62" i="1"/>
  <c r="I64" i="1"/>
  <c r="M63" i="1"/>
  <c r="N63" i="1" s="1"/>
  <c r="K205" i="1" l="1"/>
  <c r="L205" i="1" s="1"/>
  <c r="G206" i="1"/>
  <c r="P63" i="1"/>
  <c r="R63" i="1" s="1"/>
  <c r="Q63" i="1"/>
  <c r="I65" i="1"/>
  <c r="M64" i="1"/>
  <c r="N64" i="1" s="1"/>
  <c r="K206" i="1" l="1"/>
  <c r="L206" i="1" s="1"/>
  <c r="G207" i="1"/>
  <c r="Q64" i="1"/>
  <c r="P64" i="1"/>
  <c r="R64" i="1" s="1"/>
  <c r="I66" i="1"/>
  <c r="M65" i="1"/>
  <c r="N65" i="1" s="1"/>
  <c r="K207" i="1" l="1"/>
  <c r="L207" i="1" s="1"/>
  <c r="G208" i="1"/>
  <c r="Q65" i="1"/>
  <c r="P65" i="1"/>
  <c r="R65" i="1" s="1"/>
  <c r="I67" i="1"/>
  <c r="M66" i="1"/>
  <c r="N66" i="1" s="1"/>
  <c r="K208" i="1" l="1"/>
  <c r="L208" i="1" s="1"/>
  <c r="G209" i="1"/>
  <c r="Q66" i="1"/>
  <c r="P66" i="1"/>
  <c r="R66" i="1" s="1"/>
  <c r="I68" i="1"/>
  <c r="M67" i="1"/>
  <c r="N67" i="1" s="1"/>
  <c r="G210" i="1" l="1"/>
  <c r="K209" i="1"/>
  <c r="L209" i="1" s="1"/>
  <c r="P67" i="1"/>
  <c r="R67" i="1" s="1"/>
  <c r="Q67" i="1"/>
  <c r="I69" i="1"/>
  <c r="M68" i="1"/>
  <c r="N68" i="1" s="1"/>
  <c r="G211" i="1" l="1"/>
  <c r="K210" i="1"/>
  <c r="L210" i="1" s="1"/>
  <c r="Q68" i="1"/>
  <c r="P68" i="1"/>
  <c r="R68" i="1" s="1"/>
  <c r="I70" i="1"/>
  <c r="M69" i="1"/>
  <c r="N69" i="1" s="1"/>
  <c r="G212" i="1" l="1"/>
  <c r="K211" i="1"/>
  <c r="L211" i="1" s="1"/>
  <c r="P69" i="1"/>
  <c r="R69" i="1" s="1"/>
  <c r="Q69" i="1"/>
  <c r="I71" i="1"/>
  <c r="M70" i="1"/>
  <c r="N70" i="1" s="1"/>
  <c r="K212" i="1" l="1"/>
  <c r="L212" i="1" s="1"/>
  <c r="G213" i="1"/>
  <c r="I72" i="1"/>
  <c r="M71" i="1"/>
  <c r="N71" i="1" s="1"/>
  <c r="P70" i="1"/>
  <c r="R70" i="1" s="1"/>
  <c r="Q70" i="1"/>
  <c r="G214" i="1" l="1"/>
  <c r="K213" i="1"/>
  <c r="L213" i="1" s="1"/>
  <c r="Q71" i="1"/>
  <c r="P71" i="1"/>
  <c r="R71" i="1" s="1"/>
  <c r="I73" i="1"/>
  <c r="M72" i="1"/>
  <c r="N72" i="1" s="1"/>
  <c r="K214" i="1" l="1"/>
  <c r="L214" i="1" s="1"/>
  <c r="G215" i="1"/>
  <c r="P72" i="1"/>
  <c r="R72" i="1" s="1"/>
  <c r="Q72" i="1"/>
  <c r="I74" i="1"/>
  <c r="M73" i="1"/>
  <c r="N73" i="1" s="1"/>
  <c r="G216" i="1" l="1"/>
  <c r="K215" i="1"/>
  <c r="L215" i="1" s="1"/>
  <c r="P73" i="1"/>
  <c r="R73" i="1" s="1"/>
  <c r="Q73" i="1"/>
  <c r="I75" i="1"/>
  <c r="M74" i="1"/>
  <c r="N74" i="1" s="1"/>
  <c r="G217" i="1" l="1"/>
  <c r="K216" i="1"/>
  <c r="L216" i="1" s="1"/>
  <c r="P74" i="1"/>
  <c r="R74" i="1" s="1"/>
  <c r="Q74" i="1"/>
  <c r="I76" i="1"/>
  <c r="M75" i="1"/>
  <c r="N75" i="1" s="1"/>
  <c r="K217" i="1" l="1"/>
  <c r="L217" i="1" s="1"/>
  <c r="G218" i="1"/>
  <c r="P75" i="1"/>
  <c r="R75" i="1" s="1"/>
  <c r="Q75" i="1"/>
  <c r="I77" i="1"/>
  <c r="M76" i="1"/>
  <c r="N76" i="1" s="1"/>
  <c r="K218" i="1" l="1"/>
  <c r="L218" i="1" s="1"/>
  <c r="G219" i="1"/>
  <c r="P76" i="1"/>
  <c r="R76" i="1" s="1"/>
  <c r="Q76" i="1"/>
  <c r="I78" i="1"/>
  <c r="M77" i="1"/>
  <c r="N77" i="1" s="1"/>
  <c r="G220" i="1" l="1"/>
  <c r="K219" i="1"/>
  <c r="L219" i="1" s="1"/>
  <c r="P77" i="1"/>
  <c r="R77" i="1" s="1"/>
  <c r="Q77" i="1"/>
  <c r="I79" i="1"/>
  <c r="M78" i="1"/>
  <c r="N78" i="1" s="1"/>
  <c r="K220" i="1" l="1"/>
  <c r="L220" i="1" s="1"/>
  <c r="G221" i="1"/>
  <c r="Q78" i="1"/>
  <c r="P78" i="1"/>
  <c r="R78" i="1" s="1"/>
  <c r="I80" i="1"/>
  <c r="M79" i="1"/>
  <c r="N79" i="1" s="1"/>
  <c r="K221" i="1" l="1"/>
  <c r="L221" i="1" s="1"/>
  <c r="G222" i="1"/>
  <c r="P79" i="1"/>
  <c r="R79" i="1" s="1"/>
  <c r="Q79" i="1"/>
  <c r="I81" i="1"/>
  <c r="M80" i="1"/>
  <c r="N80" i="1" s="1"/>
  <c r="K222" i="1" l="1"/>
  <c r="L222" i="1" s="1"/>
  <c r="G223" i="1"/>
  <c r="I82" i="1"/>
  <c r="M81" i="1"/>
  <c r="N81" i="1" s="1"/>
  <c r="Q80" i="1"/>
  <c r="P80" i="1"/>
  <c r="R80" i="1" s="1"/>
  <c r="G224" i="1" l="1"/>
  <c r="K223" i="1"/>
  <c r="L223" i="1" s="1"/>
  <c r="P81" i="1"/>
  <c r="R81" i="1" s="1"/>
  <c r="Q81" i="1"/>
  <c r="I83" i="1"/>
  <c r="M82" i="1"/>
  <c r="N82" i="1" s="1"/>
  <c r="G225" i="1" l="1"/>
  <c r="K224" i="1"/>
  <c r="L224" i="1" s="1"/>
  <c r="I84" i="1"/>
  <c r="M83" i="1"/>
  <c r="N83" i="1" s="1"/>
  <c r="Q82" i="1"/>
  <c r="P82" i="1"/>
  <c r="R82" i="1" s="1"/>
  <c r="K225" i="1" l="1"/>
  <c r="L225" i="1" s="1"/>
  <c r="G226" i="1"/>
  <c r="Q83" i="1"/>
  <c r="P83" i="1"/>
  <c r="R83" i="1" s="1"/>
  <c r="I85" i="1"/>
  <c r="M84" i="1"/>
  <c r="N84" i="1" s="1"/>
  <c r="K226" i="1" l="1"/>
  <c r="L226" i="1" s="1"/>
  <c r="G227" i="1"/>
  <c r="Q84" i="1"/>
  <c r="P84" i="1"/>
  <c r="R84" i="1" s="1"/>
  <c r="I86" i="1"/>
  <c r="M85" i="1"/>
  <c r="N85" i="1" s="1"/>
  <c r="G228" i="1" l="1"/>
  <c r="K227" i="1"/>
  <c r="L227" i="1" s="1"/>
  <c r="Q85" i="1"/>
  <c r="P85" i="1"/>
  <c r="R85" i="1" s="1"/>
  <c r="I87" i="1"/>
  <c r="M86" i="1"/>
  <c r="N86" i="1" s="1"/>
  <c r="K228" i="1" l="1"/>
  <c r="L228" i="1" s="1"/>
  <c r="G229" i="1"/>
  <c r="Q86" i="1"/>
  <c r="P86" i="1"/>
  <c r="R86" i="1" s="1"/>
  <c r="I88" i="1"/>
  <c r="M87" i="1"/>
  <c r="N87" i="1" s="1"/>
  <c r="G230" i="1" l="1"/>
  <c r="K229" i="1"/>
  <c r="L229" i="1" s="1"/>
  <c r="Q87" i="1"/>
  <c r="P87" i="1"/>
  <c r="R87" i="1" s="1"/>
  <c r="M88" i="1"/>
  <c r="N88" i="1" s="1"/>
  <c r="I89" i="1"/>
  <c r="I90" i="1" s="1"/>
  <c r="K230" i="1" l="1"/>
  <c r="L230" i="1" s="1"/>
  <c r="G231" i="1"/>
  <c r="I91" i="1"/>
  <c r="M90" i="1"/>
  <c r="N90" i="1" s="1"/>
  <c r="Q88" i="1"/>
  <c r="P88" i="1"/>
  <c r="R88" i="1" s="1"/>
  <c r="K231" i="1" l="1"/>
  <c r="L231" i="1" s="1"/>
  <c r="G232" i="1"/>
  <c r="I92" i="1"/>
  <c r="M91" i="1"/>
  <c r="N91" i="1" s="1"/>
  <c r="P90" i="1"/>
  <c r="R90" i="1" s="1"/>
  <c r="Q90" i="1"/>
  <c r="G233" i="1" l="1"/>
  <c r="K232" i="1"/>
  <c r="L232" i="1" s="1"/>
  <c r="P91" i="1"/>
  <c r="R91" i="1" s="1"/>
  <c r="Q91" i="1"/>
  <c r="I93" i="1"/>
  <c r="M92" i="1"/>
  <c r="N92" i="1" s="1"/>
  <c r="K233" i="1" l="1"/>
  <c r="L233" i="1" s="1"/>
  <c r="G234" i="1"/>
  <c r="Q92" i="1"/>
  <c r="P92" i="1"/>
  <c r="R92" i="1" s="1"/>
  <c r="I94" i="1"/>
  <c r="M93" i="1"/>
  <c r="N93" i="1" s="1"/>
  <c r="G235" i="1" l="1"/>
  <c r="K234" i="1"/>
  <c r="L234" i="1" s="1"/>
  <c r="Q93" i="1"/>
  <c r="P93" i="1"/>
  <c r="R93" i="1" s="1"/>
  <c r="I95" i="1"/>
  <c r="M94" i="1"/>
  <c r="N94" i="1" s="1"/>
  <c r="G236" i="1" l="1"/>
  <c r="K235" i="1"/>
  <c r="L235" i="1" s="1"/>
  <c r="P94" i="1"/>
  <c r="R94" i="1" s="1"/>
  <c r="Q94" i="1"/>
  <c r="I96" i="1"/>
  <c r="M95" i="1"/>
  <c r="N95" i="1" s="1"/>
  <c r="G237" i="1" l="1"/>
  <c r="K236" i="1"/>
  <c r="L236" i="1" s="1"/>
  <c r="Q95" i="1"/>
  <c r="P95" i="1"/>
  <c r="R95" i="1" s="1"/>
  <c r="I97" i="1"/>
  <c r="M96" i="1"/>
  <c r="N96" i="1" s="1"/>
  <c r="K237" i="1" l="1"/>
  <c r="L237" i="1" s="1"/>
  <c r="G238" i="1"/>
  <c r="P96" i="1"/>
  <c r="R96" i="1" s="1"/>
  <c r="Q96" i="1"/>
  <c r="I98" i="1"/>
  <c r="M97" i="1"/>
  <c r="N97" i="1" s="1"/>
  <c r="K238" i="1" l="1"/>
  <c r="L238" i="1" s="1"/>
  <c r="G239" i="1"/>
  <c r="I99" i="1"/>
  <c r="M98" i="1"/>
  <c r="N98" i="1" s="1"/>
  <c r="P97" i="1"/>
  <c r="R97" i="1" s="1"/>
  <c r="Q97" i="1"/>
  <c r="G240" i="1" l="1"/>
  <c r="K239" i="1"/>
  <c r="L239" i="1" s="1"/>
  <c r="Q98" i="1"/>
  <c r="P98" i="1"/>
  <c r="R98" i="1" s="1"/>
  <c r="I100" i="1"/>
  <c r="M99" i="1"/>
  <c r="N99" i="1" s="1"/>
  <c r="G241" i="1" l="1"/>
  <c r="K240" i="1"/>
  <c r="L240" i="1" s="1"/>
  <c r="Q99" i="1"/>
  <c r="P99" i="1"/>
  <c r="R99" i="1" s="1"/>
  <c r="I101" i="1"/>
  <c r="M100" i="1"/>
  <c r="N100" i="1" s="1"/>
  <c r="K241" i="1" l="1"/>
  <c r="L241" i="1" s="1"/>
  <c r="G242" i="1"/>
  <c r="Q100" i="1"/>
  <c r="P100" i="1"/>
  <c r="R100" i="1" s="1"/>
  <c r="I102" i="1"/>
  <c r="M101" i="1"/>
  <c r="N101" i="1" s="1"/>
  <c r="K242" i="1" l="1"/>
  <c r="L242" i="1" s="1"/>
  <c r="G243" i="1"/>
  <c r="P101" i="1"/>
  <c r="R101" i="1" s="1"/>
  <c r="Q101" i="1"/>
  <c r="I103" i="1"/>
  <c r="M102" i="1"/>
  <c r="N102" i="1" s="1"/>
  <c r="K243" i="1" l="1"/>
  <c r="L243" i="1" s="1"/>
  <c r="G244" i="1"/>
  <c r="I104" i="1"/>
  <c r="M103" i="1"/>
  <c r="N103" i="1" s="1"/>
  <c r="P102" i="1"/>
  <c r="R102" i="1" s="1"/>
  <c r="Q102" i="1"/>
  <c r="G245" i="1" l="1"/>
  <c r="K244" i="1"/>
  <c r="L244" i="1" s="1"/>
  <c r="P103" i="1"/>
  <c r="R103" i="1" s="1"/>
  <c r="Q103" i="1"/>
  <c r="M104" i="1"/>
  <c r="N104" i="1" s="1"/>
  <c r="I105" i="1"/>
  <c r="I106" i="1" s="1"/>
  <c r="K245" i="1" l="1"/>
  <c r="L245" i="1" s="1"/>
  <c r="G246" i="1"/>
  <c r="I107" i="1"/>
  <c r="M106" i="1"/>
  <c r="N106" i="1" s="1"/>
  <c r="Q104" i="1"/>
  <c r="P104" i="1"/>
  <c r="R104" i="1" s="1"/>
  <c r="K246" i="1" l="1"/>
  <c r="L246" i="1" s="1"/>
  <c r="G247" i="1"/>
  <c r="M107" i="1"/>
  <c r="N107" i="1" s="1"/>
  <c r="I110" i="1"/>
  <c r="I108" i="1"/>
  <c r="Q106" i="1"/>
  <c r="P106" i="1"/>
  <c r="R106" i="1" s="1"/>
  <c r="K247" i="1" l="1"/>
  <c r="L247" i="1" s="1"/>
  <c r="G248" i="1"/>
  <c r="Q107" i="1"/>
  <c r="P107" i="1"/>
  <c r="R107" i="1" s="1"/>
  <c r="M108" i="1"/>
  <c r="N108" i="1" s="1"/>
  <c r="I109" i="1"/>
  <c r="I111" i="1"/>
  <c r="M110" i="1"/>
  <c r="N110" i="1" s="1"/>
  <c r="G249" i="1" l="1"/>
  <c r="K248" i="1"/>
  <c r="L248" i="1" s="1"/>
  <c r="Q110" i="1"/>
  <c r="P110" i="1"/>
  <c r="R110" i="1" s="1"/>
  <c r="I112" i="1"/>
  <c r="M111" i="1"/>
  <c r="N111" i="1" s="1"/>
  <c r="Q108" i="1"/>
  <c r="P108" i="1"/>
  <c r="R108" i="1" s="1"/>
  <c r="M109" i="1"/>
  <c r="N109" i="1" s="1"/>
  <c r="G250" i="1" l="1"/>
  <c r="K249" i="1"/>
  <c r="L249" i="1" s="1"/>
  <c r="Q109" i="1"/>
  <c r="P109" i="1"/>
  <c r="R109" i="1" s="1"/>
  <c r="Q111" i="1"/>
  <c r="P111" i="1"/>
  <c r="R111" i="1" s="1"/>
  <c r="I113" i="1"/>
  <c r="M112" i="1"/>
  <c r="N112" i="1" s="1"/>
  <c r="G251" i="1" l="1"/>
  <c r="K250" i="1"/>
  <c r="L250" i="1" s="1"/>
  <c r="Q112" i="1"/>
  <c r="P112" i="1"/>
  <c r="R112" i="1" s="1"/>
  <c r="I114" i="1"/>
  <c r="I115" i="1" s="1"/>
  <c r="M113" i="1"/>
  <c r="N113" i="1" s="1"/>
  <c r="G252" i="1" l="1"/>
  <c r="K251" i="1"/>
  <c r="L251" i="1" s="1"/>
  <c r="P113" i="1"/>
  <c r="R113" i="1" s="1"/>
  <c r="Q113" i="1"/>
  <c r="I116" i="1"/>
  <c r="M115" i="1"/>
  <c r="N115" i="1" s="1"/>
  <c r="K252" i="1" l="1"/>
  <c r="L252" i="1" s="1"/>
  <c r="G253" i="1"/>
  <c r="Q115" i="1"/>
  <c r="P115" i="1"/>
  <c r="R115" i="1" s="1"/>
  <c r="I117" i="1"/>
  <c r="M116" i="1"/>
  <c r="N116" i="1" s="1"/>
  <c r="G254" i="1" l="1"/>
  <c r="K253" i="1"/>
  <c r="L253" i="1" s="1"/>
  <c r="Q116" i="1"/>
  <c r="P116" i="1"/>
  <c r="R116" i="1" s="1"/>
  <c r="I118" i="1"/>
  <c r="M117" i="1"/>
  <c r="N117" i="1" s="1"/>
  <c r="K254" i="1" l="1"/>
  <c r="L254" i="1" s="1"/>
  <c r="G255" i="1"/>
  <c r="P117" i="1"/>
  <c r="R117" i="1" s="1"/>
  <c r="Q117" i="1"/>
  <c r="I119" i="1"/>
  <c r="M118" i="1"/>
  <c r="N118" i="1" s="1"/>
  <c r="G256" i="1" l="1"/>
  <c r="K255" i="1"/>
  <c r="L255" i="1" s="1"/>
  <c r="P118" i="1"/>
  <c r="R118" i="1" s="1"/>
  <c r="Q118" i="1"/>
  <c r="I120" i="1"/>
  <c r="M119" i="1"/>
  <c r="N119" i="1" s="1"/>
  <c r="K256" i="1" l="1"/>
  <c r="L256" i="1" s="1"/>
  <c r="G257" i="1"/>
  <c r="Q119" i="1"/>
  <c r="P119" i="1"/>
  <c r="R119" i="1" s="1"/>
  <c r="I121" i="1"/>
  <c r="M120" i="1"/>
  <c r="N120" i="1" s="1"/>
  <c r="G258" i="1" l="1"/>
  <c r="K257" i="1"/>
  <c r="L257" i="1" s="1"/>
  <c r="Q120" i="1"/>
  <c r="P120" i="1"/>
  <c r="R120" i="1" s="1"/>
  <c r="I122" i="1"/>
  <c r="M121" i="1"/>
  <c r="N121" i="1" s="1"/>
  <c r="G259" i="1" l="1"/>
  <c r="K258" i="1"/>
  <c r="L258" i="1" s="1"/>
  <c r="P121" i="1"/>
  <c r="R121" i="1" s="1"/>
  <c r="Q121" i="1"/>
  <c r="I123" i="1"/>
  <c r="M122" i="1"/>
  <c r="N122" i="1" s="1"/>
  <c r="K259" i="1" l="1"/>
  <c r="L259" i="1" s="1"/>
  <c r="G260" i="1"/>
  <c r="P122" i="1"/>
  <c r="R122" i="1" s="1"/>
  <c r="Q122" i="1"/>
  <c r="I124" i="1"/>
  <c r="M123" i="1"/>
  <c r="N123" i="1" s="1"/>
  <c r="K260" i="1" l="1"/>
  <c r="L260" i="1" s="1"/>
  <c r="G261" i="1"/>
  <c r="P123" i="1"/>
  <c r="R123" i="1" s="1"/>
  <c r="Q123" i="1"/>
  <c r="I125" i="1"/>
  <c r="M124" i="1"/>
  <c r="N124" i="1" s="1"/>
  <c r="K261" i="1" l="1"/>
  <c r="L261" i="1" s="1"/>
  <c r="G262" i="1"/>
  <c r="I126" i="1"/>
  <c r="M125" i="1"/>
  <c r="N125" i="1" s="1"/>
  <c r="P124" i="1"/>
  <c r="R124" i="1" s="1"/>
  <c r="Q124" i="1"/>
  <c r="G263" i="1" l="1"/>
  <c r="K262" i="1"/>
  <c r="L262" i="1" s="1"/>
  <c r="I127" i="1"/>
  <c r="M126" i="1"/>
  <c r="N126" i="1" s="1"/>
  <c r="P125" i="1"/>
  <c r="R125" i="1" s="1"/>
  <c r="Q125" i="1"/>
  <c r="G264" i="1" l="1"/>
  <c r="K263" i="1"/>
  <c r="L263" i="1" s="1"/>
  <c r="I128" i="1"/>
  <c r="M127" i="1"/>
  <c r="N127" i="1" s="1"/>
  <c r="P126" i="1"/>
  <c r="R126" i="1" s="1"/>
  <c r="Q126" i="1"/>
  <c r="G265" i="1" l="1"/>
  <c r="K264" i="1"/>
  <c r="L264" i="1" s="1"/>
  <c r="M128" i="1"/>
  <c r="N128" i="1" s="1"/>
  <c r="I129" i="1"/>
  <c r="I130" i="1" s="1"/>
  <c r="Q127" i="1"/>
  <c r="P127" i="1"/>
  <c r="R127" i="1" s="1"/>
  <c r="K265" i="1" l="1"/>
  <c r="L265" i="1" s="1"/>
  <c r="G266" i="1"/>
  <c r="I131" i="1"/>
  <c r="M130" i="1"/>
  <c r="N130" i="1" s="1"/>
  <c r="P128" i="1"/>
  <c r="R128" i="1" s="1"/>
  <c r="Q128" i="1"/>
  <c r="G267" i="1" l="1"/>
  <c r="K266" i="1"/>
  <c r="L266" i="1" s="1"/>
  <c r="P130" i="1"/>
  <c r="R130" i="1" s="1"/>
  <c r="Q130" i="1"/>
  <c r="I132" i="1"/>
  <c r="M131" i="1"/>
  <c r="N131" i="1" s="1"/>
  <c r="G268" i="1" l="1"/>
  <c r="K267" i="1"/>
  <c r="L267" i="1" s="1"/>
  <c r="P131" i="1"/>
  <c r="R131" i="1" s="1"/>
  <c r="Q131" i="1"/>
  <c r="I133" i="1"/>
  <c r="M132" i="1"/>
  <c r="N132" i="1" s="1"/>
  <c r="G269" i="1" l="1"/>
  <c r="K268" i="1"/>
  <c r="L268" i="1" s="1"/>
  <c r="P132" i="1"/>
  <c r="R132" i="1" s="1"/>
  <c r="Q132" i="1"/>
  <c r="I134" i="1"/>
  <c r="M133" i="1"/>
  <c r="N133" i="1" s="1"/>
  <c r="K269" i="1" l="1"/>
  <c r="L269" i="1" s="1"/>
  <c r="G270" i="1"/>
  <c r="Q133" i="1"/>
  <c r="P133" i="1"/>
  <c r="R133" i="1" s="1"/>
  <c r="I135" i="1"/>
  <c r="M134" i="1"/>
  <c r="N134" i="1" s="1"/>
  <c r="G271" i="1" l="1"/>
  <c r="K270" i="1"/>
  <c r="L270" i="1" s="1"/>
  <c r="I136" i="1"/>
  <c r="M135" i="1"/>
  <c r="N135" i="1" s="1"/>
  <c r="P134" i="1"/>
  <c r="R134" i="1" s="1"/>
  <c r="Q134" i="1"/>
  <c r="K271" i="1" l="1"/>
  <c r="L271" i="1" s="1"/>
  <c r="G272" i="1"/>
  <c r="P135" i="1"/>
  <c r="R135" i="1" s="1"/>
  <c r="Q135" i="1"/>
  <c r="I137" i="1"/>
  <c r="M136" i="1"/>
  <c r="N136" i="1" s="1"/>
  <c r="G273" i="1" l="1"/>
  <c r="K272" i="1"/>
  <c r="L272" i="1" s="1"/>
  <c r="P136" i="1"/>
  <c r="R136" i="1" s="1"/>
  <c r="Q136" i="1"/>
  <c r="I138" i="1"/>
  <c r="M137" i="1"/>
  <c r="N137" i="1" s="1"/>
  <c r="K273" i="1" l="1"/>
  <c r="L273" i="1" s="1"/>
  <c r="G274" i="1"/>
  <c r="Q137" i="1"/>
  <c r="P137" i="1"/>
  <c r="R137" i="1" s="1"/>
  <c r="M138" i="1"/>
  <c r="N138" i="1" s="1"/>
  <c r="I139" i="1"/>
  <c r="I140" i="1" s="1"/>
  <c r="K274" i="1" l="1"/>
  <c r="L274" i="1" s="1"/>
  <c r="G275" i="1"/>
  <c r="I141" i="1"/>
  <c r="M140" i="1"/>
  <c r="N140" i="1" s="1"/>
  <c r="P138" i="1"/>
  <c r="R138" i="1" s="1"/>
  <c r="Q138" i="1"/>
  <c r="G276" i="1" l="1"/>
  <c r="K275" i="1"/>
  <c r="L275" i="1" s="1"/>
  <c r="I142" i="1"/>
  <c r="M141" i="1"/>
  <c r="N141" i="1" s="1"/>
  <c r="P140" i="1"/>
  <c r="R140" i="1" s="1"/>
  <c r="Q140" i="1"/>
  <c r="G277" i="1" l="1"/>
  <c r="K276" i="1"/>
  <c r="L276" i="1" s="1"/>
  <c r="I143" i="1"/>
  <c r="M142" i="1"/>
  <c r="N142" i="1" s="1"/>
  <c r="P141" i="1"/>
  <c r="R141" i="1" s="1"/>
  <c r="Q141" i="1"/>
  <c r="G278" i="1" l="1"/>
  <c r="K277" i="1"/>
  <c r="L277" i="1" s="1"/>
  <c r="Q142" i="1"/>
  <c r="P142" i="1"/>
  <c r="R142" i="1" s="1"/>
  <c r="I144" i="1"/>
  <c r="I145" i="1" s="1"/>
  <c r="M143" i="1"/>
  <c r="N143" i="1" s="1"/>
  <c r="K278" i="1" l="1"/>
  <c r="L278" i="1" s="1"/>
  <c r="G279" i="1"/>
  <c r="I146" i="1"/>
  <c r="M145" i="1"/>
  <c r="N145" i="1" s="1"/>
  <c r="P143" i="1"/>
  <c r="R143" i="1" s="1"/>
  <c r="Q143" i="1"/>
  <c r="I167" i="1"/>
  <c r="I168" i="1" s="1"/>
  <c r="M144" i="1"/>
  <c r="N144" i="1" s="1"/>
  <c r="K279" i="1" l="1"/>
  <c r="L279" i="1" s="1"/>
  <c r="G280" i="1"/>
  <c r="Q145" i="1"/>
  <c r="P145" i="1"/>
  <c r="R145" i="1" s="1"/>
  <c r="I147" i="1"/>
  <c r="M146" i="1"/>
  <c r="N146" i="1" s="1"/>
  <c r="P144" i="1"/>
  <c r="R144" i="1" s="1"/>
  <c r="Q144" i="1"/>
  <c r="I169" i="1"/>
  <c r="M168" i="1"/>
  <c r="N168" i="1" s="1"/>
  <c r="G281" i="1" l="1"/>
  <c r="K280" i="1"/>
  <c r="L280" i="1" s="1"/>
  <c r="P146" i="1"/>
  <c r="R146" i="1" s="1"/>
  <c r="Q146" i="1"/>
  <c r="I148" i="1"/>
  <c r="M147" i="1"/>
  <c r="N147" i="1" s="1"/>
  <c r="M169" i="1"/>
  <c r="N169" i="1" s="1"/>
  <c r="I170" i="1"/>
  <c r="I171" i="1" s="1"/>
  <c r="P168" i="1"/>
  <c r="R168" i="1" s="1"/>
  <c r="Q168" i="1"/>
  <c r="G282" i="1" l="1"/>
  <c r="K281" i="1"/>
  <c r="L281" i="1" s="1"/>
  <c r="P147" i="1"/>
  <c r="R147" i="1" s="1"/>
  <c r="Q147" i="1"/>
  <c r="I149" i="1"/>
  <c r="M148" i="1"/>
  <c r="N148" i="1" s="1"/>
  <c r="P169" i="1"/>
  <c r="R169" i="1" s="1"/>
  <c r="Q169" i="1"/>
  <c r="I172" i="1"/>
  <c r="M171" i="1"/>
  <c r="N171" i="1" s="1"/>
  <c r="G283" i="1" l="1"/>
  <c r="K282" i="1"/>
  <c r="L282" i="1" s="1"/>
  <c r="Q148" i="1"/>
  <c r="P148" i="1"/>
  <c r="R148" i="1" s="1"/>
  <c r="I150" i="1"/>
  <c r="M149" i="1"/>
  <c r="N149" i="1" s="1"/>
  <c r="Q171" i="1"/>
  <c r="P171" i="1"/>
  <c r="R171" i="1" s="1"/>
  <c r="I173" i="1"/>
  <c r="M172" i="1"/>
  <c r="N172" i="1" s="1"/>
  <c r="G284" i="1" l="1"/>
  <c r="K283" i="1"/>
  <c r="L283" i="1" s="1"/>
  <c r="I151" i="1"/>
  <c r="M150" i="1"/>
  <c r="N150" i="1" s="1"/>
  <c r="Q149" i="1"/>
  <c r="P149" i="1"/>
  <c r="R149" i="1" s="1"/>
  <c r="P172" i="1"/>
  <c r="R172" i="1" s="1"/>
  <c r="Q172" i="1"/>
  <c r="M173" i="1"/>
  <c r="N173" i="1" s="1"/>
  <c r="I174" i="1"/>
  <c r="I175" i="1" s="1"/>
  <c r="G285" i="1" l="1"/>
  <c r="K284" i="1"/>
  <c r="L284" i="1" s="1"/>
  <c r="P150" i="1"/>
  <c r="R150" i="1" s="1"/>
  <c r="Q150" i="1"/>
  <c r="I152" i="1"/>
  <c r="M151" i="1"/>
  <c r="N151" i="1" s="1"/>
  <c r="P173" i="1"/>
  <c r="R173" i="1" s="1"/>
  <c r="Q173" i="1"/>
  <c r="I176" i="1"/>
  <c r="M175" i="1"/>
  <c r="N175" i="1" s="1"/>
  <c r="K285" i="1" l="1"/>
  <c r="L285" i="1" s="1"/>
  <c r="G286" i="1"/>
  <c r="P151" i="1"/>
  <c r="R151" i="1" s="1"/>
  <c r="Q151" i="1"/>
  <c r="I153" i="1"/>
  <c r="M152" i="1"/>
  <c r="N152" i="1" s="1"/>
  <c r="P175" i="1"/>
  <c r="R175" i="1" s="1"/>
  <c r="Q175" i="1"/>
  <c r="I177" i="1"/>
  <c r="M176" i="1"/>
  <c r="N176" i="1" s="1"/>
  <c r="K286" i="1" l="1"/>
  <c r="L286" i="1" s="1"/>
  <c r="G287" i="1"/>
  <c r="Q152" i="1"/>
  <c r="P152" i="1"/>
  <c r="R152" i="1" s="1"/>
  <c r="I154" i="1"/>
  <c r="M153" i="1"/>
  <c r="N153" i="1" s="1"/>
  <c r="Q176" i="1"/>
  <c r="P176" i="1"/>
  <c r="R176" i="1" s="1"/>
  <c r="I178" i="1"/>
  <c r="M177" i="1"/>
  <c r="N177" i="1" s="1"/>
  <c r="G288" i="1" l="1"/>
  <c r="K287" i="1"/>
  <c r="L287" i="1" s="1"/>
  <c r="Q153" i="1"/>
  <c r="P153" i="1"/>
  <c r="R153" i="1" s="1"/>
  <c r="I155" i="1"/>
  <c r="M154" i="1"/>
  <c r="N154" i="1" s="1"/>
  <c r="Q177" i="1"/>
  <c r="P177" i="1"/>
  <c r="R177" i="1" s="1"/>
  <c r="I179" i="1"/>
  <c r="M178" i="1"/>
  <c r="N178" i="1" s="1"/>
  <c r="G289" i="1" l="1"/>
  <c r="K288" i="1"/>
  <c r="L288" i="1" s="1"/>
  <c r="I156" i="1"/>
  <c r="M155" i="1"/>
  <c r="N155" i="1" s="1"/>
  <c r="P154" i="1"/>
  <c r="R154" i="1" s="1"/>
  <c r="Q154" i="1"/>
  <c r="Q178" i="1"/>
  <c r="P178" i="1"/>
  <c r="R178" i="1" s="1"/>
  <c r="I180" i="1"/>
  <c r="I181" i="1" s="1"/>
  <c r="I182" i="1" s="1"/>
  <c r="M179" i="1"/>
  <c r="N179" i="1" s="1"/>
  <c r="I183" i="1" l="1"/>
  <c r="M182" i="1"/>
  <c r="N182" i="1" s="1"/>
  <c r="G290" i="1"/>
  <c r="K289" i="1"/>
  <c r="L289" i="1" s="1"/>
  <c r="I157" i="1"/>
  <c r="M156" i="1"/>
  <c r="N156" i="1" s="1"/>
  <c r="P155" i="1"/>
  <c r="R155" i="1" s="1"/>
  <c r="Q155" i="1"/>
  <c r="Q179" i="1"/>
  <c r="P179" i="1"/>
  <c r="R179" i="1" s="1"/>
  <c r="M180" i="1"/>
  <c r="N180" i="1" s="1"/>
  <c r="P182" i="1" l="1"/>
  <c r="R182" i="1" s="1"/>
  <c r="Q182" i="1"/>
  <c r="K290" i="1"/>
  <c r="L290" i="1" s="1"/>
  <c r="G291" i="1"/>
  <c r="I184" i="1"/>
  <c r="M183" i="1"/>
  <c r="N183" i="1" s="1"/>
  <c r="Q156" i="1"/>
  <c r="P156" i="1"/>
  <c r="R156" i="1" s="1"/>
  <c r="I158" i="1"/>
  <c r="M157" i="1"/>
  <c r="N157" i="1" s="1"/>
  <c r="P180" i="1"/>
  <c r="R180" i="1" s="1"/>
  <c r="Q180" i="1"/>
  <c r="I185" i="1" l="1"/>
  <c r="M184" i="1"/>
  <c r="N184" i="1" s="1"/>
  <c r="Q183" i="1"/>
  <c r="P183" i="1"/>
  <c r="R183" i="1" s="1"/>
  <c r="K291" i="1"/>
  <c r="L291" i="1" s="1"/>
  <c r="G292" i="1"/>
  <c r="P157" i="1"/>
  <c r="R157" i="1" s="1"/>
  <c r="Q157" i="1"/>
  <c r="I159" i="1"/>
  <c r="M158" i="1"/>
  <c r="N158" i="1" s="1"/>
  <c r="G293" i="1" l="1"/>
  <c r="K292" i="1"/>
  <c r="L292" i="1" s="1"/>
  <c r="Q184" i="1"/>
  <c r="P184" i="1"/>
  <c r="R184" i="1" s="1"/>
  <c r="I186" i="1"/>
  <c r="M185" i="1"/>
  <c r="N185" i="1" s="1"/>
  <c r="I160" i="1"/>
  <c r="M159" i="1"/>
  <c r="N159" i="1" s="1"/>
  <c r="P158" i="1"/>
  <c r="R158" i="1" s="1"/>
  <c r="Q158" i="1"/>
  <c r="P185" i="1" l="1"/>
  <c r="R185" i="1" s="1"/>
  <c r="Q185" i="1"/>
  <c r="I187" i="1"/>
  <c r="M186" i="1"/>
  <c r="N186" i="1" s="1"/>
  <c r="K293" i="1"/>
  <c r="L293" i="1" s="1"/>
  <c r="G294" i="1"/>
  <c r="P159" i="1"/>
  <c r="R159" i="1" s="1"/>
  <c r="Q159" i="1"/>
  <c r="I161" i="1"/>
  <c r="M160" i="1"/>
  <c r="N160" i="1" s="1"/>
  <c r="I188" i="1" l="1"/>
  <c r="M187" i="1"/>
  <c r="N187" i="1" s="1"/>
  <c r="K294" i="1"/>
  <c r="L294" i="1" s="1"/>
  <c r="G295" i="1"/>
  <c r="Q186" i="1"/>
  <c r="P186" i="1"/>
  <c r="R186" i="1" s="1"/>
  <c r="I162" i="1"/>
  <c r="M161" i="1"/>
  <c r="N161" i="1" s="1"/>
  <c r="Q160" i="1"/>
  <c r="P160" i="1"/>
  <c r="R160" i="1" s="1"/>
  <c r="P187" i="1" l="1"/>
  <c r="R187" i="1" s="1"/>
  <c r="Q187" i="1"/>
  <c r="G296" i="1"/>
  <c r="K295" i="1"/>
  <c r="L295" i="1" s="1"/>
  <c r="I189" i="1"/>
  <c r="M188" i="1"/>
  <c r="N188" i="1" s="1"/>
  <c r="P161" i="1"/>
  <c r="R161" i="1" s="1"/>
  <c r="Q161" i="1"/>
  <c r="I163" i="1"/>
  <c r="M162" i="1"/>
  <c r="N162" i="1" s="1"/>
  <c r="I190" i="1" l="1"/>
  <c r="M189" i="1"/>
  <c r="N189" i="1" s="1"/>
  <c r="G297" i="1"/>
  <c r="K296" i="1"/>
  <c r="L296" i="1" s="1"/>
  <c r="Q188" i="1"/>
  <c r="P188" i="1"/>
  <c r="R188" i="1" s="1"/>
  <c r="Q162" i="1"/>
  <c r="P162" i="1"/>
  <c r="R162" i="1" s="1"/>
  <c r="I164" i="1"/>
  <c r="M163" i="1"/>
  <c r="N163" i="1" s="1"/>
  <c r="K297" i="1" l="1"/>
  <c r="L297" i="1" s="1"/>
  <c r="G298" i="1"/>
  <c r="P189" i="1"/>
  <c r="R189" i="1" s="1"/>
  <c r="Q189" i="1"/>
  <c r="I191" i="1"/>
  <c r="M190" i="1"/>
  <c r="N190" i="1" s="1"/>
  <c r="Q163" i="1"/>
  <c r="P163" i="1"/>
  <c r="R163" i="1" s="1"/>
  <c r="I165" i="1"/>
  <c r="M164" i="1"/>
  <c r="N164" i="1" s="1"/>
  <c r="P190" i="1" l="1"/>
  <c r="R190" i="1" s="1"/>
  <c r="Q190" i="1"/>
  <c r="I192" i="1"/>
  <c r="M191" i="1"/>
  <c r="N191" i="1" s="1"/>
  <c r="G299" i="1"/>
  <c r="K298" i="1"/>
  <c r="L298" i="1" s="1"/>
  <c r="P164" i="1"/>
  <c r="R164" i="1" s="1"/>
  <c r="Q164" i="1"/>
  <c r="I166" i="1"/>
  <c r="M166" i="1" s="1"/>
  <c r="N166" i="1" s="1"/>
  <c r="M165" i="1"/>
  <c r="N165" i="1" s="1"/>
  <c r="Q191" i="1" l="1"/>
  <c r="P191" i="1"/>
  <c r="R191" i="1" s="1"/>
  <c r="I193" i="1"/>
  <c r="M192" i="1"/>
  <c r="N192" i="1" s="1"/>
  <c r="G300" i="1"/>
  <c r="K299" i="1"/>
  <c r="L299" i="1" s="1"/>
  <c r="Q165" i="1"/>
  <c r="P165" i="1"/>
  <c r="R165" i="1" s="1"/>
  <c r="Q166" i="1"/>
  <c r="P166" i="1"/>
  <c r="R166" i="1" s="1"/>
  <c r="Q192" i="1" l="1"/>
  <c r="P192" i="1"/>
  <c r="R192" i="1" s="1"/>
  <c r="I194" i="1"/>
  <c r="M193" i="1"/>
  <c r="N193" i="1" s="1"/>
  <c r="G301" i="1"/>
  <c r="K301" i="1" s="1"/>
  <c r="L301" i="1" s="1"/>
  <c r="K300" i="1"/>
  <c r="L300" i="1" s="1"/>
  <c r="P193" i="1" l="1"/>
  <c r="R193" i="1" s="1"/>
  <c r="Q193" i="1"/>
  <c r="I195" i="1"/>
  <c r="M194" i="1"/>
  <c r="N194" i="1" s="1"/>
  <c r="Q194" i="1" l="1"/>
  <c r="P194" i="1"/>
  <c r="R194" i="1" s="1"/>
  <c r="I196" i="1"/>
  <c r="M195" i="1"/>
  <c r="N195" i="1" s="1"/>
  <c r="P195" i="1" l="1"/>
  <c r="R195" i="1" s="1"/>
  <c r="Q195" i="1"/>
  <c r="I197" i="1"/>
  <c r="M196" i="1"/>
  <c r="N196" i="1" s="1"/>
  <c r="Q196" i="1" l="1"/>
  <c r="P196" i="1"/>
  <c r="R196" i="1" s="1"/>
  <c r="I198" i="1"/>
  <c r="M197" i="1"/>
  <c r="N197" i="1" s="1"/>
  <c r="P197" i="1" l="1"/>
  <c r="R197" i="1" s="1"/>
  <c r="Q197" i="1"/>
  <c r="I199" i="1"/>
  <c r="M198" i="1"/>
  <c r="N198" i="1" s="1"/>
  <c r="I200" i="1" l="1"/>
  <c r="M199" i="1"/>
  <c r="N199" i="1" s="1"/>
  <c r="Q198" i="1"/>
  <c r="P198" i="1"/>
  <c r="R198" i="1" s="1"/>
  <c r="Q199" i="1" l="1"/>
  <c r="P199" i="1"/>
  <c r="R199" i="1" s="1"/>
  <c r="I201" i="1"/>
  <c r="M200" i="1"/>
  <c r="N200" i="1" s="1"/>
  <c r="P200" i="1" l="1"/>
  <c r="R200" i="1" s="1"/>
  <c r="Q200" i="1"/>
  <c r="I202" i="1"/>
  <c r="M201" i="1"/>
  <c r="N201" i="1" s="1"/>
  <c r="I203" i="1" l="1"/>
  <c r="M202" i="1"/>
  <c r="N202" i="1" s="1"/>
  <c r="P201" i="1"/>
  <c r="R201" i="1" s="1"/>
  <c r="Q201" i="1"/>
  <c r="Q202" i="1" l="1"/>
  <c r="P202" i="1"/>
  <c r="R202" i="1" s="1"/>
  <c r="I204" i="1"/>
  <c r="M203" i="1"/>
  <c r="N203" i="1" s="1"/>
  <c r="I205" i="1" l="1"/>
  <c r="M204" i="1"/>
  <c r="N204" i="1" s="1"/>
  <c r="Q203" i="1"/>
  <c r="P203" i="1"/>
  <c r="R203" i="1" s="1"/>
  <c r="Q204" i="1" l="1"/>
  <c r="P204" i="1"/>
  <c r="R204" i="1" s="1"/>
  <c r="I206" i="1"/>
  <c r="M205" i="1"/>
  <c r="N205" i="1" s="1"/>
  <c r="P205" i="1" l="1"/>
  <c r="R205" i="1" s="1"/>
  <c r="Q205" i="1"/>
  <c r="I207" i="1"/>
  <c r="M206" i="1"/>
  <c r="N206" i="1" s="1"/>
  <c r="P206" i="1" l="1"/>
  <c r="R206" i="1" s="1"/>
  <c r="Q206" i="1"/>
  <c r="I208" i="1"/>
  <c r="M207" i="1"/>
  <c r="N207" i="1" s="1"/>
  <c r="I209" i="1" l="1"/>
  <c r="M208" i="1"/>
  <c r="N208" i="1" s="1"/>
  <c r="P207" i="1"/>
  <c r="R207" i="1" s="1"/>
  <c r="Q207" i="1"/>
  <c r="Q208" i="1" l="1"/>
  <c r="P208" i="1"/>
  <c r="R208" i="1" s="1"/>
  <c r="I210" i="1"/>
  <c r="M209" i="1"/>
  <c r="N209" i="1" s="1"/>
  <c r="Q209" i="1" l="1"/>
  <c r="P209" i="1"/>
  <c r="R209" i="1" s="1"/>
  <c r="I211" i="1"/>
  <c r="M210" i="1"/>
  <c r="N210" i="1" s="1"/>
  <c r="I212" i="1" l="1"/>
  <c r="M211" i="1"/>
  <c r="N211" i="1" s="1"/>
  <c r="Q210" i="1"/>
  <c r="P210" i="1"/>
  <c r="R210" i="1" s="1"/>
  <c r="P211" i="1" l="1"/>
  <c r="R211" i="1" s="1"/>
  <c r="Q211" i="1"/>
  <c r="I213" i="1"/>
  <c r="M212" i="1"/>
  <c r="N212" i="1" s="1"/>
  <c r="Q212" i="1" l="1"/>
  <c r="P212" i="1"/>
  <c r="R212" i="1" s="1"/>
  <c r="I214" i="1"/>
  <c r="M213" i="1"/>
  <c r="N213" i="1" s="1"/>
  <c r="I215" i="1" l="1"/>
  <c r="M214" i="1"/>
  <c r="N214" i="1" s="1"/>
  <c r="Q213" i="1"/>
  <c r="P213" i="1"/>
  <c r="R213" i="1" s="1"/>
  <c r="Q214" i="1" l="1"/>
  <c r="P214" i="1"/>
  <c r="R214" i="1" s="1"/>
  <c r="I216" i="1"/>
  <c r="M215" i="1"/>
  <c r="N215" i="1" s="1"/>
  <c r="P215" i="1" l="1"/>
  <c r="R215" i="1" s="1"/>
  <c r="Q215" i="1"/>
  <c r="I217" i="1"/>
  <c r="M216" i="1"/>
  <c r="N216" i="1" s="1"/>
  <c r="P216" i="1" l="1"/>
  <c r="R216" i="1" s="1"/>
  <c r="Q216" i="1"/>
  <c r="I218" i="1"/>
  <c r="M217" i="1"/>
  <c r="N217" i="1" s="1"/>
  <c r="I219" i="1" l="1"/>
  <c r="M218" i="1"/>
  <c r="N218" i="1" s="1"/>
  <c r="P217" i="1"/>
  <c r="R217" i="1" s="1"/>
  <c r="Q217" i="1"/>
  <c r="P218" i="1" l="1"/>
  <c r="R218" i="1" s="1"/>
  <c r="Q218" i="1"/>
  <c r="I220" i="1"/>
  <c r="M219" i="1"/>
  <c r="N219" i="1" s="1"/>
  <c r="P219" i="1" l="1"/>
  <c r="R219" i="1" s="1"/>
  <c r="Q219" i="1"/>
  <c r="I221" i="1"/>
  <c r="M220" i="1"/>
  <c r="N220" i="1" s="1"/>
  <c r="P220" i="1" l="1"/>
  <c r="R220" i="1" s="1"/>
  <c r="Q220" i="1"/>
  <c r="I222" i="1"/>
  <c r="M221" i="1"/>
  <c r="N221" i="1" s="1"/>
  <c r="P221" i="1" l="1"/>
  <c r="R221" i="1" s="1"/>
  <c r="Q221" i="1"/>
  <c r="I223" i="1"/>
  <c r="M222" i="1"/>
  <c r="N222" i="1" s="1"/>
  <c r="P222" i="1" l="1"/>
  <c r="R222" i="1" s="1"/>
  <c r="Q222" i="1"/>
  <c r="I224" i="1"/>
  <c r="M223" i="1"/>
  <c r="N223" i="1" s="1"/>
  <c r="Q223" i="1" l="1"/>
  <c r="P223" i="1"/>
  <c r="R223" i="1" s="1"/>
  <c r="I225" i="1"/>
  <c r="M224" i="1"/>
  <c r="N224" i="1" s="1"/>
  <c r="Q224" i="1" l="1"/>
  <c r="P224" i="1"/>
  <c r="R224" i="1" s="1"/>
  <c r="I226" i="1"/>
  <c r="M225" i="1"/>
  <c r="N225" i="1" s="1"/>
  <c r="I227" i="1" l="1"/>
  <c r="M226" i="1"/>
  <c r="N226" i="1" s="1"/>
  <c r="P225" i="1"/>
  <c r="R225" i="1" s="1"/>
  <c r="Q225" i="1"/>
  <c r="P226" i="1" l="1"/>
  <c r="R226" i="1" s="1"/>
  <c r="Q226" i="1"/>
  <c r="I228" i="1"/>
  <c r="M227" i="1"/>
  <c r="N227" i="1" s="1"/>
  <c r="I229" i="1" l="1"/>
  <c r="M228" i="1"/>
  <c r="N228" i="1" s="1"/>
  <c r="Q227" i="1"/>
  <c r="P227" i="1"/>
  <c r="R227" i="1" s="1"/>
  <c r="P228" i="1" l="1"/>
  <c r="R228" i="1" s="1"/>
  <c r="Q228" i="1"/>
  <c r="I230" i="1"/>
  <c r="M229" i="1"/>
  <c r="N229" i="1" s="1"/>
  <c r="Q229" i="1" l="1"/>
  <c r="P229" i="1"/>
  <c r="R229" i="1" s="1"/>
  <c r="I231" i="1"/>
  <c r="M230" i="1"/>
  <c r="N230" i="1" s="1"/>
  <c r="P230" i="1" l="1"/>
  <c r="R230" i="1" s="1"/>
  <c r="Q230" i="1"/>
  <c r="I232" i="1"/>
  <c r="M231" i="1"/>
  <c r="N231" i="1" s="1"/>
  <c r="P231" i="1" l="1"/>
  <c r="R231" i="1" s="1"/>
  <c r="Q231" i="1"/>
  <c r="I233" i="1"/>
  <c r="M232" i="1"/>
  <c r="N232" i="1" s="1"/>
  <c r="I234" i="1" l="1"/>
  <c r="M233" i="1"/>
  <c r="N233" i="1" s="1"/>
  <c r="Q232" i="1"/>
  <c r="P232" i="1"/>
  <c r="R232" i="1" s="1"/>
  <c r="Q233" i="1" l="1"/>
  <c r="P233" i="1"/>
  <c r="R233" i="1" s="1"/>
  <c r="I235" i="1"/>
  <c r="M234" i="1"/>
  <c r="N234" i="1" s="1"/>
  <c r="Q234" i="1" l="1"/>
  <c r="P234" i="1"/>
  <c r="R234" i="1" s="1"/>
  <c r="I236" i="1"/>
  <c r="M235" i="1"/>
  <c r="N235" i="1" s="1"/>
  <c r="Q235" i="1" l="1"/>
  <c r="P235" i="1"/>
  <c r="R235" i="1" s="1"/>
  <c r="I237" i="1"/>
  <c r="M236" i="1"/>
  <c r="N236" i="1" s="1"/>
  <c r="Q236" i="1" l="1"/>
  <c r="P236" i="1"/>
  <c r="R236" i="1" s="1"/>
  <c r="I238" i="1"/>
  <c r="M237" i="1"/>
  <c r="N237" i="1" s="1"/>
  <c r="P237" i="1" l="1"/>
  <c r="R237" i="1" s="1"/>
  <c r="Q237" i="1"/>
  <c r="I239" i="1"/>
  <c r="M238" i="1"/>
  <c r="N238" i="1" s="1"/>
  <c r="Q238" i="1" l="1"/>
  <c r="P238" i="1"/>
  <c r="R238" i="1" s="1"/>
  <c r="I240" i="1"/>
  <c r="M239" i="1"/>
  <c r="N239" i="1" s="1"/>
  <c r="P239" i="1" l="1"/>
  <c r="R239" i="1" s="1"/>
  <c r="Q239" i="1"/>
  <c r="I241" i="1"/>
  <c r="M240" i="1"/>
  <c r="N240" i="1" s="1"/>
  <c r="P240" i="1" l="1"/>
  <c r="R240" i="1" s="1"/>
  <c r="Q240" i="1"/>
  <c r="I242" i="1"/>
  <c r="M241" i="1"/>
  <c r="N241" i="1" s="1"/>
  <c r="P241" i="1" l="1"/>
  <c r="R241" i="1" s="1"/>
  <c r="Q241" i="1"/>
  <c r="I243" i="1"/>
  <c r="M242" i="1"/>
  <c r="N242" i="1" s="1"/>
  <c r="Q242" i="1" l="1"/>
  <c r="P242" i="1"/>
  <c r="R242" i="1" s="1"/>
  <c r="I244" i="1"/>
  <c r="M243" i="1"/>
  <c r="N243" i="1" s="1"/>
  <c r="P243" i="1" l="1"/>
  <c r="R243" i="1" s="1"/>
  <c r="Q243" i="1"/>
  <c r="I245" i="1"/>
  <c r="M244" i="1"/>
  <c r="N244" i="1" s="1"/>
  <c r="P244" i="1" l="1"/>
  <c r="R244" i="1" s="1"/>
  <c r="Q244" i="1"/>
  <c r="I246" i="1"/>
  <c r="M245" i="1"/>
  <c r="N245" i="1" s="1"/>
  <c r="Q245" i="1" l="1"/>
  <c r="P245" i="1"/>
  <c r="R245" i="1" s="1"/>
  <c r="I247" i="1"/>
  <c r="M246" i="1"/>
  <c r="N246" i="1" s="1"/>
  <c r="Q246" i="1" l="1"/>
  <c r="P246" i="1"/>
  <c r="R246" i="1" s="1"/>
  <c r="I248" i="1"/>
  <c r="M247" i="1"/>
  <c r="N247" i="1" s="1"/>
  <c r="Q247" i="1" l="1"/>
  <c r="P247" i="1"/>
  <c r="R247" i="1" s="1"/>
  <c r="I249" i="1"/>
  <c r="M248" i="1"/>
  <c r="N248" i="1" s="1"/>
  <c r="Q248" i="1" l="1"/>
  <c r="P248" i="1"/>
  <c r="R248" i="1" s="1"/>
  <c r="I250" i="1"/>
  <c r="M249" i="1"/>
  <c r="N249" i="1" s="1"/>
  <c r="Q249" i="1" l="1"/>
  <c r="P249" i="1"/>
  <c r="R249" i="1" s="1"/>
  <c r="I251" i="1"/>
  <c r="M250" i="1"/>
  <c r="N250" i="1" s="1"/>
  <c r="P250" i="1" l="1"/>
  <c r="R250" i="1" s="1"/>
  <c r="Q250" i="1"/>
  <c r="I252" i="1"/>
  <c r="M251" i="1"/>
  <c r="N251" i="1" s="1"/>
  <c r="P251" i="1" l="1"/>
  <c r="R251" i="1" s="1"/>
  <c r="Q251" i="1"/>
  <c r="I253" i="1"/>
  <c r="M252" i="1"/>
  <c r="N252" i="1" s="1"/>
  <c r="Q252" i="1" l="1"/>
  <c r="P252" i="1"/>
  <c r="R252" i="1" s="1"/>
  <c r="I254" i="1"/>
  <c r="M253" i="1"/>
  <c r="N253" i="1" s="1"/>
  <c r="P253" i="1" l="1"/>
  <c r="R253" i="1" s="1"/>
  <c r="Q253" i="1"/>
  <c r="I255" i="1"/>
  <c r="M254" i="1"/>
  <c r="N254" i="1" s="1"/>
  <c r="P254" i="1" l="1"/>
  <c r="R254" i="1" s="1"/>
  <c r="Q254" i="1"/>
  <c r="I256" i="1"/>
  <c r="M255" i="1"/>
  <c r="N255" i="1" s="1"/>
  <c r="Q255" i="1" l="1"/>
  <c r="P255" i="1"/>
  <c r="R255" i="1" s="1"/>
  <c r="I257" i="1"/>
  <c r="M256" i="1"/>
  <c r="N256" i="1" s="1"/>
  <c r="Q256" i="1" l="1"/>
  <c r="P256" i="1"/>
  <c r="R256" i="1" s="1"/>
  <c r="I258" i="1"/>
  <c r="M257" i="1"/>
  <c r="N257" i="1" s="1"/>
  <c r="Q257" i="1" l="1"/>
  <c r="P257" i="1"/>
  <c r="R257" i="1" s="1"/>
  <c r="I259" i="1"/>
  <c r="M258" i="1"/>
  <c r="N258" i="1" s="1"/>
  <c r="P258" i="1" l="1"/>
  <c r="R258" i="1" s="1"/>
  <c r="Q258" i="1"/>
  <c r="I260" i="1"/>
  <c r="M259" i="1"/>
  <c r="N259" i="1" s="1"/>
  <c r="P259" i="1" l="1"/>
  <c r="R259" i="1" s="1"/>
  <c r="Q259" i="1"/>
  <c r="I261" i="1"/>
  <c r="M260" i="1"/>
  <c r="N260" i="1" s="1"/>
  <c r="Q260" i="1" l="1"/>
  <c r="P260" i="1"/>
  <c r="R260" i="1" s="1"/>
  <c r="I262" i="1"/>
  <c r="M261" i="1"/>
  <c r="N261" i="1" s="1"/>
  <c r="I263" i="1" l="1"/>
  <c r="M262" i="1"/>
  <c r="N262" i="1" s="1"/>
  <c r="Q261" i="1"/>
  <c r="P261" i="1"/>
  <c r="R261" i="1" s="1"/>
  <c r="Q262" i="1" l="1"/>
  <c r="P262" i="1"/>
  <c r="R262" i="1" s="1"/>
  <c r="I264" i="1"/>
  <c r="M263" i="1"/>
  <c r="N263" i="1" s="1"/>
  <c r="I265" i="1" l="1"/>
  <c r="M264" i="1"/>
  <c r="N264" i="1" s="1"/>
  <c r="P263" i="1"/>
  <c r="R263" i="1" s="1"/>
  <c r="Q263" i="1"/>
  <c r="Q264" i="1" l="1"/>
  <c r="P264" i="1"/>
  <c r="R264" i="1" s="1"/>
  <c r="I266" i="1"/>
  <c r="M265" i="1"/>
  <c r="N265" i="1" s="1"/>
  <c r="P265" i="1" l="1"/>
  <c r="R265" i="1" s="1"/>
  <c r="Q265" i="1"/>
  <c r="I267" i="1"/>
  <c r="M266" i="1"/>
  <c r="N266" i="1" s="1"/>
  <c r="P266" i="1" l="1"/>
  <c r="R266" i="1" s="1"/>
  <c r="Q266" i="1"/>
  <c r="I268" i="1"/>
  <c r="M267" i="1"/>
  <c r="N267" i="1" s="1"/>
  <c r="P267" i="1" l="1"/>
  <c r="R267" i="1" s="1"/>
  <c r="Q267" i="1"/>
  <c r="I269" i="1"/>
  <c r="M268" i="1"/>
  <c r="N268" i="1" s="1"/>
  <c r="P268" i="1" l="1"/>
  <c r="R268" i="1" s="1"/>
  <c r="Q268" i="1"/>
  <c r="I270" i="1"/>
  <c r="M269" i="1"/>
  <c r="N269" i="1" s="1"/>
  <c r="P269" i="1" l="1"/>
  <c r="R269" i="1" s="1"/>
  <c r="Q269" i="1"/>
  <c r="I271" i="1"/>
  <c r="M270" i="1"/>
  <c r="N270" i="1" s="1"/>
  <c r="Q270" i="1" l="1"/>
  <c r="P270" i="1"/>
  <c r="R270" i="1" s="1"/>
  <c r="I272" i="1"/>
  <c r="M271" i="1"/>
  <c r="N271" i="1" s="1"/>
  <c r="I273" i="1" l="1"/>
  <c r="M272" i="1"/>
  <c r="N272" i="1" s="1"/>
  <c r="Q271" i="1"/>
  <c r="P271" i="1"/>
  <c r="R271" i="1" s="1"/>
  <c r="P272" i="1" l="1"/>
  <c r="R272" i="1" s="1"/>
  <c r="Q272" i="1"/>
  <c r="I274" i="1"/>
  <c r="M273" i="1"/>
  <c r="N273" i="1" s="1"/>
  <c r="P273" i="1" l="1"/>
  <c r="R273" i="1" s="1"/>
  <c r="Q273" i="1"/>
  <c r="I275" i="1"/>
  <c r="M274" i="1"/>
  <c r="N274" i="1" s="1"/>
  <c r="I276" i="1" l="1"/>
  <c r="M275" i="1"/>
  <c r="N275" i="1" s="1"/>
  <c r="P274" i="1"/>
  <c r="R274" i="1" s="1"/>
  <c r="Q274" i="1"/>
  <c r="P275" i="1" l="1"/>
  <c r="R275" i="1" s="1"/>
  <c r="Q275" i="1"/>
  <c r="I277" i="1"/>
  <c r="M276" i="1"/>
  <c r="N276" i="1" s="1"/>
  <c r="P276" i="1" l="1"/>
  <c r="R276" i="1" s="1"/>
  <c r="Q276" i="1"/>
  <c r="I278" i="1"/>
  <c r="M277" i="1"/>
  <c r="N277" i="1" s="1"/>
  <c r="P277" i="1" l="1"/>
  <c r="R277" i="1" s="1"/>
  <c r="Q277" i="1"/>
  <c r="I279" i="1"/>
  <c r="M278" i="1"/>
  <c r="N278" i="1" s="1"/>
  <c r="Q278" i="1" l="1"/>
  <c r="P278" i="1"/>
  <c r="R278" i="1" s="1"/>
  <c r="I280" i="1"/>
  <c r="M279" i="1"/>
  <c r="N279" i="1" s="1"/>
  <c r="I281" i="1" l="1"/>
  <c r="M280" i="1"/>
  <c r="N280" i="1" s="1"/>
  <c r="Q279" i="1"/>
  <c r="P279" i="1"/>
  <c r="R279" i="1" s="1"/>
  <c r="Q280" i="1" l="1"/>
  <c r="P280" i="1"/>
  <c r="R280" i="1" s="1"/>
  <c r="I282" i="1"/>
  <c r="M281" i="1"/>
  <c r="N281" i="1" s="1"/>
  <c r="I283" i="1" l="1"/>
  <c r="M282" i="1"/>
  <c r="N282" i="1" s="1"/>
  <c r="Q281" i="1"/>
  <c r="P281" i="1"/>
  <c r="R281" i="1" s="1"/>
  <c r="P282" i="1" l="1"/>
  <c r="R282" i="1" s="1"/>
  <c r="Q282" i="1"/>
  <c r="I284" i="1"/>
  <c r="M283" i="1"/>
  <c r="N283" i="1" s="1"/>
  <c r="Q283" i="1" l="1"/>
  <c r="P283" i="1"/>
  <c r="R283" i="1" s="1"/>
  <c r="I285" i="1"/>
  <c r="M284" i="1"/>
  <c r="N284" i="1" s="1"/>
  <c r="I286" i="1" l="1"/>
  <c r="M285" i="1"/>
  <c r="N285" i="1" s="1"/>
  <c r="Q284" i="1"/>
  <c r="P284" i="1"/>
  <c r="R284" i="1" s="1"/>
  <c r="P285" i="1" l="1"/>
  <c r="R285" i="1" s="1"/>
  <c r="Q285" i="1"/>
  <c r="I287" i="1"/>
  <c r="M286" i="1"/>
  <c r="N286" i="1" s="1"/>
  <c r="P286" i="1" l="1"/>
  <c r="R286" i="1" s="1"/>
  <c r="Q286" i="1"/>
  <c r="I288" i="1"/>
  <c r="M287" i="1"/>
  <c r="N287" i="1" s="1"/>
  <c r="P287" i="1" l="1"/>
  <c r="R287" i="1" s="1"/>
  <c r="Q287" i="1"/>
  <c r="I289" i="1"/>
  <c r="M288" i="1"/>
  <c r="N288" i="1" s="1"/>
  <c r="Q288" i="1" l="1"/>
  <c r="P288" i="1"/>
  <c r="R288" i="1" s="1"/>
  <c r="I290" i="1"/>
  <c r="M289" i="1"/>
  <c r="N289" i="1" s="1"/>
  <c r="I291" i="1" l="1"/>
  <c r="M290" i="1"/>
  <c r="N290" i="1" s="1"/>
  <c r="Q289" i="1"/>
  <c r="P289" i="1"/>
  <c r="R289" i="1" s="1"/>
  <c r="Q290" i="1" l="1"/>
  <c r="P290" i="1"/>
  <c r="R290" i="1" s="1"/>
  <c r="I292" i="1"/>
  <c r="M291" i="1"/>
  <c r="N291" i="1" s="1"/>
  <c r="I293" i="1" l="1"/>
  <c r="M292" i="1"/>
  <c r="N292" i="1" s="1"/>
  <c r="Q291" i="1"/>
  <c r="P291" i="1"/>
  <c r="R291" i="1" s="1"/>
  <c r="P292" i="1" l="1"/>
  <c r="R292" i="1" s="1"/>
  <c r="Q292" i="1"/>
  <c r="I294" i="1"/>
  <c r="M293" i="1"/>
  <c r="N293" i="1" s="1"/>
  <c r="I295" i="1" l="1"/>
  <c r="M294" i="1"/>
  <c r="N294" i="1" s="1"/>
  <c r="P293" i="1"/>
  <c r="R293" i="1" s="1"/>
  <c r="Q293" i="1"/>
  <c r="P294" i="1" l="1"/>
  <c r="R294" i="1" s="1"/>
  <c r="Q294" i="1"/>
  <c r="I296" i="1"/>
  <c r="M295" i="1"/>
  <c r="N295" i="1" s="1"/>
  <c r="Q295" i="1" l="1"/>
  <c r="P295" i="1"/>
  <c r="R295" i="1" s="1"/>
  <c r="I297" i="1"/>
  <c r="M296" i="1"/>
  <c r="N296" i="1" s="1"/>
  <c r="I298" i="1" l="1"/>
  <c r="M297" i="1"/>
  <c r="N297" i="1" s="1"/>
  <c r="Q296" i="1"/>
  <c r="P296" i="1"/>
  <c r="R296" i="1" s="1"/>
  <c r="P297" i="1" l="1"/>
  <c r="R297" i="1" s="1"/>
  <c r="Q297" i="1"/>
  <c r="I299" i="1"/>
  <c r="M298" i="1"/>
  <c r="N298" i="1" s="1"/>
  <c r="I300" i="1" l="1"/>
  <c r="M299" i="1"/>
  <c r="N299" i="1" s="1"/>
  <c r="P298" i="1"/>
  <c r="R298" i="1" s="1"/>
  <c r="Q298" i="1"/>
  <c r="Q299" i="1" l="1"/>
  <c r="P299" i="1"/>
  <c r="R299" i="1" s="1"/>
  <c r="I301" i="1"/>
  <c r="M301" i="1" s="1"/>
  <c r="N301" i="1" s="1"/>
  <c r="M300" i="1"/>
  <c r="N300" i="1" s="1"/>
  <c r="P301" i="1" l="1"/>
  <c r="R301" i="1" s="1"/>
  <c r="Q301" i="1"/>
  <c r="Q300" i="1"/>
  <c r="P300" i="1"/>
  <c r="R300" i="1" s="1"/>
  <c r="Q302" i="1" l="1"/>
  <c r="R302" i="1"/>
</calcChain>
</file>

<file path=xl/sharedStrings.xml><?xml version="1.0" encoding="utf-8"?>
<sst xmlns="http://schemas.openxmlformats.org/spreadsheetml/2006/main" count="927" uniqueCount="617">
  <si>
    <t>6MH052</t>
  </si>
  <si>
    <t>CA246</t>
  </si>
  <si>
    <t>350G</t>
  </si>
  <si>
    <t>8MP040</t>
  </si>
  <si>
    <t>8MP041</t>
  </si>
  <si>
    <t>7G</t>
  </si>
  <si>
    <t>1MG026</t>
  </si>
  <si>
    <t>1MG025</t>
  </si>
  <si>
    <t>1MG030</t>
  </si>
  <si>
    <t>1MG070</t>
  </si>
  <si>
    <t>1MG051</t>
  </si>
  <si>
    <t>1MG095</t>
  </si>
  <si>
    <t>1MG097</t>
  </si>
  <si>
    <t>1MG015</t>
  </si>
  <si>
    <t>1MG009</t>
  </si>
  <si>
    <t>1MG008</t>
  </si>
  <si>
    <t>1MG061</t>
  </si>
  <si>
    <t>1MG034</t>
  </si>
  <si>
    <t>1MG041</t>
  </si>
  <si>
    <t>1MG046</t>
  </si>
  <si>
    <t>CA190</t>
  </si>
  <si>
    <t>CA100</t>
  </si>
  <si>
    <t>CA115</t>
  </si>
  <si>
    <t>CA145</t>
  </si>
  <si>
    <t>3MG045</t>
  </si>
  <si>
    <t>3MG046</t>
  </si>
  <si>
    <t>3MG047</t>
  </si>
  <si>
    <t>8MP046</t>
  </si>
  <si>
    <t>4MP021</t>
  </si>
  <si>
    <t>4MP020</t>
  </si>
  <si>
    <t>5MA057</t>
  </si>
  <si>
    <t>4MG040</t>
  </si>
  <si>
    <t>4MA040</t>
  </si>
  <si>
    <t>4MA047</t>
  </si>
  <si>
    <t>4MA031</t>
  </si>
  <si>
    <t>4MA032</t>
  </si>
  <si>
    <t>4MA033</t>
  </si>
  <si>
    <t>4MA036</t>
  </si>
  <si>
    <t>4MA037</t>
  </si>
  <si>
    <t>4MA029</t>
  </si>
  <si>
    <t>4MA027</t>
  </si>
  <si>
    <t>4MA028</t>
  </si>
  <si>
    <t>3MG035</t>
  </si>
  <si>
    <t>3MG036</t>
  </si>
  <si>
    <t>2MS006</t>
  </si>
  <si>
    <t>2MS001</t>
  </si>
  <si>
    <t>2MS002</t>
  </si>
  <si>
    <t>7MA070</t>
  </si>
  <si>
    <t>7MA061</t>
  </si>
  <si>
    <t>7MA060</t>
  </si>
  <si>
    <t>9MP001</t>
  </si>
  <si>
    <t>2MA088</t>
  </si>
  <si>
    <t>2MA009</t>
  </si>
  <si>
    <t>2MA001</t>
  </si>
  <si>
    <t>2MA020</t>
  </si>
  <si>
    <t>2MA032</t>
  </si>
  <si>
    <t>2MA029</t>
  </si>
  <si>
    <t>2MA030</t>
  </si>
  <si>
    <t>2MA015</t>
  </si>
  <si>
    <t>2MA016</t>
  </si>
  <si>
    <t>2MA017</t>
  </si>
  <si>
    <t>CA039</t>
  </si>
  <si>
    <t>CA038</t>
  </si>
  <si>
    <t>CA210</t>
  </si>
  <si>
    <t>CA211</t>
  </si>
  <si>
    <t>CA049</t>
  </si>
  <si>
    <t>CA067</t>
  </si>
  <si>
    <t>CA063</t>
  </si>
  <si>
    <t>CA052</t>
  </si>
  <si>
    <t>2MG036</t>
  </si>
  <si>
    <t>9MB047</t>
  </si>
  <si>
    <t>2MG002</t>
  </si>
  <si>
    <t>9MB022</t>
  </si>
  <si>
    <t>2MG010</t>
  </si>
  <si>
    <t>9MB021</t>
  </si>
  <si>
    <t>2MG008</t>
  </si>
  <si>
    <t>9MB033</t>
  </si>
  <si>
    <t>2MG026</t>
  </si>
  <si>
    <t>9MB036</t>
  </si>
  <si>
    <t>2MG015</t>
  </si>
  <si>
    <t>2MG017</t>
  </si>
  <si>
    <t>9MB037</t>
  </si>
  <si>
    <t>2MG025</t>
  </si>
  <si>
    <t>9MB020</t>
  </si>
  <si>
    <t>3MA029</t>
  </si>
  <si>
    <t>9MB017</t>
  </si>
  <si>
    <t>3MA021</t>
  </si>
  <si>
    <t>9MB013</t>
  </si>
  <si>
    <t>3MA025</t>
  </si>
  <si>
    <t>9MB028</t>
  </si>
  <si>
    <t>6MH050</t>
  </si>
  <si>
    <t>6MH020</t>
  </si>
  <si>
    <t>6MH001</t>
  </si>
  <si>
    <t>6MH014</t>
  </si>
  <si>
    <t>6MH010</t>
  </si>
  <si>
    <t>6MH041</t>
  </si>
  <si>
    <t>6MH042</t>
  </si>
  <si>
    <t>6MH043</t>
  </si>
  <si>
    <t>8MP048</t>
  </si>
  <si>
    <t>8MP055</t>
  </si>
  <si>
    <t>8MP056</t>
  </si>
  <si>
    <t>8MP062</t>
  </si>
  <si>
    <t>6MP020</t>
  </si>
  <si>
    <t>2MP003</t>
  </si>
  <si>
    <t>2MP011</t>
  </si>
  <si>
    <t>2MP010</t>
  </si>
  <si>
    <t>7MP012</t>
  </si>
  <si>
    <t>7MP005</t>
  </si>
  <si>
    <t>7MP006</t>
  </si>
  <si>
    <t>4MP005</t>
  </si>
  <si>
    <t>4MP006</t>
  </si>
  <si>
    <t>3MA001</t>
  </si>
  <si>
    <t>3MA003</t>
  </si>
  <si>
    <t>3MA011</t>
  </si>
  <si>
    <t>9MB009</t>
  </si>
  <si>
    <t>9MB045</t>
  </si>
  <si>
    <t>CA245</t>
  </si>
  <si>
    <t>8MP045</t>
  </si>
  <si>
    <t>9MB014</t>
  </si>
  <si>
    <t>9MB015</t>
  </si>
  <si>
    <t>9MB016</t>
  </si>
  <si>
    <t>9MB06</t>
  </si>
  <si>
    <t>9MB14</t>
  </si>
  <si>
    <t>9MB053</t>
  </si>
  <si>
    <t>PRODUTO</t>
  </si>
  <si>
    <t>MAXI LIGHT 500G</t>
  </si>
  <si>
    <t>MAXI LIGHT MASSA POLIESTER 900</t>
  </si>
  <si>
    <t>MASSA POLIÉSTER FILLER 900G</t>
  </si>
  <si>
    <t>MASSA POLIÉSTER P/ PLÁSTICO</t>
  </si>
  <si>
    <t>MASSA POLIESTER C/ FIBRA</t>
  </si>
  <si>
    <t>ULTRA LIGHT ADES PLASTICO 495G</t>
  </si>
  <si>
    <t>ULTRA LIGHT 1 KG</t>
  </si>
  <si>
    <t>ULTRA LIGHT LATA 2,5 KG</t>
  </si>
  <si>
    <t>ADESIVO PLÁSTICO BRANCO 700 G</t>
  </si>
  <si>
    <t>ADESIVO PLÁSTICO BRANCO 1 KG</t>
  </si>
  <si>
    <t>PLASTIC400 ADESIVO PLÁSTICO</t>
  </si>
  <si>
    <t>ADESIVO PLÁSTICO CINZA 500 G - C/ 12</t>
  </si>
  <si>
    <t>ADESIVO PLÁSTICO CINZA 800 G</t>
  </si>
  <si>
    <t>ADESIVO PLÁSTICO CINZA 1,0 KG  - C/ 12</t>
  </si>
  <si>
    <t>PLAST LIGHT ADESIVO PLÁSTICO</t>
  </si>
  <si>
    <t>ADESIVO PLÁSTICO CINZA 400g</t>
  </si>
  <si>
    <t>ADESIVO PLÁSTICO CINZA 1kg</t>
  </si>
  <si>
    <t>ADESIVO PLÁSTICO BRANCO 1kg</t>
  </si>
  <si>
    <t>ADESIVO P/ LAMINACAO 990 G</t>
  </si>
  <si>
    <t>ADESIVO P/ LAMINACAO 3,96 KG</t>
  </si>
  <si>
    <t>ADESIVO P/ LAMINAÇÃO 19,8 KG</t>
  </si>
  <si>
    <t>MAXI MANTA 1,40 X 0,50 M</t>
  </si>
  <si>
    <t>VEDA-CHOQUE 150 G</t>
  </si>
  <si>
    <t>VEDA-CHOQUE 290 G</t>
  </si>
  <si>
    <t>MSA PINCEL 630 GR</t>
  </si>
  <si>
    <t>MAXIVED 1,15 KG</t>
  </si>
  <si>
    <t>BAT PEDRA BASE SOLV. CARTUCHO</t>
  </si>
  <si>
    <t>BATIDA DE PEDRA PRETO 1/4</t>
  </si>
  <si>
    <t>BATIDA DE PEDRA PRETO 1/1</t>
  </si>
  <si>
    <t>BATIDA DE PEDRA PRETO 18l - TI</t>
  </si>
  <si>
    <t>BATE-PEDRA BEGE 1/4</t>
  </si>
  <si>
    <t>BATE-PEDRA BEGE 18l - TI</t>
  </si>
  <si>
    <t>BATE-PEDRA BRANCO 1/4</t>
  </si>
  <si>
    <t>BATE-PEDRA BRANCO 1/1</t>
  </si>
  <si>
    <t>BATE-PEDRA BRANCO 18l - TI</t>
  </si>
  <si>
    <t>MASSA ANTI-RUIDO 1,3 KG</t>
  </si>
  <si>
    <t>MASSA ANTI-RUIDO 5,4 KG</t>
  </si>
  <si>
    <t>REMOVEDOR PASTOSO 500G</t>
  </si>
  <si>
    <t>REMOVEDOR PASTOSO 1,0 KG</t>
  </si>
  <si>
    <t>REMOVEDOR PASTOSO 4,0 KG</t>
  </si>
  <si>
    <t>COLA UNIVERSAL 193,5 G</t>
  </si>
  <si>
    <t>COLA UNIVERSAL 774 G</t>
  </si>
  <si>
    <t>COLA UNIVERSAL 3,1 KG</t>
  </si>
  <si>
    <t>CATALISADOR P/ SINTÉTICO 150ml</t>
  </si>
  <si>
    <t>RETOQUE RÁPIDO 200 G</t>
  </si>
  <si>
    <t>ULTRA RAPIDA 620 G</t>
  </si>
  <si>
    <t>MASSA RAPIDA CINZA 1,25 KG</t>
  </si>
  <si>
    <t>HS ULTRA PRIMER 1/4</t>
  </si>
  <si>
    <t>PRIMER BRANCO 1/4 - TI</t>
  </si>
  <si>
    <t>PRIMER BRANCO 1/1 - TI</t>
  </si>
  <si>
    <t>PRIMER BRANCO 18l - TI</t>
  </si>
  <si>
    <t>PRIMER UNIVERSAL  1/4</t>
  </si>
  <si>
    <t>PRIMER UNIVERSAL 1/1</t>
  </si>
  <si>
    <t>PRIMER UNIVERSAL 18l - TI</t>
  </si>
  <si>
    <t>BATIDA DE PEDRA 0,900 ML</t>
  </si>
  <si>
    <t>MASSA ANTI RUIDO 1,3 KG</t>
  </si>
  <si>
    <t>ADESIVO PARA LAMINAÇÃO 880g</t>
  </si>
  <si>
    <t>ADES. P/ LAMINAÇÃO 400G</t>
  </si>
  <si>
    <t>ADESIVO DE CONTATO 193,5 G</t>
  </si>
  <si>
    <t>PRIMER HS PU ULTIMATE 411 1/4</t>
  </si>
  <si>
    <t>CAT PRIMER PU ULTIMATE 411</t>
  </si>
  <si>
    <t>PRIMER HS PU 411 1/4</t>
  </si>
  <si>
    <t>CAT PRIMER PU 411</t>
  </si>
  <si>
    <t>PRIMER HS PU 511 1/4</t>
  </si>
  <si>
    <t>CAT PRIMER PU 511</t>
  </si>
  <si>
    <t>PRIMER HS PU 511 1/1</t>
  </si>
  <si>
    <t>CAT PRIMER PU 511 (GALÃO)</t>
  </si>
  <si>
    <t>PRIMER HS PU 51 - PRONTO USO</t>
  </si>
  <si>
    <t>CAT PRIMER PU 51</t>
  </si>
  <si>
    <t>PRIMER HS PU 611 PRETO 1/4</t>
  </si>
  <si>
    <t>PRIMER HS PU 611 BRANCO 1/4</t>
  </si>
  <si>
    <t>CAT PRIMER PU 611</t>
  </si>
  <si>
    <t>PRIMER HS PU 811 1/4</t>
  </si>
  <si>
    <t>CAT PRIMER PU 811</t>
  </si>
  <si>
    <t>VERNIZ ULTIMATE 2X1 1/4</t>
  </si>
  <si>
    <t>CAT VERNIZ 2X1 NORMAL 450 ML</t>
  </si>
  <si>
    <t>VERNIZ BIMAX 5.1 1/4</t>
  </si>
  <si>
    <t>CATALISADOR VERNIZ 5.1</t>
  </si>
  <si>
    <t>VERNIZ ULTRACLEAR 8X1 1/4</t>
  </si>
  <si>
    <t>CAT VERNIZ 8X1</t>
  </si>
  <si>
    <t>MAXI CORTE M. DE POLIR 2 B. ÁGUA 500GR</t>
  </si>
  <si>
    <t>MAXI CORTE M. DE POLIR 2 BASE ÁGUA</t>
  </si>
  <si>
    <t>MASSA DE POLIR 2 BASE ÁGUA 1 K</t>
  </si>
  <si>
    <t>MASSA DE POLIR Nº 1 - 980 G</t>
  </si>
  <si>
    <t>MASSA DE POLIR Nº 2 - 490 G</t>
  </si>
  <si>
    <t>MASSA DE POLIR Nº 2 - 970 G</t>
  </si>
  <si>
    <t>POLIDOR LIQUIDO</t>
  </si>
  <si>
    <t>REFINO LUSTRO</t>
  </si>
  <si>
    <t>BRILHO FINAL</t>
  </si>
  <si>
    <t>BOINA DE LÃ DUPLA FACE BRANCA</t>
  </si>
  <si>
    <t>BOINA ESPUMA DUPLA FACE</t>
  </si>
  <si>
    <t>PANO POLIMENTO MICRO FIBRA 12</t>
  </si>
  <si>
    <t>PANO POLI M.FIBRA VERDE 40X60</t>
  </si>
  <si>
    <t>CERA PROFISSIONAL AUT 200 G</t>
  </si>
  <si>
    <t>DILUENTE PARA PU 900ml</t>
  </si>
  <si>
    <t>DILUENTE PARA PU 5l - TI</t>
  </si>
  <si>
    <t>DILUENTE PARA PU 18l - TI</t>
  </si>
  <si>
    <t>SOLUÇÃO DESENGRAXANTE 900ml</t>
  </si>
  <si>
    <t>SOLUÇÃO DESENGRAXANTE 5l - TI</t>
  </si>
  <si>
    <t>SOLUÇÃO DESENGRAXANTE 18l - TI</t>
  </si>
  <si>
    <t>SELADORA PARA PLÁSTICO 500ml</t>
  </si>
  <si>
    <t>SELADORA PARA PLÁSTICO 900ml</t>
  </si>
  <si>
    <t>WASH PRIMER 1/4</t>
  </si>
  <si>
    <t>WASH PRIMER 1/1</t>
  </si>
  <si>
    <t>PRETO FOSCO VINÍLICO 1/4</t>
  </si>
  <si>
    <t>CAT. WASHPRIMER/ PRETO FOSCO</t>
  </si>
  <si>
    <t>CAT. WASHPRIMER  (GALÃO)</t>
  </si>
  <si>
    <t>M.CALAFETAR CINZA 350 GR</t>
  </si>
  <si>
    <t>M.CALAFETAR PRETA 350 GR</t>
  </si>
  <si>
    <t>PRANCHETA (MIXING BOARD)</t>
  </si>
  <si>
    <t>ABRIDOR DE LATAS (OPENER)</t>
  </si>
  <si>
    <t>APLICADOR (SPREADER)</t>
  </si>
  <si>
    <t>CATALIS. MEK P/ AD 7G 100 UN</t>
  </si>
  <si>
    <t>CATALIS. MEK P/ AD 9G 100 UN</t>
  </si>
  <si>
    <t>CATALIS. MEK P/ AD 12G 100 UN</t>
  </si>
  <si>
    <t>COMPOSTO B 60GR</t>
  </si>
  <si>
    <t>CAT. PASTOSO 27GR (MAXI LIGHT 900GR)</t>
  </si>
  <si>
    <t>CAT. PASTOSO 15GR (MAXI LIGHT 500GR)</t>
  </si>
  <si>
    <t>CÓDIGO</t>
  </si>
  <si>
    <t>PESO</t>
  </si>
  <si>
    <t>CX.</t>
  </si>
  <si>
    <t>900G</t>
  </si>
  <si>
    <t>500G</t>
  </si>
  <si>
    <t>750G</t>
  </si>
  <si>
    <t>1KG</t>
  </si>
  <si>
    <t>400G</t>
  </si>
  <si>
    <t>700G</t>
  </si>
  <si>
    <t>495G</t>
  </si>
  <si>
    <t>2,5KG</t>
  </si>
  <si>
    <t>800G</t>
  </si>
  <si>
    <t>990G</t>
  </si>
  <si>
    <t>3,96KG</t>
  </si>
  <si>
    <t>19,8KG</t>
  </si>
  <si>
    <t>320G</t>
  </si>
  <si>
    <t>150G</t>
  </si>
  <si>
    <t>290G</t>
  </si>
  <si>
    <t>630G</t>
  </si>
  <si>
    <t>1,15KG</t>
  </si>
  <si>
    <t>900ML</t>
  </si>
  <si>
    <t>3,6L</t>
  </si>
  <si>
    <t>18L</t>
  </si>
  <si>
    <t>1,3KG</t>
  </si>
  <si>
    <t>5,4KG</t>
  </si>
  <si>
    <t>4KG</t>
  </si>
  <si>
    <t>193,5G</t>
  </si>
  <si>
    <t>774G</t>
  </si>
  <si>
    <t>3,1KG</t>
  </si>
  <si>
    <t>150ML</t>
  </si>
  <si>
    <t>200G</t>
  </si>
  <si>
    <t>620G</t>
  </si>
  <si>
    <t>1,25KG</t>
  </si>
  <si>
    <t>880G</t>
  </si>
  <si>
    <t>720ML</t>
  </si>
  <si>
    <t>180ML</t>
  </si>
  <si>
    <t>225ML</t>
  </si>
  <si>
    <t>750ML</t>
  </si>
  <si>
    <t>3L</t>
  </si>
  <si>
    <t>600ML</t>
  </si>
  <si>
    <t>800ML</t>
  </si>
  <si>
    <t>100ML</t>
  </si>
  <si>
    <t>450ML</t>
  </si>
  <si>
    <t>980G</t>
  </si>
  <si>
    <t>490G</t>
  </si>
  <si>
    <t>970G</t>
  </si>
  <si>
    <t>500ML</t>
  </si>
  <si>
    <t>PÇ</t>
  </si>
  <si>
    <t>5L</t>
  </si>
  <si>
    <t>2,4L</t>
  </si>
  <si>
    <t>300ML</t>
  </si>
  <si>
    <t>1200ML</t>
  </si>
  <si>
    <t>9G</t>
  </si>
  <si>
    <t>12G</t>
  </si>
  <si>
    <t>60G</t>
  </si>
  <si>
    <t>27G</t>
  </si>
  <si>
    <t>15GR</t>
  </si>
  <si>
    <t>ADESIVOS PLÁSTICOS / MASSA POLIÉSTER</t>
  </si>
  <si>
    <t>TRADICIONAL / PREMIUM</t>
  </si>
  <si>
    <t>PRIMER PU</t>
  </si>
  <si>
    <t>VERNIZ</t>
  </si>
  <si>
    <t>POLIMENTO</t>
  </si>
  <si>
    <t>AUXILIAR</t>
  </si>
  <si>
    <t>COLOURS</t>
  </si>
  <si>
    <t>VEDADORES</t>
  </si>
  <si>
    <t>ACESSÓRIOS</t>
  </si>
  <si>
    <t>CATALISADORES</t>
  </si>
  <si>
    <t>CA247</t>
  </si>
  <si>
    <t>VEDA-CHOQUE CARPLAST 150G</t>
  </si>
  <si>
    <t>TOTAL DO PEDIDO</t>
  </si>
  <si>
    <t>IMPOSTOS</t>
  </si>
  <si>
    <t>30ML</t>
  </si>
  <si>
    <t>CA135</t>
  </si>
  <si>
    <t>ADESIVO PLÁSTICO BRANCO 400 G</t>
  </si>
  <si>
    <t>CA215</t>
  </si>
  <si>
    <t>ADESIVO PLÁSTICO PRETO 400 G</t>
  </si>
  <si>
    <t>CA248</t>
  </si>
  <si>
    <t>MASSA POLIÉSTER CARFILLER 750G</t>
  </si>
  <si>
    <t>CA249</t>
  </si>
  <si>
    <t>REMOVEDOR PASTOSO CARPLAST 900ML</t>
  </si>
  <si>
    <t>CA064</t>
  </si>
  <si>
    <t>PRIMER UNIVERSAL 1/1 CARPLAST</t>
  </si>
  <si>
    <t>CA054</t>
  </si>
  <si>
    <t>BATIDA DE PEDRA 1/1 CARPLAST</t>
  </si>
  <si>
    <t>PREÇO TABELA</t>
  </si>
  <si>
    <t>PREÇO</t>
  </si>
  <si>
    <t>5MP002</t>
  </si>
  <si>
    <t>TCHAU TCHAU INSETO CHEIRO 30ML</t>
  </si>
  <si>
    <t>CA253</t>
  </si>
  <si>
    <t>MANTA DE FIBRA DE VIDRO 1,40 X 0,33 M</t>
  </si>
  <si>
    <t>MANTA DE FIBRA DE VIDRO 1,40 X 0,50 M</t>
  </si>
  <si>
    <t>215G</t>
  </si>
  <si>
    <t>1MG084</t>
  </si>
  <si>
    <t>ADESIVO PLASTICO EXTRA BRANCO 900G</t>
  </si>
  <si>
    <t>CA252</t>
  </si>
  <si>
    <t>AD. REFORÇADO P/LAMINAÇÃO 800G</t>
  </si>
  <si>
    <t>2MA086</t>
  </si>
  <si>
    <t>MASSA RAPIDA BRANCA 1,25 KG</t>
  </si>
  <si>
    <t xml:space="preserve">Cond. Pagamento: </t>
  </si>
  <si>
    <t>1MG037</t>
  </si>
  <si>
    <t>MASSA POLIÉSTER ULTIMATE 750G</t>
  </si>
  <si>
    <t>Descontos Aplicados</t>
  </si>
  <si>
    <t>Frete</t>
  </si>
  <si>
    <t>4MG049</t>
  </si>
  <si>
    <t>MAXIVED CAPÔ BRANCO 100G CJ</t>
  </si>
  <si>
    <t>100G</t>
  </si>
  <si>
    <t>1MG039</t>
  </si>
  <si>
    <t>MAXIVED CAPÔ BRANCO 400 G</t>
  </si>
  <si>
    <t>4MG047</t>
  </si>
  <si>
    <t>MAXIVED CAPÔ CINZA 400 GR C/ 24 UNI</t>
  </si>
  <si>
    <t>MASSA POLIÉSTER MAXI RUBBER 750G</t>
  </si>
  <si>
    <t>DESC. ESTR.</t>
  </si>
  <si>
    <t>1MG040</t>
  </si>
  <si>
    <t>MASSA POLIÉSTER MAXI RUBBER 1,5KG</t>
  </si>
  <si>
    <t>1,5KG</t>
  </si>
  <si>
    <t>Política Comercial</t>
  </si>
  <si>
    <t>Pagamento</t>
  </si>
  <si>
    <t>A</t>
  </si>
  <si>
    <t>B</t>
  </si>
  <si>
    <t>Bronze</t>
  </si>
  <si>
    <t>Prata</t>
  </si>
  <si>
    <t>Ouro</t>
  </si>
  <si>
    <t>Platina</t>
  </si>
  <si>
    <t>Diamante</t>
  </si>
  <si>
    <t>Categoria</t>
  </si>
  <si>
    <t>TABELA - política</t>
  </si>
  <si>
    <t>Política</t>
  </si>
  <si>
    <t>Pgto</t>
  </si>
  <si>
    <t>PREÇO - Pgto</t>
  </si>
  <si>
    <t>Frete CIF</t>
  </si>
  <si>
    <t>Frete FOB</t>
  </si>
  <si>
    <t>QUANTIDADE NO PEDIDO</t>
  </si>
  <si>
    <t>PREÇO FINAL</t>
  </si>
  <si>
    <t>TOTAL DO PEDIDO FINAL</t>
  </si>
  <si>
    <t>TOTAL</t>
  </si>
  <si>
    <t>1MG042</t>
  </si>
  <si>
    <t>MASSA POLIESTER ULTIMATE 3KG</t>
  </si>
  <si>
    <t>3KG</t>
  </si>
  <si>
    <t>3MA033</t>
  </si>
  <si>
    <t>VERNIZ ULTIMATE 2X1 5L</t>
  </si>
  <si>
    <t>9MB059</t>
  </si>
  <si>
    <t>CAT VERNIZ ULTIMATE 2X1 2,5L</t>
  </si>
  <si>
    <t>2,5L</t>
  </si>
  <si>
    <t xml:space="preserve">Cliente: </t>
  </si>
  <si>
    <t>TABELA DE PREÇOS - MAXI RUBBER / CARPLAST / WALCOM</t>
  </si>
  <si>
    <t>3MB001</t>
  </si>
  <si>
    <t>PRETO FOSCO LACA NITROCELULOSE 1/4</t>
  </si>
  <si>
    <t>3MB051</t>
  </si>
  <si>
    <t>PRETO FOSCO LACA NITROCELULOSE 1/1</t>
  </si>
  <si>
    <t>3MB002</t>
  </si>
  <si>
    <t>PRETO CADILLAC LACA NITROCELULOSE 1/4</t>
  </si>
  <si>
    <t>3MB052</t>
  </si>
  <si>
    <t>PRETO CADILLAC LACA NITROCELULOSE 1/1</t>
  </si>
  <si>
    <t>3MB003</t>
  </si>
  <si>
    <t>PRETO SEMI BRILHO LACA NITROCELULOSE 1/4</t>
  </si>
  <si>
    <t>3MB053</t>
  </si>
  <si>
    <t>PRETO SEMI BRILHO LACA NITROCELULOSE 1/1</t>
  </si>
  <si>
    <t>3MB010</t>
  </si>
  <si>
    <t>BRANCO PURO LACA NITROCELULOSE 1/4</t>
  </si>
  <si>
    <t>3MB060</t>
  </si>
  <si>
    <t>BRANCO PURO LACA NITROCELULOSE 1/1</t>
  </si>
  <si>
    <t>3MB040</t>
  </si>
  <si>
    <t>ALUMÍNIO OPAL. PARA RODAS LACA NITROC 1/4</t>
  </si>
  <si>
    <t>3MB090</t>
  </si>
  <si>
    <t>ALUMÍNIO OPAL. PARA RODAS LACA NITROC 1/1</t>
  </si>
  <si>
    <t>3MC001</t>
  </si>
  <si>
    <t>PRETO FOSCO ESMALTE SINT 1/4</t>
  </si>
  <si>
    <t>3MC051</t>
  </si>
  <si>
    <t>PRETO FOSCO ESMALTE SINT 1/1</t>
  </si>
  <si>
    <t>3MC002</t>
  </si>
  <si>
    <t>PRETO CADILLAC ESMALTE SINT1/4</t>
  </si>
  <si>
    <t>3MC052</t>
  </si>
  <si>
    <t>PRETO CADILLAC ESMALTE SINT1/1</t>
  </si>
  <si>
    <t>3MC003</t>
  </si>
  <si>
    <t>PRETO SEMI BRILHO ESM SINT1/4</t>
  </si>
  <si>
    <t>3MC053</t>
  </si>
  <si>
    <t>PRETO SEMI BRILHO ESM SINT1/1</t>
  </si>
  <si>
    <t>3MC010</t>
  </si>
  <si>
    <t>BRANCO PURO ESMALTE SINT 1/4</t>
  </si>
  <si>
    <t>3MC060</t>
  </si>
  <si>
    <t>BRANCO PURO ESMALTE SINT 1/1</t>
  </si>
  <si>
    <t>3MC012</t>
  </si>
  <si>
    <t>BRANCO GEADA ESMALTE VW 95 1/4</t>
  </si>
  <si>
    <t>3MC013</t>
  </si>
  <si>
    <t>BRANCO GEADA ESMALTE VW 95 1/1</t>
  </si>
  <si>
    <t>3MC040</t>
  </si>
  <si>
    <t>ALUMINIO OPAL P/RODA ESMAL 1/4</t>
  </si>
  <si>
    <t>3MC090</t>
  </si>
  <si>
    <t>ALUMINIO OPAL P/ RODA ESMAL1/1</t>
  </si>
  <si>
    <t>WALCOM</t>
  </si>
  <si>
    <t>W013013</t>
  </si>
  <si>
    <t>PIST CARBONIO EVO HTE/HALO  CLEAR1.3</t>
  </si>
  <si>
    <t>-</t>
  </si>
  <si>
    <t>W023013</t>
  </si>
  <si>
    <t>PIST CARBONIO EVO HTE/HALO  BASE 1.3</t>
  </si>
  <si>
    <t>W043013</t>
  </si>
  <si>
    <t>PIST CARBONIO EVO HTE/HALO  GEO 1.3</t>
  </si>
  <si>
    <t>W053013</t>
  </si>
  <si>
    <t>PIST GENESI ALUM HTE/HALO CLEAR 1.3</t>
  </si>
  <si>
    <t>W063013</t>
  </si>
  <si>
    <t>PIST GENESI ALUM HTE/HALO BASE 1.3</t>
  </si>
  <si>
    <t>W083013</t>
  </si>
  <si>
    <t>PIST GENESI ALUM GEO 1.3</t>
  </si>
  <si>
    <t>W073013</t>
  </si>
  <si>
    <t>PIST GENESI ALUM HVLP 1.3</t>
  </si>
  <si>
    <t>W073014</t>
  </si>
  <si>
    <t>PIST GENESI ALUM HVLP 1.4</t>
  </si>
  <si>
    <t>10083.13</t>
  </si>
  <si>
    <t>SLIM HTE /HALO 1.3 sem MANOMETRO</t>
  </si>
  <si>
    <t>10083.15</t>
  </si>
  <si>
    <t>SLIM HTE /HALO 1.5 sem MANOMETRO</t>
  </si>
  <si>
    <t>10083.17</t>
  </si>
  <si>
    <t>SLIM HTE /HALO 1.7 sem MANOMETRO</t>
  </si>
  <si>
    <t>10083.19</t>
  </si>
  <si>
    <t>SLIM HTE /HALO 1.9 sem MANOMETRO</t>
  </si>
  <si>
    <t>10060.13</t>
  </si>
  <si>
    <t>SLIM HVLP 1.3 TRADICIONAL + MANOMETRO</t>
  </si>
  <si>
    <t>10060.15</t>
  </si>
  <si>
    <t>SLIM HVLP 1.5 TRADICIONAL + MANOMETRO</t>
  </si>
  <si>
    <t>10060.17</t>
  </si>
  <si>
    <t>SLIM HVLP 1.7 TRADICIONAL + MANOMETRO</t>
  </si>
  <si>
    <t>SLIM KOMBAT HTE/HALO 1.3</t>
  </si>
  <si>
    <t>SLIM KOMBAT HTE/HALO  1.5</t>
  </si>
  <si>
    <t>SLIM KOMBAT HVLP 1.3</t>
  </si>
  <si>
    <t>SLIM KOMBAT HVLP 1.5</t>
  </si>
  <si>
    <t>EGO CARBONIO HVLP 0.7 sem MANOMETRO</t>
  </si>
  <si>
    <t>EGO CARBONIO HVLP 1.0 sem MANOMETRO</t>
  </si>
  <si>
    <t>EGO CARBONIO HVLP 1.2 sem MANOMETRO</t>
  </si>
  <si>
    <t>SLIM X-LIGHT HTE/HALO 1.3 sem MAN.</t>
  </si>
  <si>
    <t>SLIM X-LIGHT HTE/HALO 1.5 sem MAN.</t>
  </si>
  <si>
    <t>SLIM X-LIGHT HTE/HALO 1.7 sem MAN.</t>
  </si>
  <si>
    <t>SLIM X-LIGHT HTE/HALO 1.9 sem MAN.</t>
  </si>
  <si>
    <t>SLIM X-LIGHT HVLP 1.3 + MANOMETRO</t>
  </si>
  <si>
    <t>SLIM X-LIGHT HVLP 1.5 + MANOMETRO</t>
  </si>
  <si>
    <t>SLIM X-LIGHT HVLP 1.7 + MANOMETRO</t>
  </si>
  <si>
    <t>SLIM X-LIGHT HVLP 1.9 + MANOMETRO</t>
  </si>
  <si>
    <t>10089.13</t>
  </si>
  <si>
    <t>SLIM HTE/HALO 1.3 PRESSÃO</t>
  </si>
  <si>
    <t>10089.15</t>
  </si>
  <si>
    <t>SLIM HTE/HALO 1.5 PRESSÃO</t>
  </si>
  <si>
    <t>10089.17</t>
  </si>
  <si>
    <t>SLIM HTE/HALO 1.7 PRESSÃO</t>
  </si>
  <si>
    <t>APLIC. DE BATE PEDRA BICO AJUSTAVEL</t>
  </si>
  <si>
    <t>PISTOLA P/ CERA D CAVIDADE</t>
  </si>
  <si>
    <t>39000/W</t>
  </si>
  <si>
    <t>GRAFO BAG</t>
  </si>
  <si>
    <t>39003/W</t>
  </si>
  <si>
    <t>AEROGRAFO</t>
  </si>
  <si>
    <t>TANQUE DE PRESSÃO SSP2 DE 2 LITROS</t>
  </si>
  <si>
    <t>LANTERNA TRUE LIGHT</t>
  </si>
  <si>
    <t>60127/11</t>
  </si>
  <si>
    <t>FILTRO PFR (FILTRO DE UM ESTÁGIO)</t>
  </si>
  <si>
    <t>60121/11</t>
  </si>
  <si>
    <t>FILTRO FSRD 2 ESTÁGIOS</t>
  </si>
  <si>
    <t>60123/11</t>
  </si>
  <si>
    <t>FILTRO FSRD 3 ESTÁGIOS</t>
  </si>
  <si>
    <t>PISTOLA SECAGEM DE TINTA BASE DAGUA (1 PIST)</t>
  </si>
  <si>
    <t>SUPORTE C/ 2 PISTOLAS ECODRY BASE DAGUA</t>
  </si>
  <si>
    <t>LAVADOR DE PISTOLAS C/ SISTEMA A-B</t>
  </si>
  <si>
    <t>A030018</t>
  </si>
  <si>
    <t>SUPORTE C/ COPOS LAVADORA - POS 12</t>
  </si>
  <si>
    <t>90145/W</t>
  </si>
  <si>
    <t>FILTRO INTERNO P/ CANECO GENESI/CARBONIO</t>
  </si>
  <si>
    <t>90114W</t>
  </si>
  <si>
    <t>FILTRO INTERNO P/ CANECO SLIM</t>
  </si>
  <si>
    <t>90147/W</t>
  </si>
  <si>
    <t>REG.DE AR COM MANOMETRO ANALOGICO (GENESI)</t>
  </si>
  <si>
    <t>90105/W</t>
  </si>
  <si>
    <t>REG.DE AR COM MANOMETRO ANALOGICO (SLIM)</t>
  </si>
  <si>
    <t>90181/W</t>
  </si>
  <si>
    <t>MANOMETRO DIGITAL (SÓ RELOGIO)</t>
  </si>
  <si>
    <t>90184/W</t>
  </si>
  <si>
    <t>REGULADOR AR PISTOLA CARBONIO (SÓ REGULADOR)</t>
  </si>
  <si>
    <t>52010W</t>
  </si>
  <si>
    <t>COPO DE NYLON 680 ML (SLIM)</t>
  </si>
  <si>
    <t>52019/W</t>
  </si>
  <si>
    <t>CANECO 680 CC GENESI (GENESI / KOMBAT)</t>
  </si>
  <si>
    <t>COPO DE ALUM SUCÇÃO 1000ML</t>
  </si>
  <si>
    <t>51040/W</t>
  </si>
  <si>
    <t>COPO DE ALUMINIO 4CC (AEROGRAF</t>
  </si>
  <si>
    <t>52008/W</t>
  </si>
  <si>
    <t>CANECA DE ALU PIST GEN  750ML</t>
  </si>
  <si>
    <t>52014/W</t>
  </si>
  <si>
    <t>COPO DE NYLON 180CC EGO</t>
  </si>
  <si>
    <t>52015/W</t>
  </si>
  <si>
    <t>COPO DE NYLON 75CC EGO</t>
  </si>
  <si>
    <t>COPO DE NYLON 75 ML</t>
  </si>
  <si>
    <t>COPO DE ALUMI 125ML</t>
  </si>
  <si>
    <t>COPO DE VIDRO 20CC (AEROGRAFO)</t>
  </si>
  <si>
    <t>COPO DE NYLON EGO 75 ML</t>
  </si>
  <si>
    <t>Z066065</t>
  </si>
  <si>
    <t>COPO DE NYLON EGO 180 ML</t>
  </si>
  <si>
    <t>MANGUEIRA 10 MTS 6</t>
  </si>
  <si>
    <t>MANGUEIRA 10 MTS 10</t>
  </si>
  <si>
    <t>KIT DE REPARO GENESI / GEO / HVLP / HTE</t>
  </si>
  <si>
    <t>KIT DE REPARO GENESI CARBONIO</t>
  </si>
  <si>
    <t>KIT DE REPARO SLIM HTE/ SLIM HVLP</t>
  </si>
  <si>
    <t>KIT DE REPARO EGO</t>
  </si>
  <si>
    <t>KIT DE REPARO OM</t>
  </si>
  <si>
    <t>40783/HTE</t>
  </si>
  <si>
    <t>KIT DE REPARO SLIM X LIGHT E KOMBAT HTE</t>
  </si>
  <si>
    <t>40783/HVLP</t>
  </si>
  <si>
    <t>KIT DE REPARO SLIM XLIGHT E KOMBAT HVLP</t>
  </si>
  <si>
    <t>KIT REPARO PIST. EGO CARBONIO</t>
  </si>
  <si>
    <t>KIT ABC SLIM X-LIGHT HTE /HALO 1.3</t>
  </si>
  <si>
    <t>KIT ABC SLIM X-LIGHT HTE /HALO  1.5</t>
  </si>
  <si>
    <t>KIT ABC SLIM X-LIGHT HTE /HALO 1.7</t>
  </si>
  <si>
    <t>KIT ABC SLIM X-LIGHT HTE /HALO  1.9</t>
  </si>
  <si>
    <t>KIT ABC SLIM X-LIGHT HVLP 1.3</t>
  </si>
  <si>
    <t>KIT ABC SLIM X-LIGHT HVLP 1.5</t>
  </si>
  <si>
    <t>KIT ABC SLIM X-LIGHT HVLP 1.7</t>
  </si>
  <si>
    <t>KIT ABC SLIM X-LIGHT HVLP 1.9</t>
  </si>
  <si>
    <t>KIT ABC CARBONIO GEO 1.3</t>
  </si>
  <si>
    <t>KIT ABC CARBONIO VERNIZ 1.3/CLEAR</t>
  </si>
  <si>
    <t>KIT ABC CARBONIO TINTA 1.3/BASE</t>
  </si>
  <si>
    <t>KIT ABC GENESI GEO 1.3</t>
  </si>
  <si>
    <t>KIT ABC GENESI GEO 1.5</t>
  </si>
  <si>
    <t>KIT ABC GENESI HVLP 1.4</t>
  </si>
  <si>
    <t>KIT ABC GENESI HTE /HALO  1.2</t>
  </si>
  <si>
    <t>KIT ABC GENESI HTE /HALO  1.3</t>
  </si>
  <si>
    <t>KIT ABC GENESI HTE /HALO  1.4</t>
  </si>
  <si>
    <t>KIT ABC KOMBAT HTE /HALO 1.3</t>
  </si>
  <si>
    <t>KIT ABC KOMBAT HTE /HALO  1.5</t>
  </si>
  <si>
    <t>KIT ABC KOMBAT HTE /HALO 1.7</t>
  </si>
  <si>
    <t>KIT ABC KOMBAT HVLP 1.3</t>
  </si>
  <si>
    <t>KIT ABC KOMBAT HVLP 1.5</t>
  </si>
  <si>
    <t>W050013</t>
  </si>
  <si>
    <t>KIT ABC GEN ALUM HTE /HALO  CLEAR 1.3</t>
  </si>
  <si>
    <t>W060013</t>
  </si>
  <si>
    <t>KIT ABC GEN ALUM HTE /HALO BASE 1.3</t>
  </si>
  <si>
    <t>W070013</t>
  </si>
  <si>
    <t>KIT ABC GEN ALUM HVLP 1.3</t>
  </si>
  <si>
    <t>W070014</t>
  </si>
  <si>
    <t>KIT ABC GEN ALUM HVLP 1.4</t>
  </si>
  <si>
    <t>W080013</t>
  </si>
  <si>
    <t>KIT ABC GEN ALUM GEO 1.3</t>
  </si>
  <si>
    <t>11350.13</t>
  </si>
  <si>
    <t>KIT ABC SLIM HVLP 1.3</t>
  </si>
  <si>
    <t>11350.15</t>
  </si>
  <si>
    <t>KIT ABC SLIM HVLP 1.5</t>
  </si>
  <si>
    <t>11350.17</t>
  </si>
  <si>
    <t>KIT ABC SLIM HVLP 1.7</t>
  </si>
  <si>
    <t>11350.19</t>
  </si>
  <si>
    <t>KIT ABC SLIM HVLP 1.9</t>
  </si>
  <si>
    <t>11350.22</t>
  </si>
  <si>
    <t>KIT ABC SLIM HVLP 2.2</t>
  </si>
  <si>
    <t>11352.13</t>
  </si>
  <si>
    <t>KIT ABC SLIM 1.3</t>
  </si>
  <si>
    <t>11352.15</t>
  </si>
  <si>
    <t>KIT ABC SLIM 1.5</t>
  </si>
  <si>
    <t>11352.17</t>
  </si>
  <si>
    <t>KIT ABC SLIM 1.7</t>
  </si>
  <si>
    <t>11352.19</t>
  </si>
  <si>
    <t>KIT ABC SLIM 1.9</t>
  </si>
  <si>
    <t>41370</t>
  </si>
  <si>
    <t>KIT ABC EGO 0.5</t>
  </si>
  <si>
    <t>41371</t>
  </si>
  <si>
    <t>KIT ABC EGO 0.7</t>
  </si>
  <si>
    <t>41372</t>
  </si>
  <si>
    <t>KIT ABC EGO 1.0</t>
  </si>
  <si>
    <t>41373</t>
  </si>
  <si>
    <t>KIT ABC EGO 1.2</t>
  </si>
  <si>
    <t>710007</t>
  </si>
  <si>
    <t>KIT ABC EGO CARBONIO 0.7</t>
  </si>
  <si>
    <t>710010</t>
  </si>
  <si>
    <t>KIT ABC EGO CARBONIO 1.0</t>
  </si>
  <si>
    <t>W010012</t>
  </si>
  <si>
    <t>KIT ABC CARB EVO CLEAR 1.2</t>
  </si>
  <si>
    <t>W010013</t>
  </si>
  <si>
    <t>KIT ABC CARB EVO CLEAR 1.3</t>
  </si>
  <si>
    <t>W020013</t>
  </si>
  <si>
    <t>KIT ABC CARB EVO BASE  1.3</t>
  </si>
  <si>
    <t>W040013</t>
  </si>
  <si>
    <t>KIT ABC CARB EVO GEO 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</si>
</sst>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_(* #,##0.00_);_(* \(#,##0.00\);_(* &quot;-&quot;??_);_(@_)"/>
  </numFmts>
  <fonts count="15" x14ac:knownFonts="1">
    <font>
      <sz val="10"/>
      <color rgb="FF000000"/>
      <name val="Times New Roman"/>
      <charset val="204"/>
    </font>
    <font>
      <b/>
      <sz val="7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10"/>
      <color rgb="FF000000"/>
      <name val="Times New Roman"/>
      <family val="1"/>
    </font>
    <font>
      <sz val="5"/>
      <name val="Arial"/>
      <family val="2"/>
    </font>
    <font>
      <sz val="7"/>
      <color rgb="FFFF0000"/>
      <name val="Arial"/>
      <family val="2"/>
    </font>
    <font>
      <b/>
      <sz val="7"/>
      <color rgb="FFFF0000"/>
      <name val="Arial"/>
      <family val="2"/>
    </font>
    <font>
      <b/>
      <sz val="7"/>
      <color theme="9" tint="0.39997558519241921"/>
      <name val="Arial"/>
      <family val="2"/>
    </font>
    <font>
      <b/>
      <sz val="9"/>
      <color rgb="FF000000"/>
      <name val="Arial"/>
      <family val="2"/>
    </font>
    <font>
      <b/>
      <sz val="7"/>
      <color theme="8" tint="0.59999389629810485"/>
      <name val="Arial"/>
      <family val="2"/>
    </font>
    <font>
      <b/>
      <sz val="10"/>
      <color rgb="FF000000"/>
      <name val="Times New Roman"/>
      <family val="1"/>
    </font>
    <font>
      <sz val="10"/>
      <name val="Arial"/>
      <family val="2"/>
    </font>
    <font>
      <sz val="7"/>
      <color theme="8" tint="0.5999938962981048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</cellStyleXfs>
  <cellXfs count="101"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center" shrinkToFit="1"/>
    </xf>
    <xf numFmtId="164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 shrinkToFit="1"/>
    </xf>
    <xf numFmtId="9" fontId="3" fillId="0" borderId="1" xfId="1" applyFont="1" applyFill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shrinkToFit="1"/>
    </xf>
    <xf numFmtId="0" fontId="3" fillId="0" borderId="6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1" fillId="4" borderId="3" xfId="0" applyFont="1" applyFill="1" applyBorder="1" applyAlignment="1">
      <alignment vertical="top" wrapText="1"/>
    </xf>
    <xf numFmtId="0" fontId="3" fillId="0" borderId="3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left" vertical="top"/>
    </xf>
    <xf numFmtId="164" fontId="1" fillId="4" borderId="3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shrinkToFit="1"/>
    </xf>
    <xf numFmtId="164" fontId="3" fillId="0" borderId="6" xfId="0" applyNumberFormat="1" applyFont="1" applyBorder="1" applyAlignment="1">
      <alignment horizontal="center" vertical="center" shrinkToFit="1"/>
    </xf>
    <xf numFmtId="10" fontId="3" fillId="0" borderId="6" xfId="1" applyNumberFormat="1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vertical="top" wrapText="1"/>
    </xf>
    <xf numFmtId="0" fontId="7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top"/>
    </xf>
    <xf numFmtId="0" fontId="3" fillId="5" borderId="3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top" wrapText="1"/>
    </xf>
    <xf numFmtId="164" fontId="4" fillId="3" borderId="1" xfId="1" applyNumberFormat="1" applyFont="1" applyFill="1" applyBorder="1" applyAlignment="1">
      <alignment horizontal="center" vertical="center" wrapText="1"/>
    </xf>
    <xf numFmtId="10" fontId="1" fillId="3" borderId="1" xfId="1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9" fontId="1" fillId="3" borderId="1" xfId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shrinkToFit="1"/>
    </xf>
    <xf numFmtId="164" fontId="9" fillId="5" borderId="3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8" fillId="3" borderId="1" xfId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left" vertical="top"/>
    </xf>
    <xf numFmtId="10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top"/>
    </xf>
    <xf numFmtId="9" fontId="0" fillId="0" borderId="0" xfId="0" applyNumberFormat="1" applyAlignment="1">
      <alignment horizontal="left" vertical="top"/>
    </xf>
    <xf numFmtId="10" fontId="8" fillId="3" borderId="1" xfId="1" applyNumberFormat="1" applyFont="1" applyFill="1" applyBorder="1" applyAlignment="1">
      <alignment horizontal="center" vertical="center" wrapText="1"/>
    </xf>
    <xf numFmtId="10" fontId="1" fillId="4" borderId="3" xfId="0" applyNumberFormat="1" applyFont="1" applyFill="1" applyBorder="1" applyAlignment="1">
      <alignment horizontal="center" vertical="top" wrapText="1"/>
    </xf>
    <xf numFmtId="10" fontId="3" fillId="0" borderId="1" xfId="1" applyNumberFormat="1" applyFont="1" applyFill="1" applyBorder="1" applyAlignment="1">
      <alignment horizontal="center" vertical="center" shrinkToFit="1"/>
    </xf>
    <xf numFmtId="164" fontId="3" fillId="0" borderId="9" xfId="0" applyNumberFormat="1" applyFont="1" applyBorder="1" applyAlignment="1">
      <alignment horizontal="center" vertical="center" shrinkToFit="1"/>
    </xf>
    <xf numFmtId="0" fontId="11" fillId="4" borderId="7" xfId="0" applyFont="1" applyFill="1" applyBorder="1" applyAlignment="1">
      <alignment horizontal="center" vertical="top" wrapText="1"/>
    </xf>
    <xf numFmtId="10" fontId="14" fillId="4" borderId="1" xfId="1" applyNumberFormat="1" applyFont="1" applyFill="1" applyBorder="1" applyAlignment="1">
      <alignment horizontal="center" vertical="center" shrinkToFit="1"/>
    </xf>
    <xf numFmtId="9" fontId="14" fillId="4" borderId="1" xfId="1" applyFont="1" applyFill="1" applyBorder="1" applyAlignment="1">
      <alignment horizontal="center" vertical="center" shrinkToFit="1"/>
    </xf>
    <xf numFmtId="0" fontId="8" fillId="4" borderId="7" xfId="0" applyFont="1" applyFill="1" applyBorder="1" applyAlignment="1">
      <alignment vertical="top" wrapText="1"/>
    </xf>
    <xf numFmtId="0" fontId="8" fillId="4" borderId="3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9" fontId="10" fillId="5" borderId="3" xfId="1" applyFont="1" applyFill="1" applyBorder="1" applyAlignment="1">
      <alignment horizontal="center" vertical="center"/>
    </xf>
    <xf numFmtId="9" fontId="3" fillId="5" borderId="3" xfId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left" vertical="top"/>
    </xf>
  </cellXfs>
  <cellStyles count="4">
    <cellStyle name="Normal" xfId="0" builtinId="0"/>
    <cellStyle name="Normal 2" xfId="2" xr:uid="{76397A52-45F2-45BE-B27A-940F4DDDE451}"/>
    <cellStyle name="Porcentagem" xfId="1" builtinId="5"/>
    <cellStyle name="Separador de milhares 2" xfId="3" xr:uid="{28D7813B-5010-4C75-8FF6-A8B0C80F744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H302"/>
  <sheetViews>
    <sheetView tabSelected="1" topLeftCell="A6" zoomScale="120" zoomScaleNormal="120" workbookViewId="0">
      <selection activeCell="E95" sqref="E95"/>
    </sheetView>
  </sheetViews>
  <sheetFormatPr defaultColWidth="9.33203125" defaultRowHeight="9.6" x14ac:dyDescent="0.2"/>
  <cols>
    <col min="1" max="1" width="8.77734375" style="4" customWidth="1"/>
    <col min="2" max="2" width="38" style="4" customWidth="1"/>
    <col min="3" max="3" width="8.6640625" style="4" customWidth="1"/>
    <col min="4" max="4" width="6.77734375" style="3" customWidth="1"/>
    <col min="5" max="5" width="10.77734375" style="19" customWidth="1"/>
    <col min="6" max="6" width="9" style="5" hidden="1" customWidth="1"/>
    <col min="7" max="7" width="5.44140625" style="12" hidden="1" customWidth="1"/>
    <col min="8" max="8" width="3.6640625" style="11" hidden="1" customWidth="1"/>
    <col min="9" max="9" width="4.109375" style="9" hidden="1" customWidth="1"/>
    <col min="10" max="10" width="5.109375" style="9" customWidth="1"/>
    <col min="11" max="13" width="8.109375" style="15" hidden="1" customWidth="1"/>
    <col min="14" max="14" width="10.33203125" style="15" customWidth="1"/>
    <col min="15" max="15" width="9.77734375" style="13" customWidth="1"/>
    <col min="16" max="16" width="9" style="25" bestFit="1" customWidth="1"/>
    <col min="17" max="17" width="10.33203125" style="22" customWidth="1"/>
    <col min="18" max="18" width="11.109375" style="4" customWidth="1"/>
    <col min="19" max="19" width="9.33203125" style="1"/>
    <col min="20" max="20" width="9.109375" style="1" customWidth="1"/>
    <col min="21" max="22" width="9.33203125" style="1" hidden="1" customWidth="1"/>
    <col min="23" max="16384" width="9.33203125" style="1"/>
  </cols>
  <sheetData>
    <row r="1" spans="1:22" ht="16.5" customHeight="1" x14ac:dyDescent="0.25">
      <c r="A1" s="91" t="s">
        <v>386</v>
      </c>
      <c r="B1" s="91"/>
      <c r="C1" s="91"/>
      <c r="D1" s="91"/>
      <c r="E1" s="91"/>
      <c r="F1" s="91"/>
      <c r="G1" s="91"/>
      <c r="H1" s="91"/>
      <c r="I1" s="91" t="s">
        <v>341</v>
      </c>
      <c r="J1" s="91"/>
      <c r="K1" s="91"/>
      <c r="L1" s="91"/>
      <c r="M1" s="91"/>
      <c r="N1" s="91"/>
      <c r="O1" s="91"/>
      <c r="P1" s="91"/>
      <c r="Q1" s="91"/>
      <c r="R1" s="91"/>
    </row>
    <row r="2" spans="1:22" s="18" customFormat="1" ht="13.95" customHeight="1" x14ac:dyDescent="0.25">
      <c r="A2" s="95" t="s">
        <v>387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7"/>
    </row>
    <row r="3" spans="1:22" s="18" customFormat="1" ht="6.6" customHeight="1" x14ac:dyDescent="0.25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4"/>
    </row>
    <row r="4" spans="1:22" s="18" customFormat="1" ht="20.399999999999999" customHeight="1" x14ac:dyDescent="0.25">
      <c r="A4" s="92" t="s">
        <v>344</v>
      </c>
      <c r="B4" s="94"/>
      <c r="C4" s="61" t="s">
        <v>367</v>
      </c>
      <c r="D4" s="62" t="s">
        <v>362</v>
      </c>
      <c r="E4" s="92" t="s">
        <v>358</v>
      </c>
      <c r="F4" s="93"/>
      <c r="G4" s="93"/>
      <c r="H4" s="93"/>
      <c r="I4" s="93"/>
      <c r="J4" s="94"/>
      <c r="K4" s="61"/>
      <c r="L4" s="61"/>
      <c r="M4" s="61"/>
      <c r="N4" s="71">
        <f>IFERROR(VLOOKUP(D4, U10:V14, 2, FALSE), "")</f>
        <v>0.42249999999999999</v>
      </c>
      <c r="O4" s="61" t="s">
        <v>359</v>
      </c>
      <c r="P4" s="62">
        <v>0</v>
      </c>
      <c r="Q4" s="64" t="s">
        <v>373</v>
      </c>
      <c r="R4" s="62">
        <f>IFERROR(VLOOKUP(Q4, U17:V18, 2, FALSE), "")</f>
        <v>0</v>
      </c>
    </row>
    <row r="5" spans="1:22" s="18" customFormat="1" ht="6.6" customHeight="1" x14ac:dyDescent="0.25">
      <c r="A5" s="92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4"/>
    </row>
    <row r="6" spans="1:22" ht="28.95" customHeight="1" x14ac:dyDescent="0.25">
      <c r="A6" s="48" t="s">
        <v>243</v>
      </c>
      <c r="B6" s="48" t="s">
        <v>124</v>
      </c>
      <c r="C6" s="48" t="s">
        <v>244</v>
      </c>
      <c r="D6" s="48" t="s">
        <v>245</v>
      </c>
      <c r="E6" s="30" t="s">
        <v>374</v>
      </c>
      <c r="F6" s="51" t="s">
        <v>327</v>
      </c>
      <c r="G6" s="47" t="s">
        <v>369</v>
      </c>
      <c r="H6" s="50" t="s">
        <v>370</v>
      </c>
      <c r="I6" s="53" t="s">
        <v>345</v>
      </c>
      <c r="J6" s="53" t="s">
        <v>354</v>
      </c>
      <c r="K6" s="16" t="s">
        <v>368</v>
      </c>
      <c r="L6" s="16" t="s">
        <v>371</v>
      </c>
      <c r="M6" s="16" t="s">
        <v>345</v>
      </c>
      <c r="N6" s="52" t="s">
        <v>328</v>
      </c>
      <c r="O6" s="47" t="s">
        <v>313</v>
      </c>
      <c r="P6" s="46" t="s">
        <v>375</v>
      </c>
      <c r="Q6" s="54" t="s">
        <v>377</v>
      </c>
      <c r="R6" s="49" t="s">
        <v>376</v>
      </c>
    </row>
    <row r="7" spans="1:22" ht="12.15" hidden="1" customHeight="1" x14ac:dyDescent="0.25">
      <c r="A7" s="89" t="s">
        <v>300</v>
      </c>
      <c r="B7" s="90"/>
      <c r="C7" s="90"/>
      <c r="D7" s="90"/>
      <c r="E7" s="20"/>
      <c r="F7" s="45"/>
      <c r="G7" s="72"/>
      <c r="H7" s="45"/>
      <c r="I7" s="45"/>
      <c r="J7" s="45"/>
      <c r="K7" s="45"/>
      <c r="L7" s="45"/>
      <c r="M7" s="45"/>
      <c r="N7" s="45"/>
      <c r="O7" s="45"/>
      <c r="P7" s="26"/>
      <c r="Q7" s="27"/>
      <c r="R7" s="28"/>
    </row>
    <row r="8" spans="1:22" ht="12.15" hidden="1" customHeight="1" x14ac:dyDescent="0.2">
      <c r="A8" s="14" t="s">
        <v>342</v>
      </c>
      <c r="B8" s="14" t="s">
        <v>343</v>
      </c>
      <c r="C8" s="14" t="s">
        <v>248</v>
      </c>
      <c r="D8" s="2">
        <v>6</v>
      </c>
      <c r="F8" s="17">
        <v>43.51</v>
      </c>
      <c r="G8" s="73">
        <f>N4</f>
        <v>0.42249999999999999</v>
      </c>
      <c r="H8" s="10">
        <f>P4</f>
        <v>0</v>
      </c>
      <c r="I8" s="10">
        <f>R4</f>
        <v>0</v>
      </c>
      <c r="J8" s="10">
        <v>0</v>
      </c>
      <c r="K8" s="15">
        <f t="shared" ref="K8:K33" si="0">F8-F8*G8</f>
        <v>25.127025</v>
      </c>
      <c r="L8" s="15">
        <f>K8-K8*H8</f>
        <v>25.127025</v>
      </c>
      <c r="M8" s="15">
        <f>L8+L8*I8</f>
        <v>25.127025</v>
      </c>
      <c r="N8" s="60">
        <f t="shared" ref="N8" si="1">M8-M8*J8</f>
        <v>25.127025</v>
      </c>
      <c r="O8" s="12">
        <v>1.2999999999999999E-2</v>
      </c>
      <c r="P8" s="15">
        <f>N8+N8*O8</f>
        <v>25.453676325</v>
      </c>
      <c r="Q8" s="23">
        <f>N8*E8</f>
        <v>0</v>
      </c>
      <c r="R8" s="8">
        <f>P8*E8</f>
        <v>0</v>
      </c>
      <c r="U8" s="65" t="s">
        <v>360</v>
      </c>
      <c r="V8" s="65" t="s">
        <v>361</v>
      </c>
    </row>
    <row r="9" spans="1:22" ht="12.15" hidden="1" customHeight="1" x14ac:dyDescent="0.2">
      <c r="A9" s="14" t="s">
        <v>378</v>
      </c>
      <c r="B9" s="14" t="s">
        <v>379</v>
      </c>
      <c r="C9" s="14" t="s">
        <v>380</v>
      </c>
      <c r="D9" s="2">
        <v>6</v>
      </c>
      <c r="F9" s="74">
        <v>172.29</v>
      </c>
      <c r="G9" s="73">
        <f>G8</f>
        <v>0.42249999999999999</v>
      </c>
      <c r="H9" s="10">
        <f>H8</f>
        <v>0</v>
      </c>
      <c r="I9" s="10">
        <f>I8</f>
        <v>0</v>
      </c>
      <c r="J9" s="10">
        <v>0</v>
      </c>
      <c r="K9" s="15">
        <f t="shared" si="0"/>
        <v>99.497474999999994</v>
      </c>
      <c r="L9" s="15">
        <f>K9-K9*H9</f>
        <v>99.497474999999994</v>
      </c>
      <c r="M9" s="15">
        <f t="shared" ref="M9:M33" si="2">L9+L9*I9</f>
        <v>99.497474999999994</v>
      </c>
      <c r="N9" s="60">
        <f t="shared" ref="N9" si="3">M9-M9*J9</f>
        <v>99.497474999999994</v>
      </c>
      <c r="O9" s="12">
        <v>1.2999999999999999E-2</v>
      </c>
      <c r="P9" s="15">
        <f>N9+N9*O9</f>
        <v>100.790942175</v>
      </c>
      <c r="Q9" s="23">
        <f>N9*E9</f>
        <v>0</v>
      </c>
      <c r="R9" s="8">
        <f>P9*E9</f>
        <v>0</v>
      </c>
      <c r="U9" s="65"/>
      <c r="V9" s="65"/>
    </row>
    <row r="10" spans="1:22" ht="12.15" hidden="1" customHeight="1" x14ac:dyDescent="0.2">
      <c r="A10" s="14" t="s">
        <v>6</v>
      </c>
      <c r="B10" s="14" t="s">
        <v>125</v>
      </c>
      <c r="C10" s="14" t="s">
        <v>247</v>
      </c>
      <c r="D10" s="2">
        <v>12</v>
      </c>
      <c r="F10" s="57">
        <v>24.11</v>
      </c>
      <c r="G10" s="73">
        <f t="shared" ref="G10:G33" si="4">G9</f>
        <v>0.42249999999999999</v>
      </c>
      <c r="H10" s="10">
        <f t="shared" ref="H10:H33" si="5">H9</f>
        <v>0</v>
      </c>
      <c r="I10" s="10">
        <f t="shared" ref="I10:I33" si="6">I9</f>
        <v>0</v>
      </c>
      <c r="J10" s="10">
        <v>0</v>
      </c>
      <c r="K10" s="15">
        <f t="shared" si="0"/>
        <v>13.923525</v>
      </c>
      <c r="L10" s="15">
        <f t="shared" ref="L10:L33" si="7">K10-K10*H10</f>
        <v>13.923525</v>
      </c>
      <c r="M10" s="15">
        <f t="shared" si="2"/>
        <v>13.923525</v>
      </c>
      <c r="N10" s="60">
        <f t="shared" ref="N10:N33" si="8">M10-M10*J10</f>
        <v>13.923525</v>
      </c>
      <c r="O10" s="12">
        <v>1.2999999999999999E-2</v>
      </c>
      <c r="P10" s="15">
        <f t="shared" ref="P10:P33" si="9">N10+N10*O10</f>
        <v>14.104530824999999</v>
      </c>
      <c r="Q10" s="23">
        <f t="shared" ref="Q10:Q33" si="10">N10*E10</f>
        <v>0</v>
      </c>
      <c r="R10" s="8">
        <f t="shared" ref="R10:R33" si="11">P10*E10</f>
        <v>0</v>
      </c>
      <c r="U10" s="66" t="s">
        <v>362</v>
      </c>
      <c r="V10" s="68">
        <v>0.42249999999999999</v>
      </c>
    </row>
    <row r="11" spans="1:22" ht="12.15" hidden="1" customHeight="1" x14ac:dyDescent="0.2">
      <c r="A11" s="14" t="s">
        <v>7</v>
      </c>
      <c r="B11" s="14" t="s">
        <v>126</v>
      </c>
      <c r="C11" s="14" t="s">
        <v>246</v>
      </c>
      <c r="D11" s="2">
        <v>12</v>
      </c>
      <c r="F11" s="33">
        <v>37.659999999999997</v>
      </c>
      <c r="G11" s="73">
        <f t="shared" si="4"/>
        <v>0.42249999999999999</v>
      </c>
      <c r="H11" s="10">
        <f t="shared" si="5"/>
        <v>0</v>
      </c>
      <c r="I11" s="10">
        <f t="shared" si="6"/>
        <v>0</v>
      </c>
      <c r="J11" s="10">
        <v>0</v>
      </c>
      <c r="K11" s="15">
        <f t="shared" si="0"/>
        <v>21.748649999999998</v>
      </c>
      <c r="L11" s="15">
        <f t="shared" si="7"/>
        <v>21.748649999999998</v>
      </c>
      <c r="M11" s="15">
        <f t="shared" si="2"/>
        <v>21.748649999999998</v>
      </c>
      <c r="N11" s="60">
        <f t="shared" si="8"/>
        <v>21.748649999999998</v>
      </c>
      <c r="O11" s="12">
        <v>1.2999999999999999E-2</v>
      </c>
      <c r="P11" s="15">
        <f t="shared" si="9"/>
        <v>22.031382449999999</v>
      </c>
      <c r="Q11" s="23">
        <f t="shared" si="10"/>
        <v>0</v>
      </c>
      <c r="R11" s="8">
        <f t="shared" si="11"/>
        <v>0</v>
      </c>
      <c r="U11" s="66" t="s">
        <v>363</v>
      </c>
      <c r="V11" s="68">
        <v>0.45</v>
      </c>
    </row>
    <row r="12" spans="1:22" ht="12.15" hidden="1" customHeight="1" x14ac:dyDescent="0.2">
      <c r="A12" s="14" t="s">
        <v>8</v>
      </c>
      <c r="B12" s="14" t="s">
        <v>127</v>
      </c>
      <c r="C12" s="14" t="s">
        <v>246</v>
      </c>
      <c r="D12" s="2">
        <v>12</v>
      </c>
      <c r="F12" s="6">
        <v>34.619999999999997</v>
      </c>
      <c r="G12" s="73">
        <f t="shared" si="4"/>
        <v>0.42249999999999999</v>
      </c>
      <c r="H12" s="10">
        <f t="shared" si="5"/>
        <v>0</v>
      </c>
      <c r="I12" s="10">
        <f t="shared" si="6"/>
        <v>0</v>
      </c>
      <c r="J12" s="10">
        <v>0.02</v>
      </c>
      <c r="K12" s="15">
        <f t="shared" si="0"/>
        <v>19.993049999999997</v>
      </c>
      <c r="L12" s="15">
        <f t="shared" si="7"/>
        <v>19.993049999999997</v>
      </c>
      <c r="M12" s="15">
        <f t="shared" si="2"/>
        <v>19.993049999999997</v>
      </c>
      <c r="N12" s="60">
        <f t="shared" si="8"/>
        <v>19.593188999999995</v>
      </c>
      <c r="O12" s="12">
        <v>1.2999999999999999E-2</v>
      </c>
      <c r="P12" s="15">
        <f t="shared" si="9"/>
        <v>19.847900456999994</v>
      </c>
      <c r="Q12" s="23">
        <f t="shared" si="10"/>
        <v>0</v>
      </c>
      <c r="R12" s="8">
        <f t="shared" si="11"/>
        <v>0</v>
      </c>
      <c r="U12" s="66" t="s">
        <v>364</v>
      </c>
      <c r="V12" s="68">
        <v>0.45550000000000002</v>
      </c>
    </row>
    <row r="13" spans="1:22" ht="12.15" customHeight="1" x14ac:dyDescent="0.2">
      <c r="A13" s="14" t="s">
        <v>349</v>
      </c>
      <c r="B13" s="14" t="s">
        <v>353</v>
      </c>
      <c r="C13" s="14" t="s">
        <v>248</v>
      </c>
      <c r="D13" s="2">
        <v>12</v>
      </c>
      <c r="E13" s="19">
        <v>12</v>
      </c>
      <c r="F13" s="6">
        <v>33.32</v>
      </c>
      <c r="G13" s="73">
        <f t="shared" si="4"/>
        <v>0.42249999999999999</v>
      </c>
      <c r="H13" s="10">
        <f t="shared" si="5"/>
        <v>0</v>
      </c>
      <c r="I13" s="10">
        <f t="shared" si="6"/>
        <v>0</v>
      </c>
      <c r="J13" s="10">
        <v>0</v>
      </c>
      <c r="K13" s="15">
        <f t="shared" si="0"/>
        <v>19.2423</v>
      </c>
      <c r="L13" s="15">
        <f t="shared" si="7"/>
        <v>19.2423</v>
      </c>
      <c r="M13" s="15">
        <f t="shared" si="2"/>
        <v>19.2423</v>
      </c>
      <c r="N13" s="60">
        <f t="shared" si="8"/>
        <v>19.2423</v>
      </c>
      <c r="O13" s="12">
        <v>1.2999999999999999E-2</v>
      </c>
      <c r="P13" s="15">
        <f t="shared" si="9"/>
        <v>19.4924499</v>
      </c>
      <c r="Q13" s="23">
        <f t="shared" si="10"/>
        <v>230.9076</v>
      </c>
      <c r="R13" s="8">
        <f t="shared" si="11"/>
        <v>233.90939880000002</v>
      </c>
      <c r="S13" s="100">
        <f>IF(O13 &lt; 0.1, P13+(N13*0.12),P13)</f>
        <v>21.801525900000001</v>
      </c>
      <c r="U13" s="66" t="s">
        <v>365</v>
      </c>
      <c r="V13" s="68">
        <v>0.45550000000000002</v>
      </c>
    </row>
    <row r="14" spans="1:22" ht="12.15" customHeight="1" x14ac:dyDescent="0.2">
      <c r="A14" s="14" t="s">
        <v>355</v>
      </c>
      <c r="B14" s="14" t="s">
        <v>356</v>
      </c>
      <c r="C14" s="14" t="s">
        <v>357</v>
      </c>
      <c r="D14" s="2">
        <v>6</v>
      </c>
      <c r="E14" s="19">
        <v>6</v>
      </c>
      <c r="F14" s="6">
        <v>61.54</v>
      </c>
      <c r="G14" s="73">
        <f t="shared" si="4"/>
        <v>0.42249999999999999</v>
      </c>
      <c r="H14" s="10">
        <f t="shared" si="5"/>
        <v>0</v>
      </c>
      <c r="I14" s="10">
        <f t="shared" si="6"/>
        <v>0</v>
      </c>
      <c r="J14" s="10">
        <v>0</v>
      </c>
      <c r="K14" s="15">
        <f t="shared" si="0"/>
        <v>35.539349999999999</v>
      </c>
      <c r="L14" s="15">
        <f t="shared" si="7"/>
        <v>35.539349999999999</v>
      </c>
      <c r="M14" s="15">
        <f t="shared" si="2"/>
        <v>35.539349999999999</v>
      </c>
      <c r="N14" s="60">
        <f t="shared" si="8"/>
        <v>35.539349999999999</v>
      </c>
      <c r="O14" s="12">
        <v>1.2999999999999999E-2</v>
      </c>
      <c r="P14" s="15">
        <f t="shared" si="9"/>
        <v>36.001361549999999</v>
      </c>
      <c r="Q14" s="23">
        <f t="shared" si="10"/>
        <v>213.23609999999999</v>
      </c>
      <c r="R14" s="8">
        <f t="shared" si="11"/>
        <v>216.00816929999999</v>
      </c>
      <c r="S14" s="100">
        <f t="shared" ref="S14:S16" si="12">IF(O14 &lt; 0.1, P14+(N14*0.12),P14)</f>
        <v>40.266083549999998</v>
      </c>
      <c r="U14" s="66" t="s">
        <v>366</v>
      </c>
      <c r="V14" s="68">
        <v>0.46100000000000002</v>
      </c>
    </row>
    <row r="15" spans="1:22" ht="12.15" customHeight="1" x14ac:dyDescent="0.2">
      <c r="A15" s="14" t="s">
        <v>9</v>
      </c>
      <c r="B15" s="14" t="s">
        <v>128</v>
      </c>
      <c r="C15" s="14" t="s">
        <v>250</v>
      </c>
      <c r="D15" s="2">
        <v>12</v>
      </c>
      <c r="E15" s="19">
        <v>12</v>
      </c>
      <c r="F15" s="6">
        <v>28.3</v>
      </c>
      <c r="G15" s="73">
        <f t="shared" si="4"/>
        <v>0.42249999999999999</v>
      </c>
      <c r="H15" s="10">
        <f t="shared" si="5"/>
        <v>0</v>
      </c>
      <c r="I15" s="10">
        <f t="shared" si="6"/>
        <v>0</v>
      </c>
      <c r="J15" s="10">
        <v>0</v>
      </c>
      <c r="K15" s="15">
        <f t="shared" si="0"/>
        <v>16.343250000000001</v>
      </c>
      <c r="L15" s="15">
        <f t="shared" si="7"/>
        <v>16.343250000000001</v>
      </c>
      <c r="M15" s="15">
        <f t="shared" si="2"/>
        <v>16.343250000000001</v>
      </c>
      <c r="N15" s="60">
        <f t="shared" si="8"/>
        <v>16.343250000000001</v>
      </c>
      <c r="O15" s="12">
        <v>1.2999999999999999E-2</v>
      </c>
      <c r="P15" s="15">
        <f t="shared" si="9"/>
        <v>16.555712250000003</v>
      </c>
      <c r="Q15" s="23">
        <f t="shared" si="10"/>
        <v>196.11900000000003</v>
      </c>
      <c r="R15" s="8">
        <f t="shared" si="11"/>
        <v>198.66854700000005</v>
      </c>
      <c r="S15" s="100">
        <f t="shared" si="12"/>
        <v>18.516902250000001</v>
      </c>
      <c r="U15"/>
      <c r="V15"/>
    </row>
    <row r="16" spans="1:22" ht="10.199999999999999" customHeight="1" x14ac:dyDescent="0.2">
      <c r="A16" s="14" t="s">
        <v>10</v>
      </c>
      <c r="B16" s="14" t="s">
        <v>129</v>
      </c>
      <c r="C16" s="14" t="s">
        <v>248</v>
      </c>
      <c r="D16" s="2">
        <v>12</v>
      </c>
      <c r="E16" s="19">
        <v>12</v>
      </c>
      <c r="F16" s="6">
        <v>45.32</v>
      </c>
      <c r="G16" s="73">
        <f t="shared" si="4"/>
        <v>0.42249999999999999</v>
      </c>
      <c r="H16" s="10">
        <f t="shared" si="5"/>
        <v>0</v>
      </c>
      <c r="I16" s="10">
        <f t="shared" si="6"/>
        <v>0</v>
      </c>
      <c r="J16" s="10">
        <v>0</v>
      </c>
      <c r="K16" s="15">
        <f t="shared" si="0"/>
        <v>26.1723</v>
      </c>
      <c r="L16" s="15">
        <f t="shared" si="7"/>
        <v>26.1723</v>
      </c>
      <c r="M16" s="15">
        <f t="shared" si="2"/>
        <v>26.1723</v>
      </c>
      <c r="N16" s="60">
        <f t="shared" si="8"/>
        <v>26.1723</v>
      </c>
      <c r="O16" s="12">
        <v>1.2999999999999999E-2</v>
      </c>
      <c r="P16" s="15">
        <f t="shared" si="9"/>
        <v>26.5125399</v>
      </c>
      <c r="Q16" s="23">
        <f t="shared" si="10"/>
        <v>314.06759999999997</v>
      </c>
      <c r="R16" s="8">
        <f t="shared" si="11"/>
        <v>318.15047879999997</v>
      </c>
      <c r="S16" s="100">
        <f t="shared" si="12"/>
        <v>29.653215899999999</v>
      </c>
      <c r="U16" s="69" t="s">
        <v>345</v>
      </c>
      <c r="V16"/>
    </row>
    <row r="17" spans="1:22" ht="12.15" hidden="1" customHeight="1" x14ac:dyDescent="0.2">
      <c r="A17" s="14" t="s">
        <v>11</v>
      </c>
      <c r="B17" s="14" t="s">
        <v>130</v>
      </c>
      <c r="C17" s="14" t="s">
        <v>252</v>
      </c>
      <c r="D17" s="2">
        <v>24</v>
      </c>
      <c r="F17" s="6">
        <v>20.29</v>
      </c>
      <c r="G17" s="73">
        <f t="shared" si="4"/>
        <v>0.42249999999999999</v>
      </c>
      <c r="H17" s="10">
        <f t="shared" si="5"/>
        <v>0</v>
      </c>
      <c r="I17" s="10">
        <f t="shared" si="6"/>
        <v>0</v>
      </c>
      <c r="J17" s="10">
        <v>0.02</v>
      </c>
      <c r="K17" s="15">
        <f t="shared" si="0"/>
        <v>11.717475</v>
      </c>
      <c r="L17" s="15">
        <f t="shared" si="7"/>
        <v>11.717475</v>
      </c>
      <c r="M17" s="15">
        <f t="shared" si="2"/>
        <v>11.717475</v>
      </c>
      <c r="N17" s="60">
        <f t="shared" si="8"/>
        <v>11.4831255</v>
      </c>
      <c r="O17" s="12">
        <v>0</v>
      </c>
      <c r="P17" s="15">
        <f t="shared" si="9"/>
        <v>11.4831255</v>
      </c>
      <c r="Q17" s="23">
        <f t="shared" si="10"/>
        <v>0</v>
      </c>
      <c r="R17" s="8">
        <f t="shared" si="11"/>
        <v>0</v>
      </c>
      <c r="U17" s="69" t="s">
        <v>372</v>
      </c>
      <c r="V17" s="67">
        <v>0.05</v>
      </c>
    </row>
    <row r="18" spans="1:22" ht="12.15" hidden="1" customHeight="1" x14ac:dyDescent="0.2">
      <c r="A18" s="14" t="s">
        <v>12</v>
      </c>
      <c r="B18" s="14" t="s">
        <v>131</v>
      </c>
      <c r="C18" s="14" t="s">
        <v>249</v>
      </c>
      <c r="D18" s="2">
        <v>12</v>
      </c>
      <c r="F18" s="6">
        <v>36.92</v>
      </c>
      <c r="G18" s="73">
        <f t="shared" si="4"/>
        <v>0.42249999999999999</v>
      </c>
      <c r="H18" s="10">
        <f t="shared" si="5"/>
        <v>0</v>
      </c>
      <c r="I18" s="10">
        <f t="shared" si="6"/>
        <v>0</v>
      </c>
      <c r="J18" s="10">
        <v>0.02</v>
      </c>
      <c r="K18" s="15">
        <f t="shared" si="0"/>
        <v>21.321300000000001</v>
      </c>
      <c r="L18" s="15">
        <f t="shared" si="7"/>
        <v>21.321300000000001</v>
      </c>
      <c r="M18" s="15">
        <f t="shared" si="2"/>
        <v>21.321300000000001</v>
      </c>
      <c r="N18" s="60">
        <f t="shared" si="8"/>
        <v>20.894874000000002</v>
      </c>
      <c r="O18" s="12">
        <v>1.2999999999999999E-2</v>
      </c>
      <c r="P18" s="15">
        <f t="shared" si="9"/>
        <v>21.166507362000001</v>
      </c>
      <c r="Q18" s="23">
        <f t="shared" si="10"/>
        <v>0</v>
      </c>
      <c r="R18" s="8">
        <f t="shared" si="11"/>
        <v>0</v>
      </c>
      <c r="U18" s="69" t="s">
        <v>373</v>
      </c>
      <c r="V18" s="70">
        <v>0</v>
      </c>
    </row>
    <row r="19" spans="1:22" ht="12.15" hidden="1" customHeight="1" x14ac:dyDescent="0.2">
      <c r="A19" s="14" t="s">
        <v>13</v>
      </c>
      <c r="B19" s="14" t="s">
        <v>132</v>
      </c>
      <c r="C19" s="14" t="s">
        <v>253</v>
      </c>
      <c r="D19" s="2">
        <v>4</v>
      </c>
      <c r="F19" s="6">
        <v>90.65</v>
      </c>
      <c r="G19" s="73">
        <f t="shared" si="4"/>
        <v>0.42249999999999999</v>
      </c>
      <c r="H19" s="10">
        <f t="shared" si="5"/>
        <v>0</v>
      </c>
      <c r="I19" s="10">
        <f t="shared" si="6"/>
        <v>0</v>
      </c>
      <c r="J19" s="10">
        <v>0.02</v>
      </c>
      <c r="K19" s="15">
        <f t="shared" si="0"/>
        <v>52.350375000000007</v>
      </c>
      <c r="L19" s="15">
        <f t="shared" si="7"/>
        <v>52.350375000000007</v>
      </c>
      <c r="M19" s="15">
        <f t="shared" si="2"/>
        <v>52.350375000000007</v>
      </c>
      <c r="N19" s="60">
        <f t="shared" si="8"/>
        <v>51.303367500000007</v>
      </c>
      <c r="O19" s="12">
        <v>1.2999999999999999E-2</v>
      </c>
      <c r="P19" s="15">
        <f t="shared" si="9"/>
        <v>51.970311277500009</v>
      </c>
      <c r="Q19" s="23">
        <f t="shared" si="10"/>
        <v>0</v>
      </c>
      <c r="R19" s="8">
        <f t="shared" si="11"/>
        <v>0</v>
      </c>
    </row>
    <row r="20" spans="1:22" ht="12.15" hidden="1" customHeight="1" x14ac:dyDescent="0.2">
      <c r="A20" s="14" t="s">
        <v>14</v>
      </c>
      <c r="B20" s="14" t="s">
        <v>133</v>
      </c>
      <c r="C20" s="14" t="s">
        <v>251</v>
      </c>
      <c r="D20" s="2">
        <v>18</v>
      </c>
      <c r="F20" s="6">
        <v>20.329999999999998</v>
      </c>
      <c r="G20" s="73">
        <f t="shared" si="4"/>
        <v>0.42249999999999999</v>
      </c>
      <c r="H20" s="10">
        <f t="shared" si="5"/>
        <v>0</v>
      </c>
      <c r="I20" s="10">
        <f t="shared" si="6"/>
        <v>0</v>
      </c>
      <c r="J20" s="10">
        <v>0</v>
      </c>
      <c r="K20" s="15">
        <f t="shared" si="0"/>
        <v>11.740575</v>
      </c>
      <c r="L20" s="15">
        <f t="shared" si="7"/>
        <v>11.740575</v>
      </c>
      <c r="M20" s="15">
        <f t="shared" si="2"/>
        <v>11.740575</v>
      </c>
      <c r="N20" s="60">
        <f t="shared" si="8"/>
        <v>11.740575</v>
      </c>
      <c r="O20" s="12">
        <v>0</v>
      </c>
      <c r="P20" s="15">
        <f t="shared" si="9"/>
        <v>11.740575</v>
      </c>
      <c r="Q20" s="23">
        <f t="shared" si="10"/>
        <v>0</v>
      </c>
      <c r="R20" s="8">
        <f t="shared" si="11"/>
        <v>0</v>
      </c>
    </row>
    <row r="21" spans="1:22" ht="12.15" hidden="1" customHeight="1" x14ac:dyDescent="0.2">
      <c r="A21" s="14" t="s">
        <v>15</v>
      </c>
      <c r="B21" s="14" t="s">
        <v>134</v>
      </c>
      <c r="C21" s="14" t="s">
        <v>249</v>
      </c>
      <c r="D21" s="2">
        <v>12</v>
      </c>
      <c r="F21" s="6">
        <v>26</v>
      </c>
      <c r="G21" s="73">
        <f t="shared" si="4"/>
        <v>0.42249999999999999</v>
      </c>
      <c r="H21" s="10">
        <f t="shared" si="5"/>
        <v>0</v>
      </c>
      <c r="I21" s="10">
        <f t="shared" si="6"/>
        <v>0</v>
      </c>
      <c r="J21" s="10">
        <v>0</v>
      </c>
      <c r="K21" s="15">
        <f t="shared" si="0"/>
        <v>15.015000000000001</v>
      </c>
      <c r="L21" s="15">
        <f t="shared" si="7"/>
        <v>15.015000000000001</v>
      </c>
      <c r="M21" s="15">
        <f t="shared" si="2"/>
        <v>15.015000000000001</v>
      </c>
      <c r="N21" s="60">
        <f t="shared" si="8"/>
        <v>15.015000000000001</v>
      </c>
      <c r="O21" s="12">
        <v>0</v>
      </c>
      <c r="P21" s="15">
        <f t="shared" si="9"/>
        <v>15.015000000000001</v>
      </c>
      <c r="Q21" s="23">
        <f t="shared" si="10"/>
        <v>0</v>
      </c>
      <c r="R21" s="8">
        <f t="shared" si="11"/>
        <v>0</v>
      </c>
    </row>
    <row r="22" spans="1:22" ht="12.15" hidden="1" customHeight="1" x14ac:dyDescent="0.2">
      <c r="A22" s="14" t="s">
        <v>16</v>
      </c>
      <c r="B22" s="14" t="s">
        <v>135</v>
      </c>
      <c r="C22" s="14" t="s">
        <v>250</v>
      </c>
      <c r="D22" s="2">
        <v>12</v>
      </c>
      <c r="F22" s="6">
        <v>13.53</v>
      </c>
      <c r="G22" s="73">
        <f t="shared" si="4"/>
        <v>0.42249999999999999</v>
      </c>
      <c r="H22" s="10">
        <f t="shared" si="5"/>
        <v>0</v>
      </c>
      <c r="I22" s="10">
        <f t="shared" si="6"/>
        <v>0</v>
      </c>
      <c r="J22" s="10">
        <v>0</v>
      </c>
      <c r="K22" s="15">
        <f t="shared" si="0"/>
        <v>7.8135750000000002</v>
      </c>
      <c r="L22" s="15">
        <f t="shared" si="7"/>
        <v>7.8135750000000002</v>
      </c>
      <c r="M22" s="15">
        <f t="shared" si="2"/>
        <v>7.8135750000000002</v>
      </c>
      <c r="N22" s="60">
        <f t="shared" si="8"/>
        <v>7.8135750000000002</v>
      </c>
      <c r="O22" s="12">
        <v>0</v>
      </c>
      <c r="P22" s="15">
        <f t="shared" si="9"/>
        <v>7.8135750000000002</v>
      </c>
      <c r="Q22" s="23">
        <f t="shared" si="10"/>
        <v>0</v>
      </c>
      <c r="R22" s="8">
        <f t="shared" si="11"/>
        <v>0</v>
      </c>
    </row>
    <row r="23" spans="1:22" ht="12.15" hidden="1" customHeight="1" x14ac:dyDescent="0.2">
      <c r="A23" s="14" t="s">
        <v>17</v>
      </c>
      <c r="B23" s="14" t="s">
        <v>136</v>
      </c>
      <c r="C23" s="14" t="s">
        <v>247</v>
      </c>
      <c r="D23" s="2">
        <v>12</v>
      </c>
      <c r="F23" s="6">
        <v>15.41</v>
      </c>
      <c r="G23" s="73">
        <f t="shared" si="4"/>
        <v>0.42249999999999999</v>
      </c>
      <c r="H23" s="10">
        <f t="shared" si="5"/>
        <v>0</v>
      </c>
      <c r="I23" s="10">
        <f t="shared" si="6"/>
        <v>0</v>
      </c>
      <c r="J23" s="10">
        <v>0</v>
      </c>
      <c r="K23" s="15">
        <f t="shared" si="0"/>
        <v>8.8992749999999994</v>
      </c>
      <c r="L23" s="15">
        <f t="shared" si="7"/>
        <v>8.8992749999999994</v>
      </c>
      <c r="M23" s="15">
        <f t="shared" si="2"/>
        <v>8.8992749999999994</v>
      </c>
      <c r="N23" s="60">
        <f t="shared" si="8"/>
        <v>8.8992749999999994</v>
      </c>
      <c r="O23" s="12">
        <v>0</v>
      </c>
      <c r="P23" s="15">
        <f t="shared" si="9"/>
        <v>8.8992749999999994</v>
      </c>
      <c r="Q23" s="23">
        <f t="shared" si="10"/>
        <v>0</v>
      </c>
      <c r="R23" s="8">
        <f t="shared" si="11"/>
        <v>0</v>
      </c>
    </row>
    <row r="24" spans="1:22" ht="12.15" hidden="1" customHeight="1" x14ac:dyDescent="0.2">
      <c r="A24" s="14" t="s">
        <v>18</v>
      </c>
      <c r="B24" s="14" t="s">
        <v>137</v>
      </c>
      <c r="C24" s="14" t="s">
        <v>254</v>
      </c>
      <c r="D24" s="2">
        <v>24</v>
      </c>
      <c r="F24" s="6">
        <v>20.53</v>
      </c>
      <c r="G24" s="73">
        <f t="shared" si="4"/>
        <v>0.42249999999999999</v>
      </c>
      <c r="H24" s="10">
        <f t="shared" si="5"/>
        <v>0</v>
      </c>
      <c r="I24" s="10">
        <f t="shared" si="6"/>
        <v>0</v>
      </c>
      <c r="J24" s="10">
        <v>0</v>
      </c>
      <c r="K24" s="15">
        <f t="shared" si="0"/>
        <v>11.856075000000001</v>
      </c>
      <c r="L24" s="15">
        <f t="shared" si="7"/>
        <v>11.856075000000001</v>
      </c>
      <c r="M24" s="15">
        <f t="shared" si="2"/>
        <v>11.856075000000001</v>
      </c>
      <c r="N24" s="60">
        <f t="shared" si="8"/>
        <v>11.856075000000001</v>
      </c>
      <c r="O24" s="12">
        <v>0</v>
      </c>
      <c r="P24" s="15">
        <f t="shared" si="9"/>
        <v>11.856075000000001</v>
      </c>
      <c r="Q24" s="23">
        <f t="shared" si="10"/>
        <v>0</v>
      </c>
      <c r="R24" s="8">
        <f t="shared" si="11"/>
        <v>0</v>
      </c>
    </row>
    <row r="25" spans="1:22" ht="12.15" hidden="1" customHeight="1" x14ac:dyDescent="0.2">
      <c r="A25" s="14" t="s">
        <v>19</v>
      </c>
      <c r="B25" s="14" t="s">
        <v>138</v>
      </c>
      <c r="C25" s="14" t="s">
        <v>249</v>
      </c>
      <c r="D25" s="2">
        <v>12</v>
      </c>
      <c r="F25" s="6">
        <v>26.29</v>
      </c>
      <c r="G25" s="73">
        <f t="shared" si="4"/>
        <v>0.42249999999999999</v>
      </c>
      <c r="H25" s="10">
        <f t="shared" si="5"/>
        <v>0</v>
      </c>
      <c r="I25" s="10">
        <f t="shared" si="6"/>
        <v>0</v>
      </c>
      <c r="J25" s="10">
        <v>0</v>
      </c>
      <c r="K25" s="15">
        <f t="shared" si="0"/>
        <v>15.182475</v>
      </c>
      <c r="L25" s="15">
        <f t="shared" si="7"/>
        <v>15.182475</v>
      </c>
      <c r="M25" s="15">
        <f t="shared" si="2"/>
        <v>15.182475</v>
      </c>
      <c r="N25" s="60">
        <f t="shared" si="8"/>
        <v>15.182475</v>
      </c>
      <c r="O25" s="12">
        <v>0</v>
      </c>
      <c r="P25" s="15">
        <f t="shared" si="9"/>
        <v>15.182475</v>
      </c>
      <c r="Q25" s="23">
        <f t="shared" si="10"/>
        <v>0</v>
      </c>
      <c r="R25" s="8">
        <f t="shared" si="11"/>
        <v>0</v>
      </c>
    </row>
    <row r="26" spans="1:22" ht="12.15" hidden="1" customHeight="1" x14ac:dyDescent="0.2">
      <c r="A26" s="14" t="s">
        <v>335</v>
      </c>
      <c r="B26" s="14" t="s">
        <v>336</v>
      </c>
      <c r="C26" s="14" t="s">
        <v>249</v>
      </c>
      <c r="D26" s="2">
        <v>12</v>
      </c>
      <c r="F26" s="6">
        <v>23.96</v>
      </c>
      <c r="G26" s="73">
        <f t="shared" si="4"/>
        <v>0.42249999999999999</v>
      </c>
      <c r="H26" s="10">
        <f t="shared" si="5"/>
        <v>0</v>
      </c>
      <c r="I26" s="10">
        <f t="shared" si="6"/>
        <v>0</v>
      </c>
      <c r="J26" s="10">
        <v>0</v>
      </c>
      <c r="K26" s="15">
        <f t="shared" si="0"/>
        <v>13.8369</v>
      </c>
      <c r="L26" s="15">
        <f t="shared" si="7"/>
        <v>13.8369</v>
      </c>
      <c r="M26" s="15">
        <f t="shared" si="2"/>
        <v>13.8369</v>
      </c>
      <c r="N26" s="60">
        <f t="shared" si="8"/>
        <v>13.8369</v>
      </c>
      <c r="O26" s="12">
        <v>0</v>
      </c>
      <c r="P26" s="15">
        <f t="shared" si="9"/>
        <v>13.8369</v>
      </c>
      <c r="Q26" s="23">
        <f t="shared" si="10"/>
        <v>0</v>
      </c>
      <c r="R26" s="8">
        <f t="shared" si="11"/>
        <v>0</v>
      </c>
    </row>
    <row r="27" spans="1:22" ht="12.15" hidden="1" customHeight="1" x14ac:dyDescent="0.2">
      <c r="A27" s="14" t="s">
        <v>20</v>
      </c>
      <c r="B27" s="14" t="s">
        <v>139</v>
      </c>
      <c r="C27" s="14" t="s">
        <v>252</v>
      </c>
      <c r="D27" s="2">
        <v>18</v>
      </c>
      <c r="F27" s="6">
        <v>18.29</v>
      </c>
      <c r="G27" s="73">
        <f t="shared" si="4"/>
        <v>0.42249999999999999</v>
      </c>
      <c r="H27" s="10">
        <f t="shared" si="5"/>
        <v>0</v>
      </c>
      <c r="I27" s="10">
        <f t="shared" si="6"/>
        <v>0</v>
      </c>
      <c r="J27" s="10">
        <v>0</v>
      </c>
      <c r="K27" s="15">
        <f t="shared" si="0"/>
        <v>10.562474999999999</v>
      </c>
      <c r="L27" s="15">
        <f t="shared" si="7"/>
        <v>10.562474999999999</v>
      </c>
      <c r="M27" s="15">
        <f t="shared" si="2"/>
        <v>10.562474999999999</v>
      </c>
      <c r="N27" s="60">
        <f t="shared" si="8"/>
        <v>10.562474999999999</v>
      </c>
      <c r="O27" s="12">
        <v>0</v>
      </c>
      <c r="P27" s="15">
        <f t="shared" si="9"/>
        <v>10.562474999999999</v>
      </c>
      <c r="Q27" s="23">
        <f t="shared" si="10"/>
        <v>0</v>
      </c>
      <c r="R27" s="8">
        <f t="shared" si="11"/>
        <v>0</v>
      </c>
    </row>
    <row r="28" spans="1:22" ht="12.15" hidden="1" customHeight="1" x14ac:dyDescent="0.2">
      <c r="A28" s="14" t="s">
        <v>21</v>
      </c>
      <c r="B28" s="14" t="s">
        <v>140</v>
      </c>
      <c r="C28" s="14" t="s">
        <v>250</v>
      </c>
      <c r="D28" s="2">
        <v>12</v>
      </c>
      <c r="F28" s="6">
        <v>11.85</v>
      </c>
      <c r="G28" s="73">
        <f t="shared" si="4"/>
        <v>0.42249999999999999</v>
      </c>
      <c r="H28" s="10">
        <f t="shared" si="5"/>
        <v>0</v>
      </c>
      <c r="I28" s="10">
        <f t="shared" si="6"/>
        <v>0</v>
      </c>
      <c r="J28" s="10">
        <v>0.02</v>
      </c>
      <c r="K28" s="15">
        <f t="shared" si="0"/>
        <v>6.843375</v>
      </c>
      <c r="L28" s="15">
        <f t="shared" si="7"/>
        <v>6.843375</v>
      </c>
      <c r="M28" s="15">
        <f t="shared" si="2"/>
        <v>6.843375</v>
      </c>
      <c r="N28" s="60">
        <f t="shared" si="8"/>
        <v>6.7065074999999998</v>
      </c>
      <c r="O28" s="12">
        <v>0</v>
      </c>
      <c r="P28" s="15">
        <f t="shared" si="9"/>
        <v>6.7065074999999998</v>
      </c>
      <c r="Q28" s="23">
        <f t="shared" si="10"/>
        <v>0</v>
      </c>
      <c r="R28" s="8">
        <f t="shared" si="11"/>
        <v>0</v>
      </c>
    </row>
    <row r="29" spans="1:22" ht="12.15" hidden="1" customHeight="1" x14ac:dyDescent="0.2">
      <c r="A29" s="14" t="s">
        <v>22</v>
      </c>
      <c r="B29" s="14" t="s">
        <v>141</v>
      </c>
      <c r="C29" s="14" t="s">
        <v>249</v>
      </c>
      <c r="D29" s="2">
        <v>12</v>
      </c>
      <c r="F29" s="6">
        <v>21.77</v>
      </c>
      <c r="G29" s="73">
        <f t="shared" si="4"/>
        <v>0.42249999999999999</v>
      </c>
      <c r="H29" s="10">
        <f t="shared" si="5"/>
        <v>0</v>
      </c>
      <c r="I29" s="10">
        <f t="shared" si="6"/>
        <v>0</v>
      </c>
      <c r="J29" s="10">
        <v>0</v>
      </c>
      <c r="K29" s="15">
        <f t="shared" si="0"/>
        <v>12.572175</v>
      </c>
      <c r="L29" s="15">
        <f t="shared" si="7"/>
        <v>12.572175</v>
      </c>
      <c r="M29" s="15">
        <f t="shared" si="2"/>
        <v>12.572175</v>
      </c>
      <c r="N29" s="60">
        <f t="shared" si="8"/>
        <v>12.572175</v>
      </c>
      <c r="O29" s="12">
        <v>0</v>
      </c>
      <c r="P29" s="15">
        <f t="shared" si="9"/>
        <v>12.572175</v>
      </c>
      <c r="Q29" s="23">
        <f t="shared" si="10"/>
        <v>0</v>
      </c>
      <c r="R29" s="8">
        <f t="shared" si="11"/>
        <v>0</v>
      </c>
    </row>
    <row r="30" spans="1:22" ht="12.15" hidden="1" customHeight="1" x14ac:dyDescent="0.2">
      <c r="A30" s="31" t="s">
        <v>23</v>
      </c>
      <c r="B30" s="31" t="s">
        <v>142</v>
      </c>
      <c r="C30" s="31" t="s">
        <v>249</v>
      </c>
      <c r="D30" s="32">
        <v>12</v>
      </c>
      <c r="F30" s="33">
        <v>23.54</v>
      </c>
      <c r="G30" s="73">
        <f t="shared" si="4"/>
        <v>0.42249999999999999</v>
      </c>
      <c r="H30" s="10">
        <f t="shared" si="5"/>
        <v>0</v>
      </c>
      <c r="I30" s="10">
        <f t="shared" si="6"/>
        <v>0</v>
      </c>
      <c r="J30" s="10">
        <v>0</v>
      </c>
      <c r="K30" s="15">
        <f t="shared" si="0"/>
        <v>13.59435</v>
      </c>
      <c r="L30" s="15">
        <f t="shared" si="7"/>
        <v>13.59435</v>
      </c>
      <c r="M30" s="15">
        <f t="shared" si="2"/>
        <v>13.59435</v>
      </c>
      <c r="N30" s="60">
        <f t="shared" si="8"/>
        <v>13.59435</v>
      </c>
      <c r="O30" s="34">
        <v>0</v>
      </c>
      <c r="P30" s="15">
        <f t="shared" si="9"/>
        <v>13.59435</v>
      </c>
      <c r="Q30" s="23">
        <f t="shared" si="10"/>
        <v>0</v>
      </c>
      <c r="R30" s="8">
        <f t="shared" si="11"/>
        <v>0</v>
      </c>
    </row>
    <row r="31" spans="1:22" ht="12.15" hidden="1" customHeight="1" x14ac:dyDescent="0.2">
      <c r="A31" s="14" t="s">
        <v>315</v>
      </c>
      <c r="B31" s="14" t="s">
        <v>316</v>
      </c>
      <c r="C31" s="14" t="s">
        <v>250</v>
      </c>
      <c r="D31" s="2">
        <v>12</v>
      </c>
      <c r="F31" s="6">
        <v>12.4</v>
      </c>
      <c r="G31" s="73">
        <f t="shared" si="4"/>
        <v>0.42249999999999999</v>
      </c>
      <c r="H31" s="10">
        <f t="shared" si="5"/>
        <v>0</v>
      </c>
      <c r="I31" s="10">
        <f t="shared" si="6"/>
        <v>0</v>
      </c>
      <c r="J31" s="10">
        <v>0.02</v>
      </c>
      <c r="K31" s="15">
        <f t="shared" si="0"/>
        <v>7.1610000000000005</v>
      </c>
      <c r="L31" s="15">
        <f t="shared" si="7"/>
        <v>7.1610000000000005</v>
      </c>
      <c r="M31" s="15">
        <f t="shared" si="2"/>
        <v>7.1610000000000005</v>
      </c>
      <c r="N31" s="60">
        <f t="shared" si="8"/>
        <v>7.0177800000000001</v>
      </c>
      <c r="O31" s="12">
        <v>0</v>
      </c>
      <c r="P31" s="15">
        <f t="shared" si="9"/>
        <v>7.0177800000000001</v>
      </c>
      <c r="Q31" s="23">
        <f t="shared" si="10"/>
        <v>0</v>
      </c>
      <c r="R31" s="8">
        <f t="shared" si="11"/>
        <v>0</v>
      </c>
    </row>
    <row r="32" spans="1:22" ht="12.15" hidden="1" customHeight="1" x14ac:dyDescent="0.2">
      <c r="A32" s="14" t="s">
        <v>317</v>
      </c>
      <c r="B32" s="14" t="s">
        <v>318</v>
      </c>
      <c r="C32" s="14" t="s">
        <v>250</v>
      </c>
      <c r="D32" s="2">
        <v>12</v>
      </c>
      <c r="F32" s="6">
        <v>12.34</v>
      </c>
      <c r="G32" s="73">
        <f t="shared" si="4"/>
        <v>0.42249999999999999</v>
      </c>
      <c r="H32" s="10">
        <f t="shared" si="5"/>
        <v>0</v>
      </c>
      <c r="I32" s="10">
        <f t="shared" si="6"/>
        <v>0</v>
      </c>
      <c r="J32" s="10">
        <v>0.02</v>
      </c>
      <c r="K32" s="15">
        <f t="shared" si="0"/>
        <v>7.1263500000000004</v>
      </c>
      <c r="L32" s="15">
        <f t="shared" si="7"/>
        <v>7.1263500000000004</v>
      </c>
      <c r="M32" s="15">
        <f t="shared" si="2"/>
        <v>7.1263500000000004</v>
      </c>
      <c r="N32" s="60">
        <f t="shared" si="8"/>
        <v>6.9838230000000001</v>
      </c>
      <c r="O32" s="12">
        <v>0</v>
      </c>
      <c r="P32" s="15">
        <f t="shared" si="9"/>
        <v>6.9838230000000001</v>
      </c>
      <c r="Q32" s="23">
        <f t="shared" si="10"/>
        <v>0</v>
      </c>
      <c r="R32" s="8">
        <f t="shared" si="11"/>
        <v>0</v>
      </c>
    </row>
    <row r="33" spans="1:19" ht="12.15" hidden="1" customHeight="1" x14ac:dyDescent="0.2">
      <c r="A33" s="14" t="s">
        <v>319</v>
      </c>
      <c r="B33" s="14" t="s">
        <v>320</v>
      </c>
      <c r="C33" s="14" t="s">
        <v>248</v>
      </c>
      <c r="D33" s="2">
        <v>12</v>
      </c>
      <c r="F33" s="6">
        <v>29.03</v>
      </c>
      <c r="G33" s="73">
        <f t="shared" si="4"/>
        <v>0.42249999999999999</v>
      </c>
      <c r="H33" s="10">
        <f t="shared" si="5"/>
        <v>0</v>
      </c>
      <c r="I33" s="10">
        <f t="shared" si="6"/>
        <v>0</v>
      </c>
      <c r="J33" s="10">
        <v>0</v>
      </c>
      <c r="K33" s="15">
        <f t="shared" si="0"/>
        <v>16.764825000000002</v>
      </c>
      <c r="L33" s="15">
        <f t="shared" si="7"/>
        <v>16.764825000000002</v>
      </c>
      <c r="M33" s="15">
        <f t="shared" si="2"/>
        <v>16.764825000000002</v>
      </c>
      <c r="N33" s="60">
        <f t="shared" si="8"/>
        <v>16.764825000000002</v>
      </c>
      <c r="O33" s="12">
        <v>1.2999999999999999E-2</v>
      </c>
      <c r="P33" s="15">
        <f t="shared" si="9"/>
        <v>16.982767725000002</v>
      </c>
      <c r="Q33" s="23">
        <f t="shared" si="10"/>
        <v>0</v>
      </c>
      <c r="R33" s="8">
        <f t="shared" si="11"/>
        <v>0</v>
      </c>
    </row>
    <row r="34" spans="1:19" ht="12.15" hidden="1" customHeight="1" x14ac:dyDescent="0.25">
      <c r="A34" s="89" t="s">
        <v>301</v>
      </c>
      <c r="B34" s="90"/>
      <c r="C34" s="90"/>
      <c r="D34" s="90"/>
      <c r="E34" s="36"/>
      <c r="F34" s="75"/>
      <c r="G34" s="76">
        <f t="shared" ref="G34:G97" si="13">G33</f>
        <v>0.42249999999999999</v>
      </c>
      <c r="H34" s="77">
        <f t="shared" ref="H34:H97" si="14">H33</f>
        <v>0</v>
      </c>
      <c r="I34" s="77">
        <f t="shared" ref="I34:I97" si="15">I33</f>
        <v>0</v>
      </c>
      <c r="J34" s="75"/>
      <c r="K34" s="36"/>
      <c r="L34" s="36"/>
      <c r="M34" s="36"/>
      <c r="N34" s="78"/>
      <c r="O34" s="63"/>
      <c r="P34" s="35"/>
      <c r="Q34" s="37"/>
      <c r="R34" s="38"/>
    </row>
    <row r="35" spans="1:19" ht="12.15" hidden="1" customHeight="1" x14ac:dyDescent="0.2">
      <c r="A35" s="14" t="s">
        <v>24</v>
      </c>
      <c r="B35" s="14" t="s">
        <v>143</v>
      </c>
      <c r="C35" s="14" t="s">
        <v>255</v>
      </c>
      <c r="D35" s="2">
        <v>12</v>
      </c>
      <c r="F35" s="6">
        <v>48.45</v>
      </c>
      <c r="G35" s="73">
        <f t="shared" si="13"/>
        <v>0.42249999999999999</v>
      </c>
      <c r="H35" s="10">
        <f t="shared" si="14"/>
        <v>0</v>
      </c>
      <c r="I35" s="10">
        <f t="shared" si="15"/>
        <v>0</v>
      </c>
      <c r="J35" s="10">
        <v>0.04</v>
      </c>
      <c r="K35" s="15">
        <f t="shared" ref="K35:K66" si="16">F35-F35*G35</f>
        <v>27.979875000000003</v>
      </c>
      <c r="L35" s="15">
        <f t="shared" ref="L35:L88" si="17">K35-K35*H35</f>
        <v>27.979875000000003</v>
      </c>
      <c r="M35" s="15">
        <f t="shared" ref="M35:M88" si="18">L35+L35*I35</f>
        <v>27.979875000000003</v>
      </c>
      <c r="N35" s="60">
        <f t="shared" ref="N35:N88" si="19">M35-M35*J35</f>
        <v>26.860680000000002</v>
      </c>
      <c r="O35" s="12">
        <v>3.2500000000000001E-2</v>
      </c>
      <c r="P35" s="15">
        <f t="shared" ref="P35:P88" si="20">N35+N35*O35</f>
        <v>27.7336521</v>
      </c>
      <c r="Q35" s="23">
        <f t="shared" ref="Q35:Q88" si="21">N35*E35</f>
        <v>0</v>
      </c>
      <c r="R35" s="8">
        <f t="shared" ref="R35:R88" si="22">P35*E35</f>
        <v>0</v>
      </c>
    </row>
    <row r="36" spans="1:19" ht="12.15" hidden="1" customHeight="1" x14ac:dyDescent="0.2">
      <c r="A36" s="14" t="s">
        <v>25</v>
      </c>
      <c r="B36" s="14" t="s">
        <v>144</v>
      </c>
      <c r="C36" s="14" t="s">
        <v>256</v>
      </c>
      <c r="D36" s="2">
        <v>4</v>
      </c>
      <c r="F36" s="6">
        <v>191.95</v>
      </c>
      <c r="G36" s="73">
        <f t="shared" si="13"/>
        <v>0.42249999999999999</v>
      </c>
      <c r="H36" s="10">
        <f t="shared" si="14"/>
        <v>0</v>
      </c>
      <c r="I36" s="10">
        <f t="shared" si="15"/>
        <v>0</v>
      </c>
      <c r="J36" s="10">
        <v>0.04</v>
      </c>
      <c r="K36" s="15">
        <f t="shared" si="16"/>
        <v>110.851125</v>
      </c>
      <c r="L36" s="15">
        <f t="shared" si="17"/>
        <v>110.851125</v>
      </c>
      <c r="M36" s="15">
        <f t="shared" si="18"/>
        <v>110.851125</v>
      </c>
      <c r="N36" s="60">
        <f t="shared" si="19"/>
        <v>106.41708</v>
      </c>
      <c r="O36" s="12">
        <v>3.2500000000000001E-2</v>
      </c>
      <c r="P36" s="15">
        <f t="shared" si="20"/>
        <v>109.8756351</v>
      </c>
      <c r="Q36" s="23">
        <f t="shared" si="21"/>
        <v>0</v>
      </c>
      <c r="R36" s="8">
        <f t="shared" si="22"/>
        <v>0</v>
      </c>
    </row>
    <row r="37" spans="1:19" ht="24.6" hidden="1" customHeight="1" x14ac:dyDescent="0.2">
      <c r="A37" s="14" t="s">
        <v>26</v>
      </c>
      <c r="B37" s="14" t="s">
        <v>145</v>
      </c>
      <c r="C37" s="14" t="s">
        <v>257</v>
      </c>
      <c r="D37" s="2">
        <v>1</v>
      </c>
      <c r="F37" s="6">
        <v>938.45</v>
      </c>
      <c r="G37" s="73">
        <f t="shared" si="13"/>
        <v>0.42249999999999999</v>
      </c>
      <c r="H37" s="10">
        <f t="shared" si="14"/>
        <v>0</v>
      </c>
      <c r="I37" s="10">
        <f t="shared" si="15"/>
        <v>0</v>
      </c>
      <c r="J37" s="10">
        <v>0.04</v>
      </c>
      <c r="K37" s="15">
        <f t="shared" si="16"/>
        <v>541.95487500000002</v>
      </c>
      <c r="L37" s="15">
        <f t="shared" si="17"/>
        <v>541.95487500000002</v>
      </c>
      <c r="M37" s="15">
        <f t="shared" si="18"/>
        <v>541.95487500000002</v>
      </c>
      <c r="N37" s="60">
        <f t="shared" si="19"/>
        <v>520.27668000000006</v>
      </c>
      <c r="O37" s="12">
        <v>3.2500000000000001E-2</v>
      </c>
      <c r="P37" s="15">
        <f t="shared" si="20"/>
        <v>537.18567210000003</v>
      </c>
      <c r="Q37" s="23">
        <f t="shared" si="21"/>
        <v>0</v>
      </c>
      <c r="R37" s="8">
        <f t="shared" si="22"/>
        <v>0</v>
      </c>
    </row>
    <row r="38" spans="1:19" ht="24.6" hidden="1" customHeight="1" x14ac:dyDescent="0.2">
      <c r="A38" s="14" t="s">
        <v>27</v>
      </c>
      <c r="B38" s="14" t="s">
        <v>146</v>
      </c>
      <c r="C38" s="14" t="s">
        <v>258</v>
      </c>
      <c r="D38" s="2">
        <v>12</v>
      </c>
      <c r="F38" s="6">
        <v>24.44</v>
      </c>
      <c r="G38" s="73">
        <f t="shared" si="13"/>
        <v>0.42249999999999999</v>
      </c>
      <c r="H38" s="10">
        <f t="shared" si="14"/>
        <v>0</v>
      </c>
      <c r="I38" s="10">
        <f t="shared" si="15"/>
        <v>0</v>
      </c>
      <c r="J38" s="10">
        <v>0.04</v>
      </c>
      <c r="K38" s="15">
        <f t="shared" si="16"/>
        <v>14.114100000000001</v>
      </c>
      <c r="L38" s="15">
        <f t="shared" si="17"/>
        <v>14.114100000000001</v>
      </c>
      <c r="M38" s="15">
        <f t="shared" si="18"/>
        <v>14.114100000000001</v>
      </c>
      <c r="N38" s="60">
        <f t="shared" si="19"/>
        <v>13.549536</v>
      </c>
      <c r="O38" s="12">
        <v>0.1</v>
      </c>
      <c r="P38" s="15">
        <f t="shared" si="20"/>
        <v>14.9044896</v>
      </c>
      <c r="Q38" s="23">
        <f t="shared" si="21"/>
        <v>0</v>
      </c>
      <c r="R38" s="8">
        <f t="shared" si="22"/>
        <v>0</v>
      </c>
    </row>
    <row r="39" spans="1:19" ht="12.15" customHeight="1" x14ac:dyDescent="0.2">
      <c r="A39" s="14" t="s">
        <v>28</v>
      </c>
      <c r="B39" s="14" t="s">
        <v>147</v>
      </c>
      <c r="C39" s="14" t="s">
        <v>259</v>
      </c>
      <c r="D39" s="2">
        <v>6</v>
      </c>
      <c r="E39" s="19">
        <v>6</v>
      </c>
      <c r="F39" s="6">
        <v>74.760000000000005</v>
      </c>
      <c r="G39" s="73">
        <f t="shared" si="13"/>
        <v>0.42249999999999999</v>
      </c>
      <c r="H39" s="10">
        <f t="shared" si="14"/>
        <v>0</v>
      </c>
      <c r="I39" s="10">
        <f t="shared" si="15"/>
        <v>0</v>
      </c>
      <c r="J39" s="10">
        <v>0</v>
      </c>
      <c r="K39" s="15">
        <f t="shared" si="16"/>
        <v>43.173900000000003</v>
      </c>
      <c r="L39" s="15">
        <f t="shared" si="17"/>
        <v>43.173900000000003</v>
      </c>
      <c r="M39" s="15">
        <f t="shared" si="18"/>
        <v>43.173900000000003</v>
      </c>
      <c r="N39" s="60">
        <f t="shared" si="19"/>
        <v>43.173900000000003</v>
      </c>
      <c r="O39" s="12">
        <v>0</v>
      </c>
      <c r="P39" s="15">
        <f t="shared" si="20"/>
        <v>43.173900000000003</v>
      </c>
      <c r="Q39" s="23">
        <f t="shared" si="21"/>
        <v>259.04340000000002</v>
      </c>
      <c r="R39" s="8">
        <f t="shared" si="22"/>
        <v>259.04340000000002</v>
      </c>
      <c r="S39" s="100">
        <f t="shared" ref="S39:S40" si="23">IF(O39 &lt; 0.1, P39+(N39*0.12),P39)</f>
        <v>48.354768000000007</v>
      </c>
    </row>
    <row r="40" spans="1:19" ht="12.15" customHeight="1" x14ac:dyDescent="0.2">
      <c r="A40" s="14" t="s">
        <v>29</v>
      </c>
      <c r="B40" s="14" t="s">
        <v>148</v>
      </c>
      <c r="C40" s="14" t="s">
        <v>260</v>
      </c>
      <c r="D40" s="2">
        <v>6</v>
      </c>
      <c r="E40" s="19">
        <v>6</v>
      </c>
      <c r="F40" s="6">
        <v>132.13</v>
      </c>
      <c r="G40" s="73">
        <f t="shared" si="13"/>
        <v>0.42249999999999999</v>
      </c>
      <c r="H40" s="10">
        <f t="shared" si="14"/>
        <v>0</v>
      </c>
      <c r="I40" s="10">
        <f t="shared" si="15"/>
        <v>0</v>
      </c>
      <c r="J40" s="10">
        <v>0</v>
      </c>
      <c r="K40" s="15">
        <f t="shared" si="16"/>
        <v>76.305075000000002</v>
      </c>
      <c r="L40" s="15">
        <f t="shared" si="17"/>
        <v>76.305075000000002</v>
      </c>
      <c r="M40" s="15">
        <f t="shared" si="18"/>
        <v>76.305075000000002</v>
      </c>
      <c r="N40" s="60">
        <f t="shared" si="19"/>
        <v>76.305075000000002</v>
      </c>
      <c r="O40" s="12">
        <v>0</v>
      </c>
      <c r="P40" s="15">
        <f t="shared" si="20"/>
        <v>76.305075000000002</v>
      </c>
      <c r="Q40" s="23">
        <f t="shared" si="21"/>
        <v>457.83045000000004</v>
      </c>
      <c r="R40" s="8">
        <f t="shared" si="22"/>
        <v>457.83045000000004</v>
      </c>
      <c r="S40" s="100">
        <f t="shared" si="23"/>
        <v>85.461684000000005</v>
      </c>
    </row>
    <row r="41" spans="1:19" ht="12.15" hidden="1" customHeight="1" x14ac:dyDescent="0.2">
      <c r="A41" s="14" t="s">
        <v>30</v>
      </c>
      <c r="B41" s="14" t="s">
        <v>149</v>
      </c>
      <c r="C41" s="14" t="s">
        <v>261</v>
      </c>
      <c r="D41" s="2">
        <v>6</v>
      </c>
      <c r="F41" s="6">
        <v>31.37</v>
      </c>
      <c r="G41" s="73">
        <f t="shared" si="13"/>
        <v>0.42249999999999999</v>
      </c>
      <c r="H41" s="10">
        <f t="shared" si="14"/>
        <v>0</v>
      </c>
      <c r="I41" s="10">
        <f t="shared" si="15"/>
        <v>0</v>
      </c>
      <c r="J41" s="10">
        <v>0</v>
      </c>
      <c r="K41" s="15">
        <f t="shared" si="16"/>
        <v>18.116174999999998</v>
      </c>
      <c r="L41" s="15">
        <f t="shared" si="17"/>
        <v>18.116174999999998</v>
      </c>
      <c r="M41" s="15">
        <f t="shared" si="18"/>
        <v>18.116174999999998</v>
      </c>
      <c r="N41" s="60">
        <f t="shared" si="19"/>
        <v>18.116174999999998</v>
      </c>
      <c r="O41" s="12">
        <v>1.2999999999999999E-2</v>
      </c>
      <c r="P41" s="15">
        <f t="shared" si="20"/>
        <v>18.351685274999998</v>
      </c>
      <c r="Q41" s="23">
        <f t="shared" si="21"/>
        <v>0</v>
      </c>
      <c r="R41" s="8">
        <f t="shared" si="22"/>
        <v>0</v>
      </c>
    </row>
    <row r="42" spans="1:19" ht="12.15" customHeight="1" x14ac:dyDescent="0.2">
      <c r="A42" s="14" t="s">
        <v>31</v>
      </c>
      <c r="B42" s="14" t="s">
        <v>350</v>
      </c>
      <c r="C42" s="14" t="s">
        <v>250</v>
      </c>
      <c r="D42" s="2">
        <v>24</v>
      </c>
      <c r="E42" s="19">
        <v>24</v>
      </c>
      <c r="F42" s="6">
        <v>26.46</v>
      </c>
      <c r="G42" s="73">
        <f t="shared" si="13"/>
        <v>0.42249999999999999</v>
      </c>
      <c r="H42" s="10">
        <f t="shared" si="14"/>
        <v>0</v>
      </c>
      <c r="I42" s="10">
        <f t="shared" si="15"/>
        <v>0</v>
      </c>
      <c r="J42" s="10">
        <v>0</v>
      </c>
      <c r="K42" s="15">
        <f t="shared" si="16"/>
        <v>15.280650000000001</v>
      </c>
      <c r="L42" s="15">
        <f t="shared" si="17"/>
        <v>15.280650000000001</v>
      </c>
      <c r="M42" s="15">
        <f t="shared" si="18"/>
        <v>15.280650000000001</v>
      </c>
      <c r="N42" s="60">
        <f t="shared" si="19"/>
        <v>15.280650000000001</v>
      </c>
      <c r="O42" s="12">
        <v>0</v>
      </c>
      <c r="P42" s="15">
        <f t="shared" si="20"/>
        <v>15.280650000000001</v>
      </c>
      <c r="Q42" s="23">
        <f t="shared" si="21"/>
        <v>366.73560000000003</v>
      </c>
      <c r="R42" s="8">
        <f t="shared" si="22"/>
        <v>366.73560000000003</v>
      </c>
      <c r="S42" s="100">
        <f>IF(O42 &lt; 0.1, P42+(N42*0.12),P42)</f>
        <v>17.114328</v>
      </c>
    </row>
    <row r="43" spans="1:19" ht="12.15" hidden="1" customHeight="1" x14ac:dyDescent="0.2">
      <c r="A43" s="14" t="s">
        <v>351</v>
      </c>
      <c r="B43" s="14" t="s">
        <v>352</v>
      </c>
      <c r="C43" s="14" t="s">
        <v>250</v>
      </c>
      <c r="D43" s="2">
        <v>24</v>
      </c>
      <c r="F43" s="6">
        <v>26.46</v>
      </c>
      <c r="G43" s="73">
        <f t="shared" si="13"/>
        <v>0.42249999999999999</v>
      </c>
      <c r="H43" s="10">
        <f t="shared" si="14"/>
        <v>0</v>
      </c>
      <c r="I43" s="10">
        <f t="shared" si="15"/>
        <v>0</v>
      </c>
      <c r="J43" s="10">
        <v>0</v>
      </c>
      <c r="K43" s="15">
        <f t="shared" si="16"/>
        <v>15.280650000000001</v>
      </c>
      <c r="L43" s="15">
        <f t="shared" si="17"/>
        <v>15.280650000000001</v>
      </c>
      <c r="M43" s="15">
        <f t="shared" si="18"/>
        <v>15.280650000000001</v>
      </c>
      <c r="N43" s="60">
        <f t="shared" si="19"/>
        <v>15.280650000000001</v>
      </c>
      <c r="O43" s="12">
        <v>0</v>
      </c>
      <c r="P43" s="15">
        <f t="shared" si="20"/>
        <v>15.280650000000001</v>
      </c>
      <c r="Q43" s="23">
        <f t="shared" si="21"/>
        <v>0</v>
      </c>
      <c r="R43" s="8">
        <f t="shared" si="22"/>
        <v>0</v>
      </c>
    </row>
    <row r="44" spans="1:19" ht="12.15" hidden="1" customHeight="1" x14ac:dyDescent="0.2">
      <c r="A44" s="14" t="s">
        <v>346</v>
      </c>
      <c r="B44" s="14" t="s">
        <v>347</v>
      </c>
      <c r="C44" s="14" t="s">
        <v>348</v>
      </c>
      <c r="D44" s="2">
        <v>30</v>
      </c>
      <c r="F44" s="6">
        <v>10</v>
      </c>
      <c r="G44" s="73">
        <f t="shared" si="13"/>
        <v>0.42249999999999999</v>
      </c>
      <c r="H44" s="10">
        <f t="shared" si="14"/>
        <v>0</v>
      </c>
      <c r="I44" s="10">
        <f t="shared" si="15"/>
        <v>0</v>
      </c>
      <c r="J44" s="10">
        <v>0</v>
      </c>
      <c r="K44" s="15">
        <f t="shared" si="16"/>
        <v>5.7750000000000004</v>
      </c>
      <c r="L44" s="15">
        <f t="shared" ref="L44" si="24">K44-K44*H44</f>
        <v>5.7750000000000004</v>
      </c>
      <c r="M44" s="15">
        <f t="shared" si="18"/>
        <v>5.7750000000000004</v>
      </c>
      <c r="N44" s="60">
        <f t="shared" ref="N44" si="25">M44-M44*J44</f>
        <v>5.7750000000000004</v>
      </c>
      <c r="O44" s="12">
        <v>0</v>
      </c>
      <c r="P44" s="15">
        <f t="shared" si="20"/>
        <v>5.7750000000000004</v>
      </c>
      <c r="Q44" s="23">
        <f t="shared" si="21"/>
        <v>0</v>
      </c>
      <c r="R44" s="8">
        <f t="shared" si="22"/>
        <v>0</v>
      </c>
    </row>
    <row r="45" spans="1:19" ht="12.15" hidden="1" customHeight="1" x14ac:dyDescent="0.2">
      <c r="A45" s="14" t="s">
        <v>32</v>
      </c>
      <c r="B45" s="14" t="s">
        <v>150</v>
      </c>
      <c r="C45" s="14" t="s">
        <v>262</v>
      </c>
      <c r="D45" s="2">
        <v>12</v>
      </c>
      <c r="F45" s="6">
        <v>43.23</v>
      </c>
      <c r="G45" s="73">
        <f t="shared" si="13"/>
        <v>0.42249999999999999</v>
      </c>
      <c r="H45" s="10">
        <f t="shared" si="14"/>
        <v>0</v>
      </c>
      <c r="I45" s="10">
        <f t="shared" si="15"/>
        <v>0</v>
      </c>
      <c r="J45" s="10">
        <v>0</v>
      </c>
      <c r="K45" s="15">
        <f t="shared" si="16"/>
        <v>24.965325</v>
      </c>
      <c r="L45" s="15">
        <f t="shared" si="17"/>
        <v>24.965325</v>
      </c>
      <c r="M45" s="15">
        <f t="shared" si="18"/>
        <v>24.965325</v>
      </c>
      <c r="N45" s="60">
        <f t="shared" si="19"/>
        <v>24.965325</v>
      </c>
      <c r="O45" s="12">
        <v>0</v>
      </c>
      <c r="P45" s="15">
        <f t="shared" si="20"/>
        <v>24.965325</v>
      </c>
      <c r="Q45" s="23">
        <f t="shared" si="21"/>
        <v>0</v>
      </c>
      <c r="R45" s="8">
        <f t="shared" si="22"/>
        <v>0</v>
      </c>
    </row>
    <row r="46" spans="1:19" ht="12.15" hidden="1" customHeight="1" x14ac:dyDescent="0.2">
      <c r="A46" s="14" t="s">
        <v>33</v>
      </c>
      <c r="B46" s="14" t="s">
        <v>151</v>
      </c>
      <c r="C46" s="14" t="s">
        <v>263</v>
      </c>
      <c r="D46" s="2">
        <v>6</v>
      </c>
      <c r="F46" s="6">
        <v>77.599999999999994</v>
      </c>
      <c r="G46" s="73">
        <f t="shared" si="13"/>
        <v>0.42249999999999999</v>
      </c>
      <c r="H46" s="10">
        <f t="shared" si="14"/>
        <v>0</v>
      </c>
      <c r="I46" s="10">
        <f t="shared" si="15"/>
        <v>0</v>
      </c>
      <c r="J46" s="10">
        <v>0</v>
      </c>
      <c r="K46" s="15">
        <f t="shared" si="16"/>
        <v>44.814</v>
      </c>
      <c r="L46" s="15">
        <f t="shared" si="17"/>
        <v>44.814</v>
      </c>
      <c r="M46" s="15">
        <f t="shared" si="18"/>
        <v>44.814</v>
      </c>
      <c r="N46" s="60">
        <f t="shared" si="19"/>
        <v>44.814</v>
      </c>
      <c r="O46" s="12">
        <v>1.2999999999999999E-2</v>
      </c>
      <c r="P46" s="15">
        <f t="shared" si="20"/>
        <v>45.396582000000002</v>
      </c>
      <c r="Q46" s="23">
        <f t="shared" si="21"/>
        <v>0</v>
      </c>
      <c r="R46" s="8">
        <f t="shared" si="22"/>
        <v>0</v>
      </c>
    </row>
    <row r="47" spans="1:19" ht="12.15" customHeight="1" x14ac:dyDescent="0.2">
      <c r="A47" s="14" t="s">
        <v>34</v>
      </c>
      <c r="B47" s="14" t="s">
        <v>152</v>
      </c>
      <c r="C47" s="14" t="s">
        <v>263</v>
      </c>
      <c r="D47" s="2">
        <v>12</v>
      </c>
      <c r="E47" s="19">
        <v>12</v>
      </c>
      <c r="F47" s="6">
        <v>24</v>
      </c>
      <c r="G47" s="73">
        <f t="shared" si="13"/>
        <v>0.42249999999999999</v>
      </c>
      <c r="H47" s="10">
        <f t="shared" si="14"/>
        <v>0</v>
      </c>
      <c r="I47" s="10">
        <f t="shared" si="15"/>
        <v>0</v>
      </c>
      <c r="J47" s="10">
        <v>0.08</v>
      </c>
      <c r="K47" s="15">
        <f t="shared" si="16"/>
        <v>13.86</v>
      </c>
      <c r="L47" s="15">
        <f t="shared" si="17"/>
        <v>13.86</v>
      </c>
      <c r="M47" s="15">
        <f t="shared" si="18"/>
        <v>13.86</v>
      </c>
      <c r="N47" s="60">
        <f t="shared" si="19"/>
        <v>12.751199999999999</v>
      </c>
      <c r="O47" s="12">
        <v>0.19670000000000001</v>
      </c>
      <c r="P47" s="15">
        <f t="shared" si="20"/>
        <v>15.259361039999998</v>
      </c>
      <c r="Q47" s="23">
        <f t="shared" si="21"/>
        <v>153.01439999999999</v>
      </c>
      <c r="R47" s="8">
        <f t="shared" si="22"/>
        <v>183.11233247999996</v>
      </c>
      <c r="S47" s="100">
        <f>IF(O47 &lt; 0.1, P47+(N47*0.12),P47)</f>
        <v>15.259361039999998</v>
      </c>
    </row>
    <row r="48" spans="1:19" ht="12.15" hidden="1" customHeight="1" x14ac:dyDescent="0.2">
      <c r="A48" s="14" t="s">
        <v>35</v>
      </c>
      <c r="B48" s="14" t="s">
        <v>153</v>
      </c>
      <c r="C48" s="14" t="s">
        <v>264</v>
      </c>
      <c r="D48" s="2">
        <v>4</v>
      </c>
      <c r="F48" s="6">
        <v>91.33</v>
      </c>
      <c r="G48" s="73">
        <f t="shared" si="13"/>
        <v>0.42249999999999999</v>
      </c>
      <c r="H48" s="10">
        <f t="shared" si="14"/>
        <v>0</v>
      </c>
      <c r="I48" s="10">
        <f t="shared" si="15"/>
        <v>0</v>
      </c>
      <c r="J48" s="10">
        <v>0.08</v>
      </c>
      <c r="K48" s="15">
        <f t="shared" si="16"/>
        <v>52.743074999999997</v>
      </c>
      <c r="L48" s="15">
        <f t="shared" si="17"/>
        <v>52.743074999999997</v>
      </c>
      <c r="M48" s="15">
        <f t="shared" si="18"/>
        <v>52.743074999999997</v>
      </c>
      <c r="N48" s="60">
        <f t="shared" si="19"/>
        <v>48.523629</v>
      </c>
      <c r="O48" s="12">
        <v>0.1968</v>
      </c>
      <c r="P48" s="15">
        <f t="shared" si="20"/>
        <v>58.073079187200001</v>
      </c>
      <c r="Q48" s="23">
        <f t="shared" si="21"/>
        <v>0</v>
      </c>
      <c r="R48" s="8">
        <f t="shared" si="22"/>
        <v>0</v>
      </c>
    </row>
    <row r="49" spans="1:19" ht="12.15" hidden="1" customHeight="1" x14ac:dyDescent="0.2">
      <c r="A49" s="14" t="s">
        <v>36</v>
      </c>
      <c r="B49" s="14" t="s">
        <v>154</v>
      </c>
      <c r="C49" s="14" t="s">
        <v>265</v>
      </c>
      <c r="D49" s="2">
        <v>1</v>
      </c>
      <c r="F49" s="6">
        <v>431.92</v>
      </c>
      <c r="G49" s="73">
        <f t="shared" si="13"/>
        <v>0.42249999999999999</v>
      </c>
      <c r="H49" s="10">
        <f t="shared" si="14"/>
        <v>0</v>
      </c>
      <c r="I49" s="10">
        <f t="shared" si="15"/>
        <v>0</v>
      </c>
      <c r="J49" s="10">
        <v>0.08</v>
      </c>
      <c r="K49" s="15">
        <f t="shared" si="16"/>
        <v>249.43380000000002</v>
      </c>
      <c r="L49" s="15">
        <f t="shared" si="17"/>
        <v>249.43380000000002</v>
      </c>
      <c r="M49" s="15">
        <f t="shared" si="18"/>
        <v>249.43380000000002</v>
      </c>
      <c r="N49" s="60">
        <f t="shared" si="19"/>
        <v>229.47909600000003</v>
      </c>
      <c r="O49" s="12">
        <v>0.1968</v>
      </c>
      <c r="P49" s="15">
        <f t="shared" si="20"/>
        <v>274.64058209280006</v>
      </c>
      <c r="Q49" s="23">
        <f t="shared" si="21"/>
        <v>0</v>
      </c>
      <c r="R49" s="8">
        <f t="shared" si="22"/>
        <v>0</v>
      </c>
    </row>
    <row r="50" spans="1:19" ht="12.15" hidden="1" customHeight="1" x14ac:dyDescent="0.2">
      <c r="A50" s="14" t="s">
        <v>37</v>
      </c>
      <c r="B50" s="14" t="s">
        <v>155</v>
      </c>
      <c r="C50" s="14" t="s">
        <v>263</v>
      </c>
      <c r="D50" s="2">
        <v>6</v>
      </c>
      <c r="F50" s="6">
        <v>31.51</v>
      </c>
      <c r="G50" s="73">
        <f t="shared" si="13"/>
        <v>0.42249999999999999</v>
      </c>
      <c r="H50" s="10">
        <f t="shared" si="14"/>
        <v>0</v>
      </c>
      <c r="I50" s="10">
        <f t="shared" si="15"/>
        <v>0</v>
      </c>
      <c r="J50" s="10">
        <v>0.08</v>
      </c>
      <c r="K50" s="15">
        <f t="shared" si="16"/>
        <v>18.197025000000004</v>
      </c>
      <c r="L50" s="15">
        <f t="shared" si="17"/>
        <v>18.197025000000004</v>
      </c>
      <c r="M50" s="15">
        <f t="shared" si="18"/>
        <v>18.197025000000004</v>
      </c>
      <c r="N50" s="60">
        <f t="shared" si="19"/>
        <v>16.741263000000004</v>
      </c>
      <c r="O50" s="12">
        <v>0.19689999999999999</v>
      </c>
      <c r="P50" s="15">
        <f t="shared" si="20"/>
        <v>20.037617684700002</v>
      </c>
      <c r="Q50" s="23">
        <f t="shared" si="21"/>
        <v>0</v>
      </c>
      <c r="R50" s="8">
        <f t="shared" si="22"/>
        <v>0</v>
      </c>
    </row>
    <row r="51" spans="1:19" ht="12.15" hidden="1" customHeight="1" x14ac:dyDescent="0.2">
      <c r="A51" s="14" t="s">
        <v>38</v>
      </c>
      <c r="B51" s="14" t="s">
        <v>156</v>
      </c>
      <c r="C51" s="14" t="s">
        <v>265</v>
      </c>
      <c r="D51" s="2">
        <v>1</v>
      </c>
      <c r="F51" s="6">
        <v>603.52</v>
      </c>
      <c r="G51" s="73">
        <f t="shared" si="13"/>
        <v>0.42249999999999999</v>
      </c>
      <c r="H51" s="10">
        <f t="shared" si="14"/>
        <v>0</v>
      </c>
      <c r="I51" s="10">
        <f t="shared" si="15"/>
        <v>0</v>
      </c>
      <c r="J51" s="10">
        <v>0.08</v>
      </c>
      <c r="K51" s="15">
        <f t="shared" si="16"/>
        <v>348.53280000000001</v>
      </c>
      <c r="L51" s="15">
        <f t="shared" si="17"/>
        <v>348.53280000000001</v>
      </c>
      <c r="M51" s="15">
        <f t="shared" si="18"/>
        <v>348.53280000000001</v>
      </c>
      <c r="N51" s="60">
        <f t="shared" si="19"/>
        <v>320.65017599999999</v>
      </c>
      <c r="O51" s="12">
        <v>0.19689999999999999</v>
      </c>
      <c r="P51" s="15">
        <f t="shared" si="20"/>
        <v>383.78619565439999</v>
      </c>
      <c r="Q51" s="23">
        <f t="shared" si="21"/>
        <v>0</v>
      </c>
      <c r="R51" s="8">
        <f t="shared" si="22"/>
        <v>0</v>
      </c>
    </row>
    <row r="52" spans="1:19" ht="12.15" hidden="1" customHeight="1" x14ac:dyDescent="0.2">
      <c r="A52" s="14" t="s">
        <v>39</v>
      </c>
      <c r="B52" s="14" t="s">
        <v>157</v>
      </c>
      <c r="C52" s="14" t="s">
        <v>263</v>
      </c>
      <c r="D52" s="2">
        <v>6</v>
      </c>
      <c r="F52" s="6">
        <v>31.51</v>
      </c>
      <c r="G52" s="73">
        <f t="shared" si="13"/>
        <v>0.42249999999999999</v>
      </c>
      <c r="H52" s="10">
        <f t="shared" si="14"/>
        <v>0</v>
      </c>
      <c r="I52" s="10">
        <f t="shared" si="15"/>
        <v>0</v>
      </c>
      <c r="J52" s="10">
        <v>0.08</v>
      </c>
      <c r="K52" s="15">
        <f t="shared" si="16"/>
        <v>18.197025000000004</v>
      </c>
      <c r="L52" s="15">
        <f t="shared" si="17"/>
        <v>18.197025000000004</v>
      </c>
      <c r="M52" s="15">
        <f t="shared" si="18"/>
        <v>18.197025000000004</v>
      </c>
      <c r="N52" s="60">
        <f t="shared" si="19"/>
        <v>16.741263000000004</v>
      </c>
      <c r="O52" s="12">
        <v>0.1968</v>
      </c>
      <c r="P52" s="15">
        <f t="shared" si="20"/>
        <v>20.035943558400003</v>
      </c>
      <c r="Q52" s="23">
        <f t="shared" si="21"/>
        <v>0</v>
      </c>
      <c r="R52" s="8">
        <f t="shared" si="22"/>
        <v>0</v>
      </c>
    </row>
    <row r="53" spans="1:19" ht="12.15" hidden="1" customHeight="1" x14ac:dyDescent="0.2">
      <c r="A53" s="14" t="s">
        <v>40</v>
      </c>
      <c r="B53" s="14" t="s">
        <v>158</v>
      </c>
      <c r="C53" s="14" t="s">
        <v>264</v>
      </c>
      <c r="D53" s="2">
        <v>4</v>
      </c>
      <c r="F53" s="6">
        <v>119.82</v>
      </c>
      <c r="G53" s="73">
        <f t="shared" si="13"/>
        <v>0.42249999999999999</v>
      </c>
      <c r="H53" s="10">
        <f t="shared" si="14"/>
        <v>0</v>
      </c>
      <c r="I53" s="10">
        <f t="shared" si="15"/>
        <v>0</v>
      </c>
      <c r="J53" s="10">
        <v>0.08</v>
      </c>
      <c r="K53" s="15">
        <f t="shared" si="16"/>
        <v>69.19605</v>
      </c>
      <c r="L53" s="15">
        <f t="shared" si="17"/>
        <v>69.19605</v>
      </c>
      <c r="M53" s="15">
        <f t="shared" si="18"/>
        <v>69.19605</v>
      </c>
      <c r="N53" s="60">
        <f t="shared" si="19"/>
        <v>63.660365999999996</v>
      </c>
      <c r="O53" s="12">
        <v>0.1968</v>
      </c>
      <c r="P53" s="15">
        <f t="shared" si="20"/>
        <v>76.188726028799991</v>
      </c>
      <c r="Q53" s="23">
        <f t="shared" si="21"/>
        <v>0</v>
      </c>
      <c r="R53" s="8">
        <f t="shared" si="22"/>
        <v>0</v>
      </c>
    </row>
    <row r="54" spans="1:19" ht="12.15" hidden="1" customHeight="1" x14ac:dyDescent="0.2">
      <c r="A54" s="14" t="s">
        <v>41</v>
      </c>
      <c r="B54" s="14" t="s">
        <v>159</v>
      </c>
      <c r="C54" s="14" t="s">
        <v>265</v>
      </c>
      <c r="D54" s="2">
        <v>1</v>
      </c>
      <c r="F54" s="6">
        <v>603.88</v>
      </c>
      <c r="G54" s="73">
        <f t="shared" si="13"/>
        <v>0.42249999999999999</v>
      </c>
      <c r="H54" s="10">
        <f t="shared" si="14"/>
        <v>0</v>
      </c>
      <c r="I54" s="10">
        <f t="shared" si="15"/>
        <v>0</v>
      </c>
      <c r="J54" s="10">
        <v>0.08</v>
      </c>
      <c r="K54" s="15">
        <f t="shared" si="16"/>
        <v>348.7407</v>
      </c>
      <c r="L54" s="15">
        <f t="shared" si="17"/>
        <v>348.7407</v>
      </c>
      <c r="M54" s="15">
        <f t="shared" si="18"/>
        <v>348.7407</v>
      </c>
      <c r="N54" s="60">
        <f t="shared" si="19"/>
        <v>320.84144400000002</v>
      </c>
      <c r="O54" s="12">
        <v>0.1968</v>
      </c>
      <c r="P54" s="15">
        <f t="shared" si="20"/>
        <v>383.98304017920003</v>
      </c>
      <c r="Q54" s="23">
        <f t="shared" si="21"/>
        <v>0</v>
      </c>
      <c r="R54" s="8">
        <f t="shared" si="22"/>
        <v>0</v>
      </c>
    </row>
    <row r="55" spans="1:19" ht="12.15" hidden="1" customHeight="1" x14ac:dyDescent="0.2">
      <c r="A55" s="14" t="s">
        <v>42</v>
      </c>
      <c r="B55" s="14" t="s">
        <v>160</v>
      </c>
      <c r="C55" s="14" t="s">
        <v>266</v>
      </c>
      <c r="D55" s="2">
        <v>12</v>
      </c>
      <c r="F55" s="6">
        <v>24.83</v>
      </c>
      <c r="G55" s="73">
        <f t="shared" si="13"/>
        <v>0.42249999999999999</v>
      </c>
      <c r="H55" s="10">
        <f t="shared" si="14"/>
        <v>0</v>
      </c>
      <c r="I55" s="10">
        <f t="shared" si="15"/>
        <v>0</v>
      </c>
      <c r="J55" s="10">
        <v>0</v>
      </c>
      <c r="K55" s="15">
        <f t="shared" si="16"/>
        <v>14.339324999999999</v>
      </c>
      <c r="L55" s="15">
        <f t="shared" si="17"/>
        <v>14.339324999999999</v>
      </c>
      <c r="M55" s="15">
        <f t="shared" si="18"/>
        <v>14.339324999999999</v>
      </c>
      <c r="N55" s="60">
        <f t="shared" si="19"/>
        <v>14.339324999999999</v>
      </c>
      <c r="O55" s="12">
        <v>0</v>
      </c>
      <c r="P55" s="15">
        <f t="shared" si="20"/>
        <v>14.339324999999999</v>
      </c>
      <c r="Q55" s="23">
        <f t="shared" si="21"/>
        <v>0</v>
      </c>
      <c r="R55" s="8">
        <f t="shared" si="22"/>
        <v>0</v>
      </c>
    </row>
    <row r="56" spans="1:19" ht="12.15" hidden="1" customHeight="1" x14ac:dyDescent="0.2">
      <c r="A56" s="14" t="s">
        <v>43</v>
      </c>
      <c r="B56" s="14" t="s">
        <v>161</v>
      </c>
      <c r="C56" s="14" t="s">
        <v>267</v>
      </c>
      <c r="D56" s="2">
        <v>4</v>
      </c>
      <c r="F56" s="6">
        <v>98.27</v>
      </c>
      <c r="G56" s="73">
        <f t="shared" si="13"/>
        <v>0.42249999999999999</v>
      </c>
      <c r="H56" s="10">
        <f t="shared" si="14"/>
        <v>0</v>
      </c>
      <c r="I56" s="10">
        <f t="shared" si="15"/>
        <v>0</v>
      </c>
      <c r="J56" s="10">
        <v>0</v>
      </c>
      <c r="K56" s="15">
        <f t="shared" si="16"/>
        <v>56.750925000000002</v>
      </c>
      <c r="L56" s="15">
        <f t="shared" si="17"/>
        <v>56.750925000000002</v>
      </c>
      <c r="M56" s="15">
        <f t="shared" si="18"/>
        <v>56.750925000000002</v>
      </c>
      <c r="N56" s="60">
        <f t="shared" si="19"/>
        <v>56.750925000000002</v>
      </c>
      <c r="O56" s="12">
        <v>0</v>
      </c>
      <c r="P56" s="15">
        <f t="shared" si="20"/>
        <v>56.750925000000002</v>
      </c>
      <c r="Q56" s="23">
        <f t="shared" si="21"/>
        <v>0</v>
      </c>
      <c r="R56" s="8">
        <f t="shared" si="22"/>
        <v>0</v>
      </c>
    </row>
    <row r="57" spans="1:19" ht="12.15" customHeight="1" x14ac:dyDescent="0.2">
      <c r="A57" s="14" t="s">
        <v>44</v>
      </c>
      <c r="B57" s="14" t="s">
        <v>162</v>
      </c>
      <c r="C57" s="14" t="s">
        <v>247</v>
      </c>
      <c r="D57" s="2">
        <v>12</v>
      </c>
      <c r="E57" s="19">
        <v>12</v>
      </c>
      <c r="F57" s="6">
        <v>21.07</v>
      </c>
      <c r="G57" s="73">
        <f t="shared" si="13"/>
        <v>0.42249999999999999</v>
      </c>
      <c r="H57" s="10">
        <f t="shared" si="14"/>
        <v>0</v>
      </c>
      <c r="I57" s="10">
        <f t="shared" si="15"/>
        <v>0</v>
      </c>
      <c r="J57" s="10">
        <v>0</v>
      </c>
      <c r="K57" s="15">
        <f t="shared" si="16"/>
        <v>12.167925</v>
      </c>
      <c r="L57" s="15">
        <f t="shared" si="17"/>
        <v>12.167925</v>
      </c>
      <c r="M57" s="15">
        <f t="shared" si="18"/>
        <v>12.167925</v>
      </c>
      <c r="N57" s="60">
        <f t="shared" si="19"/>
        <v>12.167925</v>
      </c>
      <c r="O57" s="12">
        <v>6.5000000000000002E-2</v>
      </c>
      <c r="P57" s="15">
        <f t="shared" si="20"/>
        <v>12.958840125</v>
      </c>
      <c r="Q57" s="23">
        <f t="shared" si="21"/>
        <v>146.01510000000002</v>
      </c>
      <c r="R57" s="8">
        <f t="shared" si="22"/>
        <v>155.50608149999999</v>
      </c>
      <c r="S57" s="100">
        <f t="shared" ref="S57:S58" si="26">IF(O57 &lt; 0.1, P57+(N57*0.12),P57)</f>
        <v>14.418991125</v>
      </c>
    </row>
    <row r="58" spans="1:19" ht="12.15" customHeight="1" x14ac:dyDescent="0.2">
      <c r="A58" s="14" t="s">
        <v>45</v>
      </c>
      <c r="B58" s="14" t="s">
        <v>163</v>
      </c>
      <c r="C58" s="14" t="s">
        <v>249</v>
      </c>
      <c r="D58" s="2">
        <v>12</v>
      </c>
      <c r="E58" s="19">
        <v>12</v>
      </c>
      <c r="F58" s="6">
        <v>35.950000000000003</v>
      </c>
      <c r="G58" s="73">
        <f t="shared" si="13"/>
        <v>0.42249999999999999</v>
      </c>
      <c r="H58" s="10">
        <f t="shared" si="14"/>
        <v>0</v>
      </c>
      <c r="I58" s="10">
        <f t="shared" si="15"/>
        <v>0</v>
      </c>
      <c r="J58" s="10">
        <v>0</v>
      </c>
      <c r="K58" s="15">
        <f t="shared" si="16"/>
        <v>20.761125</v>
      </c>
      <c r="L58" s="15">
        <f t="shared" si="17"/>
        <v>20.761125</v>
      </c>
      <c r="M58" s="15">
        <f t="shared" si="18"/>
        <v>20.761125</v>
      </c>
      <c r="N58" s="60">
        <f t="shared" si="19"/>
        <v>20.761125</v>
      </c>
      <c r="O58" s="12">
        <v>6.5000000000000002E-2</v>
      </c>
      <c r="P58" s="15">
        <f t="shared" si="20"/>
        <v>22.110598124999999</v>
      </c>
      <c r="Q58" s="23">
        <f t="shared" si="21"/>
        <v>249.1335</v>
      </c>
      <c r="R58" s="8">
        <f t="shared" si="22"/>
        <v>265.3271775</v>
      </c>
      <c r="S58" s="100">
        <f t="shared" si="26"/>
        <v>24.601933124999999</v>
      </c>
    </row>
    <row r="59" spans="1:19" ht="12.15" hidden="1" customHeight="1" x14ac:dyDescent="0.2">
      <c r="A59" s="14" t="s">
        <v>46</v>
      </c>
      <c r="B59" s="14" t="s">
        <v>164</v>
      </c>
      <c r="C59" s="14" t="s">
        <v>268</v>
      </c>
      <c r="D59" s="2">
        <v>4</v>
      </c>
      <c r="F59" s="6">
        <v>132.03</v>
      </c>
      <c r="G59" s="73">
        <f t="shared" si="13"/>
        <v>0.42249999999999999</v>
      </c>
      <c r="H59" s="10">
        <f t="shared" si="14"/>
        <v>0</v>
      </c>
      <c r="I59" s="10">
        <f t="shared" si="15"/>
        <v>0</v>
      </c>
      <c r="J59" s="10">
        <v>0</v>
      </c>
      <c r="K59" s="15">
        <f t="shared" si="16"/>
        <v>76.247325000000004</v>
      </c>
      <c r="L59" s="15">
        <f t="shared" si="17"/>
        <v>76.247325000000004</v>
      </c>
      <c r="M59" s="15">
        <f t="shared" si="18"/>
        <v>76.247325000000004</v>
      </c>
      <c r="N59" s="60">
        <f t="shared" si="19"/>
        <v>76.247325000000004</v>
      </c>
      <c r="O59" s="12">
        <v>6.5000000000000002E-2</v>
      </c>
      <c r="P59" s="15">
        <f t="shared" si="20"/>
        <v>81.203401124999999</v>
      </c>
      <c r="Q59" s="23">
        <f t="shared" si="21"/>
        <v>0</v>
      </c>
      <c r="R59" s="8">
        <f t="shared" si="22"/>
        <v>0</v>
      </c>
    </row>
    <row r="60" spans="1:19" ht="12.15" hidden="1" customHeight="1" x14ac:dyDescent="0.2">
      <c r="A60" s="14" t="s">
        <v>47</v>
      </c>
      <c r="B60" s="14" t="s">
        <v>165</v>
      </c>
      <c r="C60" s="14" t="s">
        <v>269</v>
      </c>
      <c r="D60" s="14">
        <v>24</v>
      </c>
      <c r="F60" s="7">
        <v>19.760000000000002</v>
      </c>
      <c r="G60" s="73">
        <f t="shared" si="13"/>
        <v>0.42249999999999999</v>
      </c>
      <c r="H60" s="10">
        <f t="shared" si="14"/>
        <v>0</v>
      </c>
      <c r="I60" s="10">
        <f t="shared" si="15"/>
        <v>0</v>
      </c>
      <c r="J60" s="10">
        <v>0</v>
      </c>
      <c r="K60" s="15">
        <f t="shared" si="16"/>
        <v>11.4114</v>
      </c>
      <c r="L60" s="15">
        <f t="shared" si="17"/>
        <v>11.4114</v>
      </c>
      <c r="M60" s="15">
        <f t="shared" si="18"/>
        <v>11.4114</v>
      </c>
      <c r="N60" s="60">
        <f t="shared" si="19"/>
        <v>11.4114</v>
      </c>
      <c r="O60" s="12">
        <v>0</v>
      </c>
      <c r="P60" s="15">
        <f t="shared" si="20"/>
        <v>11.4114</v>
      </c>
      <c r="Q60" s="23">
        <f t="shared" si="21"/>
        <v>0</v>
      </c>
      <c r="R60" s="8">
        <f t="shared" si="22"/>
        <v>0</v>
      </c>
    </row>
    <row r="61" spans="1:19" ht="12.15" hidden="1" customHeight="1" x14ac:dyDescent="0.2">
      <c r="A61" s="14" t="s">
        <v>48</v>
      </c>
      <c r="B61" s="14" t="s">
        <v>166</v>
      </c>
      <c r="C61" s="14" t="s">
        <v>270</v>
      </c>
      <c r="D61" s="14">
        <v>12</v>
      </c>
      <c r="F61" s="7">
        <v>50.97</v>
      </c>
      <c r="G61" s="73">
        <f t="shared" si="13"/>
        <v>0.42249999999999999</v>
      </c>
      <c r="H61" s="10">
        <f t="shared" si="14"/>
        <v>0</v>
      </c>
      <c r="I61" s="10">
        <f t="shared" si="15"/>
        <v>0</v>
      </c>
      <c r="J61" s="10">
        <v>0</v>
      </c>
      <c r="K61" s="15">
        <f t="shared" si="16"/>
        <v>29.435175000000001</v>
      </c>
      <c r="L61" s="15">
        <f t="shared" si="17"/>
        <v>29.435175000000001</v>
      </c>
      <c r="M61" s="15">
        <f t="shared" si="18"/>
        <v>29.435175000000001</v>
      </c>
      <c r="N61" s="60">
        <f t="shared" si="19"/>
        <v>29.435175000000001</v>
      </c>
      <c r="O61" s="12">
        <v>0</v>
      </c>
      <c r="P61" s="15">
        <f t="shared" si="20"/>
        <v>29.435175000000001</v>
      </c>
      <c r="Q61" s="23">
        <f t="shared" si="21"/>
        <v>0</v>
      </c>
      <c r="R61" s="8">
        <f t="shared" si="22"/>
        <v>0</v>
      </c>
    </row>
    <row r="62" spans="1:19" ht="12.15" hidden="1" customHeight="1" x14ac:dyDescent="0.2">
      <c r="A62" s="14" t="s">
        <v>49</v>
      </c>
      <c r="B62" s="14" t="s">
        <v>167</v>
      </c>
      <c r="C62" s="14" t="s">
        <v>271</v>
      </c>
      <c r="D62" s="14">
        <v>4</v>
      </c>
      <c r="F62" s="7">
        <v>194.02</v>
      </c>
      <c r="G62" s="73">
        <f t="shared" si="13"/>
        <v>0.42249999999999999</v>
      </c>
      <c r="H62" s="10">
        <f t="shared" si="14"/>
        <v>0</v>
      </c>
      <c r="I62" s="10">
        <f t="shared" si="15"/>
        <v>0</v>
      </c>
      <c r="J62" s="10">
        <v>0</v>
      </c>
      <c r="K62" s="15">
        <f t="shared" si="16"/>
        <v>112.04655000000001</v>
      </c>
      <c r="L62" s="15">
        <f t="shared" si="17"/>
        <v>112.04655000000001</v>
      </c>
      <c r="M62" s="15">
        <f t="shared" si="18"/>
        <v>112.04655000000001</v>
      </c>
      <c r="N62" s="60">
        <f t="shared" si="19"/>
        <v>112.04655000000001</v>
      </c>
      <c r="O62" s="12">
        <v>0</v>
      </c>
      <c r="P62" s="15">
        <f t="shared" si="20"/>
        <v>112.04655000000001</v>
      </c>
      <c r="Q62" s="23">
        <f t="shared" si="21"/>
        <v>0</v>
      </c>
      <c r="R62" s="8">
        <f t="shared" si="22"/>
        <v>0</v>
      </c>
    </row>
    <row r="63" spans="1:19" ht="12.15" hidden="1" customHeight="1" x14ac:dyDescent="0.2">
      <c r="A63" s="14" t="s">
        <v>50</v>
      </c>
      <c r="B63" s="14" t="s">
        <v>168</v>
      </c>
      <c r="C63" s="14" t="s">
        <v>272</v>
      </c>
      <c r="D63" s="14">
        <v>12</v>
      </c>
      <c r="F63" s="7">
        <v>17.8</v>
      </c>
      <c r="G63" s="73">
        <f t="shared" si="13"/>
        <v>0.42249999999999999</v>
      </c>
      <c r="H63" s="10">
        <f t="shared" si="14"/>
        <v>0</v>
      </c>
      <c r="I63" s="10">
        <f t="shared" si="15"/>
        <v>0</v>
      </c>
      <c r="J63" s="10">
        <v>0</v>
      </c>
      <c r="K63" s="15">
        <f t="shared" si="16"/>
        <v>10.279500000000001</v>
      </c>
      <c r="L63" s="15">
        <f t="shared" si="17"/>
        <v>10.279500000000001</v>
      </c>
      <c r="M63" s="15">
        <f t="shared" si="18"/>
        <v>10.279500000000001</v>
      </c>
      <c r="N63" s="60">
        <f t="shared" si="19"/>
        <v>10.279500000000001</v>
      </c>
      <c r="O63" s="12">
        <v>6.5000000000000002E-2</v>
      </c>
      <c r="P63" s="15">
        <f t="shared" si="20"/>
        <v>10.947667500000001</v>
      </c>
      <c r="Q63" s="23">
        <f t="shared" si="21"/>
        <v>0</v>
      </c>
      <c r="R63" s="8">
        <f t="shared" si="22"/>
        <v>0</v>
      </c>
    </row>
    <row r="64" spans="1:19" ht="12.15" hidden="1" customHeight="1" x14ac:dyDescent="0.2">
      <c r="A64" s="14" t="s">
        <v>339</v>
      </c>
      <c r="B64" s="14" t="s">
        <v>340</v>
      </c>
      <c r="C64" s="14" t="s">
        <v>275</v>
      </c>
      <c r="D64" s="14">
        <v>6</v>
      </c>
      <c r="F64" s="7">
        <v>49.77</v>
      </c>
      <c r="G64" s="73">
        <f t="shared" si="13"/>
        <v>0.42249999999999999</v>
      </c>
      <c r="H64" s="10">
        <f t="shared" si="14"/>
        <v>0</v>
      </c>
      <c r="I64" s="10">
        <f t="shared" si="15"/>
        <v>0</v>
      </c>
      <c r="J64" s="10">
        <v>0</v>
      </c>
      <c r="K64" s="15">
        <f t="shared" si="16"/>
        <v>28.742175000000003</v>
      </c>
      <c r="L64" s="15">
        <f t="shared" ref="L64" si="27">K64-K64*H64</f>
        <v>28.742175000000003</v>
      </c>
      <c r="M64" s="15">
        <f t="shared" si="18"/>
        <v>28.742175000000003</v>
      </c>
      <c r="N64" s="60">
        <f t="shared" ref="N64" si="28">M64-M64*J64</f>
        <v>28.742175000000003</v>
      </c>
      <c r="O64" s="12">
        <v>1.2999999999999999E-2</v>
      </c>
      <c r="P64" s="15">
        <f t="shared" si="20"/>
        <v>29.115823275000004</v>
      </c>
      <c r="Q64" s="23">
        <f t="shared" si="21"/>
        <v>0</v>
      </c>
      <c r="R64" s="8">
        <f t="shared" si="22"/>
        <v>0</v>
      </c>
    </row>
    <row r="65" spans="1:19" ht="12.15" customHeight="1" x14ac:dyDescent="0.2">
      <c r="A65" s="14" t="s">
        <v>51</v>
      </c>
      <c r="B65" s="14" t="s">
        <v>169</v>
      </c>
      <c r="C65" s="14" t="s">
        <v>273</v>
      </c>
      <c r="D65" s="14">
        <v>6</v>
      </c>
      <c r="E65" s="19">
        <v>6</v>
      </c>
      <c r="F65" s="7">
        <v>19.2</v>
      </c>
      <c r="G65" s="73">
        <f t="shared" si="13"/>
        <v>0.42249999999999999</v>
      </c>
      <c r="H65" s="10">
        <f t="shared" si="14"/>
        <v>0</v>
      </c>
      <c r="I65" s="10">
        <f t="shared" si="15"/>
        <v>0</v>
      </c>
      <c r="J65" s="10">
        <v>0</v>
      </c>
      <c r="K65" s="15">
        <f t="shared" si="16"/>
        <v>11.087999999999999</v>
      </c>
      <c r="L65" s="15">
        <f t="shared" si="17"/>
        <v>11.087999999999999</v>
      </c>
      <c r="M65" s="15">
        <f t="shared" si="18"/>
        <v>11.087999999999999</v>
      </c>
      <c r="N65" s="60">
        <f t="shared" si="19"/>
        <v>11.087999999999999</v>
      </c>
      <c r="O65" s="12">
        <v>1.2999999999999999E-2</v>
      </c>
      <c r="P65" s="15">
        <f t="shared" si="20"/>
        <v>11.232144</v>
      </c>
      <c r="Q65" s="23">
        <f t="shared" si="21"/>
        <v>66.527999999999992</v>
      </c>
      <c r="R65" s="8">
        <f t="shared" si="22"/>
        <v>67.392864000000003</v>
      </c>
      <c r="S65" s="100">
        <f>IF(O65 &lt; 0.1, P65+(N65*0.12),P65)</f>
        <v>12.562704</v>
      </c>
    </row>
    <row r="66" spans="1:19" ht="12.15" hidden="1" customHeight="1" x14ac:dyDescent="0.2">
      <c r="A66" s="14" t="s">
        <v>52</v>
      </c>
      <c r="B66" s="14" t="s">
        <v>170</v>
      </c>
      <c r="C66" s="14" t="s">
        <v>274</v>
      </c>
      <c r="D66" s="14">
        <v>12</v>
      </c>
      <c r="F66" s="7">
        <v>27.76</v>
      </c>
      <c r="G66" s="73">
        <f t="shared" si="13"/>
        <v>0.42249999999999999</v>
      </c>
      <c r="H66" s="10">
        <f t="shared" si="14"/>
        <v>0</v>
      </c>
      <c r="I66" s="10">
        <f t="shared" si="15"/>
        <v>0</v>
      </c>
      <c r="J66" s="10">
        <v>0</v>
      </c>
      <c r="K66" s="15">
        <f t="shared" si="16"/>
        <v>16.031400000000001</v>
      </c>
      <c r="L66" s="15">
        <f t="shared" si="17"/>
        <v>16.031400000000001</v>
      </c>
      <c r="M66" s="15">
        <f t="shared" si="18"/>
        <v>16.031400000000001</v>
      </c>
      <c r="N66" s="60">
        <f t="shared" si="19"/>
        <v>16.031400000000001</v>
      </c>
      <c r="O66" s="12">
        <v>1.2999999999999999E-2</v>
      </c>
      <c r="P66" s="15">
        <f t="shared" si="20"/>
        <v>16.239808200000002</v>
      </c>
      <c r="Q66" s="23">
        <f t="shared" si="21"/>
        <v>0</v>
      </c>
      <c r="R66" s="8">
        <f t="shared" si="22"/>
        <v>0</v>
      </c>
    </row>
    <row r="67" spans="1:19" ht="12.15" hidden="1" customHeight="1" x14ac:dyDescent="0.2">
      <c r="A67" s="14" t="s">
        <v>53</v>
      </c>
      <c r="B67" s="14" t="s">
        <v>171</v>
      </c>
      <c r="C67" s="14" t="s">
        <v>275</v>
      </c>
      <c r="D67" s="14">
        <v>12</v>
      </c>
      <c r="F67" s="7">
        <v>45.25</v>
      </c>
      <c r="G67" s="73">
        <f t="shared" si="13"/>
        <v>0.42249999999999999</v>
      </c>
      <c r="H67" s="10">
        <f t="shared" si="14"/>
        <v>0</v>
      </c>
      <c r="I67" s="10">
        <f t="shared" si="15"/>
        <v>0</v>
      </c>
      <c r="J67" s="10">
        <v>0</v>
      </c>
      <c r="K67" s="15">
        <f t="shared" ref="K67:K88" si="29">F67-F67*G67</f>
        <v>26.131875000000001</v>
      </c>
      <c r="L67" s="15">
        <f t="shared" si="17"/>
        <v>26.131875000000001</v>
      </c>
      <c r="M67" s="15">
        <f t="shared" si="18"/>
        <v>26.131875000000001</v>
      </c>
      <c r="N67" s="60">
        <f t="shared" si="19"/>
        <v>26.131875000000001</v>
      </c>
      <c r="O67" s="12">
        <v>1.2999999999999999E-2</v>
      </c>
      <c r="P67" s="15">
        <f t="shared" si="20"/>
        <v>26.471589375000001</v>
      </c>
      <c r="Q67" s="23">
        <f t="shared" si="21"/>
        <v>0</v>
      </c>
      <c r="R67" s="8">
        <f t="shared" si="22"/>
        <v>0</v>
      </c>
    </row>
    <row r="68" spans="1:19" ht="12.15" hidden="1" customHeight="1" x14ac:dyDescent="0.2">
      <c r="A68" s="14" t="s">
        <v>54</v>
      </c>
      <c r="B68" s="14" t="s">
        <v>172</v>
      </c>
      <c r="C68" s="14" t="s">
        <v>263</v>
      </c>
      <c r="D68" s="14">
        <v>12</v>
      </c>
      <c r="F68" s="7">
        <v>47.06</v>
      </c>
      <c r="G68" s="73">
        <f t="shared" si="13"/>
        <v>0.42249999999999999</v>
      </c>
      <c r="H68" s="10">
        <f t="shared" si="14"/>
        <v>0</v>
      </c>
      <c r="I68" s="10">
        <f t="shared" si="15"/>
        <v>0</v>
      </c>
      <c r="J68" s="10">
        <v>0</v>
      </c>
      <c r="K68" s="15">
        <f t="shared" si="29"/>
        <v>27.177150000000001</v>
      </c>
      <c r="L68" s="15">
        <f t="shared" si="17"/>
        <v>27.177150000000001</v>
      </c>
      <c r="M68" s="15">
        <f t="shared" si="18"/>
        <v>27.177150000000001</v>
      </c>
      <c r="N68" s="60">
        <f t="shared" si="19"/>
        <v>27.177150000000001</v>
      </c>
      <c r="O68" s="12">
        <v>1.2999999999999999E-2</v>
      </c>
      <c r="P68" s="15">
        <f t="shared" si="20"/>
        <v>27.530452950000001</v>
      </c>
      <c r="Q68" s="23">
        <f t="shared" si="21"/>
        <v>0</v>
      </c>
      <c r="R68" s="8">
        <f t="shared" si="22"/>
        <v>0</v>
      </c>
    </row>
    <row r="69" spans="1:19" ht="12.15" hidden="1" customHeight="1" x14ac:dyDescent="0.2">
      <c r="A69" s="14" t="s">
        <v>55</v>
      </c>
      <c r="B69" s="14" t="s">
        <v>173</v>
      </c>
      <c r="C69" s="14" t="s">
        <v>263</v>
      </c>
      <c r="D69" s="14">
        <v>12</v>
      </c>
      <c r="F69" s="7">
        <v>49.44</v>
      </c>
      <c r="G69" s="73">
        <f t="shared" si="13"/>
        <v>0.42249999999999999</v>
      </c>
      <c r="H69" s="10">
        <f t="shared" si="14"/>
        <v>0</v>
      </c>
      <c r="I69" s="10">
        <f t="shared" si="15"/>
        <v>0</v>
      </c>
      <c r="J69" s="10">
        <v>0</v>
      </c>
      <c r="K69" s="15">
        <f t="shared" si="29"/>
        <v>28.551600000000001</v>
      </c>
      <c r="L69" s="15">
        <f t="shared" si="17"/>
        <v>28.551600000000001</v>
      </c>
      <c r="M69" s="15">
        <f t="shared" si="18"/>
        <v>28.551600000000001</v>
      </c>
      <c r="N69" s="60">
        <f t="shared" si="19"/>
        <v>28.551600000000001</v>
      </c>
      <c r="O69" s="12">
        <v>1.2999999999999999E-2</v>
      </c>
      <c r="P69" s="15">
        <f t="shared" si="20"/>
        <v>28.922770800000002</v>
      </c>
      <c r="Q69" s="23">
        <f t="shared" si="21"/>
        <v>0</v>
      </c>
      <c r="R69" s="8">
        <f t="shared" si="22"/>
        <v>0</v>
      </c>
    </row>
    <row r="70" spans="1:19" ht="12.15" hidden="1" customHeight="1" x14ac:dyDescent="0.2">
      <c r="A70" s="14" t="s">
        <v>56</v>
      </c>
      <c r="B70" s="14" t="s">
        <v>174</v>
      </c>
      <c r="C70" s="14" t="s">
        <v>264</v>
      </c>
      <c r="D70" s="14">
        <v>4</v>
      </c>
      <c r="F70" s="7">
        <v>187.99</v>
      </c>
      <c r="G70" s="73">
        <f t="shared" si="13"/>
        <v>0.42249999999999999</v>
      </c>
      <c r="H70" s="10">
        <f t="shared" si="14"/>
        <v>0</v>
      </c>
      <c r="I70" s="10">
        <f t="shared" si="15"/>
        <v>0</v>
      </c>
      <c r="J70" s="10">
        <v>0</v>
      </c>
      <c r="K70" s="15">
        <f t="shared" si="29"/>
        <v>108.56422500000001</v>
      </c>
      <c r="L70" s="15">
        <f t="shared" si="17"/>
        <v>108.56422500000001</v>
      </c>
      <c r="M70" s="15">
        <f t="shared" si="18"/>
        <v>108.56422500000001</v>
      </c>
      <c r="N70" s="60">
        <f t="shared" si="19"/>
        <v>108.56422500000001</v>
      </c>
      <c r="O70" s="12">
        <v>1.2999999999999999E-2</v>
      </c>
      <c r="P70" s="15">
        <f t="shared" si="20"/>
        <v>109.97555992500001</v>
      </c>
      <c r="Q70" s="23">
        <f t="shared" si="21"/>
        <v>0</v>
      </c>
      <c r="R70" s="8">
        <f t="shared" si="22"/>
        <v>0</v>
      </c>
    </row>
    <row r="71" spans="1:19" ht="12.15" hidden="1" customHeight="1" x14ac:dyDescent="0.2">
      <c r="A71" s="14" t="s">
        <v>57</v>
      </c>
      <c r="B71" s="14" t="s">
        <v>175</v>
      </c>
      <c r="C71" s="14" t="s">
        <v>265</v>
      </c>
      <c r="D71" s="14">
        <v>1</v>
      </c>
      <c r="F71" s="7">
        <v>927.67</v>
      </c>
      <c r="G71" s="73">
        <f t="shared" si="13"/>
        <v>0.42249999999999999</v>
      </c>
      <c r="H71" s="10">
        <f t="shared" si="14"/>
        <v>0</v>
      </c>
      <c r="I71" s="10">
        <f t="shared" si="15"/>
        <v>0</v>
      </c>
      <c r="J71" s="10">
        <v>0</v>
      </c>
      <c r="K71" s="15">
        <f t="shared" si="29"/>
        <v>535.72942499999999</v>
      </c>
      <c r="L71" s="15">
        <f t="shared" si="17"/>
        <v>535.72942499999999</v>
      </c>
      <c r="M71" s="15">
        <f t="shared" si="18"/>
        <v>535.72942499999999</v>
      </c>
      <c r="N71" s="60">
        <f t="shared" si="19"/>
        <v>535.72942499999999</v>
      </c>
      <c r="O71" s="12">
        <v>1.2999999999999999E-2</v>
      </c>
      <c r="P71" s="15">
        <f t="shared" si="20"/>
        <v>542.69390752499999</v>
      </c>
      <c r="Q71" s="23">
        <f t="shared" si="21"/>
        <v>0</v>
      </c>
      <c r="R71" s="8">
        <f t="shared" si="22"/>
        <v>0</v>
      </c>
    </row>
    <row r="72" spans="1:19" ht="12.15" customHeight="1" x14ac:dyDescent="0.2">
      <c r="A72" s="14" t="s">
        <v>58</v>
      </c>
      <c r="B72" s="14" t="s">
        <v>176</v>
      </c>
      <c r="C72" s="14" t="s">
        <v>263</v>
      </c>
      <c r="D72" s="14">
        <v>12</v>
      </c>
      <c r="E72" s="19">
        <v>12</v>
      </c>
      <c r="F72" s="7">
        <v>42.14</v>
      </c>
      <c r="G72" s="73">
        <f t="shared" si="13"/>
        <v>0.42249999999999999</v>
      </c>
      <c r="H72" s="10">
        <f t="shared" si="14"/>
        <v>0</v>
      </c>
      <c r="I72" s="10">
        <f t="shared" si="15"/>
        <v>0</v>
      </c>
      <c r="J72" s="10">
        <v>0</v>
      </c>
      <c r="K72" s="15">
        <f t="shared" si="29"/>
        <v>24.335850000000001</v>
      </c>
      <c r="L72" s="15">
        <f t="shared" si="17"/>
        <v>24.335850000000001</v>
      </c>
      <c r="M72" s="15">
        <f t="shared" si="18"/>
        <v>24.335850000000001</v>
      </c>
      <c r="N72" s="60">
        <f t="shared" si="19"/>
        <v>24.335850000000001</v>
      </c>
      <c r="O72" s="12">
        <v>1.2999999999999999E-2</v>
      </c>
      <c r="P72" s="15">
        <f t="shared" si="20"/>
        <v>24.65221605</v>
      </c>
      <c r="Q72" s="23">
        <f t="shared" si="21"/>
        <v>292.03020000000004</v>
      </c>
      <c r="R72" s="8">
        <f t="shared" si="22"/>
        <v>295.82659260000003</v>
      </c>
      <c r="S72" s="100">
        <f>IF(O72 &lt; 0.1, P72+(N72*0.12),P72)</f>
        <v>27.572518049999999</v>
      </c>
    </row>
    <row r="73" spans="1:19" ht="12.15" hidden="1" customHeight="1" x14ac:dyDescent="0.2">
      <c r="A73" s="14" t="s">
        <v>59</v>
      </c>
      <c r="B73" s="14" t="s">
        <v>177</v>
      </c>
      <c r="C73" s="14" t="s">
        <v>264</v>
      </c>
      <c r="D73" s="14">
        <v>4</v>
      </c>
      <c r="F73" s="7">
        <v>160.19</v>
      </c>
      <c r="G73" s="73">
        <f t="shared" si="13"/>
        <v>0.42249999999999999</v>
      </c>
      <c r="H73" s="10">
        <f t="shared" si="14"/>
        <v>0</v>
      </c>
      <c r="I73" s="10">
        <f t="shared" si="15"/>
        <v>0</v>
      </c>
      <c r="J73" s="10">
        <v>0</v>
      </c>
      <c r="K73" s="15">
        <f t="shared" si="29"/>
        <v>92.509725000000003</v>
      </c>
      <c r="L73" s="15">
        <f t="shared" si="17"/>
        <v>92.509725000000003</v>
      </c>
      <c r="M73" s="15">
        <f t="shared" si="18"/>
        <v>92.509725000000003</v>
      </c>
      <c r="N73" s="60">
        <f t="shared" si="19"/>
        <v>92.509725000000003</v>
      </c>
      <c r="O73" s="12">
        <v>1.2999999999999999E-2</v>
      </c>
      <c r="P73" s="15">
        <f t="shared" si="20"/>
        <v>93.712351425000008</v>
      </c>
      <c r="Q73" s="23">
        <f t="shared" si="21"/>
        <v>0</v>
      </c>
      <c r="R73" s="8">
        <f t="shared" si="22"/>
        <v>0</v>
      </c>
    </row>
    <row r="74" spans="1:19" ht="12.15" hidden="1" customHeight="1" x14ac:dyDescent="0.2">
      <c r="A74" s="14" t="s">
        <v>60</v>
      </c>
      <c r="B74" s="14" t="s">
        <v>178</v>
      </c>
      <c r="C74" s="14" t="s">
        <v>265</v>
      </c>
      <c r="D74" s="14">
        <v>18</v>
      </c>
      <c r="F74" s="7">
        <v>841.07</v>
      </c>
      <c r="G74" s="73">
        <f t="shared" si="13"/>
        <v>0.42249999999999999</v>
      </c>
      <c r="H74" s="10">
        <f t="shared" si="14"/>
        <v>0</v>
      </c>
      <c r="I74" s="10">
        <f t="shared" si="15"/>
        <v>0</v>
      </c>
      <c r="J74" s="10">
        <v>0</v>
      </c>
      <c r="K74" s="15">
        <f t="shared" si="29"/>
        <v>485.71792500000004</v>
      </c>
      <c r="L74" s="15">
        <f t="shared" si="17"/>
        <v>485.71792500000004</v>
      </c>
      <c r="M74" s="15">
        <f t="shared" si="18"/>
        <v>485.71792500000004</v>
      </c>
      <c r="N74" s="60">
        <f t="shared" si="19"/>
        <v>485.71792500000004</v>
      </c>
      <c r="O74" s="12">
        <v>1.2999999999999999E-2</v>
      </c>
      <c r="P74" s="15">
        <f t="shared" si="20"/>
        <v>492.03225802500003</v>
      </c>
      <c r="Q74" s="23">
        <f t="shared" si="21"/>
        <v>0</v>
      </c>
      <c r="R74" s="8">
        <f t="shared" si="22"/>
        <v>0</v>
      </c>
    </row>
    <row r="75" spans="1:19" ht="12.15" hidden="1" customHeight="1" x14ac:dyDescent="0.2">
      <c r="A75" s="14" t="s">
        <v>61</v>
      </c>
      <c r="B75" s="14" t="s">
        <v>179</v>
      </c>
      <c r="C75" s="14" t="s">
        <v>263</v>
      </c>
      <c r="D75" s="14">
        <v>12</v>
      </c>
      <c r="F75" s="7">
        <v>21.6</v>
      </c>
      <c r="G75" s="73">
        <f t="shared" si="13"/>
        <v>0.42249999999999999</v>
      </c>
      <c r="H75" s="10">
        <f t="shared" si="14"/>
        <v>0</v>
      </c>
      <c r="I75" s="10">
        <f t="shared" si="15"/>
        <v>0</v>
      </c>
      <c r="J75" s="10">
        <v>0.08</v>
      </c>
      <c r="K75" s="15">
        <f t="shared" si="29"/>
        <v>12.474000000000002</v>
      </c>
      <c r="L75" s="15">
        <f t="shared" si="17"/>
        <v>12.474000000000002</v>
      </c>
      <c r="M75" s="15">
        <f t="shared" si="18"/>
        <v>12.474000000000002</v>
      </c>
      <c r="N75" s="60">
        <f t="shared" si="19"/>
        <v>11.476080000000001</v>
      </c>
      <c r="O75" s="12">
        <v>0.19689999999999999</v>
      </c>
      <c r="P75" s="15">
        <f t="shared" si="20"/>
        <v>13.735720152000003</v>
      </c>
      <c r="Q75" s="23">
        <f t="shared" si="21"/>
        <v>0</v>
      </c>
      <c r="R75" s="8">
        <f t="shared" si="22"/>
        <v>0</v>
      </c>
    </row>
    <row r="76" spans="1:19" ht="12.15" hidden="1" customHeight="1" x14ac:dyDescent="0.2">
      <c r="A76" s="14" t="s">
        <v>325</v>
      </c>
      <c r="B76" s="14" t="s">
        <v>326</v>
      </c>
      <c r="C76" s="14" t="s">
        <v>264</v>
      </c>
      <c r="D76" s="2">
        <v>4</v>
      </c>
      <c r="F76" s="6">
        <v>76.66</v>
      </c>
      <c r="G76" s="73">
        <f t="shared" si="13"/>
        <v>0.42249999999999999</v>
      </c>
      <c r="H76" s="10">
        <f t="shared" si="14"/>
        <v>0</v>
      </c>
      <c r="I76" s="10">
        <f t="shared" si="15"/>
        <v>0</v>
      </c>
      <c r="J76" s="10">
        <v>0.08</v>
      </c>
      <c r="K76" s="15">
        <f t="shared" si="29"/>
        <v>44.271149999999999</v>
      </c>
      <c r="L76" s="15">
        <f t="shared" si="17"/>
        <v>44.271149999999999</v>
      </c>
      <c r="M76" s="15">
        <f t="shared" si="18"/>
        <v>44.271149999999999</v>
      </c>
      <c r="N76" s="60">
        <f t="shared" si="19"/>
        <v>40.729458000000001</v>
      </c>
      <c r="O76" s="12">
        <v>0.1968</v>
      </c>
      <c r="P76" s="15">
        <f t="shared" si="20"/>
        <v>48.745015334400001</v>
      </c>
      <c r="Q76" s="23">
        <f t="shared" si="21"/>
        <v>0</v>
      </c>
      <c r="R76" s="8">
        <f t="shared" si="22"/>
        <v>0</v>
      </c>
    </row>
    <row r="77" spans="1:19" ht="12.15" hidden="1" customHeight="1" x14ac:dyDescent="0.2">
      <c r="A77" s="14" t="s">
        <v>62</v>
      </c>
      <c r="B77" s="14" t="s">
        <v>180</v>
      </c>
      <c r="C77" s="14" t="s">
        <v>266</v>
      </c>
      <c r="D77" s="14">
        <v>12</v>
      </c>
      <c r="F77" s="7">
        <v>23.34</v>
      </c>
      <c r="G77" s="73">
        <f t="shared" si="13"/>
        <v>0.42249999999999999</v>
      </c>
      <c r="H77" s="10">
        <f t="shared" si="14"/>
        <v>0</v>
      </c>
      <c r="I77" s="10">
        <f t="shared" si="15"/>
        <v>0</v>
      </c>
      <c r="J77" s="10">
        <v>0</v>
      </c>
      <c r="K77" s="15">
        <f t="shared" si="29"/>
        <v>13.47885</v>
      </c>
      <c r="L77" s="15">
        <f t="shared" si="17"/>
        <v>13.47885</v>
      </c>
      <c r="M77" s="15">
        <f t="shared" si="18"/>
        <v>13.47885</v>
      </c>
      <c r="N77" s="60">
        <f t="shared" si="19"/>
        <v>13.47885</v>
      </c>
      <c r="O77" s="12">
        <v>0</v>
      </c>
      <c r="P77" s="15">
        <f t="shared" si="20"/>
        <v>13.47885</v>
      </c>
      <c r="Q77" s="23">
        <f t="shared" si="21"/>
        <v>0</v>
      </c>
      <c r="R77" s="8">
        <f t="shared" si="22"/>
        <v>0</v>
      </c>
    </row>
    <row r="78" spans="1:19" ht="12.15" hidden="1" customHeight="1" x14ac:dyDescent="0.2">
      <c r="A78" s="14" t="s">
        <v>63</v>
      </c>
      <c r="B78" s="14" t="s">
        <v>181</v>
      </c>
      <c r="C78" s="14" t="s">
        <v>276</v>
      </c>
      <c r="D78" s="14">
        <v>12</v>
      </c>
      <c r="F78" s="7">
        <v>42.85</v>
      </c>
      <c r="G78" s="73">
        <f t="shared" si="13"/>
        <v>0.42249999999999999</v>
      </c>
      <c r="H78" s="10">
        <f t="shared" si="14"/>
        <v>0</v>
      </c>
      <c r="I78" s="10">
        <f t="shared" si="15"/>
        <v>0</v>
      </c>
      <c r="J78" s="10">
        <v>0.04</v>
      </c>
      <c r="K78" s="15">
        <f t="shared" si="29"/>
        <v>24.745875000000002</v>
      </c>
      <c r="L78" s="15">
        <f t="shared" si="17"/>
        <v>24.745875000000002</v>
      </c>
      <c r="M78" s="15">
        <f t="shared" si="18"/>
        <v>24.745875000000002</v>
      </c>
      <c r="N78" s="60">
        <f t="shared" si="19"/>
        <v>23.756040000000002</v>
      </c>
      <c r="O78" s="12">
        <v>3.2500000000000001E-2</v>
      </c>
      <c r="P78" s="15">
        <f t="shared" si="20"/>
        <v>24.528111300000003</v>
      </c>
      <c r="Q78" s="23">
        <f t="shared" si="21"/>
        <v>0</v>
      </c>
      <c r="R78" s="8">
        <f t="shared" si="22"/>
        <v>0</v>
      </c>
    </row>
    <row r="79" spans="1:19" ht="12.15" hidden="1" customHeight="1" x14ac:dyDescent="0.2">
      <c r="A79" s="14" t="s">
        <v>64</v>
      </c>
      <c r="B79" s="14" t="s">
        <v>182</v>
      </c>
      <c r="C79" s="14" t="s">
        <v>250</v>
      </c>
      <c r="D79" s="14">
        <v>12</v>
      </c>
      <c r="F79" s="7">
        <v>27.18</v>
      </c>
      <c r="G79" s="73">
        <f t="shared" si="13"/>
        <v>0.42249999999999999</v>
      </c>
      <c r="H79" s="10">
        <f t="shared" si="14"/>
        <v>0</v>
      </c>
      <c r="I79" s="10">
        <f t="shared" si="15"/>
        <v>0</v>
      </c>
      <c r="J79" s="10">
        <v>0.04</v>
      </c>
      <c r="K79" s="15">
        <f t="shared" si="29"/>
        <v>15.69645</v>
      </c>
      <c r="L79" s="15">
        <f t="shared" si="17"/>
        <v>15.69645</v>
      </c>
      <c r="M79" s="15">
        <f t="shared" si="18"/>
        <v>15.69645</v>
      </c>
      <c r="N79" s="60">
        <f t="shared" si="19"/>
        <v>15.068592000000001</v>
      </c>
      <c r="O79" s="12">
        <v>1.2999999999999999E-2</v>
      </c>
      <c r="P79" s="15">
        <f t="shared" si="20"/>
        <v>15.264483696000001</v>
      </c>
      <c r="Q79" s="23">
        <f t="shared" si="21"/>
        <v>0</v>
      </c>
      <c r="R79" s="8">
        <f t="shared" si="22"/>
        <v>0</v>
      </c>
    </row>
    <row r="80" spans="1:19" ht="12.15" hidden="1" customHeight="1" x14ac:dyDescent="0.2">
      <c r="A80" s="14" t="s">
        <v>337</v>
      </c>
      <c r="B80" s="14" t="s">
        <v>338</v>
      </c>
      <c r="C80" s="14" t="s">
        <v>254</v>
      </c>
      <c r="D80" s="14">
        <v>12</v>
      </c>
      <c r="F80" s="7">
        <v>36.33</v>
      </c>
      <c r="G80" s="73">
        <f t="shared" si="13"/>
        <v>0.42249999999999999</v>
      </c>
      <c r="H80" s="10">
        <f t="shared" si="14"/>
        <v>0</v>
      </c>
      <c r="I80" s="10">
        <f t="shared" si="15"/>
        <v>0</v>
      </c>
      <c r="J80" s="10">
        <v>0</v>
      </c>
      <c r="K80" s="15">
        <f t="shared" si="29"/>
        <v>20.980575000000002</v>
      </c>
      <c r="L80" s="15">
        <f t="shared" si="17"/>
        <v>20.980575000000002</v>
      </c>
      <c r="M80" s="15">
        <f t="shared" si="18"/>
        <v>20.980575000000002</v>
      </c>
      <c r="N80" s="60">
        <f t="shared" si="19"/>
        <v>20.980575000000002</v>
      </c>
      <c r="O80" s="12">
        <v>0</v>
      </c>
      <c r="P80" s="15">
        <f t="shared" si="20"/>
        <v>20.980575000000002</v>
      </c>
      <c r="Q80" s="23">
        <f t="shared" si="21"/>
        <v>0</v>
      </c>
      <c r="R80" s="8">
        <f t="shared" si="22"/>
        <v>0</v>
      </c>
    </row>
    <row r="81" spans="1:19" ht="12.15" hidden="1" customHeight="1" x14ac:dyDescent="0.2">
      <c r="A81" s="14" t="s">
        <v>331</v>
      </c>
      <c r="B81" s="14" t="s">
        <v>332</v>
      </c>
      <c r="C81" s="14" t="s">
        <v>334</v>
      </c>
      <c r="D81" s="14">
        <v>12</v>
      </c>
      <c r="F81" s="7">
        <v>15.83</v>
      </c>
      <c r="G81" s="73">
        <f t="shared" si="13"/>
        <v>0.42249999999999999</v>
      </c>
      <c r="H81" s="10">
        <f t="shared" si="14"/>
        <v>0</v>
      </c>
      <c r="I81" s="10">
        <f t="shared" si="15"/>
        <v>0</v>
      </c>
      <c r="J81" s="10">
        <v>0.04</v>
      </c>
      <c r="K81" s="15">
        <f t="shared" si="29"/>
        <v>9.1418250000000008</v>
      </c>
      <c r="L81" s="15">
        <f t="shared" si="17"/>
        <v>9.1418250000000008</v>
      </c>
      <c r="M81" s="15">
        <f t="shared" si="18"/>
        <v>9.1418250000000008</v>
      </c>
      <c r="N81" s="60">
        <f t="shared" si="19"/>
        <v>8.7761520000000015</v>
      </c>
      <c r="O81" s="12">
        <v>0.1</v>
      </c>
      <c r="P81" s="15">
        <f t="shared" si="20"/>
        <v>9.6537672000000008</v>
      </c>
      <c r="Q81" s="23">
        <f t="shared" si="21"/>
        <v>0</v>
      </c>
      <c r="R81" s="8">
        <f t="shared" si="22"/>
        <v>0</v>
      </c>
    </row>
    <row r="82" spans="1:19" ht="12.15" hidden="1" customHeight="1" x14ac:dyDescent="0.2">
      <c r="A82" s="14" t="s">
        <v>65</v>
      </c>
      <c r="B82" s="14" t="s">
        <v>333</v>
      </c>
      <c r="C82" s="14" t="s">
        <v>258</v>
      </c>
      <c r="D82" s="14">
        <v>18</v>
      </c>
      <c r="F82" s="7">
        <v>21.3</v>
      </c>
      <c r="G82" s="73">
        <f t="shared" si="13"/>
        <v>0.42249999999999999</v>
      </c>
      <c r="H82" s="10">
        <f t="shared" si="14"/>
        <v>0</v>
      </c>
      <c r="I82" s="10">
        <f t="shared" si="15"/>
        <v>0</v>
      </c>
      <c r="J82" s="10">
        <v>0.04</v>
      </c>
      <c r="K82" s="15">
        <f t="shared" si="29"/>
        <v>12.300750000000001</v>
      </c>
      <c r="L82" s="15">
        <f t="shared" si="17"/>
        <v>12.300750000000001</v>
      </c>
      <c r="M82" s="15">
        <f t="shared" si="18"/>
        <v>12.300750000000001</v>
      </c>
      <c r="N82" s="60">
        <f t="shared" si="19"/>
        <v>11.808720000000001</v>
      </c>
      <c r="O82" s="12">
        <v>0.1</v>
      </c>
      <c r="P82" s="15">
        <f t="shared" si="20"/>
        <v>12.989592000000002</v>
      </c>
      <c r="Q82" s="23">
        <f t="shared" si="21"/>
        <v>0</v>
      </c>
      <c r="R82" s="8">
        <f t="shared" si="22"/>
        <v>0</v>
      </c>
    </row>
    <row r="83" spans="1:19" ht="12.15" hidden="1" customHeight="1" x14ac:dyDescent="0.2">
      <c r="A83" s="14" t="s">
        <v>66</v>
      </c>
      <c r="B83" s="14" t="s">
        <v>171</v>
      </c>
      <c r="C83" s="14" t="s">
        <v>275</v>
      </c>
      <c r="D83" s="14">
        <v>12</v>
      </c>
      <c r="F83" s="7">
        <v>42.55</v>
      </c>
      <c r="G83" s="73">
        <f t="shared" si="13"/>
        <v>0.42249999999999999</v>
      </c>
      <c r="H83" s="10">
        <f t="shared" si="14"/>
        <v>0</v>
      </c>
      <c r="I83" s="10">
        <f t="shared" si="15"/>
        <v>0</v>
      </c>
      <c r="J83" s="10">
        <v>0</v>
      </c>
      <c r="K83" s="15">
        <f t="shared" si="29"/>
        <v>24.572624999999999</v>
      </c>
      <c r="L83" s="15">
        <f t="shared" si="17"/>
        <v>24.572624999999999</v>
      </c>
      <c r="M83" s="15">
        <f t="shared" si="18"/>
        <v>24.572624999999999</v>
      </c>
      <c r="N83" s="60">
        <f t="shared" si="19"/>
        <v>24.572624999999999</v>
      </c>
      <c r="O83" s="12">
        <v>6.5000000000000002E-2</v>
      </c>
      <c r="P83" s="15">
        <f t="shared" si="20"/>
        <v>26.169845624999997</v>
      </c>
      <c r="Q83" s="23">
        <f t="shared" si="21"/>
        <v>0</v>
      </c>
      <c r="R83" s="8">
        <f t="shared" si="22"/>
        <v>0</v>
      </c>
    </row>
    <row r="84" spans="1:19" ht="12.15" hidden="1" customHeight="1" x14ac:dyDescent="0.2">
      <c r="A84" s="14" t="s">
        <v>67</v>
      </c>
      <c r="B84" s="14" t="s">
        <v>176</v>
      </c>
      <c r="C84" s="14" t="s">
        <v>263</v>
      </c>
      <c r="D84" s="14">
        <v>12</v>
      </c>
      <c r="F84" s="7">
        <v>35.47</v>
      </c>
      <c r="G84" s="73">
        <f t="shared" si="13"/>
        <v>0.42249999999999999</v>
      </c>
      <c r="H84" s="10">
        <f t="shared" si="14"/>
        <v>0</v>
      </c>
      <c r="I84" s="10">
        <f t="shared" si="15"/>
        <v>0</v>
      </c>
      <c r="J84" s="10">
        <v>0</v>
      </c>
      <c r="K84" s="15">
        <f t="shared" si="29"/>
        <v>20.483924999999999</v>
      </c>
      <c r="L84" s="15">
        <f t="shared" si="17"/>
        <v>20.483924999999999</v>
      </c>
      <c r="M84" s="15">
        <f t="shared" si="18"/>
        <v>20.483924999999999</v>
      </c>
      <c r="N84" s="60">
        <f t="shared" si="19"/>
        <v>20.483924999999999</v>
      </c>
      <c r="O84" s="12">
        <v>1.2999999999999999E-2</v>
      </c>
      <c r="P84" s="15">
        <f t="shared" si="20"/>
        <v>20.750216025</v>
      </c>
      <c r="Q84" s="23">
        <f t="shared" si="21"/>
        <v>0</v>
      </c>
      <c r="R84" s="8">
        <f t="shared" si="22"/>
        <v>0</v>
      </c>
    </row>
    <row r="85" spans="1:19" ht="12.15" hidden="1" customHeight="1" x14ac:dyDescent="0.2">
      <c r="A85" s="14" t="s">
        <v>323</v>
      </c>
      <c r="B85" s="14" t="s">
        <v>324</v>
      </c>
      <c r="C85" s="14" t="s">
        <v>264</v>
      </c>
      <c r="D85" s="14">
        <v>4</v>
      </c>
      <c r="F85" s="7">
        <v>129.82</v>
      </c>
      <c r="G85" s="73">
        <f t="shared" si="13"/>
        <v>0.42249999999999999</v>
      </c>
      <c r="H85" s="10">
        <f t="shared" si="14"/>
        <v>0</v>
      </c>
      <c r="I85" s="10">
        <f t="shared" si="15"/>
        <v>0</v>
      </c>
      <c r="J85" s="10">
        <v>0</v>
      </c>
      <c r="K85" s="15">
        <f t="shared" si="29"/>
        <v>74.971049999999991</v>
      </c>
      <c r="L85" s="15">
        <f t="shared" si="17"/>
        <v>74.971049999999991</v>
      </c>
      <c r="M85" s="15">
        <f t="shared" si="18"/>
        <v>74.971049999999991</v>
      </c>
      <c r="N85" s="60">
        <f t="shared" si="19"/>
        <v>74.971049999999991</v>
      </c>
      <c r="O85" s="12">
        <v>1.2999999999999999E-2</v>
      </c>
      <c r="P85" s="15">
        <f t="shared" si="20"/>
        <v>75.945673649999989</v>
      </c>
      <c r="Q85" s="23">
        <f t="shared" si="21"/>
        <v>0</v>
      </c>
      <c r="R85" s="8">
        <f t="shared" si="22"/>
        <v>0</v>
      </c>
    </row>
    <row r="86" spans="1:19" ht="12.15" hidden="1" customHeight="1" x14ac:dyDescent="0.2">
      <c r="A86" s="14" t="s">
        <v>68</v>
      </c>
      <c r="B86" s="14" t="s">
        <v>183</v>
      </c>
      <c r="C86" s="14" t="s">
        <v>269</v>
      </c>
      <c r="D86" s="14">
        <v>24</v>
      </c>
      <c r="F86" s="7">
        <v>19.34</v>
      </c>
      <c r="G86" s="73">
        <f t="shared" si="13"/>
        <v>0.42249999999999999</v>
      </c>
      <c r="H86" s="10">
        <f t="shared" si="14"/>
        <v>0</v>
      </c>
      <c r="I86" s="10">
        <f t="shared" si="15"/>
        <v>0</v>
      </c>
      <c r="J86" s="10">
        <v>0</v>
      </c>
      <c r="K86" s="15">
        <f t="shared" si="29"/>
        <v>11.168850000000001</v>
      </c>
      <c r="L86" s="15">
        <f t="shared" si="17"/>
        <v>11.168850000000001</v>
      </c>
      <c r="M86" s="15">
        <f t="shared" si="18"/>
        <v>11.168850000000001</v>
      </c>
      <c r="N86" s="60">
        <f t="shared" si="19"/>
        <v>11.168850000000001</v>
      </c>
      <c r="O86" s="12">
        <v>0</v>
      </c>
      <c r="P86" s="15">
        <f t="shared" si="20"/>
        <v>11.168850000000001</v>
      </c>
      <c r="Q86" s="23">
        <f t="shared" si="21"/>
        <v>0</v>
      </c>
      <c r="R86" s="8">
        <f t="shared" si="22"/>
        <v>0</v>
      </c>
    </row>
    <row r="87" spans="1:19" ht="12.15" customHeight="1" x14ac:dyDescent="0.2">
      <c r="A87" s="14" t="s">
        <v>310</v>
      </c>
      <c r="B87" s="14" t="s">
        <v>311</v>
      </c>
      <c r="C87" s="14" t="s">
        <v>259</v>
      </c>
      <c r="D87" s="14">
        <v>6</v>
      </c>
      <c r="E87" s="19">
        <v>6</v>
      </c>
      <c r="F87" s="7">
        <v>51.54</v>
      </c>
      <c r="G87" s="73">
        <f t="shared" si="13"/>
        <v>0.42249999999999999</v>
      </c>
      <c r="H87" s="10">
        <f t="shared" si="14"/>
        <v>0</v>
      </c>
      <c r="I87" s="10">
        <f t="shared" si="15"/>
        <v>0</v>
      </c>
      <c r="J87" s="10">
        <v>0</v>
      </c>
      <c r="K87" s="15">
        <f t="shared" si="29"/>
        <v>29.76435</v>
      </c>
      <c r="L87" s="15">
        <f>K87-K87*H87</f>
        <v>29.76435</v>
      </c>
      <c r="M87" s="15">
        <f t="shared" si="18"/>
        <v>29.76435</v>
      </c>
      <c r="N87" s="60">
        <f>M87-M87*J87</f>
        <v>29.76435</v>
      </c>
      <c r="O87" s="12">
        <v>0</v>
      </c>
      <c r="P87" s="15">
        <f t="shared" si="20"/>
        <v>29.76435</v>
      </c>
      <c r="Q87" s="23">
        <f t="shared" si="21"/>
        <v>178.58609999999999</v>
      </c>
      <c r="R87" s="8">
        <f t="shared" si="22"/>
        <v>178.58609999999999</v>
      </c>
      <c r="S87" s="100">
        <f>IF(O87 &lt; 0.1, P87+(N87*0.12),P87)</f>
        <v>33.336072000000001</v>
      </c>
    </row>
    <row r="88" spans="1:19" ht="12.15" hidden="1" customHeight="1" x14ac:dyDescent="0.2">
      <c r="A88" s="14" t="s">
        <v>321</v>
      </c>
      <c r="B88" s="14" t="s">
        <v>322</v>
      </c>
      <c r="C88" s="14" t="s">
        <v>263</v>
      </c>
      <c r="D88" s="14">
        <v>12</v>
      </c>
      <c r="F88" s="7">
        <v>33.08</v>
      </c>
      <c r="G88" s="73">
        <f t="shared" si="13"/>
        <v>0.42249999999999999</v>
      </c>
      <c r="H88" s="10">
        <f t="shared" si="14"/>
        <v>0</v>
      </c>
      <c r="I88" s="10">
        <f t="shared" si="15"/>
        <v>0</v>
      </c>
      <c r="J88" s="10">
        <v>0</v>
      </c>
      <c r="K88" s="15">
        <f t="shared" si="29"/>
        <v>19.1037</v>
      </c>
      <c r="L88" s="15">
        <f t="shared" si="17"/>
        <v>19.1037</v>
      </c>
      <c r="M88" s="15">
        <f t="shared" si="18"/>
        <v>19.1037</v>
      </c>
      <c r="N88" s="60">
        <f t="shared" si="19"/>
        <v>19.1037</v>
      </c>
      <c r="O88" s="12">
        <v>6.5000000000000002E-2</v>
      </c>
      <c r="P88" s="15">
        <f t="shared" si="20"/>
        <v>20.345440499999999</v>
      </c>
      <c r="Q88" s="23">
        <f t="shared" si="21"/>
        <v>0</v>
      </c>
      <c r="R88" s="8">
        <f t="shared" si="22"/>
        <v>0</v>
      </c>
    </row>
    <row r="89" spans="1:19" ht="12.15" hidden="1" customHeight="1" x14ac:dyDescent="0.25">
      <c r="A89" s="89" t="s">
        <v>302</v>
      </c>
      <c r="B89" s="90"/>
      <c r="C89" s="90"/>
      <c r="D89" s="90"/>
      <c r="E89" s="20"/>
      <c r="F89" s="75"/>
      <c r="G89" s="76">
        <f t="shared" ref="G89" si="30">G88</f>
        <v>0.42249999999999999</v>
      </c>
      <c r="H89" s="77">
        <f t="shared" ref="H89" si="31">H88</f>
        <v>0</v>
      </c>
      <c r="I89" s="77">
        <f t="shared" ref="I89" si="32">I88</f>
        <v>0</v>
      </c>
      <c r="J89" s="75"/>
      <c r="K89" s="20"/>
      <c r="L89" s="20"/>
      <c r="M89" s="20"/>
      <c r="N89" s="79"/>
      <c r="O89" s="45"/>
      <c r="P89" s="26"/>
      <c r="Q89" s="27"/>
      <c r="R89" s="28"/>
    </row>
    <row r="90" spans="1:19" ht="12.15" hidden="1" customHeight="1" x14ac:dyDescent="0.2">
      <c r="A90" s="14" t="s">
        <v>69</v>
      </c>
      <c r="B90" s="14" t="s">
        <v>184</v>
      </c>
      <c r="C90" s="14" t="s">
        <v>277</v>
      </c>
      <c r="D90" s="14">
        <v>6</v>
      </c>
      <c r="F90" s="7">
        <v>52.44</v>
      </c>
      <c r="G90" s="73">
        <f t="shared" si="13"/>
        <v>0.42249999999999999</v>
      </c>
      <c r="H90" s="10">
        <f t="shared" si="14"/>
        <v>0</v>
      </c>
      <c r="I90" s="10">
        <f t="shared" si="15"/>
        <v>0</v>
      </c>
      <c r="J90" s="10">
        <v>0</v>
      </c>
      <c r="K90" s="15">
        <f t="shared" ref="K90:K104" si="33">F90-F90*G90</f>
        <v>30.284099999999999</v>
      </c>
      <c r="L90" s="15">
        <f t="shared" ref="L90:L104" si="34">K90-K90*H90</f>
        <v>30.284099999999999</v>
      </c>
      <c r="M90" s="15">
        <f t="shared" ref="M90:M104" si="35">L90+L90*I90</f>
        <v>30.284099999999999</v>
      </c>
      <c r="N90" s="60">
        <f t="shared" ref="N90:N104" si="36">M90-M90*J90</f>
        <v>30.284099999999999</v>
      </c>
      <c r="O90" s="12">
        <v>1.2999999999999999E-2</v>
      </c>
      <c r="P90" s="15">
        <f t="shared" ref="P90:P104" si="37">N90+N90*O90</f>
        <v>30.677793299999998</v>
      </c>
      <c r="Q90" s="23">
        <f t="shared" ref="Q90:Q104" si="38">N90*E90</f>
        <v>0</v>
      </c>
      <c r="R90" s="8">
        <f t="shared" ref="R90:R104" si="39">P90*E90</f>
        <v>0</v>
      </c>
    </row>
    <row r="91" spans="1:19" ht="12.15" hidden="1" customHeight="1" x14ac:dyDescent="0.2">
      <c r="A91" s="14" t="s">
        <v>70</v>
      </c>
      <c r="B91" s="14" t="s">
        <v>185</v>
      </c>
      <c r="C91" s="14" t="s">
        <v>278</v>
      </c>
      <c r="D91" s="14">
        <v>6</v>
      </c>
      <c r="F91" s="7">
        <v>28.5</v>
      </c>
      <c r="G91" s="73">
        <f t="shared" si="13"/>
        <v>0.42249999999999999</v>
      </c>
      <c r="H91" s="10">
        <f t="shared" si="14"/>
        <v>0</v>
      </c>
      <c r="I91" s="10">
        <f t="shared" si="15"/>
        <v>0</v>
      </c>
      <c r="J91" s="10">
        <v>0</v>
      </c>
      <c r="K91" s="15">
        <f t="shared" si="33"/>
        <v>16.458750000000002</v>
      </c>
      <c r="L91" s="15">
        <f t="shared" si="34"/>
        <v>16.458750000000002</v>
      </c>
      <c r="M91" s="15">
        <f t="shared" si="35"/>
        <v>16.458750000000002</v>
      </c>
      <c r="N91" s="60">
        <f t="shared" si="36"/>
        <v>16.458750000000002</v>
      </c>
      <c r="O91" s="12">
        <v>6.5000000000000002E-2</v>
      </c>
      <c r="P91" s="15">
        <f t="shared" si="37"/>
        <v>17.528568750000002</v>
      </c>
      <c r="Q91" s="23">
        <f t="shared" si="38"/>
        <v>0</v>
      </c>
      <c r="R91" s="8">
        <f t="shared" si="39"/>
        <v>0</v>
      </c>
    </row>
    <row r="92" spans="1:19" ht="12.15" hidden="1" customHeight="1" x14ac:dyDescent="0.2">
      <c r="A92" s="14" t="s">
        <v>71</v>
      </c>
      <c r="B92" s="14" t="s">
        <v>186</v>
      </c>
      <c r="C92" s="14" t="s">
        <v>263</v>
      </c>
      <c r="D92" s="14">
        <v>6</v>
      </c>
      <c r="F92" s="7">
        <v>34.85</v>
      </c>
      <c r="G92" s="73">
        <f t="shared" si="13"/>
        <v>0.42249999999999999</v>
      </c>
      <c r="H92" s="10">
        <f t="shared" si="14"/>
        <v>0</v>
      </c>
      <c r="I92" s="10">
        <f t="shared" si="15"/>
        <v>0</v>
      </c>
      <c r="J92" s="10">
        <v>0</v>
      </c>
      <c r="K92" s="15">
        <f t="shared" si="33"/>
        <v>20.125875000000001</v>
      </c>
      <c r="L92" s="15">
        <f t="shared" si="34"/>
        <v>20.125875000000001</v>
      </c>
      <c r="M92" s="15">
        <f t="shared" si="35"/>
        <v>20.125875000000001</v>
      </c>
      <c r="N92" s="60">
        <f t="shared" si="36"/>
        <v>20.125875000000001</v>
      </c>
      <c r="O92" s="12">
        <v>1.2999999999999999E-2</v>
      </c>
      <c r="P92" s="15">
        <f t="shared" si="37"/>
        <v>20.387511374999999</v>
      </c>
      <c r="Q92" s="23">
        <f t="shared" si="38"/>
        <v>0</v>
      </c>
      <c r="R92" s="8">
        <f t="shared" si="39"/>
        <v>0</v>
      </c>
    </row>
    <row r="93" spans="1:19" ht="12.15" hidden="1" customHeight="1" x14ac:dyDescent="0.2">
      <c r="A93" s="14" t="s">
        <v>72</v>
      </c>
      <c r="B93" s="14" t="s">
        <v>187</v>
      </c>
      <c r="C93" s="14" t="s">
        <v>279</v>
      </c>
      <c r="D93" s="14">
        <v>6</v>
      </c>
      <c r="F93" s="7">
        <v>23.11</v>
      </c>
      <c r="G93" s="73">
        <f t="shared" si="13"/>
        <v>0.42249999999999999</v>
      </c>
      <c r="H93" s="10">
        <f t="shared" si="14"/>
        <v>0</v>
      </c>
      <c r="I93" s="10">
        <f t="shared" si="15"/>
        <v>0</v>
      </c>
      <c r="J93" s="10">
        <v>0</v>
      </c>
      <c r="K93" s="15">
        <f t="shared" si="33"/>
        <v>13.346024999999999</v>
      </c>
      <c r="L93" s="15">
        <f t="shared" si="34"/>
        <v>13.346024999999999</v>
      </c>
      <c r="M93" s="15">
        <f t="shared" si="35"/>
        <v>13.346024999999999</v>
      </c>
      <c r="N93" s="60">
        <f t="shared" si="36"/>
        <v>13.346024999999999</v>
      </c>
      <c r="O93" s="12">
        <v>6.5000000000000002E-2</v>
      </c>
      <c r="P93" s="15">
        <f t="shared" si="37"/>
        <v>14.213516624999999</v>
      </c>
      <c r="Q93" s="23">
        <f t="shared" si="38"/>
        <v>0</v>
      </c>
      <c r="R93" s="8">
        <f t="shared" si="39"/>
        <v>0</v>
      </c>
    </row>
    <row r="94" spans="1:19" ht="12.15" hidden="1" customHeight="1" x14ac:dyDescent="0.2">
      <c r="A94" s="31" t="s">
        <v>73</v>
      </c>
      <c r="B94" s="31" t="s">
        <v>188</v>
      </c>
      <c r="C94" s="31" t="s">
        <v>280</v>
      </c>
      <c r="D94" s="31">
        <v>6</v>
      </c>
      <c r="F94" s="39">
        <v>28.75</v>
      </c>
      <c r="G94" s="73">
        <f t="shared" si="13"/>
        <v>0.42249999999999999</v>
      </c>
      <c r="H94" s="10">
        <f t="shared" si="14"/>
        <v>0</v>
      </c>
      <c r="I94" s="10">
        <f t="shared" si="15"/>
        <v>0</v>
      </c>
      <c r="J94" s="10">
        <v>0.02</v>
      </c>
      <c r="K94" s="15">
        <f t="shared" si="33"/>
        <v>16.603124999999999</v>
      </c>
      <c r="L94" s="15">
        <f t="shared" si="34"/>
        <v>16.603124999999999</v>
      </c>
      <c r="M94" s="15">
        <f t="shared" si="35"/>
        <v>16.603124999999999</v>
      </c>
      <c r="N94" s="60">
        <f t="shared" si="36"/>
        <v>16.271062499999999</v>
      </c>
      <c r="O94" s="34">
        <v>1.2999999999999999E-2</v>
      </c>
      <c r="P94" s="15">
        <f t="shared" si="37"/>
        <v>16.482586312500001</v>
      </c>
      <c r="Q94" s="23">
        <f t="shared" si="38"/>
        <v>0</v>
      </c>
      <c r="R94" s="8">
        <f t="shared" si="39"/>
        <v>0</v>
      </c>
    </row>
    <row r="95" spans="1:19" ht="12.15" customHeight="1" x14ac:dyDescent="0.2">
      <c r="A95" s="14" t="s">
        <v>74</v>
      </c>
      <c r="B95" s="14" t="s">
        <v>189</v>
      </c>
      <c r="C95" s="14" t="s">
        <v>272</v>
      </c>
      <c r="D95" s="14">
        <v>6</v>
      </c>
      <c r="E95" s="19">
        <v>6</v>
      </c>
      <c r="F95" s="7">
        <v>13.6</v>
      </c>
      <c r="G95" s="73">
        <f t="shared" si="13"/>
        <v>0.42249999999999999</v>
      </c>
      <c r="H95" s="10">
        <f t="shared" si="14"/>
        <v>0</v>
      </c>
      <c r="I95" s="10">
        <f t="shared" si="15"/>
        <v>0</v>
      </c>
      <c r="J95" s="10">
        <v>0</v>
      </c>
      <c r="K95" s="15">
        <f t="shared" si="33"/>
        <v>7.8540000000000001</v>
      </c>
      <c r="L95" s="15">
        <f t="shared" si="34"/>
        <v>7.8540000000000001</v>
      </c>
      <c r="M95" s="15">
        <f t="shared" si="35"/>
        <v>7.8540000000000001</v>
      </c>
      <c r="N95" s="60">
        <f t="shared" si="36"/>
        <v>7.8540000000000001</v>
      </c>
      <c r="O95" s="12">
        <v>6.5000000000000002E-2</v>
      </c>
      <c r="P95" s="15">
        <f t="shared" si="37"/>
        <v>8.3645099999999992</v>
      </c>
      <c r="Q95" s="23">
        <f t="shared" si="38"/>
        <v>47.124000000000002</v>
      </c>
      <c r="R95" s="8">
        <f t="shared" si="39"/>
        <v>50.187059999999995</v>
      </c>
      <c r="S95" s="100">
        <f t="shared" ref="S95:S96" si="40">IF(O95 &lt; 0.1, P95+(N95*0.12),P95)</f>
        <v>9.306989999999999</v>
      </c>
    </row>
    <row r="96" spans="1:19" ht="12.15" customHeight="1" x14ac:dyDescent="0.2">
      <c r="A96" s="14" t="s">
        <v>75</v>
      </c>
      <c r="B96" s="14" t="s">
        <v>190</v>
      </c>
      <c r="C96" s="14" t="s">
        <v>281</v>
      </c>
      <c r="D96" s="14">
        <v>4</v>
      </c>
      <c r="E96" s="19">
        <v>6</v>
      </c>
      <c r="F96" s="7">
        <v>109.34</v>
      </c>
      <c r="G96" s="73">
        <f t="shared" si="13"/>
        <v>0.42249999999999999</v>
      </c>
      <c r="H96" s="10">
        <f t="shared" si="14"/>
        <v>0</v>
      </c>
      <c r="I96" s="10">
        <f t="shared" si="15"/>
        <v>0</v>
      </c>
      <c r="J96" s="10">
        <v>0</v>
      </c>
      <c r="K96" s="15">
        <f t="shared" si="33"/>
        <v>63.14385</v>
      </c>
      <c r="L96" s="15">
        <f t="shared" si="34"/>
        <v>63.14385</v>
      </c>
      <c r="M96" s="15">
        <f t="shared" si="35"/>
        <v>63.14385</v>
      </c>
      <c r="N96" s="60">
        <f t="shared" si="36"/>
        <v>63.14385</v>
      </c>
      <c r="O96" s="12">
        <v>1.2999999999999999E-2</v>
      </c>
      <c r="P96" s="15">
        <f t="shared" si="37"/>
        <v>63.964720050000004</v>
      </c>
      <c r="Q96" s="23">
        <f t="shared" si="38"/>
        <v>378.86310000000003</v>
      </c>
      <c r="R96" s="8">
        <f t="shared" si="39"/>
        <v>383.78832030000001</v>
      </c>
      <c r="S96" s="100">
        <f t="shared" si="40"/>
        <v>71.541982050000001</v>
      </c>
    </row>
    <row r="97" spans="1:19" ht="12.15" hidden="1" customHeight="1" x14ac:dyDescent="0.2">
      <c r="A97" s="14" t="s">
        <v>76</v>
      </c>
      <c r="B97" s="14" t="s">
        <v>191</v>
      </c>
      <c r="C97" s="14" t="s">
        <v>282</v>
      </c>
      <c r="D97" s="14">
        <v>4</v>
      </c>
      <c r="F97" s="7">
        <v>62.03</v>
      </c>
      <c r="G97" s="73">
        <f t="shared" si="13"/>
        <v>0.42249999999999999</v>
      </c>
      <c r="H97" s="10">
        <f t="shared" si="14"/>
        <v>0</v>
      </c>
      <c r="I97" s="10">
        <f t="shared" si="15"/>
        <v>0</v>
      </c>
      <c r="J97" s="10">
        <v>0.02</v>
      </c>
      <c r="K97" s="15">
        <f t="shared" si="33"/>
        <v>35.822325000000006</v>
      </c>
      <c r="L97" s="15">
        <f t="shared" si="34"/>
        <v>35.822325000000006</v>
      </c>
      <c r="M97" s="15">
        <f t="shared" si="35"/>
        <v>35.822325000000006</v>
      </c>
      <c r="N97" s="60">
        <f t="shared" si="36"/>
        <v>35.105878500000003</v>
      </c>
      <c r="O97" s="12">
        <v>6.5000000000000002E-2</v>
      </c>
      <c r="P97" s="15">
        <f t="shared" si="37"/>
        <v>37.387760602500002</v>
      </c>
      <c r="Q97" s="23">
        <f t="shared" si="38"/>
        <v>0</v>
      </c>
      <c r="R97" s="8">
        <f t="shared" si="39"/>
        <v>0</v>
      </c>
    </row>
    <row r="98" spans="1:19" ht="12.15" hidden="1" customHeight="1" x14ac:dyDescent="0.2">
      <c r="A98" s="14" t="s">
        <v>77</v>
      </c>
      <c r="B98" s="14" t="s">
        <v>192</v>
      </c>
      <c r="C98" s="14" t="s">
        <v>280</v>
      </c>
      <c r="D98" s="14">
        <v>6</v>
      </c>
      <c r="F98" s="7">
        <v>28.51</v>
      </c>
      <c r="G98" s="73">
        <f t="shared" ref="G98:G161" si="41">G97</f>
        <v>0.42249999999999999</v>
      </c>
      <c r="H98" s="10">
        <f t="shared" ref="H98:H161" si="42">H97</f>
        <v>0</v>
      </c>
      <c r="I98" s="10">
        <f t="shared" ref="I98:I161" si="43">I97</f>
        <v>0</v>
      </c>
      <c r="J98" s="10">
        <v>0</v>
      </c>
      <c r="K98" s="15">
        <f t="shared" si="33"/>
        <v>16.464525000000002</v>
      </c>
      <c r="L98" s="15">
        <f t="shared" si="34"/>
        <v>16.464525000000002</v>
      </c>
      <c r="M98" s="15">
        <f t="shared" si="35"/>
        <v>16.464525000000002</v>
      </c>
      <c r="N98" s="60">
        <f t="shared" si="36"/>
        <v>16.464525000000002</v>
      </c>
      <c r="O98" s="12">
        <v>1.2999999999999999E-2</v>
      </c>
      <c r="P98" s="15">
        <f t="shared" si="37"/>
        <v>16.678563825000001</v>
      </c>
      <c r="Q98" s="23">
        <f t="shared" si="38"/>
        <v>0</v>
      </c>
      <c r="R98" s="8">
        <f t="shared" si="39"/>
        <v>0</v>
      </c>
    </row>
    <row r="99" spans="1:19" ht="12.15" hidden="1" customHeight="1" x14ac:dyDescent="0.2">
      <c r="A99" s="14" t="s">
        <v>78</v>
      </c>
      <c r="B99" s="14" t="s">
        <v>193</v>
      </c>
      <c r="C99" s="14" t="s">
        <v>272</v>
      </c>
      <c r="D99" s="14">
        <v>6</v>
      </c>
      <c r="F99" s="7">
        <v>9.6</v>
      </c>
      <c r="G99" s="73">
        <f t="shared" si="41"/>
        <v>0.42249999999999999</v>
      </c>
      <c r="H99" s="10">
        <f t="shared" si="42"/>
        <v>0</v>
      </c>
      <c r="I99" s="10">
        <f t="shared" si="43"/>
        <v>0</v>
      </c>
      <c r="J99" s="10">
        <v>0</v>
      </c>
      <c r="K99" s="15">
        <f t="shared" si="33"/>
        <v>5.5439999999999996</v>
      </c>
      <c r="L99" s="15">
        <f t="shared" si="34"/>
        <v>5.5439999999999996</v>
      </c>
      <c r="M99" s="15">
        <f t="shared" si="35"/>
        <v>5.5439999999999996</v>
      </c>
      <c r="N99" s="60">
        <f t="shared" si="36"/>
        <v>5.5439999999999996</v>
      </c>
      <c r="O99" s="12">
        <v>6.5000000000000002E-2</v>
      </c>
      <c r="P99" s="15">
        <f t="shared" si="37"/>
        <v>5.9043599999999996</v>
      </c>
      <c r="Q99" s="23">
        <f t="shared" si="38"/>
        <v>0</v>
      </c>
      <c r="R99" s="8">
        <f t="shared" si="39"/>
        <v>0</v>
      </c>
    </row>
    <row r="100" spans="1:19" ht="12.15" hidden="1" customHeight="1" x14ac:dyDescent="0.2">
      <c r="A100" s="14" t="s">
        <v>79</v>
      </c>
      <c r="B100" s="14" t="s">
        <v>194</v>
      </c>
      <c r="C100" s="14" t="s">
        <v>263</v>
      </c>
      <c r="D100" s="14">
        <v>6</v>
      </c>
      <c r="F100" s="7">
        <v>44.65</v>
      </c>
      <c r="G100" s="73">
        <f t="shared" si="41"/>
        <v>0.42249999999999999</v>
      </c>
      <c r="H100" s="10">
        <f t="shared" si="42"/>
        <v>0</v>
      </c>
      <c r="I100" s="10">
        <f t="shared" si="43"/>
        <v>0</v>
      </c>
      <c r="J100" s="10">
        <v>0</v>
      </c>
      <c r="K100" s="15">
        <f t="shared" si="33"/>
        <v>25.785374999999998</v>
      </c>
      <c r="L100" s="15">
        <f t="shared" si="34"/>
        <v>25.785374999999998</v>
      </c>
      <c r="M100" s="15">
        <f t="shared" si="35"/>
        <v>25.785374999999998</v>
      </c>
      <c r="N100" s="60">
        <f t="shared" si="36"/>
        <v>25.785374999999998</v>
      </c>
      <c r="O100" s="12">
        <v>1.2999999999999999E-2</v>
      </c>
      <c r="P100" s="15">
        <f t="shared" si="37"/>
        <v>26.120584874999999</v>
      </c>
      <c r="Q100" s="23">
        <f t="shared" si="38"/>
        <v>0</v>
      </c>
      <c r="R100" s="8">
        <f t="shared" si="39"/>
        <v>0</v>
      </c>
    </row>
    <row r="101" spans="1:19" ht="12.15" hidden="1" customHeight="1" x14ac:dyDescent="0.2">
      <c r="A101" s="14" t="s">
        <v>80</v>
      </c>
      <c r="B101" s="14" t="s">
        <v>195</v>
      </c>
      <c r="C101" s="14" t="s">
        <v>263</v>
      </c>
      <c r="D101" s="14">
        <v>6</v>
      </c>
      <c r="F101" s="7">
        <v>44.65</v>
      </c>
      <c r="G101" s="73">
        <f t="shared" si="41"/>
        <v>0.42249999999999999</v>
      </c>
      <c r="H101" s="10">
        <f t="shared" si="42"/>
        <v>0</v>
      </c>
      <c r="I101" s="10">
        <f t="shared" si="43"/>
        <v>0</v>
      </c>
      <c r="J101" s="10">
        <v>0</v>
      </c>
      <c r="K101" s="15">
        <f t="shared" si="33"/>
        <v>25.785374999999998</v>
      </c>
      <c r="L101" s="15">
        <f t="shared" si="34"/>
        <v>25.785374999999998</v>
      </c>
      <c r="M101" s="15">
        <f t="shared" si="35"/>
        <v>25.785374999999998</v>
      </c>
      <c r="N101" s="60">
        <f t="shared" si="36"/>
        <v>25.785374999999998</v>
      </c>
      <c r="O101" s="12">
        <v>1.2999999999999999E-2</v>
      </c>
      <c r="P101" s="15">
        <f t="shared" si="37"/>
        <v>26.120584874999999</v>
      </c>
      <c r="Q101" s="23">
        <f t="shared" si="38"/>
        <v>0</v>
      </c>
      <c r="R101" s="8">
        <f t="shared" si="39"/>
        <v>0</v>
      </c>
    </row>
    <row r="102" spans="1:19" ht="12.15" hidden="1" customHeight="1" x14ac:dyDescent="0.2">
      <c r="A102" s="14" t="s">
        <v>81</v>
      </c>
      <c r="B102" s="14" t="s">
        <v>196</v>
      </c>
      <c r="C102" s="14" t="s">
        <v>272</v>
      </c>
      <c r="D102" s="14">
        <v>6</v>
      </c>
      <c r="F102" s="7">
        <v>17.7</v>
      </c>
      <c r="G102" s="73">
        <f t="shared" si="41"/>
        <v>0.42249999999999999</v>
      </c>
      <c r="H102" s="10">
        <f t="shared" si="42"/>
        <v>0</v>
      </c>
      <c r="I102" s="10">
        <f t="shared" si="43"/>
        <v>0</v>
      </c>
      <c r="J102" s="10">
        <v>0</v>
      </c>
      <c r="K102" s="15">
        <f t="shared" si="33"/>
        <v>10.22175</v>
      </c>
      <c r="L102" s="15">
        <f t="shared" si="34"/>
        <v>10.22175</v>
      </c>
      <c r="M102" s="15">
        <f t="shared" si="35"/>
        <v>10.22175</v>
      </c>
      <c r="N102" s="60">
        <f t="shared" si="36"/>
        <v>10.22175</v>
      </c>
      <c r="O102" s="12">
        <v>6.5000000000000002E-2</v>
      </c>
      <c r="P102" s="15">
        <f t="shared" si="37"/>
        <v>10.88616375</v>
      </c>
      <c r="Q102" s="23">
        <f t="shared" si="38"/>
        <v>0</v>
      </c>
      <c r="R102" s="8">
        <f t="shared" si="39"/>
        <v>0</v>
      </c>
    </row>
    <row r="103" spans="1:19" ht="12.15" customHeight="1" x14ac:dyDescent="0.2">
      <c r="A103" s="14" t="s">
        <v>82</v>
      </c>
      <c r="B103" s="14" t="s">
        <v>197</v>
      </c>
      <c r="C103" s="14" t="s">
        <v>283</v>
      </c>
      <c r="D103" s="14">
        <v>6</v>
      </c>
      <c r="E103" s="19">
        <v>6</v>
      </c>
      <c r="F103" s="7">
        <v>28.81</v>
      </c>
      <c r="G103" s="73">
        <f t="shared" si="41"/>
        <v>0.42249999999999999</v>
      </c>
      <c r="H103" s="10">
        <f t="shared" si="42"/>
        <v>0</v>
      </c>
      <c r="I103" s="10">
        <f t="shared" si="43"/>
        <v>0</v>
      </c>
      <c r="J103" s="10">
        <v>0</v>
      </c>
      <c r="K103" s="15">
        <f t="shared" si="33"/>
        <v>16.637774999999998</v>
      </c>
      <c r="L103" s="15">
        <f t="shared" si="34"/>
        <v>16.637774999999998</v>
      </c>
      <c r="M103" s="15">
        <f t="shared" si="35"/>
        <v>16.637774999999998</v>
      </c>
      <c r="N103" s="60">
        <f t="shared" si="36"/>
        <v>16.637774999999998</v>
      </c>
      <c r="O103" s="12">
        <v>1.2999999999999999E-2</v>
      </c>
      <c r="P103" s="15">
        <f t="shared" si="37"/>
        <v>16.854066074999999</v>
      </c>
      <c r="Q103" s="23">
        <f t="shared" si="38"/>
        <v>99.826649999999987</v>
      </c>
      <c r="R103" s="8">
        <f t="shared" si="39"/>
        <v>101.12439644999999</v>
      </c>
      <c r="S103" s="100">
        <f t="shared" ref="S103:S104" si="44">IF(O103 &lt; 0.1, P103+(N103*0.12),P103)</f>
        <v>18.850599074999998</v>
      </c>
    </row>
    <row r="104" spans="1:19" ht="12.15" customHeight="1" x14ac:dyDescent="0.2">
      <c r="A104" s="14" t="s">
        <v>83</v>
      </c>
      <c r="B104" s="14" t="s">
        <v>198</v>
      </c>
      <c r="C104" s="14" t="s">
        <v>284</v>
      </c>
      <c r="D104" s="14">
        <v>6</v>
      </c>
      <c r="E104" s="19">
        <v>6</v>
      </c>
      <c r="F104" s="7">
        <v>10.09</v>
      </c>
      <c r="G104" s="73">
        <f t="shared" si="41"/>
        <v>0.42249999999999999</v>
      </c>
      <c r="H104" s="10">
        <f t="shared" si="42"/>
        <v>0</v>
      </c>
      <c r="I104" s="10">
        <f t="shared" si="43"/>
        <v>0</v>
      </c>
      <c r="J104" s="10">
        <v>0</v>
      </c>
      <c r="K104" s="15">
        <f t="shared" si="33"/>
        <v>5.826975</v>
      </c>
      <c r="L104" s="15">
        <f t="shared" si="34"/>
        <v>5.826975</v>
      </c>
      <c r="M104" s="15">
        <f t="shared" si="35"/>
        <v>5.826975</v>
      </c>
      <c r="N104" s="60">
        <f t="shared" si="36"/>
        <v>5.826975</v>
      </c>
      <c r="O104" s="12">
        <v>6.5000000000000002E-2</v>
      </c>
      <c r="P104" s="15">
        <f t="shared" si="37"/>
        <v>6.2057283749999996</v>
      </c>
      <c r="Q104" s="23">
        <f t="shared" si="38"/>
        <v>34.961849999999998</v>
      </c>
      <c r="R104" s="8">
        <f t="shared" si="39"/>
        <v>37.234370249999998</v>
      </c>
      <c r="S104" s="100">
        <f t="shared" si="44"/>
        <v>6.9049653749999997</v>
      </c>
    </row>
    <row r="105" spans="1:19" ht="12.15" hidden="1" customHeight="1" x14ac:dyDescent="0.25">
      <c r="A105" s="89" t="s">
        <v>303</v>
      </c>
      <c r="B105" s="90"/>
      <c r="C105" s="90"/>
      <c r="D105" s="90"/>
      <c r="E105" s="20"/>
      <c r="F105" s="75"/>
      <c r="G105" s="76">
        <f t="shared" si="41"/>
        <v>0.42249999999999999</v>
      </c>
      <c r="H105" s="77">
        <f t="shared" si="42"/>
        <v>0</v>
      </c>
      <c r="I105" s="77">
        <f t="shared" si="43"/>
        <v>0</v>
      </c>
      <c r="J105" s="75"/>
      <c r="K105" s="20"/>
      <c r="L105" s="20"/>
      <c r="M105" s="20"/>
      <c r="N105" s="79"/>
      <c r="O105" s="45"/>
      <c r="P105" s="26"/>
      <c r="Q105" s="27"/>
      <c r="R105" s="28"/>
    </row>
    <row r="106" spans="1:19" ht="12.15" customHeight="1" x14ac:dyDescent="0.2">
      <c r="A106" s="14" t="s">
        <v>84</v>
      </c>
      <c r="B106" s="14" t="s">
        <v>199</v>
      </c>
      <c r="C106" s="14" t="s">
        <v>263</v>
      </c>
      <c r="D106" s="14">
        <v>6</v>
      </c>
      <c r="E106" s="19">
        <v>6</v>
      </c>
      <c r="F106" s="7">
        <v>82.29</v>
      </c>
      <c r="G106" s="73">
        <f t="shared" si="41"/>
        <v>0.42249999999999999</v>
      </c>
      <c r="H106" s="10">
        <f t="shared" si="42"/>
        <v>0</v>
      </c>
      <c r="I106" s="10">
        <f t="shared" si="43"/>
        <v>0</v>
      </c>
      <c r="J106" s="10">
        <v>0</v>
      </c>
      <c r="K106" s="15">
        <f t="shared" ref="K106:K113" si="45">F106-F106*G106</f>
        <v>47.522475000000007</v>
      </c>
      <c r="L106" s="15">
        <f t="shared" ref="L106:L113" si="46">K106-K106*H106</f>
        <v>47.522475000000007</v>
      </c>
      <c r="M106" s="15">
        <f t="shared" ref="M106:M113" si="47">L106+L106*I106</f>
        <v>47.522475000000007</v>
      </c>
      <c r="N106" s="60">
        <f t="shared" ref="N106:N113" si="48">M106-M106*J106</f>
        <v>47.522475000000007</v>
      </c>
      <c r="O106" s="12">
        <v>0.2397</v>
      </c>
      <c r="P106" s="15">
        <f t="shared" ref="P106:P113" si="49">N106+N106*O106</f>
        <v>58.913612257500006</v>
      </c>
      <c r="Q106" s="23">
        <f t="shared" ref="Q106:Q113" si="50">N106*E106</f>
        <v>285.13485000000003</v>
      </c>
      <c r="R106" s="8">
        <f t="shared" ref="R106:R113" si="51">P106*E106</f>
        <v>353.48167354500004</v>
      </c>
      <c r="S106" s="100">
        <f t="shared" ref="S106:S107" si="52">IF(O106 &lt; 0.1, P106+(N106*0.12),P106)</f>
        <v>58.913612257500006</v>
      </c>
    </row>
    <row r="107" spans="1:19" ht="12.15" customHeight="1" x14ac:dyDescent="0.2">
      <c r="A107" s="14" t="s">
        <v>85</v>
      </c>
      <c r="B107" s="14" t="s">
        <v>200</v>
      </c>
      <c r="C107" s="14" t="s">
        <v>285</v>
      </c>
      <c r="D107" s="14">
        <v>6</v>
      </c>
      <c r="E107" s="19">
        <v>6</v>
      </c>
      <c r="F107" s="7">
        <v>55.48</v>
      </c>
      <c r="G107" s="73">
        <f t="shared" si="41"/>
        <v>0.42249999999999999</v>
      </c>
      <c r="H107" s="10">
        <f t="shared" si="42"/>
        <v>0</v>
      </c>
      <c r="I107" s="10">
        <f t="shared" si="43"/>
        <v>0</v>
      </c>
      <c r="J107" s="10">
        <v>0</v>
      </c>
      <c r="K107" s="15">
        <f t="shared" si="45"/>
        <v>32.039699999999996</v>
      </c>
      <c r="L107" s="15">
        <f t="shared" si="46"/>
        <v>32.039699999999996</v>
      </c>
      <c r="M107" s="15">
        <f t="shared" si="47"/>
        <v>32.039699999999996</v>
      </c>
      <c r="N107" s="60">
        <f t="shared" si="48"/>
        <v>32.039699999999996</v>
      </c>
      <c r="O107" s="12">
        <v>6.5000000000000002E-2</v>
      </c>
      <c r="P107" s="15">
        <f t="shared" si="49"/>
        <v>34.122280499999995</v>
      </c>
      <c r="Q107" s="23">
        <f t="shared" si="50"/>
        <v>192.23819999999998</v>
      </c>
      <c r="R107" s="8">
        <f t="shared" si="51"/>
        <v>204.73368299999998</v>
      </c>
      <c r="S107" s="100">
        <f t="shared" si="52"/>
        <v>37.967044499999993</v>
      </c>
    </row>
    <row r="108" spans="1:19" ht="12.15" hidden="1" customHeight="1" x14ac:dyDescent="0.2">
      <c r="A108" s="14" t="s">
        <v>381</v>
      </c>
      <c r="B108" s="14" t="s">
        <v>382</v>
      </c>
      <c r="C108" s="14" t="s">
        <v>291</v>
      </c>
      <c r="D108" s="14">
        <v>6</v>
      </c>
      <c r="F108" s="7">
        <v>434.28</v>
      </c>
      <c r="G108" s="73">
        <f t="shared" ref="G108:G109" si="53">G107</f>
        <v>0.42249999999999999</v>
      </c>
      <c r="H108" s="10">
        <f t="shared" ref="H108:H109" si="54">H107</f>
        <v>0</v>
      </c>
      <c r="I108" s="10">
        <f t="shared" ref="I108:I109" si="55">I107</f>
        <v>0</v>
      </c>
      <c r="J108" s="10">
        <v>0</v>
      </c>
      <c r="K108" s="15">
        <f t="shared" si="45"/>
        <v>250.79669999999999</v>
      </c>
      <c r="L108" s="15">
        <f t="shared" ref="L108:L109" si="56">K108-K108*H108</f>
        <v>250.79669999999999</v>
      </c>
      <c r="M108" s="15">
        <f t="shared" si="47"/>
        <v>250.79669999999999</v>
      </c>
      <c r="N108" s="60">
        <f t="shared" ref="N108:N109" si="57">M108-M108*J108</f>
        <v>250.79669999999999</v>
      </c>
      <c r="O108" s="12">
        <v>0.23960000000000001</v>
      </c>
      <c r="P108" s="15">
        <f t="shared" ref="P108:P109" si="58">N108+N108*O108</f>
        <v>310.88758931999996</v>
      </c>
      <c r="Q108" s="23">
        <f t="shared" ref="Q108:Q109" si="59">N108*E108</f>
        <v>0</v>
      </c>
      <c r="R108" s="8">
        <f t="shared" ref="R108:R109" si="60">P108*E108</f>
        <v>0</v>
      </c>
    </row>
    <row r="109" spans="1:19" ht="12.15" hidden="1" customHeight="1" x14ac:dyDescent="0.2">
      <c r="A109" s="14" t="s">
        <v>383</v>
      </c>
      <c r="B109" s="14" t="s">
        <v>384</v>
      </c>
      <c r="C109" s="14" t="s">
        <v>385</v>
      </c>
      <c r="D109" s="14">
        <v>6</v>
      </c>
      <c r="F109" s="7">
        <v>292.81</v>
      </c>
      <c r="G109" s="73">
        <f t="shared" si="53"/>
        <v>0.42249999999999999</v>
      </c>
      <c r="H109" s="10">
        <f t="shared" si="54"/>
        <v>0</v>
      </c>
      <c r="I109" s="10">
        <f t="shared" si="55"/>
        <v>0</v>
      </c>
      <c r="J109" s="10">
        <v>0</v>
      </c>
      <c r="K109" s="15">
        <f t="shared" si="45"/>
        <v>169.09777500000001</v>
      </c>
      <c r="L109" s="15">
        <f t="shared" si="56"/>
        <v>169.09777500000001</v>
      </c>
      <c r="M109" s="15">
        <f t="shared" si="47"/>
        <v>169.09777500000001</v>
      </c>
      <c r="N109" s="60">
        <f t="shared" si="57"/>
        <v>169.09777500000001</v>
      </c>
      <c r="O109" s="12">
        <v>6.5000000000000002E-2</v>
      </c>
      <c r="P109" s="15">
        <f t="shared" si="58"/>
        <v>180.08913037500002</v>
      </c>
      <c r="Q109" s="23">
        <f t="shared" si="59"/>
        <v>0</v>
      </c>
      <c r="R109" s="8">
        <f t="shared" si="60"/>
        <v>0</v>
      </c>
    </row>
    <row r="110" spans="1:19" ht="12.15" hidden="1" customHeight="1" x14ac:dyDescent="0.2">
      <c r="A110" s="14" t="s">
        <v>86</v>
      </c>
      <c r="B110" s="14" t="s">
        <v>201</v>
      </c>
      <c r="C110" s="14" t="s">
        <v>280</v>
      </c>
      <c r="D110" s="14">
        <v>6</v>
      </c>
      <c r="F110" s="7">
        <v>43.89</v>
      </c>
      <c r="G110" s="73">
        <f>G107</f>
        <v>0.42249999999999999</v>
      </c>
      <c r="H110" s="10">
        <f>H107</f>
        <v>0</v>
      </c>
      <c r="I110" s="10">
        <f>I107</f>
        <v>0</v>
      </c>
      <c r="J110" s="10">
        <v>0</v>
      </c>
      <c r="K110" s="15">
        <f t="shared" si="45"/>
        <v>25.346475000000002</v>
      </c>
      <c r="L110" s="15">
        <f t="shared" si="46"/>
        <v>25.346475000000002</v>
      </c>
      <c r="M110" s="15">
        <f t="shared" si="47"/>
        <v>25.346475000000002</v>
      </c>
      <c r="N110" s="60">
        <f t="shared" si="48"/>
        <v>25.346475000000002</v>
      </c>
      <c r="O110" s="12">
        <v>0.23949999999999999</v>
      </c>
      <c r="P110" s="15">
        <f t="shared" si="49"/>
        <v>31.416955762500002</v>
      </c>
      <c r="Q110" s="23">
        <f t="shared" si="50"/>
        <v>0</v>
      </c>
      <c r="R110" s="8">
        <f t="shared" si="51"/>
        <v>0</v>
      </c>
    </row>
    <row r="111" spans="1:19" ht="12.15" hidden="1" customHeight="1" x14ac:dyDescent="0.2">
      <c r="A111" s="14" t="s">
        <v>87</v>
      </c>
      <c r="B111" s="14" t="s">
        <v>202</v>
      </c>
      <c r="C111" s="14" t="s">
        <v>272</v>
      </c>
      <c r="D111" s="14">
        <v>6</v>
      </c>
      <c r="F111" s="7">
        <v>20.39</v>
      </c>
      <c r="G111" s="73">
        <f t="shared" si="41"/>
        <v>0.42249999999999999</v>
      </c>
      <c r="H111" s="10">
        <f t="shared" si="42"/>
        <v>0</v>
      </c>
      <c r="I111" s="10">
        <f t="shared" si="43"/>
        <v>0</v>
      </c>
      <c r="J111" s="10">
        <v>0</v>
      </c>
      <c r="K111" s="15">
        <f t="shared" si="45"/>
        <v>11.775225000000001</v>
      </c>
      <c r="L111" s="15">
        <f t="shared" si="46"/>
        <v>11.775225000000001</v>
      </c>
      <c r="M111" s="15">
        <f t="shared" si="47"/>
        <v>11.775225000000001</v>
      </c>
      <c r="N111" s="60">
        <f t="shared" si="48"/>
        <v>11.775225000000001</v>
      </c>
      <c r="O111" s="12">
        <v>6.5000000000000002E-2</v>
      </c>
      <c r="P111" s="15">
        <f t="shared" si="49"/>
        <v>12.540614625</v>
      </c>
      <c r="Q111" s="23">
        <f t="shared" si="50"/>
        <v>0</v>
      </c>
      <c r="R111" s="8">
        <f t="shared" si="51"/>
        <v>0</v>
      </c>
    </row>
    <row r="112" spans="1:19" ht="12.75" customHeight="1" x14ac:dyDescent="0.2">
      <c r="A112" s="14" t="s">
        <v>88</v>
      </c>
      <c r="B112" s="14" t="s">
        <v>203</v>
      </c>
      <c r="C112" s="14" t="s">
        <v>283</v>
      </c>
      <c r="D112" s="2">
        <v>6</v>
      </c>
      <c r="E112" s="19">
        <v>6</v>
      </c>
      <c r="F112" s="6">
        <v>38.92</v>
      </c>
      <c r="G112" s="73">
        <f t="shared" si="41"/>
        <v>0.42249999999999999</v>
      </c>
      <c r="H112" s="10">
        <f t="shared" si="42"/>
        <v>0</v>
      </c>
      <c r="I112" s="10">
        <f t="shared" si="43"/>
        <v>0</v>
      </c>
      <c r="J112" s="10">
        <v>0</v>
      </c>
      <c r="K112" s="15">
        <f t="shared" si="45"/>
        <v>22.476300000000002</v>
      </c>
      <c r="L112" s="15">
        <f t="shared" si="46"/>
        <v>22.476300000000002</v>
      </c>
      <c r="M112" s="15">
        <f t="shared" si="47"/>
        <v>22.476300000000002</v>
      </c>
      <c r="N112" s="60">
        <f t="shared" si="48"/>
        <v>22.476300000000002</v>
      </c>
      <c r="O112" s="12">
        <v>0.23960000000000001</v>
      </c>
      <c r="P112" s="15">
        <f t="shared" si="49"/>
        <v>27.861621480000004</v>
      </c>
      <c r="Q112" s="23">
        <f t="shared" si="50"/>
        <v>134.8578</v>
      </c>
      <c r="R112" s="8">
        <f t="shared" si="51"/>
        <v>167.16972888000004</v>
      </c>
      <c r="S112" s="100">
        <f t="shared" ref="S112:S113" si="61">IF(O112 &lt; 0.1, P112+(N112*0.12),P112)</f>
        <v>27.861621480000004</v>
      </c>
    </row>
    <row r="113" spans="1:19" ht="12.75" customHeight="1" x14ac:dyDescent="0.2">
      <c r="A113" s="14" t="s">
        <v>89</v>
      </c>
      <c r="B113" s="14" t="s">
        <v>204</v>
      </c>
      <c r="C113" s="14" t="s">
        <v>284</v>
      </c>
      <c r="D113" s="2">
        <v>6</v>
      </c>
      <c r="E113" s="19">
        <v>6</v>
      </c>
      <c r="F113" s="6">
        <v>13.93</v>
      </c>
      <c r="G113" s="73">
        <f t="shared" si="41"/>
        <v>0.42249999999999999</v>
      </c>
      <c r="H113" s="10">
        <f t="shared" si="42"/>
        <v>0</v>
      </c>
      <c r="I113" s="10">
        <f t="shared" si="43"/>
        <v>0</v>
      </c>
      <c r="J113" s="10">
        <v>0</v>
      </c>
      <c r="K113" s="15">
        <f t="shared" si="45"/>
        <v>8.044575</v>
      </c>
      <c r="L113" s="15">
        <f t="shared" si="46"/>
        <v>8.044575</v>
      </c>
      <c r="M113" s="15">
        <f t="shared" si="47"/>
        <v>8.044575</v>
      </c>
      <c r="N113" s="60">
        <f t="shared" si="48"/>
        <v>8.044575</v>
      </c>
      <c r="O113" s="12">
        <v>6.5000000000000002E-2</v>
      </c>
      <c r="P113" s="15">
        <f t="shared" si="49"/>
        <v>8.5674723749999995</v>
      </c>
      <c r="Q113" s="23">
        <f t="shared" si="50"/>
        <v>48.267449999999997</v>
      </c>
      <c r="R113" s="8">
        <f t="shared" si="51"/>
        <v>51.404834249999993</v>
      </c>
      <c r="S113" s="100">
        <f t="shared" si="61"/>
        <v>9.5328213749999993</v>
      </c>
    </row>
    <row r="114" spans="1:19" ht="11.25" hidden="1" customHeight="1" x14ac:dyDescent="0.25">
      <c r="A114" s="89" t="s">
        <v>304</v>
      </c>
      <c r="B114" s="90"/>
      <c r="C114" s="90"/>
      <c r="D114" s="90"/>
      <c r="E114" s="20"/>
      <c r="F114" s="75"/>
      <c r="G114" s="76">
        <f t="shared" si="41"/>
        <v>0.42249999999999999</v>
      </c>
      <c r="H114" s="77">
        <f t="shared" si="42"/>
        <v>0</v>
      </c>
      <c r="I114" s="77">
        <f t="shared" si="43"/>
        <v>0</v>
      </c>
      <c r="J114" s="75"/>
      <c r="K114" s="20"/>
      <c r="L114" s="20"/>
      <c r="M114" s="20"/>
      <c r="N114" s="79"/>
      <c r="O114" s="45"/>
      <c r="P114" s="26"/>
      <c r="Q114" s="27"/>
      <c r="R114" s="28"/>
    </row>
    <row r="115" spans="1:19" ht="12" hidden="1" customHeight="1" x14ac:dyDescent="0.2">
      <c r="A115" s="14" t="s">
        <v>0</v>
      </c>
      <c r="B115" s="14" t="s">
        <v>205</v>
      </c>
      <c r="C115" s="14" t="s">
        <v>247</v>
      </c>
      <c r="D115" s="2">
        <v>6</v>
      </c>
      <c r="F115" s="6">
        <v>19.37</v>
      </c>
      <c r="G115" s="73">
        <f t="shared" si="41"/>
        <v>0.42249999999999999</v>
      </c>
      <c r="H115" s="10">
        <f t="shared" si="42"/>
        <v>0</v>
      </c>
      <c r="I115" s="10">
        <f t="shared" si="43"/>
        <v>0</v>
      </c>
      <c r="J115" s="10">
        <v>0</v>
      </c>
      <c r="K115" s="15">
        <f t="shared" ref="K115:K128" si="62">F115-F115*G115</f>
        <v>11.186175</v>
      </c>
      <c r="L115" s="15">
        <f t="shared" ref="L115:L128" si="63">K115-K115*H115</f>
        <v>11.186175</v>
      </c>
      <c r="M115" s="15">
        <f t="shared" ref="M115:M128" si="64">L115+L115*I115</f>
        <v>11.186175</v>
      </c>
      <c r="N115" s="60">
        <f t="shared" ref="N115:N128" si="65">M115-M115*J115</f>
        <v>11.186175</v>
      </c>
      <c r="O115" s="12">
        <v>6.5000000000000002E-2</v>
      </c>
      <c r="P115" s="15">
        <f t="shared" ref="P115:P128" si="66">N115+N115*O115</f>
        <v>11.913276375000001</v>
      </c>
      <c r="Q115" s="23">
        <f t="shared" ref="Q115:Q128" si="67">N115*E115</f>
        <v>0</v>
      </c>
      <c r="R115" s="8">
        <f t="shared" ref="R115:R128" si="68">P115*E115</f>
        <v>0</v>
      </c>
    </row>
    <row r="116" spans="1:19" ht="12" hidden="1" customHeight="1" x14ac:dyDescent="0.2">
      <c r="A116" s="14" t="s">
        <v>90</v>
      </c>
      <c r="B116" s="14" t="s">
        <v>206</v>
      </c>
      <c r="C116" s="14" t="s">
        <v>249</v>
      </c>
      <c r="D116" s="2">
        <v>6</v>
      </c>
      <c r="F116" s="6">
        <v>32.909999999999997</v>
      </c>
      <c r="G116" s="73">
        <f t="shared" si="41"/>
        <v>0.42249999999999999</v>
      </c>
      <c r="H116" s="10">
        <f t="shared" si="42"/>
        <v>0</v>
      </c>
      <c r="I116" s="10">
        <f t="shared" si="43"/>
        <v>0</v>
      </c>
      <c r="J116" s="10">
        <v>0</v>
      </c>
      <c r="K116" s="15">
        <f t="shared" si="62"/>
        <v>19.005524999999999</v>
      </c>
      <c r="L116" s="15">
        <f t="shared" si="63"/>
        <v>19.005524999999999</v>
      </c>
      <c r="M116" s="15">
        <f t="shared" si="64"/>
        <v>19.005524999999999</v>
      </c>
      <c r="N116" s="60">
        <f t="shared" si="65"/>
        <v>19.005524999999999</v>
      </c>
      <c r="O116" s="12">
        <v>6.5000000000000002E-2</v>
      </c>
      <c r="P116" s="15">
        <f t="shared" si="66"/>
        <v>20.240884124999997</v>
      </c>
      <c r="Q116" s="23">
        <f t="shared" si="67"/>
        <v>0</v>
      </c>
      <c r="R116" s="8">
        <f t="shared" si="68"/>
        <v>0</v>
      </c>
    </row>
    <row r="117" spans="1:19" ht="12" hidden="1" customHeight="1" x14ac:dyDescent="0.2">
      <c r="A117" s="14" t="s">
        <v>91</v>
      </c>
      <c r="B117" s="14" t="s">
        <v>207</v>
      </c>
      <c r="C117" s="14" t="s">
        <v>249</v>
      </c>
      <c r="D117" s="2">
        <v>6</v>
      </c>
      <c r="F117" s="6">
        <v>30.01</v>
      </c>
      <c r="G117" s="73">
        <f t="shared" si="41"/>
        <v>0.42249999999999999</v>
      </c>
      <c r="H117" s="10">
        <f t="shared" si="42"/>
        <v>0</v>
      </c>
      <c r="I117" s="10">
        <f t="shared" si="43"/>
        <v>0</v>
      </c>
      <c r="J117" s="10">
        <v>0</v>
      </c>
      <c r="K117" s="15">
        <f t="shared" si="62"/>
        <v>17.330775000000003</v>
      </c>
      <c r="L117" s="15">
        <f t="shared" si="63"/>
        <v>17.330775000000003</v>
      </c>
      <c r="M117" s="15">
        <f t="shared" si="64"/>
        <v>17.330775000000003</v>
      </c>
      <c r="N117" s="60">
        <f t="shared" si="65"/>
        <v>17.330775000000003</v>
      </c>
      <c r="O117" s="12">
        <v>6.5000000000000002E-2</v>
      </c>
      <c r="P117" s="15">
        <f t="shared" si="66"/>
        <v>18.457275375000002</v>
      </c>
      <c r="Q117" s="23">
        <f t="shared" si="67"/>
        <v>0</v>
      </c>
      <c r="R117" s="8">
        <f t="shared" si="68"/>
        <v>0</v>
      </c>
    </row>
    <row r="118" spans="1:19" ht="10.5" hidden="1" customHeight="1" x14ac:dyDescent="0.2">
      <c r="A118" s="14" t="s">
        <v>92</v>
      </c>
      <c r="B118" s="14" t="s">
        <v>208</v>
      </c>
      <c r="C118" s="14" t="s">
        <v>286</v>
      </c>
      <c r="D118" s="2">
        <v>12</v>
      </c>
      <c r="F118" s="6">
        <v>39.090000000000003</v>
      </c>
      <c r="G118" s="73">
        <f t="shared" si="41"/>
        <v>0.42249999999999999</v>
      </c>
      <c r="H118" s="10">
        <f t="shared" si="42"/>
        <v>0</v>
      </c>
      <c r="I118" s="10">
        <f t="shared" si="43"/>
        <v>0</v>
      </c>
      <c r="J118" s="10">
        <v>0</v>
      </c>
      <c r="K118" s="15">
        <f t="shared" si="62"/>
        <v>22.574475000000003</v>
      </c>
      <c r="L118" s="15">
        <f t="shared" si="63"/>
        <v>22.574475000000003</v>
      </c>
      <c r="M118" s="15">
        <f t="shared" si="64"/>
        <v>22.574475000000003</v>
      </c>
      <c r="N118" s="60">
        <f t="shared" si="65"/>
        <v>22.574475000000003</v>
      </c>
      <c r="O118" s="12">
        <v>6.5000000000000002E-2</v>
      </c>
      <c r="P118" s="15">
        <f t="shared" si="66"/>
        <v>24.041815875000005</v>
      </c>
      <c r="Q118" s="23">
        <f t="shared" si="67"/>
        <v>0</v>
      </c>
      <c r="R118" s="8">
        <f t="shared" si="68"/>
        <v>0</v>
      </c>
    </row>
    <row r="119" spans="1:19" ht="11.25" hidden="1" customHeight="1" x14ac:dyDescent="0.2">
      <c r="A119" s="14" t="s">
        <v>93</v>
      </c>
      <c r="B119" s="14" t="s">
        <v>209</v>
      </c>
      <c r="C119" s="14" t="s">
        <v>287</v>
      </c>
      <c r="D119" s="2">
        <v>12</v>
      </c>
      <c r="F119" s="6">
        <v>21.96</v>
      </c>
      <c r="G119" s="73">
        <f t="shared" si="41"/>
        <v>0.42249999999999999</v>
      </c>
      <c r="H119" s="10">
        <f t="shared" si="42"/>
        <v>0</v>
      </c>
      <c r="I119" s="10">
        <f t="shared" si="43"/>
        <v>0</v>
      </c>
      <c r="J119" s="10">
        <v>0</v>
      </c>
      <c r="K119" s="15">
        <f t="shared" si="62"/>
        <v>12.681900000000001</v>
      </c>
      <c r="L119" s="15">
        <f t="shared" si="63"/>
        <v>12.681900000000001</v>
      </c>
      <c r="M119" s="15">
        <f t="shared" si="64"/>
        <v>12.681900000000001</v>
      </c>
      <c r="N119" s="60">
        <f t="shared" si="65"/>
        <v>12.681900000000001</v>
      </c>
      <c r="O119" s="12">
        <v>6.5000000000000002E-2</v>
      </c>
      <c r="P119" s="15">
        <f t="shared" si="66"/>
        <v>13.506223500000001</v>
      </c>
      <c r="Q119" s="23">
        <f t="shared" si="67"/>
        <v>0</v>
      </c>
      <c r="R119" s="8">
        <f t="shared" si="68"/>
        <v>0</v>
      </c>
    </row>
    <row r="120" spans="1:19" ht="12" hidden="1" customHeight="1" x14ac:dyDescent="0.2">
      <c r="A120" s="14" t="s">
        <v>94</v>
      </c>
      <c r="B120" s="14" t="s">
        <v>210</v>
      </c>
      <c r="C120" s="14" t="s">
        <v>288</v>
      </c>
      <c r="D120" s="2">
        <v>12</v>
      </c>
      <c r="F120" s="6">
        <v>39.4</v>
      </c>
      <c r="G120" s="73">
        <f t="shared" si="41"/>
        <v>0.42249999999999999</v>
      </c>
      <c r="H120" s="10">
        <f t="shared" si="42"/>
        <v>0</v>
      </c>
      <c r="I120" s="10">
        <f t="shared" si="43"/>
        <v>0</v>
      </c>
      <c r="J120" s="10">
        <v>0</v>
      </c>
      <c r="K120" s="15">
        <f t="shared" si="62"/>
        <v>22.753499999999999</v>
      </c>
      <c r="L120" s="15">
        <f t="shared" si="63"/>
        <v>22.753499999999999</v>
      </c>
      <c r="M120" s="15">
        <f t="shared" si="64"/>
        <v>22.753499999999999</v>
      </c>
      <c r="N120" s="60">
        <f t="shared" si="65"/>
        <v>22.753499999999999</v>
      </c>
      <c r="O120" s="12">
        <v>6.5000000000000002E-2</v>
      </c>
      <c r="P120" s="15">
        <f t="shared" si="66"/>
        <v>24.232477499999998</v>
      </c>
      <c r="Q120" s="23">
        <f t="shared" si="67"/>
        <v>0</v>
      </c>
      <c r="R120" s="8">
        <f t="shared" si="68"/>
        <v>0</v>
      </c>
    </row>
    <row r="121" spans="1:19" ht="10.5" hidden="1" customHeight="1" x14ac:dyDescent="0.2">
      <c r="A121" s="14" t="s">
        <v>95</v>
      </c>
      <c r="B121" s="14" t="s">
        <v>211</v>
      </c>
      <c r="C121" s="14" t="s">
        <v>289</v>
      </c>
      <c r="D121" s="2">
        <v>6</v>
      </c>
      <c r="F121" s="6">
        <v>35.369999999999997</v>
      </c>
      <c r="G121" s="73">
        <f t="shared" si="41"/>
        <v>0.42249999999999999</v>
      </c>
      <c r="H121" s="10">
        <f t="shared" si="42"/>
        <v>0</v>
      </c>
      <c r="I121" s="10">
        <f t="shared" si="43"/>
        <v>0</v>
      </c>
      <c r="J121" s="10">
        <v>0</v>
      </c>
      <c r="K121" s="15">
        <f t="shared" si="62"/>
        <v>20.426175000000001</v>
      </c>
      <c r="L121" s="15">
        <f t="shared" si="63"/>
        <v>20.426175000000001</v>
      </c>
      <c r="M121" s="15">
        <f t="shared" si="64"/>
        <v>20.426175000000001</v>
      </c>
      <c r="N121" s="60">
        <f t="shared" si="65"/>
        <v>20.426175000000001</v>
      </c>
      <c r="O121" s="12">
        <v>6.5000000000000002E-2</v>
      </c>
      <c r="P121" s="15">
        <f t="shared" si="66"/>
        <v>21.753876375000001</v>
      </c>
      <c r="Q121" s="23">
        <f t="shared" si="67"/>
        <v>0</v>
      </c>
      <c r="R121" s="8">
        <f t="shared" si="68"/>
        <v>0</v>
      </c>
    </row>
    <row r="122" spans="1:19" ht="12" customHeight="1" x14ac:dyDescent="0.2">
      <c r="A122" s="14" t="s">
        <v>96</v>
      </c>
      <c r="B122" s="14" t="s">
        <v>212</v>
      </c>
      <c r="C122" s="14" t="s">
        <v>289</v>
      </c>
      <c r="D122" s="2">
        <v>6</v>
      </c>
      <c r="E122" s="19">
        <v>6</v>
      </c>
      <c r="F122" s="6">
        <v>36.46</v>
      </c>
      <c r="G122" s="73">
        <f t="shared" si="41"/>
        <v>0.42249999999999999</v>
      </c>
      <c r="H122" s="10">
        <f t="shared" si="42"/>
        <v>0</v>
      </c>
      <c r="I122" s="10">
        <f t="shared" si="43"/>
        <v>0</v>
      </c>
      <c r="J122" s="10">
        <v>0</v>
      </c>
      <c r="K122" s="15">
        <f t="shared" si="62"/>
        <v>21.05565</v>
      </c>
      <c r="L122" s="15">
        <f t="shared" si="63"/>
        <v>21.05565</v>
      </c>
      <c r="M122" s="15">
        <f t="shared" si="64"/>
        <v>21.05565</v>
      </c>
      <c r="N122" s="60">
        <f t="shared" si="65"/>
        <v>21.05565</v>
      </c>
      <c r="O122" s="12">
        <v>6.5000000000000002E-2</v>
      </c>
      <c r="P122" s="15">
        <f t="shared" si="66"/>
        <v>22.42426725</v>
      </c>
      <c r="Q122" s="23">
        <f t="shared" si="67"/>
        <v>126.3339</v>
      </c>
      <c r="R122" s="8">
        <f t="shared" si="68"/>
        <v>134.5456035</v>
      </c>
      <c r="S122" s="100">
        <f>IF(O122 &lt; 0.1, P122+(N122*0.12),P122)</f>
        <v>24.95094525</v>
      </c>
    </row>
    <row r="123" spans="1:19" ht="10.5" hidden="1" customHeight="1" x14ac:dyDescent="0.2">
      <c r="A123" s="14" t="s">
        <v>97</v>
      </c>
      <c r="B123" s="14" t="s">
        <v>213</v>
      </c>
      <c r="C123" s="14" t="s">
        <v>289</v>
      </c>
      <c r="D123" s="2">
        <v>6</v>
      </c>
      <c r="F123" s="6">
        <v>28.96</v>
      </c>
      <c r="G123" s="73">
        <f t="shared" si="41"/>
        <v>0.42249999999999999</v>
      </c>
      <c r="H123" s="10">
        <f t="shared" si="42"/>
        <v>0</v>
      </c>
      <c r="I123" s="10">
        <f t="shared" si="43"/>
        <v>0</v>
      </c>
      <c r="J123" s="10">
        <v>0</v>
      </c>
      <c r="K123" s="15">
        <f t="shared" si="62"/>
        <v>16.724400000000003</v>
      </c>
      <c r="L123" s="15">
        <f t="shared" si="63"/>
        <v>16.724400000000003</v>
      </c>
      <c r="M123" s="15">
        <f t="shared" si="64"/>
        <v>16.724400000000003</v>
      </c>
      <c r="N123" s="60">
        <f t="shared" si="65"/>
        <v>16.724400000000003</v>
      </c>
      <c r="O123" s="12">
        <v>6.5000000000000002E-2</v>
      </c>
      <c r="P123" s="15">
        <f t="shared" si="66"/>
        <v>17.811486000000002</v>
      </c>
      <c r="Q123" s="23">
        <f t="shared" si="67"/>
        <v>0</v>
      </c>
      <c r="R123" s="8">
        <f t="shared" si="68"/>
        <v>0</v>
      </c>
    </row>
    <row r="124" spans="1:19" ht="12" hidden="1" customHeight="1" x14ac:dyDescent="0.2">
      <c r="A124" s="14" t="s">
        <v>98</v>
      </c>
      <c r="B124" s="14" t="s">
        <v>214</v>
      </c>
      <c r="C124" s="14" t="s">
        <v>290</v>
      </c>
      <c r="D124" s="2">
        <v>4</v>
      </c>
      <c r="F124" s="6">
        <v>134.85</v>
      </c>
      <c r="G124" s="73">
        <f t="shared" si="41"/>
        <v>0.42249999999999999</v>
      </c>
      <c r="H124" s="10">
        <f t="shared" si="42"/>
        <v>0</v>
      </c>
      <c r="I124" s="10">
        <f t="shared" si="43"/>
        <v>0</v>
      </c>
      <c r="J124" s="10">
        <v>0</v>
      </c>
      <c r="K124" s="15">
        <f t="shared" si="62"/>
        <v>77.875875000000008</v>
      </c>
      <c r="L124" s="15">
        <f t="shared" si="63"/>
        <v>77.875875000000008</v>
      </c>
      <c r="M124" s="15">
        <f t="shared" si="64"/>
        <v>77.875875000000008</v>
      </c>
      <c r="N124" s="60">
        <f t="shared" si="65"/>
        <v>77.875875000000008</v>
      </c>
      <c r="O124" s="12">
        <v>0</v>
      </c>
      <c r="P124" s="15">
        <f t="shared" si="66"/>
        <v>77.875875000000008</v>
      </c>
      <c r="Q124" s="23">
        <f t="shared" si="67"/>
        <v>0</v>
      </c>
      <c r="R124" s="8">
        <f t="shared" si="68"/>
        <v>0</v>
      </c>
    </row>
    <row r="125" spans="1:19" ht="10.5" hidden="1" customHeight="1" x14ac:dyDescent="0.2">
      <c r="A125" s="14" t="s">
        <v>99</v>
      </c>
      <c r="B125" s="14" t="s">
        <v>215</v>
      </c>
      <c r="C125" s="14" t="s">
        <v>290</v>
      </c>
      <c r="D125" s="2">
        <v>4</v>
      </c>
      <c r="F125" s="6">
        <v>131.52000000000001</v>
      </c>
      <c r="G125" s="73">
        <f t="shared" si="41"/>
        <v>0.42249999999999999</v>
      </c>
      <c r="H125" s="10">
        <f t="shared" si="42"/>
        <v>0</v>
      </c>
      <c r="I125" s="10">
        <f t="shared" si="43"/>
        <v>0</v>
      </c>
      <c r="J125" s="10">
        <v>0</v>
      </c>
      <c r="K125" s="15">
        <f t="shared" si="62"/>
        <v>75.952800000000011</v>
      </c>
      <c r="L125" s="15">
        <f t="shared" si="63"/>
        <v>75.952800000000011</v>
      </c>
      <c r="M125" s="15">
        <f t="shared" si="64"/>
        <v>75.952800000000011</v>
      </c>
      <c r="N125" s="60">
        <f t="shared" si="65"/>
        <v>75.952800000000011</v>
      </c>
      <c r="O125" s="12">
        <v>0</v>
      </c>
      <c r="P125" s="15">
        <f t="shared" si="66"/>
        <v>75.952800000000011</v>
      </c>
      <c r="Q125" s="23">
        <f t="shared" si="67"/>
        <v>0</v>
      </c>
      <c r="R125" s="8">
        <f t="shared" si="68"/>
        <v>0</v>
      </c>
    </row>
    <row r="126" spans="1:19" ht="12" hidden="1" customHeight="1" x14ac:dyDescent="0.2">
      <c r="A126" s="14" t="s">
        <v>100</v>
      </c>
      <c r="B126" s="14" t="s">
        <v>216</v>
      </c>
      <c r="C126" s="14" t="s">
        <v>290</v>
      </c>
      <c r="D126" s="2">
        <v>12</v>
      </c>
      <c r="F126" s="6">
        <v>15.45</v>
      </c>
      <c r="G126" s="73">
        <f t="shared" si="41"/>
        <v>0.42249999999999999</v>
      </c>
      <c r="H126" s="10">
        <f t="shared" si="42"/>
        <v>0</v>
      </c>
      <c r="I126" s="10">
        <f t="shared" si="43"/>
        <v>0</v>
      </c>
      <c r="J126" s="10">
        <v>0</v>
      </c>
      <c r="K126" s="15">
        <f t="shared" si="62"/>
        <v>8.9223749999999988</v>
      </c>
      <c r="L126" s="15">
        <f t="shared" si="63"/>
        <v>8.9223749999999988</v>
      </c>
      <c r="M126" s="15">
        <f t="shared" si="64"/>
        <v>8.9223749999999988</v>
      </c>
      <c r="N126" s="60">
        <f t="shared" si="65"/>
        <v>8.9223749999999988</v>
      </c>
      <c r="O126" s="12">
        <v>0</v>
      </c>
      <c r="P126" s="15">
        <f t="shared" si="66"/>
        <v>8.9223749999999988</v>
      </c>
      <c r="Q126" s="23">
        <f t="shared" si="67"/>
        <v>0</v>
      </c>
      <c r="R126" s="8">
        <f t="shared" si="68"/>
        <v>0</v>
      </c>
    </row>
    <row r="127" spans="1:19" ht="12" hidden="1" customHeight="1" x14ac:dyDescent="0.2">
      <c r="A127" s="14" t="s">
        <v>101</v>
      </c>
      <c r="B127" s="14" t="s">
        <v>217</v>
      </c>
      <c r="C127" s="14" t="s">
        <v>290</v>
      </c>
      <c r="D127" s="2">
        <v>12</v>
      </c>
      <c r="F127" s="6">
        <v>23.18</v>
      </c>
      <c r="G127" s="73">
        <f t="shared" si="41"/>
        <v>0.42249999999999999</v>
      </c>
      <c r="H127" s="10">
        <f t="shared" si="42"/>
        <v>0</v>
      </c>
      <c r="I127" s="10">
        <f t="shared" si="43"/>
        <v>0</v>
      </c>
      <c r="J127" s="10">
        <v>0</v>
      </c>
      <c r="K127" s="15">
        <f t="shared" si="62"/>
        <v>13.38645</v>
      </c>
      <c r="L127" s="15">
        <f t="shared" si="63"/>
        <v>13.38645</v>
      </c>
      <c r="M127" s="15">
        <f t="shared" si="64"/>
        <v>13.38645</v>
      </c>
      <c r="N127" s="60">
        <f t="shared" si="65"/>
        <v>13.38645</v>
      </c>
      <c r="O127" s="12">
        <v>0</v>
      </c>
      <c r="P127" s="15">
        <f t="shared" si="66"/>
        <v>13.38645</v>
      </c>
      <c r="Q127" s="23">
        <f t="shared" si="67"/>
        <v>0</v>
      </c>
      <c r="R127" s="8">
        <f t="shared" si="68"/>
        <v>0</v>
      </c>
    </row>
    <row r="128" spans="1:19" ht="11.25" hidden="1" customHeight="1" x14ac:dyDescent="0.2">
      <c r="A128" s="14" t="s">
        <v>102</v>
      </c>
      <c r="B128" s="14" t="s">
        <v>218</v>
      </c>
      <c r="C128" s="14" t="s">
        <v>273</v>
      </c>
      <c r="D128" s="2">
        <v>24</v>
      </c>
      <c r="F128" s="6">
        <v>22.5</v>
      </c>
      <c r="G128" s="73">
        <f t="shared" si="41"/>
        <v>0.42249999999999999</v>
      </c>
      <c r="H128" s="10">
        <f t="shared" si="42"/>
        <v>0</v>
      </c>
      <c r="I128" s="10">
        <f t="shared" si="43"/>
        <v>0</v>
      </c>
      <c r="J128" s="10">
        <v>0</v>
      </c>
      <c r="K128" s="15">
        <f t="shared" si="62"/>
        <v>12.99375</v>
      </c>
      <c r="L128" s="15">
        <f t="shared" si="63"/>
        <v>12.99375</v>
      </c>
      <c r="M128" s="15">
        <f t="shared" si="64"/>
        <v>12.99375</v>
      </c>
      <c r="N128" s="60">
        <f t="shared" si="65"/>
        <v>12.99375</v>
      </c>
      <c r="O128" s="12">
        <v>6.5000000000000002E-2</v>
      </c>
      <c r="P128" s="15">
        <f t="shared" si="66"/>
        <v>13.83834375</v>
      </c>
      <c r="Q128" s="23">
        <f t="shared" si="67"/>
        <v>0</v>
      </c>
      <c r="R128" s="8">
        <f t="shared" si="68"/>
        <v>0</v>
      </c>
    </row>
    <row r="129" spans="1:19" ht="12.75" hidden="1" customHeight="1" x14ac:dyDescent="0.25">
      <c r="A129" s="89" t="s">
        <v>305</v>
      </c>
      <c r="B129" s="90"/>
      <c r="C129" s="90"/>
      <c r="D129" s="90"/>
      <c r="E129" s="20"/>
      <c r="F129" s="75"/>
      <c r="G129" s="76">
        <f t="shared" si="41"/>
        <v>0.42249999999999999</v>
      </c>
      <c r="H129" s="77">
        <f t="shared" si="42"/>
        <v>0</v>
      </c>
      <c r="I129" s="77">
        <f t="shared" si="43"/>
        <v>0</v>
      </c>
      <c r="J129" s="75"/>
      <c r="K129" s="20"/>
      <c r="L129" s="20"/>
      <c r="M129" s="20"/>
      <c r="N129" s="79"/>
      <c r="O129" s="45"/>
      <c r="P129" s="26"/>
      <c r="Q129" s="27"/>
      <c r="R129" s="28"/>
    </row>
    <row r="130" spans="1:19" ht="13.5" customHeight="1" x14ac:dyDescent="0.2">
      <c r="A130" s="14" t="s">
        <v>103</v>
      </c>
      <c r="B130" s="14" t="s">
        <v>219</v>
      </c>
      <c r="C130" s="14" t="s">
        <v>263</v>
      </c>
      <c r="D130" s="2">
        <v>12</v>
      </c>
      <c r="E130" s="19">
        <v>12</v>
      </c>
      <c r="F130" s="6">
        <v>37.82</v>
      </c>
      <c r="G130" s="73">
        <f t="shared" si="41"/>
        <v>0.42249999999999999</v>
      </c>
      <c r="H130" s="10">
        <f t="shared" si="42"/>
        <v>0</v>
      </c>
      <c r="I130" s="10">
        <f t="shared" si="43"/>
        <v>0</v>
      </c>
      <c r="J130" s="10">
        <v>0</v>
      </c>
      <c r="K130" s="15">
        <f t="shared" ref="K130:K138" si="69">F130-F130*G130</f>
        <v>21.841050000000003</v>
      </c>
      <c r="L130" s="15">
        <f t="shared" ref="L130:L138" si="70">K130-K130*H130</f>
        <v>21.841050000000003</v>
      </c>
      <c r="M130" s="15">
        <f t="shared" ref="M130:M138" si="71">L130+L130*I130</f>
        <v>21.841050000000003</v>
      </c>
      <c r="N130" s="60">
        <f t="shared" ref="N130:N138" si="72">M130-M130*J130</f>
        <v>21.841050000000003</v>
      </c>
      <c r="O130" s="12">
        <v>6.5000000000000002E-2</v>
      </c>
      <c r="P130" s="15">
        <f t="shared" ref="P130:P138" si="73">N130+N130*O130</f>
        <v>23.260718250000004</v>
      </c>
      <c r="Q130" s="23">
        <f t="shared" ref="Q130:Q138" si="74">N130*E130</f>
        <v>262.09260000000006</v>
      </c>
      <c r="R130" s="8">
        <f t="shared" ref="R130:R138" si="75">P130*E130</f>
        <v>279.12861900000007</v>
      </c>
      <c r="S130" s="100">
        <f>IF(O130 &lt; 0.1, P130+(N130*0.12),P130)</f>
        <v>25.881644250000004</v>
      </c>
    </row>
    <row r="131" spans="1:19" ht="12" hidden="1" customHeight="1" x14ac:dyDescent="0.2">
      <c r="A131" s="14" t="s">
        <v>104</v>
      </c>
      <c r="B131" s="14" t="s">
        <v>220</v>
      </c>
      <c r="C131" s="14" t="s">
        <v>291</v>
      </c>
      <c r="D131" s="2">
        <v>4</v>
      </c>
      <c r="F131" s="6">
        <v>199.74</v>
      </c>
      <c r="G131" s="73">
        <f t="shared" si="41"/>
        <v>0.42249999999999999</v>
      </c>
      <c r="H131" s="10">
        <f t="shared" si="42"/>
        <v>0</v>
      </c>
      <c r="I131" s="10">
        <f t="shared" si="43"/>
        <v>0</v>
      </c>
      <c r="J131" s="10">
        <v>0</v>
      </c>
      <c r="K131" s="15">
        <f t="shared" si="69"/>
        <v>115.34985</v>
      </c>
      <c r="L131" s="15">
        <f t="shared" si="70"/>
        <v>115.34985</v>
      </c>
      <c r="M131" s="15">
        <f t="shared" si="71"/>
        <v>115.34985</v>
      </c>
      <c r="N131" s="60">
        <f t="shared" si="72"/>
        <v>115.34985</v>
      </c>
      <c r="O131" s="12">
        <v>6.5000000000000002E-2</v>
      </c>
      <c r="P131" s="15">
        <f t="shared" si="73"/>
        <v>122.84759025000001</v>
      </c>
      <c r="Q131" s="23">
        <f t="shared" si="74"/>
        <v>0</v>
      </c>
      <c r="R131" s="8">
        <f t="shared" si="75"/>
        <v>0</v>
      </c>
    </row>
    <row r="132" spans="1:19" ht="12" hidden="1" customHeight="1" x14ac:dyDescent="0.2">
      <c r="A132" s="14" t="s">
        <v>105</v>
      </c>
      <c r="B132" s="14" t="s">
        <v>221</v>
      </c>
      <c r="C132" s="14" t="s">
        <v>265</v>
      </c>
      <c r="D132" s="2">
        <v>1</v>
      </c>
      <c r="F132" s="6">
        <v>681.36</v>
      </c>
      <c r="G132" s="73">
        <f t="shared" si="41"/>
        <v>0.42249999999999999</v>
      </c>
      <c r="H132" s="10">
        <f t="shared" si="42"/>
        <v>0</v>
      </c>
      <c r="I132" s="10">
        <f t="shared" si="43"/>
        <v>0</v>
      </c>
      <c r="J132" s="10">
        <v>0</v>
      </c>
      <c r="K132" s="15">
        <f t="shared" si="69"/>
        <v>393.48540000000003</v>
      </c>
      <c r="L132" s="15">
        <f t="shared" si="70"/>
        <v>393.48540000000003</v>
      </c>
      <c r="M132" s="15">
        <f t="shared" si="71"/>
        <v>393.48540000000003</v>
      </c>
      <c r="N132" s="60">
        <f t="shared" si="72"/>
        <v>393.48540000000003</v>
      </c>
      <c r="O132" s="12">
        <v>6.5000000000000002E-2</v>
      </c>
      <c r="P132" s="15">
        <f t="shared" si="73"/>
        <v>419.06195100000002</v>
      </c>
      <c r="Q132" s="23">
        <f t="shared" si="74"/>
        <v>0</v>
      </c>
      <c r="R132" s="8">
        <f t="shared" si="75"/>
        <v>0</v>
      </c>
    </row>
    <row r="133" spans="1:19" ht="12.75" customHeight="1" x14ac:dyDescent="0.2">
      <c r="A133" s="14" t="s">
        <v>106</v>
      </c>
      <c r="B133" s="14" t="s">
        <v>222</v>
      </c>
      <c r="C133" s="14" t="s">
        <v>263</v>
      </c>
      <c r="D133" s="2">
        <v>12</v>
      </c>
      <c r="E133" s="19">
        <v>12</v>
      </c>
      <c r="F133" s="6">
        <v>23.56</v>
      </c>
      <c r="G133" s="73">
        <f t="shared" si="41"/>
        <v>0.42249999999999999</v>
      </c>
      <c r="H133" s="10">
        <f t="shared" si="42"/>
        <v>0</v>
      </c>
      <c r="I133" s="10">
        <f t="shared" si="43"/>
        <v>0</v>
      </c>
      <c r="J133" s="10">
        <v>0</v>
      </c>
      <c r="K133" s="15">
        <f t="shared" si="69"/>
        <v>13.6059</v>
      </c>
      <c r="L133" s="15">
        <f t="shared" si="70"/>
        <v>13.6059</v>
      </c>
      <c r="M133" s="15">
        <f t="shared" si="71"/>
        <v>13.6059</v>
      </c>
      <c r="N133" s="60">
        <f t="shared" si="72"/>
        <v>13.6059</v>
      </c>
      <c r="O133" s="12">
        <v>0</v>
      </c>
      <c r="P133" s="15">
        <f t="shared" si="73"/>
        <v>13.6059</v>
      </c>
      <c r="Q133" s="23">
        <f t="shared" si="74"/>
        <v>163.27080000000001</v>
      </c>
      <c r="R133" s="8">
        <f t="shared" si="75"/>
        <v>163.27080000000001</v>
      </c>
      <c r="S133" s="100">
        <f>IF(O133 &lt; 0.1, P133+(N133*0.12),P133)</f>
        <v>15.238607999999999</v>
      </c>
    </row>
    <row r="134" spans="1:19" ht="12" hidden="1" customHeight="1" x14ac:dyDescent="0.2">
      <c r="A134" s="14" t="s">
        <v>107</v>
      </c>
      <c r="B134" s="14" t="s">
        <v>223</v>
      </c>
      <c r="C134" s="14" t="s">
        <v>291</v>
      </c>
      <c r="D134" s="2">
        <v>4</v>
      </c>
      <c r="F134" s="6">
        <v>124.56</v>
      </c>
      <c r="G134" s="73">
        <f t="shared" si="41"/>
        <v>0.42249999999999999</v>
      </c>
      <c r="H134" s="10">
        <f t="shared" si="42"/>
        <v>0</v>
      </c>
      <c r="I134" s="10">
        <f t="shared" si="43"/>
        <v>0</v>
      </c>
      <c r="J134" s="10">
        <v>0</v>
      </c>
      <c r="K134" s="15">
        <f t="shared" si="69"/>
        <v>71.933400000000006</v>
      </c>
      <c r="L134" s="15">
        <f t="shared" si="70"/>
        <v>71.933400000000006</v>
      </c>
      <c r="M134" s="15">
        <f t="shared" si="71"/>
        <v>71.933400000000006</v>
      </c>
      <c r="N134" s="60">
        <f t="shared" si="72"/>
        <v>71.933400000000006</v>
      </c>
      <c r="O134" s="12">
        <v>0</v>
      </c>
      <c r="P134" s="15">
        <f t="shared" si="73"/>
        <v>71.933400000000006</v>
      </c>
      <c r="Q134" s="23">
        <f t="shared" si="74"/>
        <v>0</v>
      </c>
      <c r="R134" s="8">
        <f t="shared" si="75"/>
        <v>0</v>
      </c>
    </row>
    <row r="135" spans="1:19" ht="13.5" hidden="1" customHeight="1" x14ac:dyDescent="0.2">
      <c r="A135" s="14" t="s">
        <v>108</v>
      </c>
      <c r="B135" s="14" t="s">
        <v>224</v>
      </c>
      <c r="C135" s="14" t="s">
        <v>265</v>
      </c>
      <c r="D135" s="2">
        <v>1</v>
      </c>
      <c r="F135" s="6">
        <v>425.03</v>
      </c>
      <c r="G135" s="73">
        <f t="shared" si="41"/>
        <v>0.42249999999999999</v>
      </c>
      <c r="H135" s="10">
        <f t="shared" si="42"/>
        <v>0</v>
      </c>
      <c r="I135" s="10">
        <f t="shared" si="43"/>
        <v>0</v>
      </c>
      <c r="J135" s="10">
        <v>0</v>
      </c>
      <c r="K135" s="15">
        <f t="shared" si="69"/>
        <v>245.454825</v>
      </c>
      <c r="L135" s="15">
        <f t="shared" si="70"/>
        <v>245.454825</v>
      </c>
      <c r="M135" s="15">
        <f t="shared" si="71"/>
        <v>245.454825</v>
      </c>
      <c r="N135" s="60">
        <f t="shared" si="72"/>
        <v>245.454825</v>
      </c>
      <c r="O135" s="12">
        <v>0</v>
      </c>
      <c r="P135" s="15">
        <f t="shared" si="73"/>
        <v>245.454825</v>
      </c>
      <c r="Q135" s="23">
        <f t="shared" si="74"/>
        <v>0</v>
      </c>
      <c r="R135" s="8">
        <f t="shared" si="75"/>
        <v>0</v>
      </c>
    </row>
    <row r="136" spans="1:19" ht="12.75" customHeight="1" x14ac:dyDescent="0.2">
      <c r="A136" s="14" t="s">
        <v>109</v>
      </c>
      <c r="B136" s="14" t="s">
        <v>225</v>
      </c>
      <c r="C136" s="14" t="s">
        <v>289</v>
      </c>
      <c r="D136" s="2">
        <v>6</v>
      </c>
      <c r="E136" s="19">
        <v>6</v>
      </c>
      <c r="F136" s="6">
        <v>27.36</v>
      </c>
      <c r="G136" s="73">
        <f t="shared" si="41"/>
        <v>0.42249999999999999</v>
      </c>
      <c r="H136" s="10">
        <f t="shared" si="42"/>
        <v>0</v>
      </c>
      <c r="I136" s="10">
        <f t="shared" si="43"/>
        <v>0</v>
      </c>
      <c r="J136" s="10">
        <v>0</v>
      </c>
      <c r="K136" s="15">
        <f t="shared" si="69"/>
        <v>15.8004</v>
      </c>
      <c r="L136" s="15">
        <f t="shared" si="70"/>
        <v>15.8004</v>
      </c>
      <c r="M136" s="15">
        <f t="shared" si="71"/>
        <v>15.8004</v>
      </c>
      <c r="N136" s="60">
        <f t="shared" si="72"/>
        <v>15.8004</v>
      </c>
      <c r="O136" s="12">
        <v>1.2999999999999999E-2</v>
      </c>
      <c r="P136" s="15">
        <f t="shared" si="73"/>
        <v>16.005805200000001</v>
      </c>
      <c r="Q136" s="23">
        <f t="shared" si="74"/>
        <v>94.802400000000006</v>
      </c>
      <c r="R136" s="8">
        <f t="shared" si="75"/>
        <v>96.034831200000013</v>
      </c>
      <c r="S136" s="100">
        <f t="shared" ref="S136:S137" si="76">IF(O136 &lt; 0.1, P136+(N136*0.12),P136)</f>
        <v>17.901853200000001</v>
      </c>
    </row>
    <row r="137" spans="1:19" ht="13.5" customHeight="1" x14ac:dyDescent="0.2">
      <c r="A137" s="14" t="s">
        <v>110</v>
      </c>
      <c r="B137" s="14" t="s">
        <v>226</v>
      </c>
      <c r="C137" s="14" t="s">
        <v>263</v>
      </c>
      <c r="D137" s="2">
        <v>6</v>
      </c>
      <c r="E137" s="19">
        <v>6</v>
      </c>
      <c r="F137" s="6">
        <v>40.14</v>
      </c>
      <c r="G137" s="73">
        <f t="shared" si="41"/>
        <v>0.42249999999999999</v>
      </c>
      <c r="H137" s="10">
        <f t="shared" si="42"/>
        <v>0</v>
      </c>
      <c r="I137" s="10">
        <f t="shared" si="43"/>
        <v>0</v>
      </c>
      <c r="J137" s="10">
        <v>0</v>
      </c>
      <c r="K137" s="15">
        <f t="shared" si="69"/>
        <v>23.18085</v>
      </c>
      <c r="L137" s="15">
        <f t="shared" si="70"/>
        <v>23.18085</v>
      </c>
      <c r="M137" s="15">
        <f t="shared" si="71"/>
        <v>23.18085</v>
      </c>
      <c r="N137" s="60">
        <f t="shared" si="72"/>
        <v>23.18085</v>
      </c>
      <c r="O137" s="12">
        <v>1.2999999999999999E-2</v>
      </c>
      <c r="P137" s="15">
        <f t="shared" si="73"/>
        <v>23.48220105</v>
      </c>
      <c r="Q137" s="23">
        <f t="shared" si="74"/>
        <v>139.08510000000001</v>
      </c>
      <c r="R137" s="8">
        <f t="shared" si="75"/>
        <v>140.8932063</v>
      </c>
      <c r="S137" s="100">
        <f t="shared" si="76"/>
        <v>26.26390305</v>
      </c>
    </row>
    <row r="138" spans="1:19" s="29" customFormat="1" ht="14.25" hidden="1" customHeight="1" x14ac:dyDescent="0.2">
      <c r="A138" s="55" t="s">
        <v>329</v>
      </c>
      <c r="B138" s="55" t="s">
        <v>330</v>
      </c>
      <c r="C138" s="55" t="s">
        <v>314</v>
      </c>
      <c r="D138" s="55">
        <v>6</v>
      </c>
      <c r="E138" s="19"/>
      <c r="F138" s="56">
        <v>32.130000000000003</v>
      </c>
      <c r="G138" s="73">
        <f t="shared" si="41"/>
        <v>0.42249999999999999</v>
      </c>
      <c r="H138" s="10">
        <f t="shared" si="42"/>
        <v>0</v>
      </c>
      <c r="I138" s="10">
        <f t="shared" si="43"/>
        <v>0</v>
      </c>
      <c r="J138" s="10">
        <v>0</v>
      </c>
      <c r="K138" s="15">
        <f t="shared" si="69"/>
        <v>18.555075000000002</v>
      </c>
      <c r="L138" s="15">
        <f t="shared" si="70"/>
        <v>18.555075000000002</v>
      </c>
      <c r="M138" s="15">
        <f t="shared" si="71"/>
        <v>18.555075000000002</v>
      </c>
      <c r="N138" s="60">
        <f t="shared" si="72"/>
        <v>18.555075000000002</v>
      </c>
      <c r="O138" s="12">
        <v>0</v>
      </c>
      <c r="P138" s="15">
        <f t="shared" si="73"/>
        <v>18.555075000000002</v>
      </c>
      <c r="Q138" s="23">
        <f t="shared" si="74"/>
        <v>0</v>
      </c>
      <c r="R138" s="8">
        <f t="shared" si="75"/>
        <v>0</v>
      </c>
    </row>
    <row r="139" spans="1:19" ht="12" hidden="1" customHeight="1" x14ac:dyDescent="0.25">
      <c r="A139" s="89" t="s">
        <v>306</v>
      </c>
      <c r="B139" s="90"/>
      <c r="C139" s="90"/>
      <c r="D139" s="90"/>
      <c r="E139" s="20"/>
      <c r="F139" s="75"/>
      <c r="G139" s="76">
        <f t="shared" si="41"/>
        <v>0.42249999999999999</v>
      </c>
      <c r="H139" s="77">
        <f t="shared" si="42"/>
        <v>0</v>
      </c>
      <c r="I139" s="77">
        <f t="shared" si="43"/>
        <v>0</v>
      </c>
      <c r="J139" s="75"/>
      <c r="K139" s="20"/>
      <c r="L139" s="20"/>
      <c r="M139" s="20"/>
      <c r="N139" s="79"/>
      <c r="O139" s="45"/>
      <c r="P139" s="26"/>
      <c r="Q139" s="27"/>
      <c r="R139" s="28"/>
    </row>
    <row r="140" spans="1:19" ht="12.75" customHeight="1" x14ac:dyDescent="0.2">
      <c r="A140" s="14" t="s">
        <v>111</v>
      </c>
      <c r="B140" s="14" t="s">
        <v>227</v>
      </c>
      <c r="C140" s="14" t="s">
        <v>282</v>
      </c>
      <c r="D140" s="2">
        <v>6</v>
      </c>
      <c r="E140" s="19">
        <v>6</v>
      </c>
      <c r="F140" s="6">
        <v>35.729999999999997</v>
      </c>
      <c r="G140" s="73">
        <f t="shared" si="41"/>
        <v>0.42249999999999999</v>
      </c>
      <c r="H140" s="10">
        <f t="shared" si="42"/>
        <v>0</v>
      </c>
      <c r="I140" s="10">
        <f t="shared" si="43"/>
        <v>0</v>
      </c>
      <c r="J140" s="10">
        <v>0</v>
      </c>
      <c r="K140" s="15">
        <f>F140-F140*G140</f>
        <v>20.634074999999999</v>
      </c>
      <c r="L140" s="15">
        <f t="shared" ref="L140:L166" si="77">K140-K140*H140</f>
        <v>20.634074999999999</v>
      </c>
      <c r="M140" s="15">
        <f t="shared" ref="M140:M166" si="78">L140+L140*I140</f>
        <v>20.634074999999999</v>
      </c>
      <c r="N140" s="60">
        <f t="shared" ref="N140:N166" si="79">M140-M140*J140</f>
        <v>20.634074999999999</v>
      </c>
      <c r="O140" s="12">
        <v>1.2999999999999999E-2</v>
      </c>
      <c r="P140" s="15">
        <f t="shared" ref="P140:P166" si="80">N140+N140*O140</f>
        <v>20.902317974999999</v>
      </c>
      <c r="Q140" s="23">
        <f t="shared" ref="Q140:Q166" si="81">N140*E140</f>
        <v>123.80445</v>
      </c>
      <c r="R140" s="8">
        <f t="shared" ref="R140:R166" si="82">P140*E140</f>
        <v>125.41390784999999</v>
      </c>
      <c r="S140" s="100">
        <f>IF(O140 &lt; 0.1, P140+(N140*0.12),P140)</f>
        <v>23.378406974999997</v>
      </c>
    </row>
    <row r="141" spans="1:19" ht="12" hidden="1" customHeight="1" x14ac:dyDescent="0.2">
      <c r="A141" s="14" t="s">
        <v>112</v>
      </c>
      <c r="B141" s="14" t="s">
        <v>228</v>
      </c>
      <c r="C141" s="14" t="s">
        <v>292</v>
      </c>
      <c r="D141" s="2">
        <v>2</v>
      </c>
      <c r="F141" s="6">
        <v>135.71</v>
      </c>
      <c r="G141" s="73">
        <f t="shared" si="41"/>
        <v>0.42249999999999999</v>
      </c>
      <c r="H141" s="10">
        <f t="shared" si="42"/>
        <v>0</v>
      </c>
      <c r="I141" s="10">
        <f t="shared" si="43"/>
        <v>0</v>
      </c>
      <c r="J141" s="10">
        <v>0</v>
      </c>
      <c r="K141" s="15">
        <f>F141-F141*G141</f>
        <v>78.372524999999996</v>
      </c>
      <c r="L141" s="15">
        <f t="shared" si="77"/>
        <v>78.372524999999996</v>
      </c>
      <c r="M141" s="15">
        <f t="shared" si="78"/>
        <v>78.372524999999996</v>
      </c>
      <c r="N141" s="60">
        <f t="shared" si="79"/>
        <v>78.372524999999996</v>
      </c>
      <c r="O141" s="12">
        <v>1.2999999999999999E-2</v>
      </c>
      <c r="P141" s="15">
        <f t="shared" si="80"/>
        <v>79.391367824999989</v>
      </c>
      <c r="Q141" s="23">
        <f t="shared" si="81"/>
        <v>0</v>
      </c>
      <c r="R141" s="8">
        <f t="shared" si="82"/>
        <v>0</v>
      </c>
    </row>
    <row r="142" spans="1:19" ht="14.25" customHeight="1" x14ac:dyDescent="0.2">
      <c r="A142" s="14" t="s">
        <v>113</v>
      </c>
      <c r="B142" s="14" t="s">
        <v>229</v>
      </c>
      <c r="C142" s="14" t="s">
        <v>282</v>
      </c>
      <c r="D142" s="2">
        <v>6</v>
      </c>
      <c r="E142" s="19">
        <v>6</v>
      </c>
      <c r="F142" s="6">
        <v>38.01</v>
      </c>
      <c r="G142" s="73">
        <f t="shared" si="41"/>
        <v>0.42249999999999999</v>
      </c>
      <c r="H142" s="10">
        <f t="shared" si="42"/>
        <v>0</v>
      </c>
      <c r="I142" s="10">
        <f t="shared" si="43"/>
        <v>0</v>
      </c>
      <c r="J142" s="10">
        <v>0</v>
      </c>
      <c r="K142" s="15">
        <f>F142-F142*G142</f>
        <v>21.950775</v>
      </c>
      <c r="L142" s="15">
        <f t="shared" si="77"/>
        <v>21.950775</v>
      </c>
      <c r="M142" s="15">
        <f t="shared" si="78"/>
        <v>21.950775</v>
      </c>
      <c r="N142" s="60">
        <f t="shared" si="79"/>
        <v>21.950775</v>
      </c>
      <c r="O142" s="12">
        <v>0.23960000000000001</v>
      </c>
      <c r="P142" s="15">
        <f t="shared" si="80"/>
        <v>27.210180690000001</v>
      </c>
      <c r="Q142" s="23">
        <f t="shared" si="81"/>
        <v>131.70465000000002</v>
      </c>
      <c r="R142" s="8">
        <f t="shared" si="82"/>
        <v>163.26108414000001</v>
      </c>
      <c r="S142" s="100">
        <f t="shared" ref="S142:S143" si="83">IF(O142 &lt; 0.1, P142+(N142*0.12),P142)</f>
        <v>27.210180690000001</v>
      </c>
    </row>
    <row r="143" spans="1:19" ht="15" customHeight="1" x14ac:dyDescent="0.2">
      <c r="A143" s="14" t="s">
        <v>114</v>
      </c>
      <c r="B143" s="14" t="s">
        <v>230</v>
      </c>
      <c r="C143" s="14" t="s">
        <v>293</v>
      </c>
      <c r="D143" s="2">
        <v>6</v>
      </c>
      <c r="E143" s="19">
        <v>12</v>
      </c>
      <c r="F143" s="6">
        <v>13.16</v>
      </c>
      <c r="G143" s="73">
        <f t="shared" si="41"/>
        <v>0.42249999999999999</v>
      </c>
      <c r="H143" s="10">
        <f t="shared" si="42"/>
        <v>0</v>
      </c>
      <c r="I143" s="10">
        <f t="shared" si="43"/>
        <v>0</v>
      </c>
      <c r="J143" s="10">
        <v>0</v>
      </c>
      <c r="K143" s="15">
        <f>F143-F143*G143</f>
        <v>7.5998999999999999</v>
      </c>
      <c r="L143" s="15">
        <f t="shared" si="77"/>
        <v>7.5998999999999999</v>
      </c>
      <c r="M143" s="15">
        <f t="shared" si="78"/>
        <v>7.5998999999999999</v>
      </c>
      <c r="N143" s="60">
        <f t="shared" si="79"/>
        <v>7.5998999999999999</v>
      </c>
      <c r="O143" s="12">
        <v>6.5000000000000002E-2</v>
      </c>
      <c r="P143" s="15">
        <f t="shared" si="80"/>
        <v>8.0938935000000001</v>
      </c>
      <c r="Q143" s="23">
        <f t="shared" si="81"/>
        <v>91.198800000000006</v>
      </c>
      <c r="R143" s="8">
        <f t="shared" si="82"/>
        <v>97.126722000000001</v>
      </c>
      <c r="S143" s="100">
        <f t="shared" si="83"/>
        <v>9.0058814999999992</v>
      </c>
    </row>
    <row r="144" spans="1:19" ht="14.25" hidden="1" customHeight="1" x14ac:dyDescent="0.2">
      <c r="A144" s="14" t="s">
        <v>115</v>
      </c>
      <c r="B144" s="14" t="s">
        <v>231</v>
      </c>
      <c r="C144" s="14" t="s">
        <v>294</v>
      </c>
      <c r="D144" s="2">
        <v>2</v>
      </c>
      <c r="F144" s="6">
        <v>51.58</v>
      </c>
      <c r="G144" s="73">
        <f t="shared" si="41"/>
        <v>0.42249999999999999</v>
      </c>
      <c r="H144" s="10">
        <f t="shared" si="42"/>
        <v>0</v>
      </c>
      <c r="I144" s="10">
        <f t="shared" si="43"/>
        <v>0</v>
      </c>
      <c r="J144" s="10">
        <v>0</v>
      </c>
      <c r="K144" s="15">
        <f>F144-F144*G144</f>
        <v>29.78745</v>
      </c>
      <c r="L144" s="15">
        <f t="shared" si="77"/>
        <v>29.78745</v>
      </c>
      <c r="M144" s="15">
        <f t="shared" si="78"/>
        <v>29.78745</v>
      </c>
      <c r="N144" s="60">
        <f t="shared" si="79"/>
        <v>29.78745</v>
      </c>
      <c r="O144" s="12">
        <v>6.5000000000000002E-2</v>
      </c>
      <c r="P144" s="15">
        <f t="shared" si="80"/>
        <v>31.72363425</v>
      </c>
      <c r="Q144" s="23">
        <f t="shared" si="81"/>
        <v>0</v>
      </c>
      <c r="R144" s="8">
        <f t="shared" si="82"/>
        <v>0</v>
      </c>
    </row>
    <row r="145" spans="1:25" ht="12.75" hidden="1" customHeight="1" x14ac:dyDescent="0.2">
      <c r="A145" s="80" t="s">
        <v>388</v>
      </c>
      <c r="B145" s="80" t="s">
        <v>389</v>
      </c>
      <c r="C145" s="81" t="s">
        <v>263</v>
      </c>
      <c r="D145" s="80">
        <v>6</v>
      </c>
      <c r="F145" s="82">
        <v>59.69</v>
      </c>
      <c r="G145" s="73">
        <f t="shared" si="41"/>
        <v>0.42249999999999999</v>
      </c>
      <c r="H145" s="10">
        <f t="shared" si="42"/>
        <v>0</v>
      </c>
      <c r="I145" s="10">
        <f t="shared" si="43"/>
        <v>0</v>
      </c>
      <c r="J145" s="10">
        <v>0</v>
      </c>
      <c r="K145" s="15">
        <f t="shared" ref="K145:K166" si="84">F145-F145*G145</f>
        <v>34.470974999999996</v>
      </c>
      <c r="L145" s="15">
        <f t="shared" si="77"/>
        <v>34.470974999999996</v>
      </c>
      <c r="M145" s="15">
        <f t="shared" si="78"/>
        <v>34.470974999999996</v>
      </c>
      <c r="N145" s="60">
        <f t="shared" si="79"/>
        <v>34.470974999999996</v>
      </c>
      <c r="O145" s="12">
        <v>0.23960000000000001</v>
      </c>
      <c r="P145" s="15">
        <f t="shared" si="80"/>
        <v>42.730220609999996</v>
      </c>
      <c r="Q145" s="23">
        <f t="shared" si="81"/>
        <v>0</v>
      </c>
      <c r="R145" s="8">
        <f t="shared" si="82"/>
        <v>0</v>
      </c>
      <c r="S145" s="11"/>
      <c r="T145" s="60"/>
      <c r="U145" s="15"/>
      <c r="V145" s="8"/>
      <c r="W145" s="23"/>
      <c r="X145" s="8"/>
      <c r="Y145" s="8"/>
    </row>
    <row r="146" spans="1:25" ht="12.75" hidden="1" customHeight="1" x14ac:dyDescent="0.2">
      <c r="A146" s="80" t="s">
        <v>390</v>
      </c>
      <c r="B146" s="80" t="s">
        <v>391</v>
      </c>
      <c r="C146" s="81" t="s">
        <v>264</v>
      </c>
      <c r="D146" s="80">
        <v>4</v>
      </c>
      <c r="F146" s="82">
        <v>226.96</v>
      </c>
      <c r="G146" s="73">
        <f t="shared" si="41"/>
        <v>0.42249999999999999</v>
      </c>
      <c r="H146" s="10">
        <f t="shared" si="42"/>
        <v>0</v>
      </c>
      <c r="I146" s="10">
        <f t="shared" si="43"/>
        <v>0</v>
      </c>
      <c r="J146" s="10">
        <v>0</v>
      </c>
      <c r="K146" s="15">
        <f t="shared" si="84"/>
        <v>131.0694</v>
      </c>
      <c r="L146" s="15">
        <f t="shared" si="77"/>
        <v>131.0694</v>
      </c>
      <c r="M146" s="15">
        <f t="shared" si="78"/>
        <v>131.0694</v>
      </c>
      <c r="N146" s="60">
        <f t="shared" si="79"/>
        <v>131.0694</v>
      </c>
      <c r="O146" s="12">
        <v>0.23960000000000001</v>
      </c>
      <c r="P146" s="15">
        <f t="shared" si="80"/>
        <v>162.47362824000001</v>
      </c>
      <c r="Q146" s="23">
        <f t="shared" si="81"/>
        <v>0</v>
      </c>
      <c r="R146" s="8">
        <f t="shared" si="82"/>
        <v>0</v>
      </c>
      <c r="S146" s="11"/>
      <c r="T146" s="60"/>
      <c r="U146" s="15"/>
      <c r="V146" s="8"/>
      <c r="W146" s="23"/>
      <c r="X146" s="8"/>
      <c r="Y146" s="8"/>
    </row>
    <row r="147" spans="1:25" ht="13.5" hidden="1" customHeight="1" x14ac:dyDescent="0.2">
      <c r="A147" s="80" t="s">
        <v>392</v>
      </c>
      <c r="B147" s="80" t="s">
        <v>393</v>
      </c>
      <c r="C147" s="81" t="s">
        <v>263</v>
      </c>
      <c r="D147" s="80">
        <v>6</v>
      </c>
      <c r="F147" s="82">
        <v>59.69</v>
      </c>
      <c r="G147" s="73">
        <f t="shared" si="41"/>
        <v>0.42249999999999999</v>
      </c>
      <c r="H147" s="10">
        <f t="shared" si="42"/>
        <v>0</v>
      </c>
      <c r="I147" s="10">
        <f t="shared" si="43"/>
        <v>0</v>
      </c>
      <c r="J147" s="10">
        <v>0</v>
      </c>
      <c r="K147" s="15">
        <f t="shared" si="84"/>
        <v>34.470974999999996</v>
      </c>
      <c r="L147" s="15">
        <f t="shared" si="77"/>
        <v>34.470974999999996</v>
      </c>
      <c r="M147" s="15">
        <f t="shared" si="78"/>
        <v>34.470974999999996</v>
      </c>
      <c r="N147" s="60">
        <f t="shared" si="79"/>
        <v>34.470974999999996</v>
      </c>
      <c r="O147" s="12">
        <v>0.23960000000000001</v>
      </c>
      <c r="P147" s="15">
        <f t="shared" si="80"/>
        <v>42.730220609999996</v>
      </c>
      <c r="Q147" s="23">
        <f t="shared" si="81"/>
        <v>0</v>
      </c>
      <c r="R147" s="8">
        <f t="shared" si="82"/>
        <v>0</v>
      </c>
      <c r="S147" s="11"/>
      <c r="T147" s="60"/>
      <c r="U147" s="15"/>
      <c r="V147" s="8"/>
      <c r="W147" s="23"/>
      <c r="X147" s="8"/>
      <c r="Y147" s="8"/>
    </row>
    <row r="148" spans="1:25" ht="13.5" hidden="1" customHeight="1" x14ac:dyDescent="0.2">
      <c r="A148" s="80" t="s">
        <v>394</v>
      </c>
      <c r="B148" s="80" t="s">
        <v>395</v>
      </c>
      <c r="C148" s="81" t="s">
        <v>264</v>
      </c>
      <c r="D148" s="80">
        <v>4</v>
      </c>
      <c r="F148" s="82">
        <v>226.96</v>
      </c>
      <c r="G148" s="73">
        <f t="shared" si="41"/>
        <v>0.42249999999999999</v>
      </c>
      <c r="H148" s="10">
        <f t="shared" si="42"/>
        <v>0</v>
      </c>
      <c r="I148" s="10">
        <f t="shared" si="43"/>
        <v>0</v>
      </c>
      <c r="J148" s="10">
        <v>0</v>
      </c>
      <c r="K148" s="15">
        <f t="shared" si="84"/>
        <v>131.0694</v>
      </c>
      <c r="L148" s="15">
        <f t="shared" si="77"/>
        <v>131.0694</v>
      </c>
      <c r="M148" s="15">
        <f t="shared" si="78"/>
        <v>131.0694</v>
      </c>
      <c r="N148" s="60">
        <f t="shared" si="79"/>
        <v>131.0694</v>
      </c>
      <c r="O148" s="12">
        <v>0.23960000000000001</v>
      </c>
      <c r="P148" s="15">
        <f t="shared" si="80"/>
        <v>162.47362824000001</v>
      </c>
      <c r="Q148" s="23">
        <f t="shared" si="81"/>
        <v>0</v>
      </c>
      <c r="R148" s="8">
        <f t="shared" si="82"/>
        <v>0</v>
      </c>
      <c r="S148" s="11"/>
      <c r="T148" s="60"/>
      <c r="U148" s="15"/>
      <c r="V148" s="8"/>
      <c r="W148" s="23"/>
      <c r="X148" s="8"/>
      <c r="Y148" s="8"/>
    </row>
    <row r="149" spans="1:25" ht="14.25" hidden="1" customHeight="1" x14ac:dyDescent="0.2">
      <c r="A149" s="80" t="s">
        <v>396</v>
      </c>
      <c r="B149" s="80" t="s">
        <v>397</v>
      </c>
      <c r="C149" s="81" t="s">
        <v>263</v>
      </c>
      <c r="D149" s="80">
        <v>6</v>
      </c>
      <c r="F149" s="82">
        <v>59.69</v>
      </c>
      <c r="G149" s="73">
        <f t="shared" si="41"/>
        <v>0.42249999999999999</v>
      </c>
      <c r="H149" s="10">
        <f t="shared" si="42"/>
        <v>0</v>
      </c>
      <c r="I149" s="10">
        <f t="shared" si="43"/>
        <v>0</v>
      </c>
      <c r="J149" s="10">
        <v>0</v>
      </c>
      <c r="K149" s="15">
        <f t="shared" si="84"/>
        <v>34.470974999999996</v>
      </c>
      <c r="L149" s="15">
        <f t="shared" si="77"/>
        <v>34.470974999999996</v>
      </c>
      <c r="M149" s="15">
        <f t="shared" si="78"/>
        <v>34.470974999999996</v>
      </c>
      <c r="N149" s="60">
        <f t="shared" si="79"/>
        <v>34.470974999999996</v>
      </c>
      <c r="O149" s="12">
        <v>0.23960000000000001</v>
      </c>
      <c r="P149" s="15">
        <f t="shared" si="80"/>
        <v>42.730220609999996</v>
      </c>
      <c r="Q149" s="23">
        <f t="shared" si="81"/>
        <v>0</v>
      </c>
      <c r="R149" s="8">
        <f t="shared" si="82"/>
        <v>0</v>
      </c>
      <c r="S149" s="11"/>
      <c r="T149" s="60"/>
      <c r="U149" s="15"/>
      <c r="V149" s="8"/>
      <c r="W149" s="23"/>
      <c r="X149" s="8"/>
      <c r="Y149" s="8"/>
    </row>
    <row r="150" spans="1:25" ht="14.25" hidden="1" customHeight="1" x14ac:dyDescent="0.2">
      <c r="A150" s="80" t="s">
        <v>398</v>
      </c>
      <c r="B150" s="80" t="s">
        <v>399</v>
      </c>
      <c r="C150" s="81" t="s">
        <v>264</v>
      </c>
      <c r="D150" s="80">
        <v>4</v>
      </c>
      <c r="F150" s="82">
        <v>226.96</v>
      </c>
      <c r="G150" s="73">
        <f t="shared" si="41"/>
        <v>0.42249999999999999</v>
      </c>
      <c r="H150" s="10">
        <f t="shared" si="42"/>
        <v>0</v>
      </c>
      <c r="I150" s="10">
        <f t="shared" si="43"/>
        <v>0</v>
      </c>
      <c r="J150" s="10">
        <v>0</v>
      </c>
      <c r="K150" s="15">
        <f t="shared" si="84"/>
        <v>131.0694</v>
      </c>
      <c r="L150" s="15">
        <f t="shared" si="77"/>
        <v>131.0694</v>
      </c>
      <c r="M150" s="15">
        <f t="shared" si="78"/>
        <v>131.0694</v>
      </c>
      <c r="N150" s="60">
        <f t="shared" si="79"/>
        <v>131.0694</v>
      </c>
      <c r="O150" s="12">
        <v>0.23960000000000001</v>
      </c>
      <c r="P150" s="15">
        <f t="shared" si="80"/>
        <v>162.47362824000001</v>
      </c>
      <c r="Q150" s="23">
        <f t="shared" si="81"/>
        <v>0</v>
      </c>
      <c r="R150" s="8">
        <f t="shared" si="82"/>
        <v>0</v>
      </c>
      <c r="S150" s="11"/>
      <c r="T150" s="60"/>
      <c r="U150" s="15"/>
      <c r="V150" s="8"/>
      <c r="W150" s="23"/>
      <c r="X150" s="8"/>
      <c r="Y150" s="8"/>
    </row>
    <row r="151" spans="1:25" ht="12.75" hidden="1" customHeight="1" x14ac:dyDescent="0.2">
      <c r="A151" s="80" t="s">
        <v>400</v>
      </c>
      <c r="B151" s="80" t="s">
        <v>401</v>
      </c>
      <c r="C151" s="81" t="s">
        <v>263</v>
      </c>
      <c r="D151" s="80">
        <v>6</v>
      </c>
      <c r="F151" s="82">
        <v>62.22</v>
      </c>
      <c r="G151" s="73">
        <f t="shared" si="41"/>
        <v>0.42249999999999999</v>
      </c>
      <c r="H151" s="10">
        <f t="shared" si="42"/>
        <v>0</v>
      </c>
      <c r="I151" s="10">
        <f t="shared" si="43"/>
        <v>0</v>
      </c>
      <c r="J151" s="10">
        <v>0</v>
      </c>
      <c r="K151" s="15">
        <f t="shared" si="84"/>
        <v>35.932050000000004</v>
      </c>
      <c r="L151" s="15">
        <f t="shared" si="77"/>
        <v>35.932050000000004</v>
      </c>
      <c r="M151" s="15">
        <f t="shared" si="78"/>
        <v>35.932050000000004</v>
      </c>
      <c r="N151" s="60">
        <f t="shared" si="79"/>
        <v>35.932050000000004</v>
      </c>
      <c r="O151" s="12">
        <v>0.23960000000000001</v>
      </c>
      <c r="P151" s="15">
        <f t="shared" si="80"/>
        <v>44.541369180000004</v>
      </c>
      <c r="Q151" s="23">
        <f t="shared" si="81"/>
        <v>0</v>
      </c>
      <c r="R151" s="8">
        <f t="shared" si="82"/>
        <v>0</v>
      </c>
      <c r="S151" s="11"/>
      <c r="T151" s="60"/>
      <c r="U151" s="15"/>
      <c r="V151" s="8"/>
      <c r="W151" s="23"/>
      <c r="X151" s="8"/>
      <c r="Y151" s="8"/>
    </row>
    <row r="152" spans="1:25" ht="13.5" hidden="1" customHeight="1" x14ac:dyDescent="0.2">
      <c r="A152" s="80" t="s">
        <v>402</v>
      </c>
      <c r="B152" s="80" t="s">
        <v>403</v>
      </c>
      <c r="C152" s="81" t="s">
        <v>264</v>
      </c>
      <c r="D152" s="80">
        <v>4</v>
      </c>
      <c r="F152" s="82">
        <v>236.62</v>
      </c>
      <c r="G152" s="73">
        <f t="shared" si="41"/>
        <v>0.42249999999999999</v>
      </c>
      <c r="H152" s="10">
        <f t="shared" si="42"/>
        <v>0</v>
      </c>
      <c r="I152" s="10">
        <f t="shared" si="43"/>
        <v>0</v>
      </c>
      <c r="J152" s="10">
        <v>0</v>
      </c>
      <c r="K152" s="15">
        <f t="shared" si="84"/>
        <v>136.64805000000001</v>
      </c>
      <c r="L152" s="15">
        <f t="shared" si="77"/>
        <v>136.64805000000001</v>
      </c>
      <c r="M152" s="15">
        <f t="shared" si="78"/>
        <v>136.64805000000001</v>
      </c>
      <c r="N152" s="60">
        <f t="shared" si="79"/>
        <v>136.64805000000001</v>
      </c>
      <c r="O152" s="12">
        <v>0.23960000000000001</v>
      </c>
      <c r="P152" s="15">
        <f t="shared" si="80"/>
        <v>169.38892278000003</v>
      </c>
      <c r="Q152" s="23">
        <f t="shared" si="81"/>
        <v>0</v>
      </c>
      <c r="R152" s="8">
        <f t="shared" si="82"/>
        <v>0</v>
      </c>
      <c r="S152" s="11"/>
      <c r="T152" s="60"/>
      <c r="U152" s="15"/>
      <c r="V152" s="8"/>
      <c r="W152" s="23"/>
      <c r="X152" s="8"/>
      <c r="Y152" s="8"/>
    </row>
    <row r="153" spans="1:25" ht="13.5" hidden="1" customHeight="1" x14ac:dyDescent="0.2">
      <c r="A153" s="80" t="s">
        <v>404</v>
      </c>
      <c r="B153" s="80" t="s">
        <v>405</v>
      </c>
      <c r="C153" s="81" t="s">
        <v>263</v>
      </c>
      <c r="D153" s="80">
        <v>6</v>
      </c>
      <c r="F153" s="82">
        <v>61.81</v>
      </c>
      <c r="G153" s="73">
        <f t="shared" si="41"/>
        <v>0.42249999999999999</v>
      </c>
      <c r="H153" s="10">
        <f t="shared" si="42"/>
        <v>0</v>
      </c>
      <c r="I153" s="10">
        <f t="shared" si="43"/>
        <v>0</v>
      </c>
      <c r="J153" s="10">
        <v>0</v>
      </c>
      <c r="K153" s="15">
        <f t="shared" si="84"/>
        <v>35.695275000000002</v>
      </c>
      <c r="L153" s="15">
        <f t="shared" si="77"/>
        <v>35.695275000000002</v>
      </c>
      <c r="M153" s="15">
        <f t="shared" si="78"/>
        <v>35.695275000000002</v>
      </c>
      <c r="N153" s="60">
        <f t="shared" si="79"/>
        <v>35.695275000000002</v>
      </c>
      <c r="O153" s="12">
        <v>0.23960000000000001</v>
      </c>
      <c r="P153" s="15">
        <f t="shared" si="80"/>
        <v>44.247862890000007</v>
      </c>
      <c r="Q153" s="23">
        <f t="shared" si="81"/>
        <v>0</v>
      </c>
      <c r="R153" s="8">
        <f t="shared" si="82"/>
        <v>0</v>
      </c>
      <c r="S153" s="11"/>
      <c r="T153" s="60"/>
      <c r="U153" s="15"/>
      <c r="V153" s="8"/>
      <c r="W153" s="23"/>
      <c r="X153" s="8"/>
      <c r="Y153" s="8"/>
    </row>
    <row r="154" spans="1:25" ht="12" hidden="1" customHeight="1" x14ac:dyDescent="0.2">
      <c r="A154" s="80" t="s">
        <v>406</v>
      </c>
      <c r="B154" s="80" t="s">
        <v>407</v>
      </c>
      <c r="C154" s="81" t="s">
        <v>264</v>
      </c>
      <c r="D154" s="80">
        <v>4</v>
      </c>
      <c r="F154" s="82">
        <v>235.06</v>
      </c>
      <c r="G154" s="73">
        <f t="shared" si="41"/>
        <v>0.42249999999999999</v>
      </c>
      <c r="H154" s="10">
        <f t="shared" si="42"/>
        <v>0</v>
      </c>
      <c r="I154" s="10">
        <f t="shared" si="43"/>
        <v>0</v>
      </c>
      <c r="J154" s="10">
        <v>0</v>
      </c>
      <c r="K154" s="15">
        <f t="shared" si="84"/>
        <v>135.74715</v>
      </c>
      <c r="L154" s="15">
        <f t="shared" si="77"/>
        <v>135.74715</v>
      </c>
      <c r="M154" s="15">
        <f t="shared" si="78"/>
        <v>135.74715</v>
      </c>
      <c r="N154" s="60">
        <f t="shared" si="79"/>
        <v>135.74715</v>
      </c>
      <c r="O154" s="12">
        <v>0.23960000000000001</v>
      </c>
      <c r="P154" s="15">
        <f t="shared" si="80"/>
        <v>168.27216714000002</v>
      </c>
      <c r="Q154" s="23">
        <f t="shared" si="81"/>
        <v>0</v>
      </c>
      <c r="R154" s="8">
        <f t="shared" si="82"/>
        <v>0</v>
      </c>
      <c r="S154" s="11"/>
      <c r="T154" s="60"/>
      <c r="U154" s="15"/>
      <c r="V154" s="8"/>
      <c r="W154" s="23"/>
      <c r="X154" s="8"/>
      <c r="Y154" s="8"/>
    </row>
    <row r="155" spans="1:25" ht="14.25" hidden="1" customHeight="1" x14ac:dyDescent="0.2">
      <c r="A155" s="80" t="s">
        <v>408</v>
      </c>
      <c r="B155" s="80" t="s">
        <v>409</v>
      </c>
      <c r="C155" s="81" t="s">
        <v>263</v>
      </c>
      <c r="D155" s="80">
        <v>6</v>
      </c>
      <c r="F155" s="82">
        <v>46.05</v>
      </c>
      <c r="G155" s="73">
        <f t="shared" si="41"/>
        <v>0.42249999999999999</v>
      </c>
      <c r="H155" s="10">
        <f t="shared" si="42"/>
        <v>0</v>
      </c>
      <c r="I155" s="10">
        <f t="shared" si="43"/>
        <v>0</v>
      </c>
      <c r="J155" s="10">
        <v>0</v>
      </c>
      <c r="K155" s="15">
        <f t="shared" si="84"/>
        <v>26.593875000000001</v>
      </c>
      <c r="L155" s="15">
        <f t="shared" si="77"/>
        <v>26.593875000000001</v>
      </c>
      <c r="M155" s="15">
        <f t="shared" si="78"/>
        <v>26.593875000000001</v>
      </c>
      <c r="N155" s="60">
        <f t="shared" si="79"/>
        <v>26.593875000000001</v>
      </c>
      <c r="O155" s="12">
        <v>0.23960000000000001</v>
      </c>
      <c r="P155" s="15">
        <f t="shared" si="80"/>
        <v>32.965767450000001</v>
      </c>
      <c r="Q155" s="23">
        <f t="shared" si="81"/>
        <v>0</v>
      </c>
      <c r="R155" s="8">
        <f t="shared" si="82"/>
        <v>0</v>
      </c>
      <c r="S155" s="11"/>
      <c r="T155" s="60"/>
      <c r="U155" s="15"/>
      <c r="V155" s="8"/>
      <c r="W155" s="23"/>
      <c r="X155" s="8"/>
      <c r="Y155" s="8"/>
    </row>
    <row r="156" spans="1:25" ht="13.5" hidden="1" customHeight="1" x14ac:dyDescent="0.2">
      <c r="A156" s="80" t="s">
        <v>410</v>
      </c>
      <c r="B156" s="80" t="s">
        <v>411</v>
      </c>
      <c r="C156" s="81" t="s">
        <v>264</v>
      </c>
      <c r="D156" s="80">
        <v>4</v>
      </c>
      <c r="F156" s="82">
        <v>174.96</v>
      </c>
      <c r="G156" s="73">
        <f t="shared" si="41"/>
        <v>0.42249999999999999</v>
      </c>
      <c r="H156" s="10">
        <f t="shared" si="42"/>
        <v>0</v>
      </c>
      <c r="I156" s="10">
        <f t="shared" si="43"/>
        <v>0</v>
      </c>
      <c r="J156" s="10">
        <v>0</v>
      </c>
      <c r="K156" s="15">
        <f t="shared" si="84"/>
        <v>101.0394</v>
      </c>
      <c r="L156" s="15">
        <f t="shared" si="77"/>
        <v>101.0394</v>
      </c>
      <c r="M156" s="15">
        <f t="shared" si="78"/>
        <v>101.0394</v>
      </c>
      <c r="N156" s="60">
        <f t="shared" si="79"/>
        <v>101.0394</v>
      </c>
      <c r="O156" s="12">
        <v>0.23960000000000001</v>
      </c>
      <c r="P156" s="15">
        <f t="shared" si="80"/>
        <v>125.24844024000001</v>
      </c>
      <c r="Q156" s="23">
        <f t="shared" si="81"/>
        <v>0</v>
      </c>
      <c r="R156" s="8">
        <f t="shared" si="82"/>
        <v>0</v>
      </c>
      <c r="S156" s="11"/>
      <c r="T156" s="60"/>
      <c r="U156" s="15"/>
      <c r="V156" s="8"/>
      <c r="W156" s="23"/>
      <c r="X156" s="8"/>
      <c r="Y156" s="8"/>
    </row>
    <row r="157" spans="1:25" ht="13.5" hidden="1" customHeight="1" x14ac:dyDescent="0.2">
      <c r="A157" s="80" t="s">
        <v>412</v>
      </c>
      <c r="B157" s="80" t="s">
        <v>413</v>
      </c>
      <c r="C157" s="81" t="s">
        <v>263</v>
      </c>
      <c r="D157" s="80">
        <v>6</v>
      </c>
      <c r="F157" s="82">
        <v>42.36</v>
      </c>
      <c r="G157" s="73">
        <f t="shared" si="41"/>
        <v>0.42249999999999999</v>
      </c>
      <c r="H157" s="10">
        <f t="shared" si="42"/>
        <v>0</v>
      </c>
      <c r="I157" s="10">
        <f t="shared" si="43"/>
        <v>0</v>
      </c>
      <c r="J157" s="10">
        <v>0</v>
      </c>
      <c r="K157" s="15">
        <f t="shared" si="84"/>
        <v>24.462900000000001</v>
      </c>
      <c r="L157" s="15">
        <f t="shared" si="77"/>
        <v>24.462900000000001</v>
      </c>
      <c r="M157" s="15">
        <f t="shared" si="78"/>
        <v>24.462900000000001</v>
      </c>
      <c r="N157" s="60">
        <f t="shared" si="79"/>
        <v>24.462900000000001</v>
      </c>
      <c r="O157" s="12">
        <v>0.23960000000000001</v>
      </c>
      <c r="P157" s="15">
        <f t="shared" si="80"/>
        <v>30.324210840000003</v>
      </c>
      <c r="Q157" s="23">
        <f t="shared" si="81"/>
        <v>0</v>
      </c>
      <c r="R157" s="8">
        <f t="shared" si="82"/>
        <v>0</v>
      </c>
      <c r="S157" s="11"/>
      <c r="T157" s="60"/>
      <c r="U157" s="15"/>
      <c r="V157" s="8"/>
      <c r="W157" s="23"/>
      <c r="X157" s="8"/>
      <c r="Y157" s="8"/>
    </row>
    <row r="158" spans="1:25" ht="12.75" hidden="1" customHeight="1" x14ac:dyDescent="0.2">
      <c r="A158" s="80" t="s">
        <v>414</v>
      </c>
      <c r="B158" s="80" t="s">
        <v>415</v>
      </c>
      <c r="C158" s="81" t="s">
        <v>264</v>
      </c>
      <c r="D158" s="80">
        <v>4</v>
      </c>
      <c r="F158" s="82">
        <v>160.97</v>
      </c>
      <c r="G158" s="73">
        <f t="shared" si="41"/>
        <v>0.42249999999999999</v>
      </c>
      <c r="H158" s="10">
        <f t="shared" si="42"/>
        <v>0</v>
      </c>
      <c r="I158" s="10">
        <f t="shared" si="43"/>
        <v>0</v>
      </c>
      <c r="J158" s="10">
        <v>0</v>
      </c>
      <c r="K158" s="15">
        <f t="shared" si="84"/>
        <v>92.960175000000007</v>
      </c>
      <c r="L158" s="15">
        <f t="shared" si="77"/>
        <v>92.960175000000007</v>
      </c>
      <c r="M158" s="15">
        <f t="shared" si="78"/>
        <v>92.960175000000007</v>
      </c>
      <c r="N158" s="60">
        <f t="shared" si="79"/>
        <v>92.960175000000007</v>
      </c>
      <c r="O158" s="12">
        <v>0.23960000000000001</v>
      </c>
      <c r="P158" s="15">
        <f t="shared" si="80"/>
        <v>115.23343293000001</v>
      </c>
      <c r="Q158" s="23">
        <f t="shared" si="81"/>
        <v>0</v>
      </c>
      <c r="R158" s="8">
        <f t="shared" si="82"/>
        <v>0</v>
      </c>
      <c r="S158" s="11"/>
      <c r="T158" s="60"/>
      <c r="U158" s="15"/>
      <c r="V158" s="8"/>
      <c r="W158" s="23"/>
      <c r="X158" s="8"/>
      <c r="Y158" s="8"/>
    </row>
    <row r="159" spans="1:25" ht="11.25" hidden="1" customHeight="1" x14ac:dyDescent="0.2">
      <c r="A159" s="80" t="s">
        <v>416</v>
      </c>
      <c r="B159" s="80" t="s">
        <v>417</v>
      </c>
      <c r="C159" s="81" t="s">
        <v>263</v>
      </c>
      <c r="D159" s="81">
        <v>6</v>
      </c>
      <c r="F159" s="82">
        <v>46.05</v>
      </c>
      <c r="G159" s="73">
        <f t="shared" si="41"/>
        <v>0.42249999999999999</v>
      </c>
      <c r="H159" s="10">
        <f t="shared" si="42"/>
        <v>0</v>
      </c>
      <c r="I159" s="10">
        <f t="shared" si="43"/>
        <v>0</v>
      </c>
      <c r="J159" s="10">
        <v>0</v>
      </c>
      <c r="K159" s="15">
        <f t="shared" si="84"/>
        <v>26.593875000000001</v>
      </c>
      <c r="L159" s="15">
        <f t="shared" si="77"/>
        <v>26.593875000000001</v>
      </c>
      <c r="M159" s="15">
        <f t="shared" si="78"/>
        <v>26.593875000000001</v>
      </c>
      <c r="N159" s="60">
        <f t="shared" si="79"/>
        <v>26.593875000000001</v>
      </c>
      <c r="O159" s="12">
        <v>0.23960000000000001</v>
      </c>
      <c r="P159" s="15">
        <f t="shared" si="80"/>
        <v>32.965767450000001</v>
      </c>
      <c r="Q159" s="23">
        <f t="shared" si="81"/>
        <v>0</v>
      </c>
      <c r="R159" s="8">
        <f t="shared" si="82"/>
        <v>0</v>
      </c>
      <c r="S159" s="11"/>
      <c r="T159" s="60"/>
      <c r="U159" s="15"/>
      <c r="V159" s="8"/>
      <c r="W159" s="23"/>
      <c r="X159" s="8"/>
      <c r="Y159" s="8"/>
    </row>
    <row r="160" spans="1:25" ht="12.75" hidden="1" customHeight="1" x14ac:dyDescent="0.2">
      <c r="A160" s="80" t="s">
        <v>418</v>
      </c>
      <c r="B160" s="80" t="s">
        <v>419</v>
      </c>
      <c r="C160" s="81" t="s">
        <v>264</v>
      </c>
      <c r="D160" s="81">
        <v>4</v>
      </c>
      <c r="F160" s="82">
        <v>174.96</v>
      </c>
      <c r="G160" s="73">
        <f t="shared" si="41"/>
        <v>0.42249999999999999</v>
      </c>
      <c r="H160" s="10">
        <f t="shared" si="42"/>
        <v>0</v>
      </c>
      <c r="I160" s="10">
        <f t="shared" si="43"/>
        <v>0</v>
      </c>
      <c r="J160" s="10">
        <v>0</v>
      </c>
      <c r="K160" s="15">
        <f t="shared" si="84"/>
        <v>101.0394</v>
      </c>
      <c r="L160" s="15">
        <f t="shared" si="77"/>
        <v>101.0394</v>
      </c>
      <c r="M160" s="15">
        <f t="shared" si="78"/>
        <v>101.0394</v>
      </c>
      <c r="N160" s="60">
        <f t="shared" si="79"/>
        <v>101.0394</v>
      </c>
      <c r="O160" s="12">
        <v>0.23960000000000001</v>
      </c>
      <c r="P160" s="15">
        <f t="shared" si="80"/>
        <v>125.24844024000001</v>
      </c>
      <c r="Q160" s="23">
        <f t="shared" si="81"/>
        <v>0</v>
      </c>
      <c r="R160" s="8">
        <f t="shared" si="82"/>
        <v>0</v>
      </c>
      <c r="S160" s="11"/>
      <c r="T160" s="60"/>
      <c r="U160" s="15"/>
      <c r="V160" s="8"/>
      <c r="W160" s="23"/>
      <c r="X160" s="8"/>
      <c r="Y160" s="8"/>
    </row>
    <row r="161" spans="1:25" ht="12.75" hidden="1" customHeight="1" x14ac:dyDescent="0.2">
      <c r="A161" s="80" t="s">
        <v>420</v>
      </c>
      <c r="B161" s="80" t="s">
        <v>421</v>
      </c>
      <c r="C161" s="81" t="s">
        <v>263</v>
      </c>
      <c r="D161" s="81">
        <v>6</v>
      </c>
      <c r="F161" s="82">
        <v>51.76</v>
      </c>
      <c r="G161" s="73">
        <f t="shared" si="41"/>
        <v>0.42249999999999999</v>
      </c>
      <c r="H161" s="10">
        <f t="shared" si="42"/>
        <v>0</v>
      </c>
      <c r="I161" s="10">
        <f t="shared" si="43"/>
        <v>0</v>
      </c>
      <c r="J161" s="10">
        <v>0</v>
      </c>
      <c r="K161" s="15">
        <f t="shared" si="84"/>
        <v>29.891400000000001</v>
      </c>
      <c r="L161" s="15">
        <f t="shared" si="77"/>
        <v>29.891400000000001</v>
      </c>
      <c r="M161" s="15">
        <f t="shared" si="78"/>
        <v>29.891400000000001</v>
      </c>
      <c r="N161" s="60">
        <f t="shared" si="79"/>
        <v>29.891400000000001</v>
      </c>
      <c r="O161" s="12">
        <v>0.23960000000000001</v>
      </c>
      <c r="P161" s="15">
        <f t="shared" si="80"/>
        <v>37.05337944</v>
      </c>
      <c r="Q161" s="23">
        <f t="shared" si="81"/>
        <v>0</v>
      </c>
      <c r="R161" s="8">
        <f t="shared" si="82"/>
        <v>0</v>
      </c>
      <c r="S161" s="11"/>
      <c r="T161" s="60"/>
      <c r="U161" s="15"/>
      <c r="V161" s="8"/>
      <c r="W161" s="23"/>
      <c r="X161" s="8"/>
      <c r="Y161" s="8"/>
    </row>
    <row r="162" spans="1:25" ht="11.25" hidden="1" customHeight="1" x14ac:dyDescent="0.2">
      <c r="A162" s="80" t="s">
        <v>422</v>
      </c>
      <c r="B162" s="80" t="s">
        <v>423</v>
      </c>
      <c r="C162" s="81" t="s">
        <v>264</v>
      </c>
      <c r="D162" s="81">
        <v>4</v>
      </c>
      <c r="F162" s="82">
        <v>196.7</v>
      </c>
      <c r="G162" s="73">
        <f t="shared" ref="G162:I166" si="85">G161</f>
        <v>0.42249999999999999</v>
      </c>
      <c r="H162" s="10">
        <f t="shared" si="85"/>
        <v>0</v>
      </c>
      <c r="I162" s="10">
        <f t="shared" si="85"/>
        <v>0</v>
      </c>
      <c r="J162" s="10">
        <v>0</v>
      </c>
      <c r="K162" s="15">
        <f t="shared" si="84"/>
        <v>113.59425</v>
      </c>
      <c r="L162" s="15">
        <f t="shared" si="77"/>
        <v>113.59425</v>
      </c>
      <c r="M162" s="15">
        <f t="shared" si="78"/>
        <v>113.59425</v>
      </c>
      <c r="N162" s="60">
        <f t="shared" si="79"/>
        <v>113.59425</v>
      </c>
      <c r="O162" s="12">
        <v>0.23960000000000001</v>
      </c>
      <c r="P162" s="15">
        <f t="shared" si="80"/>
        <v>140.81143230000001</v>
      </c>
      <c r="Q162" s="23">
        <f t="shared" si="81"/>
        <v>0</v>
      </c>
      <c r="R162" s="8">
        <f t="shared" si="82"/>
        <v>0</v>
      </c>
      <c r="S162" s="11"/>
      <c r="T162" s="60"/>
      <c r="U162" s="15"/>
      <c r="V162" s="8"/>
      <c r="W162" s="23"/>
      <c r="X162" s="8"/>
      <c r="Y162" s="8"/>
    </row>
    <row r="163" spans="1:25" ht="12.75" hidden="1" customHeight="1" x14ac:dyDescent="0.2">
      <c r="A163" s="80" t="s">
        <v>424</v>
      </c>
      <c r="B163" s="80" t="s">
        <v>425</v>
      </c>
      <c r="C163" s="80" t="s">
        <v>263</v>
      </c>
      <c r="D163" s="80">
        <v>6</v>
      </c>
      <c r="F163" s="82">
        <v>51.76</v>
      </c>
      <c r="G163" s="73">
        <f t="shared" si="85"/>
        <v>0.42249999999999999</v>
      </c>
      <c r="H163" s="10">
        <f t="shared" si="85"/>
        <v>0</v>
      </c>
      <c r="I163" s="10">
        <f t="shared" si="85"/>
        <v>0</v>
      </c>
      <c r="J163" s="10">
        <v>0</v>
      </c>
      <c r="K163" s="15">
        <f t="shared" si="84"/>
        <v>29.891400000000001</v>
      </c>
      <c r="L163" s="15">
        <f t="shared" si="77"/>
        <v>29.891400000000001</v>
      </c>
      <c r="M163" s="15">
        <f t="shared" si="78"/>
        <v>29.891400000000001</v>
      </c>
      <c r="N163" s="60">
        <f t="shared" si="79"/>
        <v>29.891400000000001</v>
      </c>
      <c r="O163" s="12">
        <v>0.23960000000000001</v>
      </c>
      <c r="P163" s="15">
        <f t="shared" si="80"/>
        <v>37.05337944</v>
      </c>
      <c r="Q163" s="23">
        <f t="shared" si="81"/>
        <v>0</v>
      </c>
      <c r="R163" s="8">
        <f t="shared" si="82"/>
        <v>0</v>
      </c>
      <c r="S163" s="11"/>
      <c r="T163" s="60"/>
      <c r="U163" s="15"/>
      <c r="V163" s="8"/>
      <c r="W163" s="23"/>
      <c r="X163" s="8"/>
      <c r="Y163" s="8"/>
    </row>
    <row r="164" spans="1:25" ht="12.75" hidden="1" customHeight="1" x14ac:dyDescent="0.2">
      <c r="A164" s="80" t="s">
        <v>426</v>
      </c>
      <c r="B164" s="80" t="s">
        <v>427</v>
      </c>
      <c r="C164" s="80" t="s">
        <v>264</v>
      </c>
      <c r="D164" s="80">
        <v>4</v>
      </c>
      <c r="F164" s="82">
        <v>196.7</v>
      </c>
      <c r="G164" s="73">
        <f t="shared" si="85"/>
        <v>0.42249999999999999</v>
      </c>
      <c r="H164" s="10">
        <f t="shared" si="85"/>
        <v>0</v>
      </c>
      <c r="I164" s="10">
        <f t="shared" si="85"/>
        <v>0</v>
      </c>
      <c r="J164" s="10">
        <v>0</v>
      </c>
      <c r="K164" s="15">
        <f t="shared" si="84"/>
        <v>113.59425</v>
      </c>
      <c r="L164" s="15">
        <f t="shared" si="77"/>
        <v>113.59425</v>
      </c>
      <c r="M164" s="15">
        <f t="shared" si="78"/>
        <v>113.59425</v>
      </c>
      <c r="N164" s="60">
        <f t="shared" si="79"/>
        <v>113.59425</v>
      </c>
      <c r="O164" s="12">
        <v>0.23960000000000001</v>
      </c>
      <c r="P164" s="15">
        <f t="shared" si="80"/>
        <v>140.81143230000001</v>
      </c>
      <c r="Q164" s="23">
        <f t="shared" si="81"/>
        <v>0</v>
      </c>
      <c r="R164" s="8">
        <f t="shared" si="82"/>
        <v>0</v>
      </c>
      <c r="S164" s="11"/>
      <c r="T164" s="60"/>
      <c r="U164" s="15"/>
      <c r="V164" s="8"/>
      <c r="W164" s="23"/>
      <c r="X164" s="8"/>
      <c r="Y164" s="8"/>
    </row>
    <row r="165" spans="1:25" ht="12.75" hidden="1" customHeight="1" x14ac:dyDescent="0.2">
      <c r="A165" s="80" t="s">
        <v>428</v>
      </c>
      <c r="B165" s="80" t="s">
        <v>429</v>
      </c>
      <c r="C165" s="80" t="s">
        <v>263</v>
      </c>
      <c r="D165" s="80">
        <v>6</v>
      </c>
      <c r="F165" s="82">
        <v>44.42</v>
      </c>
      <c r="G165" s="73">
        <f t="shared" si="85"/>
        <v>0.42249999999999999</v>
      </c>
      <c r="H165" s="10">
        <f t="shared" si="85"/>
        <v>0</v>
      </c>
      <c r="I165" s="10">
        <f t="shared" si="85"/>
        <v>0</v>
      </c>
      <c r="J165" s="10">
        <v>0</v>
      </c>
      <c r="K165" s="15">
        <f t="shared" si="84"/>
        <v>25.652550000000002</v>
      </c>
      <c r="L165" s="15">
        <f t="shared" si="77"/>
        <v>25.652550000000002</v>
      </c>
      <c r="M165" s="15">
        <f t="shared" si="78"/>
        <v>25.652550000000002</v>
      </c>
      <c r="N165" s="60">
        <f t="shared" si="79"/>
        <v>25.652550000000002</v>
      </c>
      <c r="O165" s="12">
        <v>0.23960000000000001</v>
      </c>
      <c r="P165" s="15">
        <f t="shared" si="80"/>
        <v>31.798900980000003</v>
      </c>
      <c r="Q165" s="23">
        <f t="shared" si="81"/>
        <v>0</v>
      </c>
      <c r="R165" s="8">
        <f t="shared" si="82"/>
        <v>0</v>
      </c>
      <c r="S165" s="11"/>
      <c r="T165" s="60"/>
      <c r="U165" s="15"/>
      <c r="V165" s="8"/>
      <c r="W165" s="23"/>
      <c r="X165" s="8"/>
      <c r="Y165" s="8"/>
    </row>
    <row r="166" spans="1:25" ht="12.75" hidden="1" customHeight="1" x14ac:dyDescent="0.2">
      <c r="A166" s="80" t="s">
        <v>430</v>
      </c>
      <c r="B166" s="80" t="s">
        <v>431</v>
      </c>
      <c r="C166" s="80" t="s">
        <v>264</v>
      </c>
      <c r="D166" s="80">
        <v>4</v>
      </c>
      <c r="F166" s="82">
        <v>168.81</v>
      </c>
      <c r="G166" s="73">
        <f t="shared" si="85"/>
        <v>0.42249999999999999</v>
      </c>
      <c r="H166" s="10">
        <f t="shared" si="85"/>
        <v>0</v>
      </c>
      <c r="I166" s="10">
        <f t="shared" si="85"/>
        <v>0</v>
      </c>
      <c r="J166" s="10">
        <v>0</v>
      </c>
      <c r="K166" s="15">
        <f t="shared" si="84"/>
        <v>97.487774999999999</v>
      </c>
      <c r="L166" s="15">
        <f t="shared" si="77"/>
        <v>97.487774999999999</v>
      </c>
      <c r="M166" s="15">
        <f t="shared" si="78"/>
        <v>97.487774999999999</v>
      </c>
      <c r="N166" s="60">
        <f t="shared" si="79"/>
        <v>97.487774999999999</v>
      </c>
      <c r="O166" s="12">
        <v>0.23960000000000001</v>
      </c>
      <c r="P166" s="15">
        <f t="shared" si="80"/>
        <v>120.84584588999999</v>
      </c>
      <c r="Q166" s="23">
        <f t="shared" si="81"/>
        <v>0</v>
      </c>
      <c r="R166" s="8">
        <f t="shared" si="82"/>
        <v>0</v>
      </c>
      <c r="S166" s="11"/>
      <c r="T166" s="60"/>
      <c r="U166" s="15"/>
      <c r="V166" s="8"/>
      <c r="W166" s="23"/>
      <c r="X166" s="8"/>
      <c r="Y166" s="8"/>
    </row>
    <row r="167" spans="1:25" ht="12" hidden="1" customHeight="1" x14ac:dyDescent="0.25">
      <c r="A167" s="89" t="s">
        <v>307</v>
      </c>
      <c r="B167" s="90"/>
      <c r="C167" s="90"/>
      <c r="D167" s="90"/>
      <c r="E167" s="20"/>
      <c r="F167" s="75"/>
      <c r="G167" s="76">
        <f>G144</f>
        <v>0.42249999999999999</v>
      </c>
      <c r="H167" s="77">
        <f>H144</f>
        <v>0</v>
      </c>
      <c r="I167" s="77">
        <f>I144</f>
        <v>0</v>
      </c>
      <c r="J167" s="75"/>
      <c r="K167" s="20"/>
      <c r="L167" s="20"/>
      <c r="M167" s="20"/>
      <c r="N167" s="79"/>
      <c r="O167" s="45"/>
      <c r="P167" s="26"/>
      <c r="Q167" s="27"/>
      <c r="R167" s="28"/>
    </row>
    <row r="168" spans="1:25" ht="12" hidden="1" customHeight="1" x14ac:dyDescent="0.2">
      <c r="A168" s="14" t="s">
        <v>116</v>
      </c>
      <c r="B168" s="14" t="s">
        <v>232</v>
      </c>
      <c r="C168" s="14" t="s">
        <v>2</v>
      </c>
      <c r="D168" s="4">
        <v>15</v>
      </c>
      <c r="F168" s="8">
        <v>17.989999999999998</v>
      </c>
      <c r="G168" s="73">
        <f t="shared" ref="G168:I231" si="86">G167</f>
        <v>0.42249999999999999</v>
      </c>
      <c r="H168" s="10">
        <f t="shared" ref="H168:H230" si="87">H167</f>
        <v>0</v>
      </c>
      <c r="I168" s="10">
        <f t="shared" ref="I168:I230" si="88">I167</f>
        <v>0</v>
      </c>
      <c r="J168" s="10">
        <v>0</v>
      </c>
      <c r="K168" s="15">
        <f>F168-F168*G168</f>
        <v>10.389225</v>
      </c>
      <c r="L168" s="15">
        <f t="shared" ref="L168:L169" si="89">K168-K168*H168</f>
        <v>10.389225</v>
      </c>
      <c r="M168" s="15">
        <f t="shared" ref="M168:M169" si="90">L168+L168*I168</f>
        <v>10.389225</v>
      </c>
      <c r="N168" s="60">
        <f t="shared" ref="N168:N169" si="91">M168-M168*J168</f>
        <v>10.389225</v>
      </c>
      <c r="O168" s="12">
        <v>1.2999999999999999E-2</v>
      </c>
      <c r="P168" s="15">
        <f t="shared" ref="P168:P169" si="92">N168+N168*O168</f>
        <v>10.524284925</v>
      </c>
      <c r="Q168" s="23">
        <f t="shared" ref="Q168:Q169" si="93">N168*E168</f>
        <v>0</v>
      </c>
      <c r="R168" s="8">
        <f t="shared" ref="R168:R169" si="94">P168*E168</f>
        <v>0</v>
      </c>
    </row>
    <row r="169" spans="1:25" ht="12.75" hidden="1" customHeight="1" x14ac:dyDescent="0.2">
      <c r="A169" s="14" t="s">
        <v>1</v>
      </c>
      <c r="B169" s="14" t="s">
        <v>233</v>
      </c>
      <c r="C169" s="14" t="s">
        <v>2</v>
      </c>
      <c r="D169" s="4">
        <v>15</v>
      </c>
      <c r="F169" s="8">
        <v>17.989999999999998</v>
      </c>
      <c r="G169" s="73">
        <f t="shared" si="86"/>
        <v>0.42249999999999999</v>
      </c>
      <c r="H169" s="10">
        <f t="shared" si="87"/>
        <v>0</v>
      </c>
      <c r="I169" s="10">
        <f t="shared" si="88"/>
        <v>0</v>
      </c>
      <c r="J169" s="10">
        <v>0</v>
      </c>
      <c r="K169" s="15">
        <f>F169-F169*G169</f>
        <v>10.389225</v>
      </c>
      <c r="L169" s="15">
        <f t="shared" si="89"/>
        <v>10.389225</v>
      </c>
      <c r="M169" s="15">
        <f t="shared" si="90"/>
        <v>10.389225</v>
      </c>
      <c r="N169" s="60">
        <f t="shared" si="91"/>
        <v>10.389225</v>
      </c>
      <c r="O169" s="12">
        <v>1.2999999999999999E-2</v>
      </c>
      <c r="P169" s="15">
        <f t="shared" si="92"/>
        <v>10.524284925</v>
      </c>
      <c r="Q169" s="23">
        <f t="shared" si="93"/>
        <v>0</v>
      </c>
      <c r="R169" s="8">
        <f t="shared" si="94"/>
        <v>0</v>
      </c>
    </row>
    <row r="170" spans="1:25" ht="13.5" hidden="1" customHeight="1" x14ac:dyDescent="0.25">
      <c r="A170" s="89" t="s">
        <v>308</v>
      </c>
      <c r="B170" s="90"/>
      <c r="C170" s="90"/>
      <c r="D170" s="90"/>
      <c r="E170" s="20"/>
      <c r="F170" s="75"/>
      <c r="G170" s="76">
        <f t="shared" si="86"/>
        <v>0.42249999999999999</v>
      </c>
      <c r="H170" s="77">
        <f t="shared" si="87"/>
        <v>0</v>
      </c>
      <c r="I170" s="77">
        <f t="shared" si="88"/>
        <v>0</v>
      </c>
      <c r="J170" s="75"/>
      <c r="K170" s="20"/>
      <c r="L170" s="20"/>
      <c r="M170" s="20"/>
      <c r="N170" s="79"/>
      <c r="O170" s="45"/>
      <c r="P170" s="26"/>
      <c r="Q170" s="27"/>
      <c r="R170" s="28"/>
    </row>
    <row r="171" spans="1:25" ht="12" hidden="1" customHeight="1" x14ac:dyDescent="0.2">
      <c r="A171" s="14" t="s">
        <v>3</v>
      </c>
      <c r="B171" s="14" t="s">
        <v>234</v>
      </c>
      <c r="C171" s="14"/>
      <c r="D171" s="4">
        <v>12</v>
      </c>
      <c r="F171" s="8">
        <v>34.03</v>
      </c>
      <c r="G171" s="73">
        <f t="shared" si="86"/>
        <v>0.42249999999999999</v>
      </c>
      <c r="H171" s="10">
        <f t="shared" si="87"/>
        <v>0</v>
      </c>
      <c r="I171" s="10">
        <f t="shared" si="88"/>
        <v>0</v>
      </c>
      <c r="J171" s="10">
        <v>0</v>
      </c>
      <c r="K171" s="15">
        <f>F171-F171*G171</f>
        <v>19.652325000000001</v>
      </c>
      <c r="L171" s="15">
        <f t="shared" ref="L171:L173" si="95">K171-K171*H171</f>
        <v>19.652325000000001</v>
      </c>
      <c r="M171" s="15">
        <f t="shared" ref="M171:M173" si="96">L171+L171*I171</f>
        <v>19.652325000000001</v>
      </c>
      <c r="N171" s="60">
        <f t="shared" ref="N171:N173" si="97">M171-M171*J171</f>
        <v>19.652325000000001</v>
      </c>
      <c r="O171" s="12">
        <v>0</v>
      </c>
      <c r="P171" s="15">
        <f t="shared" ref="P171:P173" si="98">N171+N171*O171</f>
        <v>19.652325000000001</v>
      </c>
      <c r="Q171" s="23">
        <f t="shared" ref="Q171:Q173" si="99">N171*E171</f>
        <v>0</v>
      </c>
      <c r="R171" s="8">
        <f t="shared" ref="R171:R173" si="100">P171*E171</f>
        <v>0</v>
      </c>
    </row>
    <row r="172" spans="1:25" ht="12" hidden="1" customHeight="1" x14ac:dyDescent="0.2">
      <c r="A172" s="14" t="s">
        <v>117</v>
      </c>
      <c r="B172" s="14" t="s">
        <v>235</v>
      </c>
      <c r="C172" s="14"/>
      <c r="D172" s="4">
        <v>36</v>
      </c>
      <c r="F172" s="8">
        <v>17.04</v>
      </c>
      <c r="G172" s="73">
        <f t="shared" si="86"/>
        <v>0.42249999999999999</v>
      </c>
      <c r="H172" s="10">
        <f t="shared" si="87"/>
        <v>0</v>
      </c>
      <c r="I172" s="10">
        <f t="shared" si="88"/>
        <v>0</v>
      </c>
      <c r="J172" s="10">
        <v>0</v>
      </c>
      <c r="K172" s="15">
        <f>F172-F172*G172</f>
        <v>9.8405999999999985</v>
      </c>
      <c r="L172" s="15">
        <f t="shared" si="95"/>
        <v>9.8405999999999985</v>
      </c>
      <c r="M172" s="15">
        <f t="shared" si="96"/>
        <v>9.8405999999999985</v>
      </c>
      <c r="N172" s="60">
        <f t="shared" si="97"/>
        <v>9.8405999999999985</v>
      </c>
      <c r="O172" s="12">
        <v>0</v>
      </c>
      <c r="P172" s="15">
        <f t="shared" si="98"/>
        <v>9.8405999999999985</v>
      </c>
      <c r="Q172" s="23">
        <f t="shared" si="99"/>
        <v>0</v>
      </c>
      <c r="R172" s="8">
        <f t="shared" si="100"/>
        <v>0</v>
      </c>
    </row>
    <row r="173" spans="1:25" ht="12.75" hidden="1" customHeight="1" x14ac:dyDescent="0.2">
      <c r="A173" s="14" t="s">
        <v>4</v>
      </c>
      <c r="B173" s="14" t="s">
        <v>236</v>
      </c>
      <c r="C173" s="14"/>
      <c r="D173" s="4">
        <v>100</v>
      </c>
      <c r="F173" s="8">
        <v>3.61</v>
      </c>
      <c r="G173" s="73">
        <f t="shared" si="86"/>
        <v>0.42249999999999999</v>
      </c>
      <c r="H173" s="10">
        <f t="shared" si="87"/>
        <v>0</v>
      </c>
      <c r="I173" s="10">
        <f t="shared" si="88"/>
        <v>0</v>
      </c>
      <c r="J173" s="10">
        <v>0</v>
      </c>
      <c r="K173" s="15">
        <f>F173-F173*G173</f>
        <v>2.084775</v>
      </c>
      <c r="L173" s="15">
        <f t="shared" si="95"/>
        <v>2.084775</v>
      </c>
      <c r="M173" s="15">
        <f t="shared" si="96"/>
        <v>2.084775</v>
      </c>
      <c r="N173" s="60">
        <f t="shared" si="97"/>
        <v>2.084775</v>
      </c>
      <c r="O173" s="12">
        <v>0</v>
      </c>
      <c r="P173" s="15">
        <f t="shared" si="98"/>
        <v>2.084775</v>
      </c>
      <c r="Q173" s="23">
        <f t="shared" si="99"/>
        <v>0</v>
      </c>
      <c r="R173" s="8">
        <f t="shared" si="100"/>
        <v>0</v>
      </c>
    </row>
    <row r="174" spans="1:25" ht="15.75" hidden="1" customHeight="1" x14ac:dyDescent="0.25">
      <c r="A174" s="89" t="s">
        <v>309</v>
      </c>
      <c r="B174" s="90"/>
      <c r="C174" s="90"/>
      <c r="D174" s="90"/>
      <c r="E174" s="36"/>
      <c r="F174" s="75"/>
      <c r="G174" s="76">
        <f t="shared" si="86"/>
        <v>0.42249999999999999</v>
      </c>
      <c r="H174" s="77">
        <f t="shared" si="87"/>
        <v>0</v>
      </c>
      <c r="I174" s="77">
        <f t="shared" si="88"/>
        <v>0</v>
      </c>
      <c r="J174" s="75"/>
      <c r="K174" s="36"/>
      <c r="L174" s="36"/>
      <c r="M174" s="36"/>
      <c r="N174" s="78"/>
      <c r="O174" s="45"/>
      <c r="P174" s="35"/>
      <c r="Q174" s="37"/>
      <c r="R174" s="38"/>
    </row>
    <row r="175" spans="1:25" ht="12" hidden="1" customHeight="1" x14ac:dyDescent="0.2">
      <c r="A175" s="14" t="s">
        <v>118</v>
      </c>
      <c r="B175" s="14" t="s">
        <v>237</v>
      </c>
      <c r="C175" s="14" t="s">
        <v>5</v>
      </c>
      <c r="D175" s="4">
        <v>100</v>
      </c>
      <c r="F175" s="8">
        <v>2.5499999999999998</v>
      </c>
      <c r="G175" s="73">
        <f t="shared" si="86"/>
        <v>0.42249999999999999</v>
      </c>
      <c r="H175" s="10">
        <f t="shared" si="87"/>
        <v>0</v>
      </c>
      <c r="I175" s="10">
        <f t="shared" si="88"/>
        <v>0</v>
      </c>
      <c r="J175" s="10">
        <v>0</v>
      </c>
      <c r="K175" s="15">
        <f t="shared" ref="K175:K180" si="101">F175-F175*G175</f>
        <v>1.4726249999999999</v>
      </c>
      <c r="L175" s="15">
        <f t="shared" ref="L175:L180" si="102">K175-K175*H175</f>
        <v>1.4726249999999999</v>
      </c>
      <c r="M175" s="15">
        <f t="shared" ref="M175:M180" si="103">L175+L175*I175</f>
        <v>1.4726249999999999</v>
      </c>
      <c r="N175" s="60">
        <f t="shared" ref="N175:N180" si="104">M175-M175*J175</f>
        <v>1.4726249999999999</v>
      </c>
      <c r="O175" s="12">
        <v>0</v>
      </c>
      <c r="P175" s="15">
        <f t="shared" ref="P175:P180" si="105">N175+N175*O175</f>
        <v>1.4726249999999999</v>
      </c>
      <c r="Q175" s="23">
        <f t="shared" ref="Q175:Q180" si="106">N175*E175</f>
        <v>0</v>
      </c>
      <c r="R175" s="8">
        <f t="shared" ref="R175:R180" si="107">P175*E175</f>
        <v>0</v>
      </c>
    </row>
    <row r="176" spans="1:25" ht="13.5" hidden="1" customHeight="1" x14ac:dyDescent="0.2">
      <c r="A176" s="14" t="s">
        <v>119</v>
      </c>
      <c r="B176" s="14" t="s">
        <v>238</v>
      </c>
      <c r="C176" s="14" t="s">
        <v>295</v>
      </c>
      <c r="D176" s="4">
        <v>100</v>
      </c>
      <c r="F176" s="8">
        <v>3.21</v>
      </c>
      <c r="G176" s="73">
        <f t="shared" si="86"/>
        <v>0.42249999999999999</v>
      </c>
      <c r="H176" s="10">
        <f t="shared" si="87"/>
        <v>0</v>
      </c>
      <c r="I176" s="10">
        <f t="shared" si="88"/>
        <v>0</v>
      </c>
      <c r="J176" s="10">
        <v>0</v>
      </c>
      <c r="K176" s="15">
        <f t="shared" si="101"/>
        <v>1.853775</v>
      </c>
      <c r="L176" s="15">
        <f t="shared" si="102"/>
        <v>1.853775</v>
      </c>
      <c r="M176" s="15">
        <f t="shared" si="103"/>
        <v>1.853775</v>
      </c>
      <c r="N176" s="60">
        <f t="shared" si="104"/>
        <v>1.853775</v>
      </c>
      <c r="O176" s="12">
        <v>0</v>
      </c>
      <c r="P176" s="15">
        <f t="shared" si="105"/>
        <v>1.853775</v>
      </c>
      <c r="Q176" s="23">
        <f t="shared" si="106"/>
        <v>0</v>
      </c>
      <c r="R176" s="8">
        <f t="shared" si="107"/>
        <v>0</v>
      </c>
    </row>
    <row r="177" spans="1:26" ht="14.25" hidden="1" customHeight="1" x14ac:dyDescent="0.2">
      <c r="A177" s="14" t="s">
        <v>120</v>
      </c>
      <c r="B177" s="14" t="s">
        <v>239</v>
      </c>
      <c r="C177" s="14" t="s">
        <v>296</v>
      </c>
      <c r="D177" s="4">
        <v>100</v>
      </c>
      <c r="F177" s="8">
        <v>3.65</v>
      </c>
      <c r="G177" s="73">
        <f t="shared" si="86"/>
        <v>0.42249999999999999</v>
      </c>
      <c r="H177" s="10">
        <f t="shared" si="87"/>
        <v>0</v>
      </c>
      <c r="I177" s="10">
        <f t="shared" si="88"/>
        <v>0</v>
      </c>
      <c r="J177" s="10">
        <v>0</v>
      </c>
      <c r="K177" s="15">
        <f t="shared" si="101"/>
        <v>2.1078749999999999</v>
      </c>
      <c r="L177" s="15">
        <f t="shared" si="102"/>
        <v>2.1078749999999999</v>
      </c>
      <c r="M177" s="15">
        <f t="shared" si="103"/>
        <v>2.1078749999999999</v>
      </c>
      <c r="N177" s="60">
        <f t="shared" si="104"/>
        <v>2.1078749999999999</v>
      </c>
      <c r="O177" s="12">
        <v>0</v>
      </c>
      <c r="P177" s="15">
        <f t="shared" si="105"/>
        <v>2.1078749999999999</v>
      </c>
      <c r="Q177" s="23">
        <f t="shared" si="106"/>
        <v>0</v>
      </c>
      <c r="R177" s="8">
        <f t="shared" si="107"/>
        <v>0</v>
      </c>
    </row>
    <row r="178" spans="1:26" ht="14.25" hidden="1" customHeight="1" x14ac:dyDescent="0.2">
      <c r="A178" s="14" t="s">
        <v>121</v>
      </c>
      <c r="B178" s="14" t="s">
        <v>240</v>
      </c>
      <c r="C178" s="14" t="s">
        <v>297</v>
      </c>
      <c r="D178" s="4">
        <v>24</v>
      </c>
      <c r="F178" s="8">
        <v>14.57</v>
      </c>
      <c r="G178" s="73">
        <f t="shared" si="86"/>
        <v>0.42249999999999999</v>
      </c>
      <c r="H178" s="10">
        <f t="shared" si="87"/>
        <v>0</v>
      </c>
      <c r="I178" s="10">
        <f t="shared" si="88"/>
        <v>0</v>
      </c>
      <c r="J178" s="10">
        <v>0</v>
      </c>
      <c r="K178" s="15">
        <f t="shared" si="101"/>
        <v>8.4141750000000002</v>
      </c>
      <c r="L178" s="15">
        <f t="shared" si="102"/>
        <v>8.4141750000000002</v>
      </c>
      <c r="M178" s="15">
        <f t="shared" si="103"/>
        <v>8.4141750000000002</v>
      </c>
      <c r="N178" s="60">
        <f t="shared" si="104"/>
        <v>8.4141750000000002</v>
      </c>
      <c r="O178" s="12">
        <v>0</v>
      </c>
      <c r="P178" s="15">
        <f t="shared" si="105"/>
        <v>8.4141750000000002</v>
      </c>
      <c r="Q178" s="23">
        <f t="shared" si="106"/>
        <v>0</v>
      </c>
      <c r="R178" s="8">
        <f t="shared" si="107"/>
        <v>0</v>
      </c>
    </row>
    <row r="179" spans="1:26" ht="15" hidden="1" customHeight="1" x14ac:dyDescent="0.2">
      <c r="A179" s="14" t="s">
        <v>122</v>
      </c>
      <c r="B179" s="14" t="s">
        <v>241</v>
      </c>
      <c r="C179" s="14" t="s">
        <v>298</v>
      </c>
      <c r="D179" s="4">
        <v>12</v>
      </c>
      <c r="F179" s="8">
        <v>13.07</v>
      </c>
      <c r="G179" s="73">
        <f t="shared" si="86"/>
        <v>0.42249999999999999</v>
      </c>
      <c r="H179" s="10">
        <f t="shared" si="87"/>
        <v>0</v>
      </c>
      <c r="I179" s="10">
        <f t="shared" si="88"/>
        <v>0</v>
      </c>
      <c r="J179" s="10">
        <v>0</v>
      </c>
      <c r="K179" s="15">
        <f t="shared" si="101"/>
        <v>7.5479250000000002</v>
      </c>
      <c r="L179" s="15">
        <f t="shared" si="102"/>
        <v>7.5479250000000002</v>
      </c>
      <c r="M179" s="15">
        <f t="shared" si="103"/>
        <v>7.5479250000000002</v>
      </c>
      <c r="N179" s="60">
        <f t="shared" si="104"/>
        <v>7.5479250000000002</v>
      </c>
      <c r="O179" s="12">
        <v>0</v>
      </c>
      <c r="P179" s="15">
        <f t="shared" si="105"/>
        <v>7.5479250000000002</v>
      </c>
      <c r="Q179" s="23">
        <f t="shared" si="106"/>
        <v>0</v>
      </c>
      <c r="R179" s="8">
        <f t="shared" si="107"/>
        <v>0</v>
      </c>
    </row>
    <row r="180" spans="1:26" ht="15" hidden="1" customHeight="1" x14ac:dyDescent="0.2">
      <c r="A180" s="14" t="s">
        <v>123</v>
      </c>
      <c r="B180" s="14" t="s">
        <v>242</v>
      </c>
      <c r="C180" s="14" t="s">
        <v>299</v>
      </c>
      <c r="D180" s="4">
        <v>12</v>
      </c>
      <c r="F180" s="8">
        <v>7.8</v>
      </c>
      <c r="G180" s="73">
        <f t="shared" si="86"/>
        <v>0.42249999999999999</v>
      </c>
      <c r="H180" s="10">
        <f t="shared" si="87"/>
        <v>0</v>
      </c>
      <c r="I180" s="10">
        <f t="shared" si="88"/>
        <v>0</v>
      </c>
      <c r="J180" s="10">
        <v>0</v>
      </c>
      <c r="K180" s="15">
        <f t="shared" si="101"/>
        <v>4.5045000000000002</v>
      </c>
      <c r="L180" s="15">
        <f t="shared" si="102"/>
        <v>4.5045000000000002</v>
      </c>
      <c r="M180" s="15">
        <f t="shared" si="103"/>
        <v>4.5045000000000002</v>
      </c>
      <c r="N180" s="60">
        <f t="shared" si="104"/>
        <v>4.5045000000000002</v>
      </c>
      <c r="O180" s="12">
        <v>0</v>
      </c>
      <c r="P180" s="15">
        <f t="shared" si="105"/>
        <v>4.5045000000000002</v>
      </c>
      <c r="Q180" s="23">
        <f t="shared" si="106"/>
        <v>0</v>
      </c>
      <c r="R180" s="8">
        <f t="shared" si="107"/>
        <v>0</v>
      </c>
    </row>
    <row r="181" spans="1:26" s="85" customFormat="1" ht="13.5" hidden="1" customHeight="1" x14ac:dyDescent="0.25">
      <c r="A181" s="89" t="s">
        <v>432</v>
      </c>
      <c r="B181" s="90"/>
      <c r="C181" s="90"/>
      <c r="D181" s="90"/>
      <c r="E181" s="36"/>
      <c r="F181" s="75"/>
      <c r="G181" s="76">
        <f t="shared" si="86"/>
        <v>0.42249999999999999</v>
      </c>
      <c r="H181" s="77">
        <f t="shared" si="87"/>
        <v>0</v>
      </c>
      <c r="I181" s="77">
        <f t="shared" si="88"/>
        <v>0</v>
      </c>
      <c r="J181" s="75"/>
      <c r="K181" s="36"/>
      <c r="L181" s="36"/>
      <c r="M181" s="36"/>
      <c r="N181" s="78"/>
      <c r="O181" s="45"/>
      <c r="P181" s="35"/>
      <c r="Q181" s="37"/>
      <c r="R181" s="38"/>
      <c r="S181" s="84"/>
      <c r="T181" s="84"/>
      <c r="U181" s="84"/>
      <c r="V181" s="84"/>
      <c r="W181" s="84"/>
      <c r="X181" s="84"/>
      <c r="Y181" s="84"/>
    </row>
    <row r="182" spans="1:26" s="80" customFormat="1" ht="12.75" hidden="1" customHeight="1" x14ac:dyDescent="0.2">
      <c r="A182" s="80" t="s">
        <v>433</v>
      </c>
      <c r="B182" s="4" t="s">
        <v>434</v>
      </c>
      <c r="C182" s="4" t="s">
        <v>435</v>
      </c>
      <c r="D182" s="80">
        <v>1</v>
      </c>
      <c r="E182" s="19"/>
      <c r="F182" s="8">
        <v>6633.83</v>
      </c>
      <c r="G182" s="73">
        <f t="shared" si="86"/>
        <v>0.42249999999999999</v>
      </c>
      <c r="H182" s="10">
        <f t="shared" si="87"/>
        <v>0</v>
      </c>
      <c r="I182" s="10">
        <f t="shared" si="88"/>
        <v>0</v>
      </c>
      <c r="J182" s="10">
        <v>0</v>
      </c>
      <c r="K182" s="15">
        <f t="shared" ref="K182:K245" si="108">F182-F182*G182</f>
        <v>3831.0368250000001</v>
      </c>
      <c r="L182" s="15">
        <f t="shared" ref="L182:L245" si="109">K182-K182*H182</f>
        <v>3831.0368250000001</v>
      </c>
      <c r="M182" s="15">
        <f t="shared" ref="M182:M245" si="110">L182+L182*I182</f>
        <v>3831.0368250000001</v>
      </c>
      <c r="N182" s="60">
        <f t="shared" ref="N182:N245" si="111">M182-M182*J182</f>
        <v>3831.0368250000001</v>
      </c>
      <c r="O182" s="12">
        <v>3.2500000000000001E-2</v>
      </c>
      <c r="P182" s="15">
        <f t="shared" ref="P182:P245" si="112">N182+N182*O182</f>
        <v>3955.5455218125003</v>
      </c>
      <c r="Q182" s="23">
        <f t="shared" ref="Q182:Q245" si="113">N182*E182</f>
        <v>0</v>
      </c>
      <c r="R182" s="8">
        <f t="shared" ref="R182:R245" si="114">P182*E182</f>
        <v>0</v>
      </c>
      <c r="S182" s="84"/>
      <c r="T182" s="84"/>
      <c r="U182" s="84"/>
      <c r="V182" s="84"/>
      <c r="W182" s="84"/>
      <c r="X182" s="84"/>
      <c r="Y182" s="84"/>
      <c r="Z182" s="86"/>
    </row>
    <row r="183" spans="1:26" s="4" customFormat="1" ht="12.75" hidden="1" customHeight="1" x14ac:dyDescent="0.2">
      <c r="A183" s="4" t="s">
        <v>436</v>
      </c>
      <c r="B183" s="4" t="s">
        <v>437</v>
      </c>
      <c r="C183" s="4" t="s">
        <v>435</v>
      </c>
      <c r="D183" s="80">
        <v>1</v>
      </c>
      <c r="E183" s="19"/>
      <c r="F183" s="8">
        <v>6633.83</v>
      </c>
      <c r="G183" s="73">
        <f t="shared" si="86"/>
        <v>0.42249999999999999</v>
      </c>
      <c r="H183" s="10">
        <f t="shared" si="87"/>
        <v>0</v>
      </c>
      <c r="I183" s="10">
        <f t="shared" si="88"/>
        <v>0</v>
      </c>
      <c r="J183" s="10">
        <v>0</v>
      </c>
      <c r="K183" s="15">
        <f t="shared" si="108"/>
        <v>3831.0368250000001</v>
      </c>
      <c r="L183" s="15">
        <f t="shared" si="109"/>
        <v>3831.0368250000001</v>
      </c>
      <c r="M183" s="15">
        <f t="shared" si="110"/>
        <v>3831.0368250000001</v>
      </c>
      <c r="N183" s="60">
        <f t="shared" si="111"/>
        <v>3831.0368250000001</v>
      </c>
      <c r="O183" s="12">
        <v>3.2500000000000001E-2</v>
      </c>
      <c r="P183" s="15">
        <f t="shared" si="112"/>
        <v>3955.5455218125003</v>
      </c>
      <c r="Q183" s="23">
        <f t="shared" si="113"/>
        <v>0</v>
      </c>
      <c r="R183" s="8">
        <f t="shared" si="114"/>
        <v>0</v>
      </c>
      <c r="S183" s="84"/>
      <c r="T183" s="84"/>
      <c r="U183" s="84"/>
      <c r="V183" s="84"/>
      <c r="W183" s="84"/>
      <c r="X183" s="84"/>
      <c r="Y183" s="84"/>
      <c r="Z183" s="87"/>
    </row>
    <row r="184" spans="1:26" s="4" customFormat="1" ht="12.75" hidden="1" customHeight="1" x14ac:dyDescent="0.2">
      <c r="A184" s="4" t="s">
        <v>438</v>
      </c>
      <c r="B184" s="4" t="s">
        <v>439</v>
      </c>
      <c r="C184" s="4" t="s">
        <v>435</v>
      </c>
      <c r="D184" s="80">
        <v>1</v>
      </c>
      <c r="E184" s="19"/>
      <c r="F184" s="8">
        <v>8041</v>
      </c>
      <c r="G184" s="73">
        <f t="shared" si="86"/>
        <v>0.42249999999999999</v>
      </c>
      <c r="H184" s="10">
        <f t="shared" si="87"/>
        <v>0</v>
      </c>
      <c r="I184" s="10">
        <f t="shared" si="88"/>
        <v>0</v>
      </c>
      <c r="J184" s="10">
        <v>0</v>
      </c>
      <c r="K184" s="15">
        <f t="shared" si="108"/>
        <v>4643.6774999999998</v>
      </c>
      <c r="L184" s="15">
        <f t="shared" si="109"/>
        <v>4643.6774999999998</v>
      </c>
      <c r="M184" s="15">
        <f t="shared" si="110"/>
        <v>4643.6774999999998</v>
      </c>
      <c r="N184" s="60">
        <f t="shared" si="111"/>
        <v>4643.6774999999998</v>
      </c>
      <c r="O184" s="12">
        <v>3.2500000000000001E-2</v>
      </c>
      <c r="P184" s="15">
        <f t="shared" si="112"/>
        <v>4794.5970187499997</v>
      </c>
      <c r="Q184" s="23">
        <f t="shared" si="113"/>
        <v>0</v>
      </c>
      <c r="R184" s="8">
        <f t="shared" si="114"/>
        <v>0</v>
      </c>
      <c r="S184" s="84"/>
      <c r="T184" s="84"/>
      <c r="U184" s="84"/>
      <c r="V184" s="84"/>
      <c r="W184" s="84"/>
      <c r="X184" s="84"/>
      <c r="Y184" s="84"/>
      <c r="Z184" s="87"/>
    </row>
    <row r="185" spans="1:26" s="4" customFormat="1" ht="12.75" hidden="1" customHeight="1" x14ac:dyDescent="0.2">
      <c r="A185" s="4" t="s">
        <v>440</v>
      </c>
      <c r="B185" s="4" t="s">
        <v>441</v>
      </c>
      <c r="C185" s="4" t="s">
        <v>435</v>
      </c>
      <c r="D185" s="80">
        <v>1</v>
      </c>
      <c r="E185" s="19"/>
      <c r="F185" s="8">
        <v>5764.54</v>
      </c>
      <c r="G185" s="73">
        <f t="shared" si="86"/>
        <v>0.42249999999999999</v>
      </c>
      <c r="H185" s="10">
        <f t="shared" si="87"/>
        <v>0</v>
      </c>
      <c r="I185" s="10">
        <f t="shared" si="88"/>
        <v>0</v>
      </c>
      <c r="J185" s="10">
        <v>0</v>
      </c>
      <c r="K185" s="15">
        <f t="shared" si="108"/>
        <v>3329.0218500000001</v>
      </c>
      <c r="L185" s="15">
        <f t="shared" si="109"/>
        <v>3329.0218500000001</v>
      </c>
      <c r="M185" s="15">
        <f t="shared" si="110"/>
        <v>3329.0218500000001</v>
      </c>
      <c r="N185" s="60">
        <f t="shared" si="111"/>
        <v>3329.0218500000001</v>
      </c>
      <c r="O185" s="12">
        <v>3.2500000000000001E-2</v>
      </c>
      <c r="P185" s="15">
        <f t="shared" si="112"/>
        <v>3437.215060125</v>
      </c>
      <c r="Q185" s="23">
        <f t="shared" si="113"/>
        <v>0</v>
      </c>
      <c r="R185" s="8">
        <f t="shared" si="114"/>
        <v>0</v>
      </c>
      <c r="S185" s="84"/>
      <c r="T185" s="84"/>
      <c r="U185" s="84"/>
      <c r="V185" s="84"/>
      <c r="W185" s="84"/>
      <c r="X185" s="84"/>
      <c r="Y185" s="84"/>
      <c r="Z185" s="87"/>
    </row>
    <row r="186" spans="1:26" s="4" customFormat="1" ht="12.75" hidden="1" customHeight="1" x14ac:dyDescent="0.2">
      <c r="A186" s="4" t="s">
        <v>442</v>
      </c>
      <c r="B186" s="4" t="s">
        <v>443</v>
      </c>
      <c r="C186" s="4" t="s">
        <v>435</v>
      </c>
      <c r="D186" s="80">
        <v>1</v>
      </c>
      <c r="E186" s="19"/>
      <c r="F186" s="8">
        <v>5764.54</v>
      </c>
      <c r="G186" s="73">
        <f t="shared" si="86"/>
        <v>0.42249999999999999</v>
      </c>
      <c r="H186" s="10">
        <f t="shared" si="87"/>
        <v>0</v>
      </c>
      <c r="I186" s="10">
        <f t="shared" si="88"/>
        <v>0</v>
      </c>
      <c r="J186" s="10">
        <v>0</v>
      </c>
      <c r="K186" s="15">
        <f t="shared" si="108"/>
        <v>3329.0218500000001</v>
      </c>
      <c r="L186" s="15">
        <f t="shared" si="109"/>
        <v>3329.0218500000001</v>
      </c>
      <c r="M186" s="15">
        <f t="shared" si="110"/>
        <v>3329.0218500000001</v>
      </c>
      <c r="N186" s="60">
        <f t="shared" si="111"/>
        <v>3329.0218500000001</v>
      </c>
      <c r="O186" s="12">
        <v>3.2500000000000001E-2</v>
      </c>
      <c r="P186" s="15">
        <f t="shared" si="112"/>
        <v>3437.215060125</v>
      </c>
      <c r="Q186" s="23">
        <f t="shared" si="113"/>
        <v>0</v>
      </c>
      <c r="R186" s="8">
        <f t="shared" si="114"/>
        <v>0</v>
      </c>
      <c r="S186" s="84"/>
      <c r="T186" s="84"/>
      <c r="U186" s="84"/>
      <c r="V186" s="84"/>
      <c r="W186" s="84"/>
      <c r="X186" s="84"/>
      <c r="Y186" s="84"/>
      <c r="Z186" s="87"/>
    </row>
    <row r="187" spans="1:26" s="4" customFormat="1" ht="12.75" hidden="1" customHeight="1" x14ac:dyDescent="0.2">
      <c r="A187" s="4" t="s">
        <v>444</v>
      </c>
      <c r="B187" s="4" t="s">
        <v>445</v>
      </c>
      <c r="C187" s="4" t="s">
        <v>435</v>
      </c>
      <c r="D187" s="80">
        <v>1</v>
      </c>
      <c r="E187" s="19"/>
      <c r="F187" s="8">
        <v>6898.56</v>
      </c>
      <c r="G187" s="73">
        <f t="shared" si="86"/>
        <v>0.42249999999999999</v>
      </c>
      <c r="H187" s="10">
        <f t="shared" si="87"/>
        <v>0</v>
      </c>
      <c r="I187" s="10">
        <f t="shared" si="88"/>
        <v>0</v>
      </c>
      <c r="J187" s="10">
        <v>0</v>
      </c>
      <c r="K187" s="15">
        <f t="shared" si="108"/>
        <v>3983.9184000000005</v>
      </c>
      <c r="L187" s="15">
        <f t="shared" si="109"/>
        <v>3983.9184000000005</v>
      </c>
      <c r="M187" s="15">
        <f t="shared" si="110"/>
        <v>3983.9184000000005</v>
      </c>
      <c r="N187" s="60">
        <f t="shared" si="111"/>
        <v>3983.9184000000005</v>
      </c>
      <c r="O187" s="12">
        <v>3.2500000000000001E-2</v>
      </c>
      <c r="P187" s="15">
        <f t="shared" si="112"/>
        <v>4113.3957480000008</v>
      </c>
      <c r="Q187" s="23">
        <f t="shared" si="113"/>
        <v>0</v>
      </c>
      <c r="R187" s="8">
        <f t="shared" si="114"/>
        <v>0</v>
      </c>
      <c r="S187" s="84"/>
      <c r="T187" s="84"/>
      <c r="U187" s="84"/>
      <c r="V187" s="84"/>
      <c r="W187" s="84"/>
      <c r="X187" s="84"/>
      <c r="Y187" s="84"/>
      <c r="Z187" s="87"/>
    </row>
    <row r="188" spans="1:26" s="4" customFormat="1" ht="12.75" hidden="1" customHeight="1" x14ac:dyDescent="0.2">
      <c r="A188" s="4" t="s">
        <v>446</v>
      </c>
      <c r="B188" s="4" t="s">
        <v>447</v>
      </c>
      <c r="C188" s="4" t="s">
        <v>435</v>
      </c>
      <c r="D188" s="80">
        <v>1</v>
      </c>
      <c r="E188" s="19"/>
      <c r="F188" s="8">
        <v>5953.55</v>
      </c>
      <c r="G188" s="73">
        <f t="shared" si="86"/>
        <v>0.42249999999999999</v>
      </c>
      <c r="H188" s="10">
        <f t="shared" si="87"/>
        <v>0</v>
      </c>
      <c r="I188" s="10">
        <f t="shared" si="88"/>
        <v>0</v>
      </c>
      <c r="J188" s="10">
        <v>0</v>
      </c>
      <c r="K188" s="15">
        <f t="shared" si="108"/>
        <v>3438.1751250000002</v>
      </c>
      <c r="L188" s="15">
        <f t="shared" si="109"/>
        <v>3438.1751250000002</v>
      </c>
      <c r="M188" s="15">
        <f t="shared" si="110"/>
        <v>3438.1751250000002</v>
      </c>
      <c r="N188" s="60">
        <f t="shared" si="111"/>
        <v>3438.1751250000002</v>
      </c>
      <c r="O188" s="12">
        <v>3.2500000000000001E-2</v>
      </c>
      <c r="P188" s="15">
        <f t="shared" si="112"/>
        <v>3549.9158165625004</v>
      </c>
      <c r="Q188" s="23">
        <f t="shared" si="113"/>
        <v>0</v>
      </c>
      <c r="R188" s="8">
        <f t="shared" si="114"/>
        <v>0</v>
      </c>
      <c r="S188" s="84"/>
      <c r="T188" s="84"/>
      <c r="U188" s="84"/>
      <c r="V188" s="84"/>
      <c r="W188" s="84"/>
      <c r="X188" s="84"/>
      <c r="Y188" s="84"/>
      <c r="Z188" s="87"/>
    </row>
    <row r="189" spans="1:26" s="4" customFormat="1" ht="12.75" hidden="1" customHeight="1" x14ac:dyDescent="0.2">
      <c r="A189" s="4" t="s">
        <v>448</v>
      </c>
      <c r="B189" s="4" t="s">
        <v>449</v>
      </c>
      <c r="C189" s="4" t="s">
        <v>435</v>
      </c>
      <c r="D189" s="80">
        <v>1</v>
      </c>
      <c r="E189" s="19"/>
      <c r="F189" s="8">
        <v>5953.55</v>
      </c>
      <c r="G189" s="73">
        <f t="shared" si="86"/>
        <v>0.42249999999999999</v>
      </c>
      <c r="H189" s="10">
        <f t="shared" si="87"/>
        <v>0</v>
      </c>
      <c r="I189" s="10">
        <f t="shared" si="88"/>
        <v>0</v>
      </c>
      <c r="J189" s="10">
        <v>0</v>
      </c>
      <c r="K189" s="15">
        <f t="shared" si="108"/>
        <v>3438.1751250000002</v>
      </c>
      <c r="L189" s="15">
        <f t="shared" si="109"/>
        <v>3438.1751250000002</v>
      </c>
      <c r="M189" s="15">
        <f t="shared" si="110"/>
        <v>3438.1751250000002</v>
      </c>
      <c r="N189" s="60">
        <f t="shared" si="111"/>
        <v>3438.1751250000002</v>
      </c>
      <c r="O189" s="12">
        <v>3.2500000000000001E-2</v>
      </c>
      <c r="P189" s="15">
        <f t="shared" si="112"/>
        <v>3549.9158165625004</v>
      </c>
      <c r="Q189" s="23">
        <f t="shared" si="113"/>
        <v>0</v>
      </c>
      <c r="R189" s="8">
        <f t="shared" si="114"/>
        <v>0</v>
      </c>
      <c r="S189" s="84"/>
      <c r="T189" s="84"/>
      <c r="U189" s="84"/>
      <c r="V189" s="84"/>
      <c r="W189" s="84"/>
      <c r="X189" s="84"/>
      <c r="Y189" s="84"/>
      <c r="Z189" s="87"/>
    </row>
    <row r="190" spans="1:26" s="4" customFormat="1" ht="12.75" hidden="1" customHeight="1" x14ac:dyDescent="0.2">
      <c r="A190" s="4" t="s">
        <v>450</v>
      </c>
      <c r="B190" s="4" t="s">
        <v>451</v>
      </c>
      <c r="C190" s="4" t="s">
        <v>435</v>
      </c>
      <c r="D190" s="80">
        <v>1</v>
      </c>
      <c r="E190" s="19"/>
      <c r="F190" s="8">
        <v>1965.53</v>
      </c>
      <c r="G190" s="73">
        <f t="shared" si="86"/>
        <v>0.42249999999999999</v>
      </c>
      <c r="H190" s="10">
        <f t="shared" si="87"/>
        <v>0</v>
      </c>
      <c r="I190" s="10">
        <f t="shared" si="88"/>
        <v>0</v>
      </c>
      <c r="J190" s="10">
        <v>0</v>
      </c>
      <c r="K190" s="15">
        <f t="shared" si="108"/>
        <v>1135.0935749999999</v>
      </c>
      <c r="L190" s="15">
        <f t="shared" si="109"/>
        <v>1135.0935749999999</v>
      </c>
      <c r="M190" s="15">
        <f t="shared" si="110"/>
        <v>1135.0935749999999</v>
      </c>
      <c r="N190" s="60">
        <f t="shared" si="111"/>
        <v>1135.0935749999999</v>
      </c>
      <c r="O190" s="12">
        <v>3.2500000000000001E-2</v>
      </c>
      <c r="P190" s="15">
        <f t="shared" si="112"/>
        <v>1171.9841161874999</v>
      </c>
      <c r="Q190" s="23">
        <f t="shared" si="113"/>
        <v>0</v>
      </c>
      <c r="R190" s="8">
        <f t="shared" si="114"/>
        <v>0</v>
      </c>
      <c r="S190" s="84"/>
      <c r="T190" s="84"/>
      <c r="U190" s="84"/>
      <c r="V190" s="84"/>
      <c r="W190" s="84"/>
      <c r="X190" s="84"/>
      <c r="Y190" s="84"/>
      <c r="Z190" s="87"/>
    </row>
    <row r="191" spans="1:26" s="4" customFormat="1" ht="12.75" hidden="1" customHeight="1" x14ac:dyDescent="0.2">
      <c r="A191" s="4" t="s">
        <v>452</v>
      </c>
      <c r="B191" s="4" t="s">
        <v>453</v>
      </c>
      <c r="C191" s="4" t="s">
        <v>435</v>
      </c>
      <c r="D191" s="80">
        <v>1</v>
      </c>
      <c r="E191" s="19"/>
      <c r="F191" s="8">
        <v>1965.53</v>
      </c>
      <c r="G191" s="73">
        <f t="shared" si="86"/>
        <v>0.42249999999999999</v>
      </c>
      <c r="H191" s="10">
        <f t="shared" si="87"/>
        <v>0</v>
      </c>
      <c r="I191" s="10">
        <f t="shared" si="88"/>
        <v>0</v>
      </c>
      <c r="J191" s="10">
        <v>0</v>
      </c>
      <c r="K191" s="15">
        <f t="shared" si="108"/>
        <v>1135.0935749999999</v>
      </c>
      <c r="L191" s="15">
        <f t="shared" si="109"/>
        <v>1135.0935749999999</v>
      </c>
      <c r="M191" s="15">
        <f t="shared" si="110"/>
        <v>1135.0935749999999</v>
      </c>
      <c r="N191" s="60">
        <f t="shared" si="111"/>
        <v>1135.0935749999999</v>
      </c>
      <c r="O191" s="12">
        <v>3.2500000000000001E-2</v>
      </c>
      <c r="P191" s="15">
        <f t="shared" si="112"/>
        <v>1171.9841161874999</v>
      </c>
      <c r="Q191" s="23">
        <f t="shared" si="113"/>
        <v>0</v>
      </c>
      <c r="R191" s="8">
        <f t="shared" si="114"/>
        <v>0</v>
      </c>
      <c r="S191" s="84"/>
      <c r="T191" s="84"/>
      <c r="U191" s="84"/>
      <c r="V191" s="84"/>
      <c r="W191" s="84"/>
      <c r="X191" s="84"/>
      <c r="Y191" s="84"/>
      <c r="Z191" s="87"/>
    </row>
    <row r="192" spans="1:26" s="4" customFormat="1" ht="12.75" hidden="1" customHeight="1" x14ac:dyDescent="0.2">
      <c r="A192" s="4" t="s">
        <v>454</v>
      </c>
      <c r="B192" s="4" t="s">
        <v>455</v>
      </c>
      <c r="C192" s="4" t="s">
        <v>435</v>
      </c>
      <c r="D192" s="80">
        <v>1</v>
      </c>
      <c r="E192" s="19"/>
      <c r="F192" s="8">
        <v>1965.53</v>
      </c>
      <c r="G192" s="73">
        <f t="shared" si="86"/>
        <v>0.42249999999999999</v>
      </c>
      <c r="H192" s="10">
        <f t="shared" si="87"/>
        <v>0</v>
      </c>
      <c r="I192" s="10">
        <f t="shared" si="88"/>
        <v>0</v>
      </c>
      <c r="J192" s="10">
        <v>0</v>
      </c>
      <c r="K192" s="15">
        <f t="shared" si="108"/>
        <v>1135.0935749999999</v>
      </c>
      <c r="L192" s="15">
        <f t="shared" si="109"/>
        <v>1135.0935749999999</v>
      </c>
      <c r="M192" s="15">
        <f t="shared" si="110"/>
        <v>1135.0935749999999</v>
      </c>
      <c r="N192" s="60">
        <f t="shared" si="111"/>
        <v>1135.0935749999999</v>
      </c>
      <c r="O192" s="12">
        <v>3.2500000000000001E-2</v>
      </c>
      <c r="P192" s="15">
        <f t="shared" si="112"/>
        <v>1171.9841161874999</v>
      </c>
      <c r="Q192" s="23">
        <f t="shared" si="113"/>
        <v>0</v>
      </c>
      <c r="R192" s="8">
        <f t="shared" si="114"/>
        <v>0</v>
      </c>
      <c r="S192" s="84"/>
      <c r="T192" s="84"/>
      <c r="U192" s="84"/>
      <c r="V192" s="84"/>
      <c r="W192" s="84"/>
      <c r="X192" s="84"/>
      <c r="Y192" s="84"/>
      <c r="Z192" s="87"/>
    </row>
    <row r="193" spans="1:26" s="4" customFormat="1" ht="12.75" hidden="1" customHeight="1" x14ac:dyDescent="0.2">
      <c r="A193" s="4" t="s">
        <v>456</v>
      </c>
      <c r="B193" s="4" t="s">
        <v>457</v>
      </c>
      <c r="C193" s="4" t="s">
        <v>435</v>
      </c>
      <c r="D193" s="80">
        <v>1</v>
      </c>
      <c r="E193" s="19"/>
      <c r="F193" s="8">
        <v>1965.53</v>
      </c>
      <c r="G193" s="73">
        <f t="shared" si="86"/>
        <v>0.42249999999999999</v>
      </c>
      <c r="H193" s="10">
        <f t="shared" si="87"/>
        <v>0</v>
      </c>
      <c r="I193" s="10">
        <f t="shared" si="88"/>
        <v>0</v>
      </c>
      <c r="J193" s="10">
        <v>0</v>
      </c>
      <c r="K193" s="15">
        <f t="shared" si="108"/>
        <v>1135.0935749999999</v>
      </c>
      <c r="L193" s="15">
        <f t="shared" si="109"/>
        <v>1135.0935749999999</v>
      </c>
      <c r="M193" s="15">
        <f t="shared" si="110"/>
        <v>1135.0935749999999</v>
      </c>
      <c r="N193" s="60">
        <f t="shared" si="111"/>
        <v>1135.0935749999999</v>
      </c>
      <c r="O193" s="12">
        <v>3.2500000000000001E-2</v>
      </c>
      <c r="P193" s="15">
        <f t="shared" si="112"/>
        <v>1171.9841161874999</v>
      </c>
      <c r="Q193" s="23">
        <f t="shared" si="113"/>
        <v>0</v>
      </c>
      <c r="R193" s="8">
        <f t="shared" si="114"/>
        <v>0</v>
      </c>
      <c r="S193" s="84"/>
      <c r="T193" s="84"/>
      <c r="U193" s="84"/>
      <c r="V193" s="84"/>
      <c r="W193" s="84"/>
      <c r="X193" s="84"/>
      <c r="Y193" s="84"/>
      <c r="Z193" s="87"/>
    </row>
    <row r="194" spans="1:26" s="4" customFormat="1" ht="12.75" hidden="1" customHeight="1" x14ac:dyDescent="0.2">
      <c r="A194" s="4" t="s">
        <v>458</v>
      </c>
      <c r="B194" s="4" t="s">
        <v>459</v>
      </c>
      <c r="C194" s="4" t="s">
        <v>435</v>
      </c>
      <c r="D194" s="80">
        <v>1</v>
      </c>
      <c r="E194" s="19"/>
      <c r="F194" s="8">
        <v>2388.2600000000002</v>
      </c>
      <c r="G194" s="73">
        <f t="shared" si="86"/>
        <v>0.42249999999999999</v>
      </c>
      <c r="H194" s="10">
        <f t="shared" si="87"/>
        <v>0</v>
      </c>
      <c r="I194" s="10">
        <f t="shared" si="88"/>
        <v>0</v>
      </c>
      <c r="J194" s="10">
        <v>0</v>
      </c>
      <c r="K194" s="15">
        <f t="shared" si="108"/>
        <v>1379.2201500000001</v>
      </c>
      <c r="L194" s="15">
        <f t="shared" si="109"/>
        <v>1379.2201500000001</v>
      </c>
      <c r="M194" s="15">
        <f t="shared" si="110"/>
        <v>1379.2201500000001</v>
      </c>
      <c r="N194" s="60">
        <f t="shared" si="111"/>
        <v>1379.2201500000001</v>
      </c>
      <c r="O194" s="12">
        <v>3.2500000000000001E-2</v>
      </c>
      <c r="P194" s="15">
        <f t="shared" si="112"/>
        <v>1424.0448048750002</v>
      </c>
      <c r="Q194" s="23">
        <f t="shared" si="113"/>
        <v>0</v>
      </c>
      <c r="R194" s="8">
        <f t="shared" si="114"/>
        <v>0</v>
      </c>
      <c r="S194" s="84"/>
      <c r="T194" s="84"/>
      <c r="U194" s="84"/>
      <c r="V194" s="84"/>
      <c r="W194" s="84"/>
      <c r="X194" s="84"/>
      <c r="Y194" s="84"/>
      <c r="Z194" s="87"/>
    </row>
    <row r="195" spans="1:26" s="4" customFormat="1" ht="12.75" hidden="1" customHeight="1" x14ac:dyDescent="0.2">
      <c r="A195" s="4" t="s">
        <v>460</v>
      </c>
      <c r="B195" s="4" t="s">
        <v>461</v>
      </c>
      <c r="C195" s="4" t="s">
        <v>435</v>
      </c>
      <c r="D195" s="80">
        <v>1</v>
      </c>
      <c r="E195" s="19"/>
      <c r="F195" s="8">
        <v>2388.2600000000002</v>
      </c>
      <c r="G195" s="73">
        <f t="shared" si="86"/>
        <v>0.42249999999999999</v>
      </c>
      <c r="H195" s="10">
        <f t="shared" si="87"/>
        <v>0</v>
      </c>
      <c r="I195" s="10">
        <f t="shared" si="88"/>
        <v>0</v>
      </c>
      <c r="J195" s="10">
        <v>0</v>
      </c>
      <c r="K195" s="15">
        <f t="shared" si="108"/>
        <v>1379.2201500000001</v>
      </c>
      <c r="L195" s="15">
        <f t="shared" si="109"/>
        <v>1379.2201500000001</v>
      </c>
      <c r="M195" s="15">
        <f t="shared" si="110"/>
        <v>1379.2201500000001</v>
      </c>
      <c r="N195" s="60">
        <f t="shared" si="111"/>
        <v>1379.2201500000001</v>
      </c>
      <c r="O195" s="12">
        <v>3.2500000000000001E-2</v>
      </c>
      <c r="P195" s="15">
        <f t="shared" si="112"/>
        <v>1424.0448048750002</v>
      </c>
      <c r="Q195" s="23">
        <f t="shared" si="113"/>
        <v>0</v>
      </c>
      <c r="R195" s="8">
        <f t="shared" si="114"/>
        <v>0</v>
      </c>
      <c r="S195" s="84"/>
      <c r="T195" s="84"/>
      <c r="U195" s="84"/>
      <c r="V195" s="84"/>
      <c r="W195" s="84"/>
      <c r="X195" s="84"/>
      <c r="Y195" s="84"/>
      <c r="Z195" s="87"/>
    </row>
    <row r="196" spans="1:26" s="4" customFormat="1" ht="12.75" hidden="1" customHeight="1" x14ac:dyDescent="0.2">
      <c r="A196" s="4" t="s">
        <v>462</v>
      </c>
      <c r="B196" s="4" t="s">
        <v>463</v>
      </c>
      <c r="C196" s="4" t="s">
        <v>435</v>
      </c>
      <c r="D196" s="80">
        <v>1</v>
      </c>
      <c r="E196" s="19"/>
      <c r="F196" s="8">
        <v>2388.2600000000002</v>
      </c>
      <c r="G196" s="73">
        <f t="shared" si="86"/>
        <v>0.42249999999999999</v>
      </c>
      <c r="H196" s="10">
        <f t="shared" si="87"/>
        <v>0</v>
      </c>
      <c r="I196" s="10">
        <f t="shared" si="88"/>
        <v>0</v>
      </c>
      <c r="J196" s="10">
        <v>0</v>
      </c>
      <c r="K196" s="15">
        <f t="shared" si="108"/>
        <v>1379.2201500000001</v>
      </c>
      <c r="L196" s="15">
        <f t="shared" si="109"/>
        <v>1379.2201500000001</v>
      </c>
      <c r="M196" s="15">
        <f t="shared" si="110"/>
        <v>1379.2201500000001</v>
      </c>
      <c r="N196" s="60">
        <f t="shared" si="111"/>
        <v>1379.2201500000001</v>
      </c>
      <c r="O196" s="12">
        <v>3.2500000000000001E-2</v>
      </c>
      <c r="P196" s="15">
        <f t="shared" si="112"/>
        <v>1424.0448048750002</v>
      </c>
      <c r="Q196" s="23">
        <f t="shared" si="113"/>
        <v>0</v>
      </c>
      <c r="R196" s="8">
        <f t="shared" si="114"/>
        <v>0</v>
      </c>
      <c r="S196" s="84"/>
      <c r="T196" s="84"/>
      <c r="U196" s="84"/>
      <c r="V196" s="84"/>
      <c r="W196" s="84"/>
      <c r="X196" s="84"/>
      <c r="Y196" s="84"/>
      <c r="Z196" s="87"/>
    </row>
    <row r="197" spans="1:26" s="4" customFormat="1" ht="12.75" hidden="1" customHeight="1" x14ac:dyDescent="0.2">
      <c r="A197" s="4">
        <v>803013</v>
      </c>
      <c r="B197" s="4" t="s">
        <v>464</v>
      </c>
      <c r="C197" s="4" t="s">
        <v>435</v>
      </c>
      <c r="D197" s="80">
        <v>1</v>
      </c>
      <c r="E197" s="19"/>
      <c r="F197" s="8">
        <v>2858.23</v>
      </c>
      <c r="G197" s="73">
        <f t="shared" si="86"/>
        <v>0.42249999999999999</v>
      </c>
      <c r="H197" s="10">
        <f t="shared" si="87"/>
        <v>0</v>
      </c>
      <c r="I197" s="10">
        <f t="shared" si="88"/>
        <v>0</v>
      </c>
      <c r="J197" s="10">
        <v>0</v>
      </c>
      <c r="K197" s="15">
        <f t="shared" si="108"/>
        <v>1650.627825</v>
      </c>
      <c r="L197" s="15">
        <f t="shared" si="109"/>
        <v>1650.627825</v>
      </c>
      <c r="M197" s="15">
        <f t="shared" si="110"/>
        <v>1650.627825</v>
      </c>
      <c r="N197" s="60">
        <f t="shared" si="111"/>
        <v>1650.627825</v>
      </c>
      <c r="O197" s="12">
        <v>3.2500000000000001E-2</v>
      </c>
      <c r="P197" s="15">
        <f t="shared" si="112"/>
        <v>1704.2732293125</v>
      </c>
      <c r="Q197" s="23">
        <f t="shared" si="113"/>
        <v>0</v>
      </c>
      <c r="R197" s="8">
        <f t="shared" si="114"/>
        <v>0</v>
      </c>
      <c r="S197" s="84"/>
      <c r="T197" s="84"/>
      <c r="U197" s="84"/>
      <c r="V197" s="84"/>
      <c r="W197" s="84"/>
      <c r="X197" s="84"/>
      <c r="Y197" s="84"/>
      <c r="Z197" s="87"/>
    </row>
    <row r="198" spans="1:26" s="4" customFormat="1" ht="12.75" hidden="1" customHeight="1" x14ac:dyDescent="0.2">
      <c r="A198" s="4">
        <v>803015</v>
      </c>
      <c r="B198" s="4" t="s">
        <v>465</v>
      </c>
      <c r="C198" s="4" t="s">
        <v>435</v>
      </c>
      <c r="D198" s="80">
        <v>1</v>
      </c>
      <c r="E198" s="19"/>
      <c r="F198" s="8">
        <v>2858.23</v>
      </c>
      <c r="G198" s="73">
        <f t="shared" si="86"/>
        <v>0.42249999999999999</v>
      </c>
      <c r="H198" s="10">
        <f t="shared" si="87"/>
        <v>0</v>
      </c>
      <c r="I198" s="10">
        <f t="shared" si="88"/>
        <v>0</v>
      </c>
      <c r="J198" s="10">
        <v>0</v>
      </c>
      <c r="K198" s="15">
        <f t="shared" si="108"/>
        <v>1650.627825</v>
      </c>
      <c r="L198" s="15">
        <f t="shared" si="109"/>
        <v>1650.627825</v>
      </c>
      <c r="M198" s="15">
        <f t="shared" si="110"/>
        <v>1650.627825</v>
      </c>
      <c r="N198" s="60">
        <f t="shared" si="111"/>
        <v>1650.627825</v>
      </c>
      <c r="O198" s="12">
        <v>3.2500000000000001E-2</v>
      </c>
      <c r="P198" s="15">
        <f t="shared" si="112"/>
        <v>1704.2732293125</v>
      </c>
      <c r="Q198" s="23">
        <f t="shared" si="113"/>
        <v>0</v>
      </c>
      <c r="R198" s="8">
        <f t="shared" si="114"/>
        <v>0</v>
      </c>
      <c r="S198" s="84"/>
      <c r="T198" s="84"/>
      <c r="U198" s="84"/>
      <c r="V198" s="84"/>
      <c r="W198" s="84"/>
      <c r="X198" s="84"/>
      <c r="Y198" s="84"/>
      <c r="Z198" s="87"/>
    </row>
    <row r="199" spans="1:26" s="4" customFormat="1" ht="12.75" hidden="1" customHeight="1" x14ac:dyDescent="0.2">
      <c r="A199" s="4">
        <v>813013</v>
      </c>
      <c r="B199" s="4" t="s">
        <v>466</v>
      </c>
      <c r="C199" s="4" t="s">
        <v>435</v>
      </c>
      <c r="D199" s="80">
        <v>1</v>
      </c>
      <c r="E199" s="19"/>
      <c r="F199" s="8">
        <v>3625.85</v>
      </c>
      <c r="G199" s="73">
        <f t="shared" si="86"/>
        <v>0.42249999999999999</v>
      </c>
      <c r="H199" s="10">
        <f t="shared" si="87"/>
        <v>0</v>
      </c>
      <c r="I199" s="10">
        <f t="shared" si="88"/>
        <v>0</v>
      </c>
      <c r="J199" s="10">
        <v>0</v>
      </c>
      <c r="K199" s="15">
        <f t="shared" si="108"/>
        <v>2093.928375</v>
      </c>
      <c r="L199" s="15">
        <f t="shared" si="109"/>
        <v>2093.928375</v>
      </c>
      <c r="M199" s="15">
        <f t="shared" si="110"/>
        <v>2093.928375</v>
      </c>
      <c r="N199" s="60">
        <f t="shared" si="111"/>
        <v>2093.928375</v>
      </c>
      <c r="O199" s="12">
        <v>3.2500000000000001E-2</v>
      </c>
      <c r="P199" s="15">
        <f t="shared" si="112"/>
        <v>2161.9810471874998</v>
      </c>
      <c r="Q199" s="23">
        <f t="shared" si="113"/>
        <v>0</v>
      </c>
      <c r="R199" s="8">
        <f t="shared" si="114"/>
        <v>0</v>
      </c>
      <c r="S199" s="84"/>
      <c r="T199" s="84"/>
      <c r="U199" s="84"/>
      <c r="V199" s="84"/>
      <c r="W199" s="84"/>
      <c r="X199" s="84"/>
      <c r="Y199" s="84"/>
      <c r="Z199" s="87"/>
    </row>
    <row r="200" spans="1:26" s="4" customFormat="1" ht="12.75" hidden="1" customHeight="1" x14ac:dyDescent="0.2">
      <c r="A200" s="4">
        <v>813015</v>
      </c>
      <c r="B200" s="4" t="s">
        <v>467</v>
      </c>
      <c r="C200" s="4" t="s">
        <v>435</v>
      </c>
      <c r="D200" s="80">
        <v>1</v>
      </c>
      <c r="E200" s="19"/>
      <c r="F200" s="8">
        <v>3625.85</v>
      </c>
      <c r="G200" s="73">
        <f t="shared" si="86"/>
        <v>0.42249999999999999</v>
      </c>
      <c r="H200" s="10">
        <f t="shared" si="87"/>
        <v>0</v>
      </c>
      <c r="I200" s="10">
        <f t="shared" si="88"/>
        <v>0</v>
      </c>
      <c r="J200" s="10">
        <v>0</v>
      </c>
      <c r="K200" s="15">
        <f t="shared" si="108"/>
        <v>2093.928375</v>
      </c>
      <c r="L200" s="15">
        <f t="shared" si="109"/>
        <v>2093.928375</v>
      </c>
      <c r="M200" s="15">
        <f t="shared" si="110"/>
        <v>2093.928375</v>
      </c>
      <c r="N200" s="60">
        <f t="shared" si="111"/>
        <v>2093.928375</v>
      </c>
      <c r="O200" s="12">
        <v>3.2500000000000001E-2</v>
      </c>
      <c r="P200" s="15">
        <f t="shared" si="112"/>
        <v>2161.9810471874998</v>
      </c>
      <c r="Q200" s="23">
        <f t="shared" si="113"/>
        <v>0</v>
      </c>
      <c r="R200" s="8">
        <f t="shared" si="114"/>
        <v>0</v>
      </c>
      <c r="S200" s="84"/>
      <c r="T200" s="84"/>
      <c r="U200" s="84"/>
      <c r="V200" s="84"/>
      <c r="W200" s="84"/>
      <c r="X200" s="84"/>
      <c r="Y200" s="84"/>
      <c r="Z200" s="87"/>
    </row>
    <row r="201" spans="1:26" s="4" customFormat="1" ht="12.75" hidden="1" customHeight="1" x14ac:dyDescent="0.2">
      <c r="A201" s="4">
        <v>712007</v>
      </c>
      <c r="B201" s="4" t="s">
        <v>468</v>
      </c>
      <c r="C201" s="4" t="s">
        <v>435</v>
      </c>
      <c r="D201" s="80">
        <v>1</v>
      </c>
      <c r="E201" s="19"/>
      <c r="F201" s="8">
        <v>2552.83</v>
      </c>
      <c r="G201" s="73">
        <f t="shared" si="86"/>
        <v>0.42249999999999999</v>
      </c>
      <c r="H201" s="10">
        <f t="shared" si="87"/>
        <v>0</v>
      </c>
      <c r="I201" s="10">
        <f t="shared" si="88"/>
        <v>0</v>
      </c>
      <c r="J201" s="10">
        <v>0</v>
      </c>
      <c r="K201" s="15">
        <f t="shared" si="108"/>
        <v>1474.259325</v>
      </c>
      <c r="L201" s="15">
        <f t="shared" si="109"/>
        <v>1474.259325</v>
      </c>
      <c r="M201" s="15">
        <f t="shared" si="110"/>
        <v>1474.259325</v>
      </c>
      <c r="N201" s="60">
        <f t="shared" si="111"/>
        <v>1474.259325</v>
      </c>
      <c r="O201" s="12">
        <v>3.2500000000000001E-2</v>
      </c>
      <c r="P201" s="15">
        <f t="shared" si="112"/>
        <v>1522.1727530625001</v>
      </c>
      <c r="Q201" s="23">
        <f t="shared" si="113"/>
        <v>0</v>
      </c>
      <c r="R201" s="8">
        <f t="shared" si="114"/>
        <v>0</v>
      </c>
      <c r="S201" s="84"/>
      <c r="T201" s="84"/>
      <c r="U201" s="84"/>
      <c r="V201" s="84"/>
      <c r="W201" s="84"/>
      <c r="X201" s="84"/>
      <c r="Y201" s="84"/>
      <c r="Z201" s="87"/>
    </row>
    <row r="202" spans="1:26" s="4" customFormat="1" ht="12.75" hidden="1" customHeight="1" x14ac:dyDescent="0.2">
      <c r="A202" s="4">
        <v>712010</v>
      </c>
      <c r="B202" s="4" t="s">
        <v>469</v>
      </c>
      <c r="C202" s="4" t="s">
        <v>435</v>
      </c>
      <c r="D202" s="80">
        <v>1</v>
      </c>
      <c r="E202" s="19"/>
      <c r="F202" s="8">
        <v>2552.83</v>
      </c>
      <c r="G202" s="73">
        <f t="shared" si="86"/>
        <v>0.42249999999999999</v>
      </c>
      <c r="H202" s="10">
        <f t="shared" si="87"/>
        <v>0</v>
      </c>
      <c r="I202" s="10">
        <f t="shared" si="88"/>
        <v>0</v>
      </c>
      <c r="J202" s="10">
        <v>0</v>
      </c>
      <c r="K202" s="15">
        <f t="shared" si="108"/>
        <v>1474.259325</v>
      </c>
      <c r="L202" s="15">
        <f t="shared" si="109"/>
        <v>1474.259325</v>
      </c>
      <c r="M202" s="15">
        <f t="shared" si="110"/>
        <v>1474.259325</v>
      </c>
      <c r="N202" s="60">
        <f t="shared" si="111"/>
        <v>1474.259325</v>
      </c>
      <c r="O202" s="12">
        <v>3.2500000000000001E-2</v>
      </c>
      <c r="P202" s="15">
        <f t="shared" si="112"/>
        <v>1522.1727530625001</v>
      </c>
      <c r="Q202" s="23">
        <f t="shared" si="113"/>
        <v>0</v>
      </c>
      <c r="R202" s="8">
        <f t="shared" si="114"/>
        <v>0</v>
      </c>
      <c r="S202" s="84"/>
      <c r="T202" s="84"/>
      <c r="U202" s="84"/>
      <c r="V202" s="84"/>
      <c r="W202" s="84"/>
      <c r="X202" s="84"/>
      <c r="Y202" s="84"/>
      <c r="Z202" s="87"/>
    </row>
    <row r="203" spans="1:26" s="4" customFormat="1" ht="12.75" hidden="1" customHeight="1" x14ac:dyDescent="0.2">
      <c r="A203" s="4">
        <v>712012</v>
      </c>
      <c r="B203" s="4" t="s">
        <v>470</v>
      </c>
      <c r="C203" s="4" t="s">
        <v>435</v>
      </c>
      <c r="D203" s="80">
        <v>1</v>
      </c>
      <c r="E203" s="19"/>
      <c r="F203" s="8">
        <v>2552.83</v>
      </c>
      <c r="G203" s="73">
        <f t="shared" si="86"/>
        <v>0.42249999999999999</v>
      </c>
      <c r="H203" s="10">
        <f t="shared" si="87"/>
        <v>0</v>
      </c>
      <c r="I203" s="10">
        <f t="shared" si="88"/>
        <v>0</v>
      </c>
      <c r="J203" s="10">
        <v>0</v>
      </c>
      <c r="K203" s="15">
        <f t="shared" si="108"/>
        <v>1474.259325</v>
      </c>
      <c r="L203" s="15">
        <f t="shared" si="109"/>
        <v>1474.259325</v>
      </c>
      <c r="M203" s="15">
        <f t="shared" si="110"/>
        <v>1474.259325</v>
      </c>
      <c r="N203" s="60">
        <f t="shared" si="111"/>
        <v>1474.259325</v>
      </c>
      <c r="O203" s="12">
        <v>3.2500000000000001E-2</v>
      </c>
      <c r="P203" s="15">
        <f t="shared" si="112"/>
        <v>1522.1727530625001</v>
      </c>
      <c r="Q203" s="23">
        <f t="shared" si="113"/>
        <v>0</v>
      </c>
      <c r="R203" s="8">
        <f t="shared" si="114"/>
        <v>0</v>
      </c>
      <c r="S203" s="84"/>
      <c r="T203" s="84"/>
      <c r="U203" s="84"/>
      <c r="V203" s="84"/>
      <c r="W203" s="84"/>
      <c r="X203" s="84"/>
      <c r="Y203" s="84"/>
      <c r="Z203" s="87"/>
    </row>
    <row r="204" spans="1:26" s="4" customFormat="1" ht="12.75" hidden="1" customHeight="1" x14ac:dyDescent="0.2">
      <c r="A204" s="4">
        <v>822013</v>
      </c>
      <c r="B204" s="4" t="s">
        <v>471</v>
      </c>
      <c r="C204" s="4" t="s">
        <v>435</v>
      </c>
      <c r="D204" s="80">
        <v>1</v>
      </c>
      <c r="E204" s="19"/>
      <c r="F204" s="8">
        <v>1759.95</v>
      </c>
      <c r="G204" s="73">
        <f t="shared" si="86"/>
        <v>0.42249999999999999</v>
      </c>
      <c r="H204" s="10">
        <f t="shared" si="87"/>
        <v>0</v>
      </c>
      <c r="I204" s="10">
        <f t="shared" si="88"/>
        <v>0</v>
      </c>
      <c r="J204" s="10">
        <v>0</v>
      </c>
      <c r="K204" s="15">
        <f t="shared" si="108"/>
        <v>1016.371125</v>
      </c>
      <c r="L204" s="15">
        <f t="shared" si="109"/>
        <v>1016.371125</v>
      </c>
      <c r="M204" s="15">
        <f t="shared" si="110"/>
        <v>1016.371125</v>
      </c>
      <c r="N204" s="60">
        <f t="shared" si="111"/>
        <v>1016.371125</v>
      </c>
      <c r="O204" s="12">
        <v>3.2500000000000001E-2</v>
      </c>
      <c r="P204" s="15">
        <f t="shared" si="112"/>
        <v>1049.4031865625</v>
      </c>
      <c r="Q204" s="23">
        <f t="shared" si="113"/>
        <v>0</v>
      </c>
      <c r="R204" s="8">
        <f t="shared" si="114"/>
        <v>0</v>
      </c>
      <c r="S204" s="84"/>
      <c r="T204" s="84"/>
      <c r="U204" s="84"/>
      <c r="V204" s="84"/>
      <c r="W204" s="84"/>
      <c r="X204" s="84"/>
      <c r="Y204" s="84"/>
      <c r="Z204" s="87"/>
    </row>
    <row r="205" spans="1:26" s="4" customFormat="1" ht="12.75" hidden="1" customHeight="1" x14ac:dyDescent="0.2">
      <c r="A205" s="4">
        <v>822015</v>
      </c>
      <c r="B205" s="4" t="s">
        <v>472</v>
      </c>
      <c r="C205" s="4" t="s">
        <v>435</v>
      </c>
      <c r="D205" s="80">
        <v>1</v>
      </c>
      <c r="E205" s="19"/>
      <c r="F205" s="8">
        <v>1759.95</v>
      </c>
      <c r="G205" s="73">
        <f t="shared" si="86"/>
        <v>0.42249999999999999</v>
      </c>
      <c r="H205" s="10">
        <f t="shared" si="87"/>
        <v>0</v>
      </c>
      <c r="I205" s="10">
        <f t="shared" si="88"/>
        <v>0</v>
      </c>
      <c r="J205" s="10">
        <v>0</v>
      </c>
      <c r="K205" s="15">
        <f t="shared" si="108"/>
        <v>1016.371125</v>
      </c>
      <c r="L205" s="15">
        <f t="shared" si="109"/>
        <v>1016.371125</v>
      </c>
      <c r="M205" s="15">
        <f t="shared" si="110"/>
        <v>1016.371125</v>
      </c>
      <c r="N205" s="60">
        <f t="shared" si="111"/>
        <v>1016.371125</v>
      </c>
      <c r="O205" s="12">
        <v>3.2500000000000001E-2</v>
      </c>
      <c r="P205" s="15">
        <f t="shared" si="112"/>
        <v>1049.4031865625</v>
      </c>
      <c r="Q205" s="23">
        <f t="shared" si="113"/>
        <v>0</v>
      </c>
      <c r="R205" s="8">
        <f t="shared" si="114"/>
        <v>0</v>
      </c>
      <c r="S205" s="84"/>
      <c r="T205" s="84"/>
      <c r="U205" s="84"/>
      <c r="V205" s="84"/>
      <c r="W205" s="84"/>
      <c r="X205" s="84"/>
      <c r="Y205" s="84"/>
      <c r="Z205" s="87"/>
    </row>
    <row r="206" spans="1:26" s="4" customFormat="1" ht="12.75" hidden="1" customHeight="1" x14ac:dyDescent="0.2">
      <c r="A206" s="4">
        <v>822017</v>
      </c>
      <c r="B206" s="4" t="s">
        <v>473</v>
      </c>
      <c r="C206" s="4" t="s">
        <v>435</v>
      </c>
      <c r="D206" s="80">
        <v>1</v>
      </c>
      <c r="E206" s="19"/>
      <c r="F206" s="8">
        <v>1759.95</v>
      </c>
      <c r="G206" s="73">
        <f t="shared" si="86"/>
        <v>0.42249999999999999</v>
      </c>
      <c r="H206" s="10">
        <f t="shared" si="87"/>
        <v>0</v>
      </c>
      <c r="I206" s="10">
        <f t="shared" si="88"/>
        <v>0</v>
      </c>
      <c r="J206" s="10">
        <v>0</v>
      </c>
      <c r="K206" s="15">
        <f t="shared" si="108"/>
        <v>1016.371125</v>
      </c>
      <c r="L206" s="15">
        <f t="shared" si="109"/>
        <v>1016.371125</v>
      </c>
      <c r="M206" s="15">
        <f t="shared" si="110"/>
        <v>1016.371125</v>
      </c>
      <c r="N206" s="60">
        <f t="shared" si="111"/>
        <v>1016.371125</v>
      </c>
      <c r="O206" s="12">
        <v>3.2500000000000001E-2</v>
      </c>
      <c r="P206" s="15">
        <f t="shared" si="112"/>
        <v>1049.4031865625</v>
      </c>
      <c r="Q206" s="23">
        <f t="shared" si="113"/>
        <v>0</v>
      </c>
      <c r="R206" s="8">
        <f t="shared" si="114"/>
        <v>0</v>
      </c>
      <c r="S206" s="84"/>
      <c r="T206" s="84"/>
      <c r="U206" s="84"/>
      <c r="V206" s="84"/>
      <c r="W206" s="84"/>
      <c r="X206" s="84"/>
      <c r="Y206" s="84"/>
      <c r="Z206" s="87"/>
    </row>
    <row r="207" spans="1:26" s="4" customFormat="1" ht="12.75" hidden="1" customHeight="1" x14ac:dyDescent="0.2">
      <c r="A207" s="4">
        <v>822019</v>
      </c>
      <c r="B207" s="4" t="s">
        <v>474</v>
      </c>
      <c r="C207" s="4" t="s">
        <v>435</v>
      </c>
      <c r="D207" s="80">
        <v>1</v>
      </c>
      <c r="E207" s="19"/>
      <c r="F207" s="8">
        <v>1759.95</v>
      </c>
      <c r="G207" s="73">
        <f t="shared" si="86"/>
        <v>0.42249999999999999</v>
      </c>
      <c r="H207" s="10">
        <f t="shared" si="87"/>
        <v>0</v>
      </c>
      <c r="I207" s="10">
        <f t="shared" si="88"/>
        <v>0</v>
      </c>
      <c r="J207" s="10">
        <v>0</v>
      </c>
      <c r="K207" s="15">
        <f t="shared" si="108"/>
        <v>1016.371125</v>
      </c>
      <c r="L207" s="15">
        <f t="shared" si="109"/>
        <v>1016.371125</v>
      </c>
      <c r="M207" s="15">
        <f t="shared" si="110"/>
        <v>1016.371125</v>
      </c>
      <c r="N207" s="60">
        <f t="shared" si="111"/>
        <v>1016.371125</v>
      </c>
      <c r="O207" s="12">
        <v>3.2500000000000001E-2</v>
      </c>
      <c r="P207" s="15">
        <f t="shared" si="112"/>
        <v>1049.4031865625</v>
      </c>
      <c r="Q207" s="23">
        <f t="shared" si="113"/>
        <v>0</v>
      </c>
      <c r="R207" s="8">
        <f t="shared" si="114"/>
        <v>0</v>
      </c>
      <c r="S207" s="84"/>
      <c r="T207" s="84"/>
      <c r="U207" s="84"/>
      <c r="V207" s="84"/>
      <c r="W207" s="84"/>
      <c r="X207" s="84"/>
      <c r="Y207" s="84"/>
      <c r="Z207" s="87"/>
    </row>
    <row r="208" spans="1:26" s="4" customFormat="1" ht="12.75" hidden="1" customHeight="1" x14ac:dyDescent="0.2">
      <c r="A208" s="4">
        <v>833013</v>
      </c>
      <c r="B208" s="4" t="s">
        <v>475</v>
      </c>
      <c r="C208" s="4" t="s">
        <v>435</v>
      </c>
      <c r="D208" s="80">
        <v>1</v>
      </c>
      <c r="E208" s="19"/>
      <c r="F208" s="8">
        <v>2305.5100000000002</v>
      </c>
      <c r="G208" s="73">
        <f t="shared" si="86"/>
        <v>0.42249999999999999</v>
      </c>
      <c r="H208" s="10">
        <f t="shared" si="87"/>
        <v>0</v>
      </c>
      <c r="I208" s="10">
        <f t="shared" si="88"/>
        <v>0</v>
      </c>
      <c r="J208" s="10">
        <v>0</v>
      </c>
      <c r="K208" s="15">
        <f t="shared" si="108"/>
        <v>1331.4320250000001</v>
      </c>
      <c r="L208" s="15">
        <f t="shared" si="109"/>
        <v>1331.4320250000001</v>
      </c>
      <c r="M208" s="15">
        <f t="shared" si="110"/>
        <v>1331.4320250000001</v>
      </c>
      <c r="N208" s="60">
        <f t="shared" si="111"/>
        <v>1331.4320250000001</v>
      </c>
      <c r="O208" s="12">
        <v>3.2500000000000001E-2</v>
      </c>
      <c r="P208" s="15">
        <f t="shared" si="112"/>
        <v>1374.7035658125001</v>
      </c>
      <c r="Q208" s="23">
        <f t="shared" si="113"/>
        <v>0</v>
      </c>
      <c r="R208" s="8">
        <f t="shared" si="114"/>
        <v>0</v>
      </c>
      <c r="S208" s="84"/>
      <c r="T208" s="84"/>
      <c r="U208" s="84"/>
      <c r="V208" s="84"/>
      <c r="W208" s="84"/>
      <c r="X208" s="84"/>
      <c r="Y208" s="84"/>
      <c r="Z208" s="87"/>
    </row>
    <row r="209" spans="1:34" s="4" customFormat="1" ht="12.75" hidden="1" customHeight="1" x14ac:dyDescent="0.2">
      <c r="A209" s="4">
        <v>833015</v>
      </c>
      <c r="B209" s="4" t="s">
        <v>476</v>
      </c>
      <c r="C209" s="4" t="s">
        <v>435</v>
      </c>
      <c r="D209" s="80">
        <v>1</v>
      </c>
      <c r="E209" s="19"/>
      <c r="F209" s="8">
        <v>2305.5100000000002</v>
      </c>
      <c r="G209" s="73">
        <f t="shared" si="86"/>
        <v>0.42249999999999999</v>
      </c>
      <c r="H209" s="10">
        <f t="shared" si="87"/>
        <v>0</v>
      </c>
      <c r="I209" s="10">
        <f t="shared" si="88"/>
        <v>0</v>
      </c>
      <c r="J209" s="10">
        <v>0</v>
      </c>
      <c r="K209" s="15">
        <f t="shared" si="108"/>
        <v>1331.4320250000001</v>
      </c>
      <c r="L209" s="15">
        <f t="shared" si="109"/>
        <v>1331.4320250000001</v>
      </c>
      <c r="M209" s="15">
        <f t="shared" si="110"/>
        <v>1331.4320250000001</v>
      </c>
      <c r="N209" s="60">
        <f t="shared" si="111"/>
        <v>1331.4320250000001</v>
      </c>
      <c r="O209" s="12">
        <v>3.2500000000000001E-2</v>
      </c>
      <c r="P209" s="15">
        <f t="shared" si="112"/>
        <v>1374.7035658125001</v>
      </c>
      <c r="Q209" s="23">
        <f t="shared" si="113"/>
        <v>0</v>
      </c>
      <c r="R209" s="8">
        <f t="shared" si="114"/>
        <v>0</v>
      </c>
      <c r="S209" s="84"/>
      <c r="T209" s="84"/>
      <c r="U209" s="84"/>
      <c r="V209" s="84"/>
      <c r="W209" s="84"/>
      <c r="X209" s="84"/>
      <c r="Y209" s="84"/>
      <c r="Z209" s="87"/>
    </row>
    <row r="210" spans="1:34" s="4" customFormat="1" ht="12.75" hidden="1" customHeight="1" x14ac:dyDescent="0.2">
      <c r="A210" s="88">
        <v>833017</v>
      </c>
      <c r="B210" s="88" t="s">
        <v>477</v>
      </c>
      <c r="C210" s="4" t="s">
        <v>435</v>
      </c>
      <c r="D210" s="80">
        <v>1</v>
      </c>
      <c r="E210" s="19"/>
      <c r="F210" s="8">
        <v>2305.5100000000002</v>
      </c>
      <c r="G210" s="73">
        <f t="shared" si="86"/>
        <v>0.42249999999999999</v>
      </c>
      <c r="H210" s="10">
        <f t="shared" si="87"/>
        <v>0</v>
      </c>
      <c r="I210" s="10">
        <f t="shared" si="88"/>
        <v>0</v>
      </c>
      <c r="J210" s="10">
        <v>0</v>
      </c>
      <c r="K210" s="15">
        <f t="shared" si="108"/>
        <v>1331.4320250000001</v>
      </c>
      <c r="L210" s="15">
        <f t="shared" si="109"/>
        <v>1331.4320250000001</v>
      </c>
      <c r="M210" s="15">
        <f t="shared" si="110"/>
        <v>1331.4320250000001</v>
      </c>
      <c r="N210" s="60">
        <f t="shared" si="111"/>
        <v>1331.4320250000001</v>
      </c>
      <c r="O210" s="12">
        <v>3.2500000000000001E-2</v>
      </c>
      <c r="P210" s="15">
        <f t="shared" si="112"/>
        <v>1374.7035658125001</v>
      </c>
      <c r="Q210" s="23">
        <f t="shared" si="113"/>
        <v>0</v>
      </c>
      <c r="R210" s="8">
        <f t="shared" si="114"/>
        <v>0</v>
      </c>
      <c r="S210" s="84"/>
      <c r="T210" s="84"/>
      <c r="U210" s="84"/>
      <c r="V210" s="84"/>
      <c r="W210" s="84"/>
      <c r="X210" s="84"/>
      <c r="Y210" s="84"/>
      <c r="Z210" s="87"/>
    </row>
    <row r="211" spans="1:34" s="83" customFormat="1" ht="12.75" hidden="1" customHeight="1" x14ac:dyDescent="0.2">
      <c r="A211" s="4">
        <v>833019</v>
      </c>
      <c r="B211" s="4" t="s">
        <v>478</v>
      </c>
      <c r="C211" s="4" t="s">
        <v>435</v>
      </c>
      <c r="D211" s="80">
        <v>1</v>
      </c>
      <c r="E211" s="19"/>
      <c r="F211" s="8">
        <v>2305.5100000000002</v>
      </c>
      <c r="G211" s="73">
        <f t="shared" si="86"/>
        <v>0.42249999999999999</v>
      </c>
      <c r="H211" s="10">
        <f t="shared" si="87"/>
        <v>0</v>
      </c>
      <c r="I211" s="10">
        <f t="shared" si="88"/>
        <v>0</v>
      </c>
      <c r="J211" s="10">
        <v>0</v>
      </c>
      <c r="K211" s="15">
        <f t="shared" si="108"/>
        <v>1331.4320250000001</v>
      </c>
      <c r="L211" s="15">
        <f t="shared" si="109"/>
        <v>1331.4320250000001</v>
      </c>
      <c r="M211" s="15">
        <f t="shared" si="110"/>
        <v>1331.4320250000001</v>
      </c>
      <c r="N211" s="60">
        <f t="shared" si="111"/>
        <v>1331.4320250000001</v>
      </c>
      <c r="O211" s="12">
        <v>3.2500000000000001E-2</v>
      </c>
      <c r="P211" s="15">
        <f t="shared" si="112"/>
        <v>1374.7035658125001</v>
      </c>
      <c r="Q211" s="23">
        <f t="shared" si="113"/>
        <v>0</v>
      </c>
      <c r="R211" s="8">
        <f t="shared" si="114"/>
        <v>0</v>
      </c>
      <c r="S211" s="84"/>
      <c r="T211" s="84"/>
      <c r="U211" s="84"/>
      <c r="V211" s="84"/>
      <c r="W211" s="84"/>
      <c r="X211" s="84"/>
      <c r="Y211" s="84"/>
      <c r="Z211" s="87"/>
      <c r="AA211" s="4"/>
      <c r="AB211" s="4"/>
      <c r="AC211" s="4"/>
      <c r="AD211" s="4"/>
      <c r="AE211" s="4"/>
      <c r="AF211" s="4"/>
      <c r="AG211" s="4"/>
      <c r="AH211" s="4"/>
    </row>
    <row r="212" spans="1:34" s="83" customFormat="1" ht="13.5" hidden="1" customHeight="1" x14ac:dyDescent="0.2">
      <c r="A212" s="4" t="s">
        <v>479</v>
      </c>
      <c r="B212" s="4" t="s">
        <v>480</v>
      </c>
      <c r="C212" s="4" t="s">
        <v>435</v>
      </c>
      <c r="D212" s="80">
        <v>1</v>
      </c>
      <c r="E212" s="19"/>
      <c r="F212" s="8">
        <v>1776.83</v>
      </c>
      <c r="G212" s="73">
        <f t="shared" si="86"/>
        <v>0.42249999999999999</v>
      </c>
      <c r="H212" s="10">
        <f t="shared" si="87"/>
        <v>0</v>
      </c>
      <c r="I212" s="10">
        <f t="shared" si="88"/>
        <v>0</v>
      </c>
      <c r="J212" s="10">
        <v>0</v>
      </c>
      <c r="K212" s="15">
        <f t="shared" si="108"/>
        <v>1026.1193250000001</v>
      </c>
      <c r="L212" s="15">
        <f t="shared" si="109"/>
        <v>1026.1193250000001</v>
      </c>
      <c r="M212" s="15">
        <f t="shared" si="110"/>
        <v>1026.1193250000001</v>
      </c>
      <c r="N212" s="60">
        <f t="shared" si="111"/>
        <v>1026.1193250000001</v>
      </c>
      <c r="O212" s="12">
        <v>3.2500000000000001E-2</v>
      </c>
      <c r="P212" s="15">
        <f t="shared" si="112"/>
        <v>1059.4682030625002</v>
      </c>
      <c r="Q212" s="23">
        <f t="shared" si="113"/>
        <v>0</v>
      </c>
      <c r="R212" s="8">
        <f t="shared" si="114"/>
        <v>0</v>
      </c>
      <c r="S212" s="84"/>
      <c r="T212" s="84"/>
      <c r="U212" s="84"/>
      <c r="V212" s="84"/>
      <c r="W212" s="84"/>
      <c r="X212" s="84"/>
      <c r="Y212" s="84"/>
      <c r="Z212" s="87"/>
      <c r="AA212" s="4"/>
      <c r="AB212" s="4"/>
      <c r="AC212" s="4"/>
      <c r="AD212" s="4"/>
      <c r="AE212" s="4"/>
      <c r="AF212" s="4"/>
      <c r="AG212" s="4"/>
      <c r="AH212" s="4"/>
    </row>
    <row r="213" spans="1:34" s="83" customFormat="1" ht="13.5" hidden="1" customHeight="1" x14ac:dyDescent="0.2">
      <c r="A213" s="4" t="s">
        <v>481</v>
      </c>
      <c r="B213" s="4" t="s">
        <v>482</v>
      </c>
      <c r="C213" s="4" t="s">
        <v>435</v>
      </c>
      <c r="D213" s="80">
        <v>1</v>
      </c>
      <c r="E213" s="19"/>
      <c r="F213" s="8">
        <v>1776.83</v>
      </c>
      <c r="G213" s="73">
        <f t="shared" si="86"/>
        <v>0.42249999999999999</v>
      </c>
      <c r="H213" s="10">
        <f t="shared" si="87"/>
        <v>0</v>
      </c>
      <c r="I213" s="10">
        <f t="shared" si="88"/>
        <v>0</v>
      </c>
      <c r="J213" s="10">
        <v>0</v>
      </c>
      <c r="K213" s="15">
        <f t="shared" si="108"/>
        <v>1026.1193250000001</v>
      </c>
      <c r="L213" s="15">
        <f t="shared" si="109"/>
        <v>1026.1193250000001</v>
      </c>
      <c r="M213" s="15">
        <f t="shared" si="110"/>
        <v>1026.1193250000001</v>
      </c>
      <c r="N213" s="60">
        <f t="shared" si="111"/>
        <v>1026.1193250000001</v>
      </c>
      <c r="O213" s="12">
        <v>3.2500000000000001E-2</v>
      </c>
      <c r="P213" s="15">
        <f t="shared" si="112"/>
        <v>1059.4682030625002</v>
      </c>
      <c r="Q213" s="23">
        <f t="shared" si="113"/>
        <v>0</v>
      </c>
      <c r="R213" s="8">
        <f t="shared" si="114"/>
        <v>0</v>
      </c>
      <c r="S213" s="84"/>
      <c r="T213" s="84"/>
      <c r="U213" s="84"/>
      <c r="V213" s="84"/>
      <c r="W213" s="84"/>
      <c r="X213" s="84"/>
      <c r="Y213" s="84"/>
      <c r="Z213" s="87"/>
      <c r="AA213" s="4"/>
      <c r="AB213" s="4"/>
      <c r="AC213" s="4"/>
      <c r="AD213" s="4"/>
      <c r="AE213" s="4"/>
      <c r="AF213" s="4"/>
      <c r="AG213" s="4"/>
      <c r="AH213" s="4"/>
    </row>
    <row r="214" spans="1:34" s="83" customFormat="1" ht="13.5" hidden="1" customHeight="1" x14ac:dyDescent="0.2">
      <c r="A214" s="4" t="s">
        <v>483</v>
      </c>
      <c r="B214" s="4" t="s">
        <v>484</v>
      </c>
      <c r="C214" s="4" t="s">
        <v>435</v>
      </c>
      <c r="D214" s="80">
        <v>1</v>
      </c>
      <c r="E214" s="19"/>
      <c r="F214" s="8">
        <v>1776.83</v>
      </c>
      <c r="G214" s="73">
        <f t="shared" si="86"/>
        <v>0.42249999999999999</v>
      </c>
      <c r="H214" s="10">
        <f t="shared" si="87"/>
        <v>0</v>
      </c>
      <c r="I214" s="10">
        <f t="shared" si="88"/>
        <v>0</v>
      </c>
      <c r="J214" s="10">
        <v>0</v>
      </c>
      <c r="K214" s="15">
        <f t="shared" si="108"/>
        <v>1026.1193250000001</v>
      </c>
      <c r="L214" s="15">
        <f t="shared" si="109"/>
        <v>1026.1193250000001</v>
      </c>
      <c r="M214" s="15">
        <f t="shared" si="110"/>
        <v>1026.1193250000001</v>
      </c>
      <c r="N214" s="60">
        <f t="shared" si="111"/>
        <v>1026.1193250000001</v>
      </c>
      <c r="O214" s="12">
        <v>3.2500000000000001E-2</v>
      </c>
      <c r="P214" s="15">
        <f t="shared" si="112"/>
        <v>1059.4682030625002</v>
      </c>
      <c r="Q214" s="23">
        <f t="shared" si="113"/>
        <v>0</v>
      </c>
      <c r="R214" s="8">
        <f t="shared" si="114"/>
        <v>0</v>
      </c>
      <c r="S214" s="84"/>
      <c r="T214" s="84"/>
      <c r="U214" s="84"/>
      <c r="V214" s="84"/>
      <c r="W214" s="84"/>
      <c r="X214" s="84"/>
      <c r="Y214" s="84"/>
      <c r="Z214" s="87"/>
      <c r="AA214" s="4"/>
      <c r="AB214" s="4"/>
      <c r="AC214" s="4"/>
      <c r="AD214" s="4"/>
      <c r="AE214" s="4"/>
      <c r="AF214" s="4"/>
      <c r="AG214" s="4"/>
      <c r="AH214" s="4"/>
    </row>
    <row r="215" spans="1:34" s="83" customFormat="1" ht="13.5" hidden="1" customHeight="1" x14ac:dyDescent="0.2">
      <c r="A215" s="4">
        <v>30022</v>
      </c>
      <c r="B215" s="4" t="s">
        <v>485</v>
      </c>
      <c r="C215" s="4" t="s">
        <v>435</v>
      </c>
      <c r="D215" s="80">
        <v>1</v>
      </c>
      <c r="E215" s="19"/>
      <c r="F215" s="8">
        <v>227.72</v>
      </c>
      <c r="G215" s="73">
        <f t="shared" si="86"/>
        <v>0.42249999999999999</v>
      </c>
      <c r="H215" s="10">
        <f t="shared" si="87"/>
        <v>0</v>
      </c>
      <c r="I215" s="10">
        <f t="shared" si="88"/>
        <v>0</v>
      </c>
      <c r="J215" s="10">
        <v>0</v>
      </c>
      <c r="K215" s="15">
        <f t="shared" si="108"/>
        <v>131.50830000000002</v>
      </c>
      <c r="L215" s="15">
        <f t="shared" si="109"/>
        <v>131.50830000000002</v>
      </c>
      <c r="M215" s="15">
        <f t="shared" si="110"/>
        <v>131.50830000000002</v>
      </c>
      <c r="N215" s="60">
        <f t="shared" si="111"/>
        <v>131.50830000000002</v>
      </c>
      <c r="O215" s="12">
        <v>3.2500000000000001E-2</v>
      </c>
      <c r="P215" s="15">
        <f t="shared" si="112"/>
        <v>135.78231975000003</v>
      </c>
      <c r="Q215" s="23">
        <f t="shared" si="113"/>
        <v>0</v>
      </c>
      <c r="R215" s="8">
        <f t="shared" si="114"/>
        <v>0</v>
      </c>
      <c r="S215" s="84"/>
      <c r="T215" s="84"/>
      <c r="U215" s="84"/>
      <c r="V215" s="84"/>
      <c r="W215" s="84"/>
      <c r="X215" s="84"/>
      <c r="Y215" s="84"/>
      <c r="Z215" s="87"/>
      <c r="AA215" s="4"/>
      <c r="AB215" s="4"/>
      <c r="AC215" s="4"/>
      <c r="AD215" s="4"/>
      <c r="AE215" s="4"/>
      <c r="AF215" s="4"/>
      <c r="AG215" s="4"/>
      <c r="AH215" s="4"/>
    </row>
    <row r="216" spans="1:34" s="83" customFormat="1" ht="13.5" hidden="1" customHeight="1" x14ac:dyDescent="0.2">
      <c r="A216" s="4">
        <v>50242</v>
      </c>
      <c r="B216" s="4" t="s">
        <v>486</v>
      </c>
      <c r="C216" s="4" t="s">
        <v>435</v>
      </c>
      <c r="D216" s="80">
        <v>1</v>
      </c>
      <c r="E216" s="19"/>
      <c r="F216" s="8">
        <v>2580.52</v>
      </c>
      <c r="G216" s="73">
        <f t="shared" si="86"/>
        <v>0.42249999999999999</v>
      </c>
      <c r="H216" s="10">
        <f t="shared" si="87"/>
        <v>0</v>
      </c>
      <c r="I216" s="10">
        <f t="shared" si="88"/>
        <v>0</v>
      </c>
      <c r="J216" s="10">
        <v>0</v>
      </c>
      <c r="K216" s="15">
        <f t="shared" si="108"/>
        <v>1490.2502999999999</v>
      </c>
      <c r="L216" s="15">
        <f t="shared" si="109"/>
        <v>1490.2502999999999</v>
      </c>
      <c r="M216" s="15">
        <f t="shared" si="110"/>
        <v>1490.2502999999999</v>
      </c>
      <c r="N216" s="60">
        <f t="shared" si="111"/>
        <v>1490.2502999999999</v>
      </c>
      <c r="O216" s="12">
        <v>3.2500000000000001E-2</v>
      </c>
      <c r="P216" s="15">
        <f t="shared" si="112"/>
        <v>1538.6834347499998</v>
      </c>
      <c r="Q216" s="23">
        <f t="shared" si="113"/>
        <v>0</v>
      </c>
      <c r="R216" s="8">
        <f t="shared" si="114"/>
        <v>0</v>
      </c>
      <c r="S216" s="84"/>
      <c r="T216" s="84"/>
      <c r="U216" s="84"/>
      <c r="V216" s="84"/>
      <c r="W216" s="84"/>
      <c r="X216" s="84"/>
      <c r="Y216" s="84"/>
      <c r="Z216" s="87"/>
      <c r="AA216" s="4"/>
      <c r="AB216" s="4"/>
      <c r="AC216" s="4"/>
      <c r="AD216" s="4"/>
      <c r="AE216" s="4"/>
      <c r="AF216" s="4"/>
      <c r="AG216" s="4"/>
      <c r="AH216" s="4"/>
    </row>
    <row r="217" spans="1:34" s="83" customFormat="1" ht="13.5" hidden="1" customHeight="1" x14ac:dyDescent="0.2">
      <c r="A217" s="4" t="s">
        <v>487</v>
      </c>
      <c r="B217" s="4" t="s">
        <v>488</v>
      </c>
      <c r="C217" s="4" t="s">
        <v>435</v>
      </c>
      <c r="D217" s="80">
        <v>1</v>
      </c>
      <c r="E217" s="19"/>
      <c r="F217" s="8">
        <v>4724.3</v>
      </c>
      <c r="G217" s="73">
        <f t="shared" si="86"/>
        <v>0.42249999999999999</v>
      </c>
      <c r="H217" s="10">
        <f t="shared" si="87"/>
        <v>0</v>
      </c>
      <c r="I217" s="10">
        <f t="shared" si="88"/>
        <v>0</v>
      </c>
      <c r="J217" s="10">
        <v>0</v>
      </c>
      <c r="K217" s="15">
        <f t="shared" si="108"/>
        <v>2728.2832500000004</v>
      </c>
      <c r="L217" s="15">
        <f t="shared" si="109"/>
        <v>2728.2832500000004</v>
      </c>
      <c r="M217" s="15">
        <f t="shared" si="110"/>
        <v>2728.2832500000004</v>
      </c>
      <c r="N217" s="60">
        <f t="shared" si="111"/>
        <v>2728.2832500000004</v>
      </c>
      <c r="O217" s="12">
        <v>3.2500000000000001E-2</v>
      </c>
      <c r="P217" s="15">
        <f t="shared" si="112"/>
        <v>2816.9524556250003</v>
      </c>
      <c r="Q217" s="23">
        <f t="shared" si="113"/>
        <v>0</v>
      </c>
      <c r="R217" s="8">
        <f t="shared" si="114"/>
        <v>0</v>
      </c>
      <c r="S217" s="84"/>
      <c r="T217" s="84"/>
      <c r="U217" s="84"/>
      <c r="V217" s="84"/>
      <c r="W217" s="84"/>
      <c r="X217" s="84"/>
      <c r="Y217" s="84"/>
      <c r="Z217" s="87"/>
      <c r="AA217" s="4"/>
      <c r="AB217" s="4"/>
      <c r="AC217" s="4"/>
      <c r="AD217" s="4"/>
      <c r="AE217" s="4"/>
      <c r="AF217" s="4"/>
      <c r="AG217" s="4"/>
      <c r="AH217" s="4"/>
    </row>
    <row r="218" spans="1:34" s="83" customFormat="1" ht="13.5" hidden="1" customHeight="1" x14ac:dyDescent="0.2">
      <c r="A218" s="4" t="s">
        <v>489</v>
      </c>
      <c r="B218" s="4" t="s">
        <v>490</v>
      </c>
      <c r="C218" s="4" t="s">
        <v>435</v>
      </c>
      <c r="D218" s="80">
        <v>1</v>
      </c>
      <c r="E218" s="19"/>
      <c r="F218" s="8">
        <v>2277.7800000000002</v>
      </c>
      <c r="G218" s="73">
        <f t="shared" si="86"/>
        <v>0.42249999999999999</v>
      </c>
      <c r="H218" s="10">
        <f t="shared" si="87"/>
        <v>0</v>
      </c>
      <c r="I218" s="10">
        <f t="shared" si="88"/>
        <v>0</v>
      </c>
      <c r="J218" s="10">
        <v>0</v>
      </c>
      <c r="K218" s="15">
        <f t="shared" si="108"/>
        <v>1315.41795</v>
      </c>
      <c r="L218" s="15">
        <f t="shared" si="109"/>
        <v>1315.41795</v>
      </c>
      <c r="M218" s="15">
        <f t="shared" si="110"/>
        <v>1315.41795</v>
      </c>
      <c r="N218" s="60">
        <f t="shared" si="111"/>
        <v>1315.41795</v>
      </c>
      <c r="O218" s="12">
        <v>3.2500000000000001E-2</v>
      </c>
      <c r="P218" s="15">
        <f t="shared" si="112"/>
        <v>1358.169033375</v>
      </c>
      <c r="Q218" s="23">
        <f t="shared" si="113"/>
        <v>0</v>
      </c>
      <c r="R218" s="8">
        <f t="shared" si="114"/>
        <v>0</v>
      </c>
      <c r="S218" s="84"/>
      <c r="T218" s="84"/>
      <c r="U218" s="84"/>
      <c r="V218" s="84"/>
      <c r="W218" s="84"/>
      <c r="X218" s="84"/>
      <c r="Y218" s="84"/>
      <c r="Z218" s="87"/>
      <c r="AA218" s="4"/>
      <c r="AB218" s="4"/>
      <c r="AC218" s="4"/>
      <c r="AD218" s="4"/>
      <c r="AE218" s="4"/>
      <c r="AF218" s="4"/>
      <c r="AG218" s="4"/>
      <c r="AH218" s="4"/>
    </row>
    <row r="219" spans="1:34" s="83" customFormat="1" ht="13.5" hidden="1" customHeight="1" x14ac:dyDescent="0.2">
      <c r="A219" s="4">
        <v>90014</v>
      </c>
      <c r="B219" s="4" t="s">
        <v>491</v>
      </c>
      <c r="C219" s="4" t="s">
        <v>435</v>
      </c>
      <c r="D219" s="80">
        <v>1</v>
      </c>
      <c r="E219" s="19"/>
      <c r="F219" s="8">
        <v>5031.7700000000004</v>
      </c>
      <c r="G219" s="73">
        <f t="shared" si="86"/>
        <v>0.42249999999999999</v>
      </c>
      <c r="H219" s="10">
        <f t="shared" si="87"/>
        <v>0</v>
      </c>
      <c r="I219" s="10">
        <f t="shared" si="88"/>
        <v>0</v>
      </c>
      <c r="J219" s="10">
        <v>0</v>
      </c>
      <c r="K219" s="15">
        <f t="shared" si="108"/>
        <v>2905.8471750000003</v>
      </c>
      <c r="L219" s="15">
        <f t="shared" si="109"/>
        <v>2905.8471750000003</v>
      </c>
      <c r="M219" s="15">
        <f t="shared" si="110"/>
        <v>2905.8471750000003</v>
      </c>
      <c r="N219" s="60">
        <f t="shared" si="111"/>
        <v>2905.8471750000003</v>
      </c>
      <c r="O219" s="12">
        <v>0.36630000000000001</v>
      </c>
      <c r="P219" s="15">
        <f t="shared" si="112"/>
        <v>3970.2589952025005</v>
      </c>
      <c r="Q219" s="23">
        <f t="shared" si="113"/>
        <v>0</v>
      </c>
      <c r="R219" s="8">
        <f t="shared" si="114"/>
        <v>0</v>
      </c>
      <c r="S219" s="84"/>
      <c r="T219" s="84"/>
      <c r="U219" s="84"/>
      <c r="V219" s="84"/>
      <c r="W219" s="84"/>
      <c r="X219" s="84"/>
      <c r="Y219" s="84"/>
      <c r="Z219" s="87"/>
      <c r="AA219" s="4"/>
      <c r="AB219" s="4"/>
      <c r="AC219" s="4"/>
      <c r="AD219" s="4"/>
      <c r="AE219" s="4"/>
      <c r="AF219" s="4"/>
      <c r="AG219" s="4"/>
      <c r="AH219" s="4"/>
    </row>
    <row r="220" spans="1:34" s="83" customFormat="1" ht="13.5" hidden="1" customHeight="1" x14ac:dyDescent="0.2">
      <c r="A220" s="4">
        <v>60172</v>
      </c>
      <c r="B220" s="4" t="s">
        <v>492</v>
      </c>
      <c r="C220" s="4" t="s">
        <v>435</v>
      </c>
      <c r="D220" s="80">
        <v>1</v>
      </c>
      <c r="E220" s="19"/>
      <c r="F220" s="8">
        <v>3927.81</v>
      </c>
      <c r="G220" s="73">
        <f t="shared" si="86"/>
        <v>0.42249999999999999</v>
      </c>
      <c r="H220" s="10">
        <f t="shared" si="87"/>
        <v>0</v>
      </c>
      <c r="I220" s="10">
        <f t="shared" si="88"/>
        <v>0</v>
      </c>
      <c r="J220" s="10">
        <v>0</v>
      </c>
      <c r="K220" s="15">
        <f t="shared" si="108"/>
        <v>2268.3102749999998</v>
      </c>
      <c r="L220" s="15">
        <f t="shared" si="109"/>
        <v>2268.3102749999998</v>
      </c>
      <c r="M220" s="15">
        <f t="shared" si="110"/>
        <v>2268.3102749999998</v>
      </c>
      <c r="N220" s="60">
        <f t="shared" si="111"/>
        <v>2268.3102749999998</v>
      </c>
      <c r="O220" s="12">
        <v>0.36630000000000001</v>
      </c>
      <c r="P220" s="15">
        <f t="shared" si="112"/>
        <v>3099.1923287324998</v>
      </c>
      <c r="Q220" s="23">
        <f t="shared" si="113"/>
        <v>0</v>
      </c>
      <c r="R220" s="8">
        <f t="shared" si="114"/>
        <v>0</v>
      </c>
      <c r="S220" s="84"/>
      <c r="T220" s="84"/>
      <c r="U220" s="84"/>
      <c r="V220" s="84"/>
      <c r="W220" s="84"/>
      <c r="X220" s="84"/>
      <c r="Y220" s="84"/>
      <c r="Z220" s="87"/>
      <c r="AA220" s="4"/>
      <c r="AB220" s="4"/>
      <c r="AC220" s="4"/>
      <c r="AD220" s="4"/>
      <c r="AE220" s="4"/>
      <c r="AF220" s="4"/>
      <c r="AG220" s="4"/>
      <c r="AH220" s="4"/>
    </row>
    <row r="221" spans="1:34" s="83" customFormat="1" ht="13.5" hidden="1" customHeight="1" x14ac:dyDescent="0.2">
      <c r="A221" s="4" t="s">
        <v>493</v>
      </c>
      <c r="B221" s="4" t="s">
        <v>494</v>
      </c>
      <c r="C221" s="4" t="s">
        <v>435</v>
      </c>
      <c r="D221" s="80">
        <v>1</v>
      </c>
      <c r="E221" s="19"/>
      <c r="F221" s="8">
        <v>3926.17</v>
      </c>
      <c r="G221" s="73">
        <f t="shared" si="86"/>
        <v>0.42249999999999999</v>
      </c>
      <c r="H221" s="10">
        <f t="shared" si="87"/>
        <v>0</v>
      </c>
      <c r="I221" s="10">
        <f t="shared" si="88"/>
        <v>0</v>
      </c>
      <c r="J221" s="10">
        <v>0</v>
      </c>
      <c r="K221" s="15">
        <f t="shared" si="108"/>
        <v>2267.3631750000004</v>
      </c>
      <c r="L221" s="15">
        <f t="shared" si="109"/>
        <v>2267.3631750000004</v>
      </c>
      <c r="M221" s="15">
        <f t="shared" si="110"/>
        <v>2267.3631750000004</v>
      </c>
      <c r="N221" s="60">
        <f t="shared" si="111"/>
        <v>2267.3631750000004</v>
      </c>
      <c r="O221" s="12">
        <v>0.36630000000000001</v>
      </c>
      <c r="P221" s="15">
        <f t="shared" si="112"/>
        <v>3097.8983060025007</v>
      </c>
      <c r="Q221" s="23">
        <f t="shared" si="113"/>
        <v>0</v>
      </c>
      <c r="R221" s="8">
        <f t="shared" si="114"/>
        <v>0</v>
      </c>
      <c r="S221" s="84"/>
      <c r="T221" s="84"/>
      <c r="U221" s="84"/>
      <c r="V221" s="84"/>
      <c r="W221" s="84"/>
      <c r="X221" s="84"/>
      <c r="Y221" s="84"/>
      <c r="Z221" s="87"/>
      <c r="AA221" s="4"/>
      <c r="AB221" s="4"/>
      <c r="AC221" s="4"/>
      <c r="AD221" s="4"/>
      <c r="AE221" s="4"/>
      <c r="AF221" s="4"/>
      <c r="AG221" s="4"/>
      <c r="AH221" s="4"/>
    </row>
    <row r="222" spans="1:34" s="83" customFormat="1" ht="13.5" hidden="1" customHeight="1" x14ac:dyDescent="0.2">
      <c r="A222" s="4" t="s">
        <v>495</v>
      </c>
      <c r="B222" s="4" t="s">
        <v>496</v>
      </c>
      <c r="C222" s="4" t="s">
        <v>435</v>
      </c>
      <c r="D222" s="80">
        <v>1</v>
      </c>
      <c r="E222" s="19"/>
      <c r="F222" s="8">
        <v>6822.46</v>
      </c>
      <c r="G222" s="73">
        <f t="shared" si="86"/>
        <v>0.42249999999999999</v>
      </c>
      <c r="H222" s="10">
        <f t="shared" si="87"/>
        <v>0</v>
      </c>
      <c r="I222" s="10">
        <f t="shared" si="88"/>
        <v>0</v>
      </c>
      <c r="J222" s="10">
        <v>0</v>
      </c>
      <c r="K222" s="15">
        <f t="shared" si="108"/>
        <v>3939.9706500000002</v>
      </c>
      <c r="L222" s="15">
        <f t="shared" si="109"/>
        <v>3939.9706500000002</v>
      </c>
      <c r="M222" s="15">
        <f t="shared" si="110"/>
        <v>3939.9706500000002</v>
      </c>
      <c r="N222" s="60">
        <f t="shared" si="111"/>
        <v>3939.9706500000002</v>
      </c>
      <c r="O222" s="12">
        <v>0.36630000000000001</v>
      </c>
      <c r="P222" s="15">
        <f t="shared" si="112"/>
        <v>5383.1818990950005</v>
      </c>
      <c r="Q222" s="23">
        <f t="shared" si="113"/>
        <v>0</v>
      </c>
      <c r="R222" s="8">
        <f t="shared" si="114"/>
        <v>0</v>
      </c>
      <c r="S222" s="84"/>
      <c r="T222" s="84"/>
      <c r="U222" s="84"/>
      <c r="V222" s="84"/>
      <c r="W222" s="84"/>
      <c r="X222" s="84"/>
      <c r="Y222" s="84"/>
      <c r="Z222" s="87"/>
      <c r="AA222" s="4"/>
      <c r="AB222" s="4"/>
      <c r="AC222" s="4"/>
      <c r="AD222" s="4"/>
      <c r="AE222" s="4"/>
      <c r="AF222" s="4"/>
      <c r="AG222" s="4"/>
      <c r="AH222" s="4"/>
    </row>
    <row r="223" spans="1:34" s="83" customFormat="1" ht="13.5" hidden="1" customHeight="1" x14ac:dyDescent="0.2">
      <c r="A223" s="4" t="s">
        <v>497</v>
      </c>
      <c r="B223" s="4" t="s">
        <v>498</v>
      </c>
      <c r="C223" s="4" t="s">
        <v>435</v>
      </c>
      <c r="D223" s="80">
        <v>1</v>
      </c>
      <c r="E223" s="19"/>
      <c r="F223" s="8">
        <v>12053.82</v>
      </c>
      <c r="G223" s="73">
        <f t="shared" si="86"/>
        <v>0.42249999999999999</v>
      </c>
      <c r="H223" s="10">
        <f t="shared" si="87"/>
        <v>0</v>
      </c>
      <c r="I223" s="10">
        <f t="shared" si="88"/>
        <v>0</v>
      </c>
      <c r="J223" s="10">
        <v>0</v>
      </c>
      <c r="K223" s="15">
        <f t="shared" si="108"/>
        <v>6961.0810499999998</v>
      </c>
      <c r="L223" s="15">
        <f t="shared" si="109"/>
        <v>6961.0810499999998</v>
      </c>
      <c r="M223" s="15">
        <f t="shared" si="110"/>
        <v>6961.0810499999998</v>
      </c>
      <c r="N223" s="60">
        <f t="shared" si="111"/>
        <v>6961.0810499999998</v>
      </c>
      <c r="O223" s="12">
        <v>0.36630000000000001</v>
      </c>
      <c r="P223" s="15">
        <f t="shared" si="112"/>
        <v>9510.9250386149997</v>
      </c>
      <c r="Q223" s="23">
        <f t="shared" si="113"/>
        <v>0</v>
      </c>
      <c r="R223" s="8">
        <f t="shared" si="114"/>
        <v>0</v>
      </c>
      <c r="S223" s="84"/>
      <c r="T223" s="84"/>
      <c r="U223" s="84"/>
      <c r="V223" s="84"/>
      <c r="W223" s="84"/>
      <c r="X223" s="84"/>
      <c r="Y223" s="84"/>
      <c r="Z223" s="87"/>
      <c r="AA223" s="4"/>
      <c r="AB223" s="4"/>
      <c r="AC223" s="4"/>
      <c r="AD223" s="4"/>
      <c r="AE223" s="4"/>
      <c r="AF223" s="4"/>
      <c r="AG223" s="4"/>
      <c r="AH223" s="4"/>
    </row>
    <row r="224" spans="1:34" s="83" customFormat="1" ht="13.5" hidden="1" customHeight="1" x14ac:dyDescent="0.2">
      <c r="A224" s="4">
        <v>60125</v>
      </c>
      <c r="B224" s="4" t="s">
        <v>499</v>
      </c>
      <c r="C224" s="4" t="s">
        <v>435</v>
      </c>
      <c r="D224" s="80">
        <v>1</v>
      </c>
      <c r="E224" s="19"/>
      <c r="F224" s="8">
        <v>1641.59</v>
      </c>
      <c r="G224" s="73">
        <f t="shared" si="86"/>
        <v>0.42249999999999999</v>
      </c>
      <c r="H224" s="10">
        <f t="shared" si="87"/>
        <v>0</v>
      </c>
      <c r="I224" s="10">
        <f t="shared" si="88"/>
        <v>0</v>
      </c>
      <c r="J224" s="10">
        <v>0</v>
      </c>
      <c r="K224" s="15">
        <f t="shared" si="108"/>
        <v>948.01822500000003</v>
      </c>
      <c r="L224" s="15">
        <f t="shared" si="109"/>
        <v>948.01822500000003</v>
      </c>
      <c r="M224" s="15">
        <f t="shared" si="110"/>
        <v>948.01822500000003</v>
      </c>
      <c r="N224" s="60">
        <f t="shared" si="111"/>
        <v>948.01822500000003</v>
      </c>
      <c r="O224" s="12">
        <v>0.36630000000000001</v>
      </c>
      <c r="P224" s="15">
        <f t="shared" si="112"/>
        <v>1295.2773008175</v>
      </c>
      <c r="Q224" s="23">
        <f t="shared" si="113"/>
        <v>0</v>
      </c>
      <c r="R224" s="8">
        <f t="shared" si="114"/>
        <v>0</v>
      </c>
      <c r="S224" s="84"/>
      <c r="T224" s="84"/>
      <c r="U224" s="84"/>
      <c r="V224" s="84"/>
      <c r="W224" s="84"/>
      <c r="X224" s="84"/>
      <c r="Y224" s="84"/>
      <c r="Z224" s="87"/>
      <c r="AA224" s="4"/>
      <c r="AB224" s="4"/>
      <c r="AC224" s="4"/>
      <c r="AD224" s="4"/>
      <c r="AE224" s="4"/>
      <c r="AF224" s="4"/>
      <c r="AG224" s="4"/>
      <c r="AH224" s="4"/>
    </row>
    <row r="225" spans="1:34" s="83" customFormat="1" ht="13.5" hidden="1" customHeight="1" x14ac:dyDescent="0.2">
      <c r="A225" s="4">
        <v>60126</v>
      </c>
      <c r="B225" s="4" t="s">
        <v>500</v>
      </c>
      <c r="C225" s="4" t="s">
        <v>435</v>
      </c>
      <c r="D225" s="80">
        <v>1</v>
      </c>
      <c r="E225" s="19"/>
      <c r="F225" s="8">
        <v>10045.81</v>
      </c>
      <c r="G225" s="73">
        <f t="shared" si="86"/>
        <v>0.42249999999999999</v>
      </c>
      <c r="H225" s="10">
        <f t="shared" si="87"/>
        <v>0</v>
      </c>
      <c r="I225" s="10">
        <f t="shared" si="88"/>
        <v>0</v>
      </c>
      <c r="J225" s="10">
        <v>0</v>
      </c>
      <c r="K225" s="15">
        <f t="shared" si="108"/>
        <v>5801.4552750000003</v>
      </c>
      <c r="L225" s="15">
        <f t="shared" si="109"/>
        <v>5801.4552750000003</v>
      </c>
      <c r="M225" s="15">
        <f t="shared" si="110"/>
        <v>5801.4552750000003</v>
      </c>
      <c r="N225" s="60">
        <f t="shared" si="111"/>
        <v>5801.4552750000003</v>
      </c>
      <c r="O225" s="12">
        <v>0.36630000000000001</v>
      </c>
      <c r="P225" s="15">
        <f t="shared" si="112"/>
        <v>7926.528342232501</v>
      </c>
      <c r="Q225" s="23">
        <f t="shared" si="113"/>
        <v>0</v>
      </c>
      <c r="R225" s="8">
        <f t="shared" si="114"/>
        <v>0</v>
      </c>
      <c r="S225" s="84"/>
      <c r="T225" s="84"/>
      <c r="U225" s="84"/>
      <c r="V225" s="84"/>
      <c r="W225" s="84"/>
      <c r="X225" s="84"/>
      <c r="Y225" s="84"/>
      <c r="Z225" s="87"/>
      <c r="AA225" s="4"/>
      <c r="AB225" s="4"/>
      <c r="AC225" s="4"/>
      <c r="AD225" s="4"/>
      <c r="AE225" s="4"/>
      <c r="AF225" s="4"/>
      <c r="AG225" s="4"/>
      <c r="AH225" s="4"/>
    </row>
    <row r="226" spans="1:34" s="83" customFormat="1" ht="13.5" hidden="1" customHeight="1" x14ac:dyDescent="0.2">
      <c r="A226" s="4">
        <v>90061</v>
      </c>
      <c r="B226" s="4" t="s">
        <v>501</v>
      </c>
      <c r="C226" s="4" t="s">
        <v>435</v>
      </c>
      <c r="D226" s="80">
        <v>1</v>
      </c>
      <c r="E226" s="19"/>
      <c r="F226" s="8">
        <v>11360.23</v>
      </c>
      <c r="G226" s="73">
        <f t="shared" si="86"/>
        <v>0.42249999999999999</v>
      </c>
      <c r="H226" s="10">
        <f t="shared" si="87"/>
        <v>0</v>
      </c>
      <c r="I226" s="10">
        <f t="shared" si="88"/>
        <v>0</v>
      </c>
      <c r="J226" s="10">
        <v>0</v>
      </c>
      <c r="K226" s="15">
        <f t="shared" si="108"/>
        <v>6560.5328250000002</v>
      </c>
      <c r="L226" s="15">
        <f t="shared" si="109"/>
        <v>6560.5328250000002</v>
      </c>
      <c r="M226" s="15">
        <f t="shared" si="110"/>
        <v>6560.5328250000002</v>
      </c>
      <c r="N226" s="60">
        <f t="shared" si="111"/>
        <v>6560.5328250000002</v>
      </c>
      <c r="O226" s="12">
        <v>0.36630000000000001</v>
      </c>
      <c r="P226" s="15">
        <f t="shared" si="112"/>
        <v>8963.6559987975015</v>
      </c>
      <c r="Q226" s="23">
        <f t="shared" si="113"/>
        <v>0</v>
      </c>
      <c r="R226" s="8">
        <f t="shared" si="114"/>
        <v>0</v>
      </c>
      <c r="S226" s="84"/>
      <c r="T226" s="84"/>
      <c r="U226" s="84"/>
      <c r="V226" s="84"/>
      <c r="W226" s="84"/>
      <c r="X226" s="84"/>
      <c r="Y226" s="84"/>
      <c r="Z226" s="87"/>
      <c r="AA226" s="4"/>
      <c r="AB226" s="4"/>
      <c r="AC226" s="4"/>
      <c r="AD226" s="4"/>
      <c r="AE226" s="4"/>
      <c r="AF226" s="4"/>
      <c r="AG226" s="4"/>
      <c r="AH226" s="4"/>
    </row>
    <row r="227" spans="1:34" s="83" customFormat="1" ht="13.5" hidden="1" customHeight="1" x14ac:dyDescent="0.2">
      <c r="A227" s="4" t="s">
        <v>502</v>
      </c>
      <c r="B227" s="4" t="s">
        <v>503</v>
      </c>
      <c r="C227" s="4" t="s">
        <v>435</v>
      </c>
      <c r="D227" s="80">
        <v>1</v>
      </c>
      <c r="E227" s="19"/>
      <c r="F227" s="8">
        <v>3864.27</v>
      </c>
      <c r="G227" s="73">
        <f t="shared" si="86"/>
        <v>0.42249999999999999</v>
      </c>
      <c r="H227" s="10">
        <f t="shared" si="87"/>
        <v>0</v>
      </c>
      <c r="I227" s="10">
        <f t="shared" si="88"/>
        <v>0</v>
      </c>
      <c r="J227" s="10">
        <v>0</v>
      </c>
      <c r="K227" s="15">
        <f t="shared" si="108"/>
        <v>2231.6159250000001</v>
      </c>
      <c r="L227" s="15">
        <f t="shared" si="109"/>
        <v>2231.6159250000001</v>
      </c>
      <c r="M227" s="15">
        <f t="shared" si="110"/>
        <v>2231.6159250000001</v>
      </c>
      <c r="N227" s="60">
        <f t="shared" si="111"/>
        <v>2231.6159250000001</v>
      </c>
      <c r="O227" s="12">
        <v>0.36630000000000001</v>
      </c>
      <c r="P227" s="15">
        <f t="shared" si="112"/>
        <v>3049.0568383275004</v>
      </c>
      <c r="Q227" s="23">
        <f t="shared" si="113"/>
        <v>0</v>
      </c>
      <c r="R227" s="8">
        <f t="shared" si="114"/>
        <v>0</v>
      </c>
      <c r="S227" s="84"/>
      <c r="T227" s="84"/>
      <c r="U227" s="84"/>
      <c r="V227" s="84"/>
      <c r="W227" s="84"/>
      <c r="X227" s="84"/>
      <c r="Y227" s="84"/>
      <c r="Z227" s="87"/>
      <c r="AA227" s="4"/>
      <c r="AB227" s="4"/>
      <c r="AC227" s="4"/>
      <c r="AD227" s="4"/>
      <c r="AE227" s="4"/>
      <c r="AF227" s="4"/>
      <c r="AG227" s="4"/>
      <c r="AH227" s="4"/>
    </row>
    <row r="228" spans="1:34" s="83" customFormat="1" ht="13.5" hidden="1" customHeight="1" x14ac:dyDescent="0.2">
      <c r="A228" s="4" t="s">
        <v>504</v>
      </c>
      <c r="B228" s="4" t="s">
        <v>505</v>
      </c>
      <c r="C228" s="4" t="s">
        <v>435</v>
      </c>
      <c r="D228" s="80">
        <v>1</v>
      </c>
      <c r="E228" s="19"/>
      <c r="F228" s="8">
        <v>13.84</v>
      </c>
      <c r="G228" s="73">
        <f t="shared" si="86"/>
        <v>0.42249999999999999</v>
      </c>
      <c r="H228" s="10">
        <f t="shared" si="87"/>
        <v>0</v>
      </c>
      <c r="I228" s="10">
        <f t="shared" si="88"/>
        <v>0</v>
      </c>
      <c r="J228" s="10">
        <v>0</v>
      </c>
      <c r="K228" s="15">
        <f t="shared" si="108"/>
        <v>7.9926000000000004</v>
      </c>
      <c r="L228" s="15">
        <f t="shared" si="109"/>
        <v>7.9926000000000004</v>
      </c>
      <c r="M228" s="15">
        <f t="shared" si="110"/>
        <v>7.9926000000000004</v>
      </c>
      <c r="N228" s="60">
        <f t="shared" si="111"/>
        <v>7.9926000000000004</v>
      </c>
      <c r="O228" s="12">
        <v>0.36630000000000001</v>
      </c>
      <c r="P228" s="15">
        <f t="shared" si="112"/>
        <v>10.92028938</v>
      </c>
      <c r="Q228" s="23">
        <f t="shared" si="113"/>
        <v>0</v>
      </c>
      <c r="R228" s="8">
        <f t="shared" si="114"/>
        <v>0</v>
      </c>
      <c r="S228" s="84"/>
      <c r="T228" s="84"/>
      <c r="U228" s="84"/>
      <c r="V228" s="84"/>
      <c r="W228" s="84"/>
      <c r="X228" s="84"/>
      <c r="Y228" s="84"/>
      <c r="Z228" s="87"/>
      <c r="AA228" s="4"/>
      <c r="AB228" s="4"/>
      <c r="AC228" s="4"/>
      <c r="AD228" s="4"/>
      <c r="AE228" s="4"/>
      <c r="AF228" s="4"/>
      <c r="AG228" s="4"/>
      <c r="AH228" s="4"/>
    </row>
    <row r="229" spans="1:34" s="83" customFormat="1" ht="13.5" hidden="1" customHeight="1" x14ac:dyDescent="0.2">
      <c r="A229" s="4" t="s">
        <v>506</v>
      </c>
      <c r="B229" s="4" t="s">
        <v>507</v>
      </c>
      <c r="C229" s="4" t="s">
        <v>435</v>
      </c>
      <c r="D229" s="80">
        <v>1</v>
      </c>
      <c r="E229" s="19"/>
      <c r="F229" s="8">
        <v>20.98</v>
      </c>
      <c r="G229" s="73">
        <f t="shared" si="86"/>
        <v>0.42249999999999999</v>
      </c>
      <c r="H229" s="10">
        <f t="shared" si="87"/>
        <v>0</v>
      </c>
      <c r="I229" s="10">
        <f t="shared" si="88"/>
        <v>0</v>
      </c>
      <c r="J229" s="10">
        <v>0</v>
      </c>
      <c r="K229" s="15">
        <f t="shared" si="108"/>
        <v>12.11595</v>
      </c>
      <c r="L229" s="15">
        <f t="shared" si="109"/>
        <v>12.11595</v>
      </c>
      <c r="M229" s="15">
        <f t="shared" si="110"/>
        <v>12.11595</v>
      </c>
      <c r="N229" s="60">
        <f t="shared" si="111"/>
        <v>12.11595</v>
      </c>
      <c r="O229" s="12">
        <v>0.36630000000000001</v>
      </c>
      <c r="P229" s="15">
        <f t="shared" si="112"/>
        <v>16.554022485000001</v>
      </c>
      <c r="Q229" s="23">
        <f t="shared" si="113"/>
        <v>0</v>
      </c>
      <c r="R229" s="8">
        <f t="shared" si="114"/>
        <v>0</v>
      </c>
      <c r="S229" s="84"/>
      <c r="T229" s="84"/>
      <c r="U229" s="84"/>
      <c r="V229" s="84"/>
      <c r="W229" s="84"/>
      <c r="X229" s="84"/>
      <c r="Y229" s="84"/>
      <c r="Z229" s="87"/>
      <c r="AA229" s="4"/>
      <c r="AB229" s="4"/>
      <c r="AC229" s="4"/>
      <c r="AD229" s="4"/>
      <c r="AE229" s="4"/>
      <c r="AF229" s="4"/>
      <c r="AG229" s="4"/>
      <c r="AH229" s="4"/>
    </row>
    <row r="230" spans="1:34" s="83" customFormat="1" ht="13.5" hidden="1" customHeight="1" x14ac:dyDescent="0.2">
      <c r="A230" s="4" t="s">
        <v>508</v>
      </c>
      <c r="B230" s="4" t="s">
        <v>509</v>
      </c>
      <c r="C230" s="4" t="s">
        <v>435</v>
      </c>
      <c r="D230" s="80">
        <v>1</v>
      </c>
      <c r="E230" s="19"/>
      <c r="F230" s="8">
        <v>566.79</v>
      </c>
      <c r="G230" s="73">
        <f t="shared" si="86"/>
        <v>0.42249999999999999</v>
      </c>
      <c r="H230" s="10">
        <f t="shared" si="87"/>
        <v>0</v>
      </c>
      <c r="I230" s="10">
        <f t="shared" si="88"/>
        <v>0</v>
      </c>
      <c r="J230" s="10">
        <v>0</v>
      </c>
      <c r="K230" s="15">
        <f t="shared" si="108"/>
        <v>327.32122500000003</v>
      </c>
      <c r="L230" s="15">
        <f t="shared" si="109"/>
        <v>327.32122500000003</v>
      </c>
      <c r="M230" s="15">
        <f t="shared" si="110"/>
        <v>327.32122500000003</v>
      </c>
      <c r="N230" s="60">
        <f t="shared" si="111"/>
        <v>327.32122500000003</v>
      </c>
      <c r="O230" s="12">
        <v>0.36630000000000001</v>
      </c>
      <c r="P230" s="15">
        <f t="shared" si="112"/>
        <v>447.21898971750005</v>
      </c>
      <c r="Q230" s="23">
        <f t="shared" si="113"/>
        <v>0</v>
      </c>
      <c r="R230" s="8">
        <f t="shared" si="114"/>
        <v>0</v>
      </c>
      <c r="S230" s="84"/>
      <c r="T230" s="84"/>
      <c r="U230" s="84"/>
      <c r="V230" s="84"/>
      <c r="W230" s="84"/>
      <c r="X230" s="84"/>
      <c r="Y230" s="84"/>
      <c r="Z230" s="87"/>
      <c r="AA230" s="4"/>
      <c r="AB230" s="4"/>
      <c r="AC230" s="4"/>
      <c r="AD230" s="4"/>
      <c r="AE230" s="4"/>
      <c r="AF230" s="4"/>
      <c r="AG230" s="4"/>
      <c r="AH230" s="4"/>
    </row>
    <row r="231" spans="1:34" s="83" customFormat="1" ht="13.5" hidden="1" customHeight="1" x14ac:dyDescent="0.2">
      <c r="A231" s="4" t="s">
        <v>510</v>
      </c>
      <c r="B231" s="4" t="s">
        <v>511</v>
      </c>
      <c r="C231" s="4" t="s">
        <v>435</v>
      </c>
      <c r="D231" s="80"/>
      <c r="E231" s="19"/>
      <c r="F231" s="8">
        <v>411.36</v>
      </c>
      <c r="G231" s="73">
        <f t="shared" si="86"/>
        <v>0.42249999999999999</v>
      </c>
      <c r="H231" s="10">
        <f t="shared" si="86"/>
        <v>0</v>
      </c>
      <c r="I231" s="10">
        <f t="shared" si="86"/>
        <v>0</v>
      </c>
      <c r="J231" s="10">
        <v>0</v>
      </c>
      <c r="K231" s="15">
        <f t="shared" si="108"/>
        <v>237.56040000000002</v>
      </c>
      <c r="L231" s="15">
        <f t="shared" si="109"/>
        <v>237.56040000000002</v>
      </c>
      <c r="M231" s="15">
        <f t="shared" si="110"/>
        <v>237.56040000000002</v>
      </c>
      <c r="N231" s="60">
        <f t="shared" si="111"/>
        <v>237.56040000000002</v>
      </c>
      <c r="O231" s="12">
        <v>0.36630000000000001</v>
      </c>
      <c r="P231" s="15">
        <f t="shared" si="112"/>
        <v>324.57877452000002</v>
      </c>
      <c r="Q231" s="23">
        <f t="shared" si="113"/>
        <v>0</v>
      </c>
      <c r="R231" s="8">
        <f t="shared" si="114"/>
        <v>0</v>
      </c>
      <c r="S231" s="84"/>
      <c r="T231" s="84"/>
      <c r="U231" s="84"/>
      <c r="V231" s="84"/>
      <c r="W231" s="84"/>
      <c r="X231" s="84"/>
      <c r="Y231" s="84"/>
      <c r="Z231" s="87"/>
      <c r="AA231" s="4"/>
      <c r="AB231" s="4"/>
      <c r="AC231" s="4"/>
      <c r="AD231" s="4"/>
      <c r="AE231" s="4"/>
      <c r="AF231" s="4"/>
      <c r="AG231" s="4"/>
      <c r="AH231" s="4"/>
    </row>
    <row r="232" spans="1:34" s="83" customFormat="1" ht="13.5" hidden="1" customHeight="1" x14ac:dyDescent="0.2">
      <c r="A232" s="4" t="s">
        <v>512</v>
      </c>
      <c r="B232" s="4" t="s">
        <v>513</v>
      </c>
      <c r="C232" s="4" t="s">
        <v>435</v>
      </c>
      <c r="D232" s="80">
        <v>1</v>
      </c>
      <c r="E232" s="19"/>
      <c r="F232" s="8">
        <v>954.88</v>
      </c>
      <c r="G232" s="73">
        <f t="shared" ref="G232:I247" si="115">G231</f>
        <v>0.42249999999999999</v>
      </c>
      <c r="H232" s="10">
        <f t="shared" si="115"/>
        <v>0</v>
      </c>
      <c r="I232" s="10">
        <f t="shared" si="115"/>
        <v>0</v>
      </c>
      <c r="J232" s="10">
        <v>0</v>
      </c>
      <c r="K232" s="15">
        <f t="shared" si="108"/>
        <v>551.44319999999993</v>
      </c>
      <c r="L232" s="15">
        <f t="shared" si="109"/>
        <v>551.44319999999993</v>
      </c>
      <c r="M232" s="15">
        <f t="shared" si="110"/>
        <v>551.44319999999993</v>
      </c>
      <c r="N232" s="60">
        <f t="shared" si="111"/>
        <v>551.44319999999993</v>
      </c>
      <c r="O232" s="12">
        <v>0.36630000000000001</v>
      </c>
      <c r="P232" s="15">
        <f t="shared" si="112"/>
        <v>753.43684415999996</v>
      </c>
      <c r="Q232" s="23">
        <f t="shared" si="113"/>
        <v>0</v>
      </c>
      <c r="R232" s="8">
        <f t="shared" si="114"/>
        <v>0</v>
      </c>
      <c r="S232" s="84"/>
      <c r="T232" s="84"/>
      <c r="U232" s="84"/>
      <c r="V232" s="84"/>
      <c r="W232" s="84"/>
      <c r="X232" s="84"/>
      <c r="Y232" s="84"/>
      <c r="Z232" s="87"/>
      <c r="AA232" s="4"/>
      <c r="AB232" s="4"/>
      <c r="AC232" s="4"/>
      <c r="AD232" s="4"/>
      <c r="AE232" s="4"/>
      <c r="AF232" s="4"/>
      <c r="AG232" s="4"/>
      <c r="AH232" s="4"/>
    </row>
    <row r="233" spans="1:34" s="83" customFormat="1" ht="13.5" hidden="1" customHeight="1" x14ac:dyDescent="0.2">
      <c r="A233" s="4" t="s">
        <v>514</v>
      </c>
      <c r="B233" s="4" t="s">
        <v>515</v>
      </c>
      <c r="C233" s="4" t="s">
        <v>435</v>
      </c>
      <c r="D233" s="80">
        <v>1</v>
      </c>
      <c r="E233" s="19"/>
      <c r="F233" s="8">
        <v>1141.06</v>
      </c>
      <c r="G233" s="73">
        <f t="shared" si="115"/>
        <v>0.42249999999999999</v>
      </c>
      <c r="H233" s="10">
        <f t="shared" si="115"/>
        <v>0</v>
      </c>
      <c r="I233" s="10">
        <f t="shared" si="115"/>
        <v>0</v>
      </c>
      <c r="J233" s="10">
        <v>0</v>
      </c>
      <c r="K233" s="15">
        <f t="shared" si="108"/>
        <v>658.96215000000007</v>
      </c>
      <c r="L233" s="15">
        <f t="shared" si="109"/>
        <v>658.96215000000007</v>
      </c>
      <c r="M233" s="15">
        <f t="shared" si="110"/>
        <v>658.96215000000007</v>
      </c>
      <c r="N233" s="60">
        <f t="shared" si="111"/>
        <v>658.96215000000007</v>
      </c>
      <c r="O233" s="12">
        <v>0.36630000000000001</v>
      </c>
      <c r="P233" s="15">
        <f t="shared" si="112"/>
        <v>900.3399855450001</v>
      </c>
      <c r="Q233" s="23">
        <f t="shared" si="113"/>
        <v>0</v>
      </c>
      <c r="R233" s="8">
        <f t="shared" si="114"/>
        <v>0</v>
      </c>
      <c r="S233" s="84"/>
      <c r="T233" s="84"/>
      <c r="U233" s="84"/>
      <c r="V233" s="84"/>
      <c r="W233" s="84"/>
      <c r="X233" s="84"/>
      <c r="Y233" s="84"/>
      <c r="Z233" s="87"/>
      <c r="AA233" s="4"/>
      <c r="AB233" s="4"/>
      <c r="AC233" s="4"/>
      <c r="AD233" s="4"/>
      <c r="AE233" s="4"/>
      <c r="AF233" s="4"/>
      <c r="AG233" s="4"/>
      <c r="AH233" s="4"/>
    </row>
    <row r="234" spans="1:34" s="83" customFormat="1" ht="13.5" hidden="1" customHeight="1" x14ac:dyDescent="0.2">
      <c r="A234" s="4" t="s">
        <v>516</v>
      </c>
      <c r="B234" s="4" t="s">
        <v>517</v>
      </c>
      <c r="C234" s="4" t="s">
        <v>435</v>
      </c>
      <c r="D234" s="80">
        <v>1</v>
      </c>
      <c r="E234" s="19"/>
      <c r="F234" s="8">
        <v>460.93</v>
      </c>
      <c r="G234" s="73">
        <f t="shared" si="115"/>
        <v>0.42249999999999999</v>
      </c>
      <c r="H234" s="10">
        <f t="shared" si="115"/>
        <v>0</v>
      </c>
      <c r="I234" s="10">
        <f t="shared" si="115"/>
        <v>0</v>
      </c>
      <c r="J234" s="10">
        <v>0</v>
      </c>
      <c r="K234" s="15">
        <f t="shared" si="108"/>
        <v>266.18707500000005</v>
      </c>
      <c r="L234" s="15">
        <f t="shared" si="109"/>
        <v>266.18707500000005</v>
      </c>
      <c r="M234" s="15">
        <f t="shared" si="110"/>
        <v>266.18707500000005</v>
      </c>
      <c r="N234" s="60">
        <f t="shared" si="111"/>
        <v>266.18707500000005</v>
      </c>
      <c r="O234" s="12">
        <v>0.36630000000000001</v>
      </c>
      <c r="P234" s="15">
        <f t="shared" si="112"/>
        <v>363.69140057250007</v>
      </c>
      <c r="Q234" s="23">
        <f t="shared" si="113"/>
        <v>0</v>
      </c>
      <c r="R234" s="8">
        <f t="shared" si="114"/>
        <v>0</v>
      </c>
      <c r="S234" s="84"/>
      <c r="T234" s="84"/>
      <c r="U234" s="84"/>
      <c r="V234" s="84"/>
      <c r="W234" s="84"/>
      <c r="X234" s="84"/>
      <c r="Y234" s="84"/>
      <c r="Z234" s="87"/>
      <c r="AA234" s="4"/>
      <c r="AB234" s="4"/>
      <c r="AC234" s="4"/>
      <c r="AD234" s="4"/>
      <c r="AE234" s="4"/>
      <c r="AF234" s="4"/>
      <c r="AG234" s="4"/>
      <c r="AH234" s="4"/>
    </row>
    <row r="235" spans="1:34" s="83" customFormat="1" ht="13.5" hidden="1" customHeight="1" x14ac:dyDescent="0.2">
      <c r="A235" s="4" t="s">
        <v>518</v>
      </c>
      <c r="B235" s="4" t="s">
        <v>519</v>
      </c>
      <c r="C235" s="4" t="s">
        <v>435</v>
      </c>
      <c r="D235" s="80">
        <v>1</v>
      </c>
      <c r="E235" s="19"/>
      <c r="F235" s="8">
        <v>383.09</v>
      </c>
      <c r="G235" s="73">
        <f t="shared" si="115"/>
        <v>0.42249999999999999</v>
      </c>
      <c r="H235" s="10">
        <f t="shared" si="115"/>
        <v>0</v>
      </c>
      <c r="I235" s="10">
        <f t="shared" si="115"/>
        <v>0</v>
      </c>
      <c r="J235" s="10">
        <v>0</v>
      </c>
      <c r="K235" s="15">
        <f t="shared" si="108"/>
        <v>221.234475</v>
      </c>
      <c r="L235" s="15">
        <f t="shared" si="109"/>
        <v>221.234475</v>
      </c>
      <c r="M235" s="15">
        <f t="shared" si="110"/>
        <v>221.234475</v>
      </c>
      <c r="N235" s="60">
        <f t="shared" si="111"/>
        <v>221.234475</v>
      </c>
      <c r="O235" s="12">
        <v>0.36630000000000001</v>
      </c>
      <c r="P235" s="15">
        <f t="shared" si="112"/>
        <v>302.27266319249998</v>
      </c>
      <c r="Q235" s="23">
        <f t="shared" si="113"/>
        <v>0</v>
      </c>
      <c r="R235" s="8">
        <f t="shared" si="114"/>
        <v>0</v>
      </c>
      <c r="S235" s="84"/>
      <c r="T235" s="84"/>
      <c r="U235" s="84"/>
      <c r="V235" s="84"/>
      <c r="W235" s="84"/>
      <c r="X235" s="84"/>
      <c r="Y235" s="84"/>
      <c r="Z235" s="87"/>
      <c r="AA235" s="4"/>
      <c r="AB235" s="4"/>
      <c r="AC235" s="4"/>
      <c r="AD235" s="4"/>
      <c r="AE235" s="4"/>
      <c r="AF235" s="4"/>
      <c r="AG235" s="4"/>
      <c r="AH235" s="4"/>
    </row>
    <row r="236" spans="1:34" s="83" customFormat="1" ht="13.5" hidden="1" customHeight="1" x14ac:dyDescent="0.2">
      <c r="A236" s="4">
        <v>51007</v>
      </c>
      <c r="B236" s="4" t="s">
        <v>520</v>
      </c>
      <c r="C236" s="4" t="s">
        <v>435</v>
      </c>
      <c r="D236" s="80">
        <v>1</v>
      </c>
      <c r="E236" s="19"/>
      <c r="F236" s="8">
        <v>710.2</v>
      </c>
      <c r="G236" s="73">
        <f t="shared" si="115"/>
        <v>0.42249999999999999</v>
      </c>
      <c r="H236" s="10">
        <f t="shared" si="115"/>
        <v>0</v>
      </c>
      <c r="I236" s="10">
        <f t="shared" si="115"/>
        <v>0</v>
      </c>
      <c r="J236" s="10">
        <v>0</v>
      </c>
      <c r="K236" s="15">
        <f t="shared" si="108"/>
        <v>410.14050000000003</v>
      </c>
      <c r="L236" s="15">
        <f t="shared" si="109"/>
        <v>410.14050000000003</v>
      </c>
      <c r="M236" s="15">
        <f t="shared" si="110"/>
        <v>410.14050000000003</v>
      </c>
      <c r="N236" s="60">
        <f t="shared" si="111"/>
        <v>410.14050000000003</v>
      </c>
      <c r="O236" s="12">
        <v>0.36630000000000001</v>
      </c>
      <c r="P236" s="15">
        <f t="shared" si="112"/>
        <v>560.37496514999998</v>
      </c>
      <c r="Q236" s="23">
        <f t="shared" si="113"/>
        <v>0</v>
      </c>
      <c r="R236" s="8">
        <f t="shared" si="114"/>
        <v>0</v>
      </c>
      <c r="S236" s="84"/>
      <c r="T236" s="84"/>
      <c r="U236" s="84"/>
      <c r="V236" s="84"/>
      <c r="W236" s="84"/>
      <c r="X236" s="84"/>
      <c r="Y236" s="84"/>
      <c r="Z236" s="87"/>
      <c r="AA236" s="4"/>
      <c r="AB236" s="4"/>
      <c r="AC236" s="4"/>
      <c r="AD236" s="4"/>
      <c r="AE236" s="4"/>
      <c r="AF236" s="4"/>
      <c r="AG236" s="4"/>
      <c r="AH236" s="4"/>
    </row>
    <row r="237" spans="1:34" s="83" customFormat="1" ht="13.5" hidden="1" customHeight="1" x14ac:dyDescent="0.2">
      <c r="A237" s="4" t="s">
        <v>521</v>
      </c>
      <c r="B237" s="4" t="s">
        <v>522</v>
      </c>
      <c r="C237" s="4" t="s">
        <v>435</v>
      </c>
      <c r="D237" s="80">
        <v>1</v>
      </c>
      <c r="E237" s="19"/>
      <c r="F237" s="8">
        <v>292.45</v>
      </c>
      <c r="G237" s="73">
        <f t="shared" si="115"/>
        <v>0.42249999999999999</v>
      </c>
      <c r="H237" s="10">
        <f t="shared" si="115"/>
        <v>0</v>
      </c>
      <c r="I237" s="10">
        <f t="shared" si="115"/>
        <v>0</v>
      </c>
      <c r="J237" s="10">
        <v>0</v>
      </c>
      <c r="K237" s="15">
        <f t="shared" si="108"/>
        <v>168.88987500000002</v>
      </c>
      <c r="L237" s="15">
        <f t="shared" si="109"/>
        <v>168.88987500000002</v>
      </c>
      <c r="M237" s="15">
        <f t="shared" si="110"/>
        <v>168.88987500000002</v>
      </c>
      <c r="N237" s="60">
        <f t="shared" si="111"/>
        <v>168.88987500000002</v>
      </c>
      <c r="O237" s="12">
        <v>0.36630000000000001</v>
      </c>
      <c r="P237" s="15">
        <f t="shared" si="112"/>
        <v>230.75423621250002</v>
      </c>
      <c r="Q237" s="23">
        <f t="shared" si="113"/>
        <v>0</v>
      </c>
      <c r="R237" s="8">
        <f t="shared" si="114"/>
        <v>0</v>
      </c>
      <c r="S237" s="84"/>
      <c r="T237" s="84"/>
      <c r="U237" s="84"/>
      <c r="V237" s="84"/>
      <c r="W237" s="84"/>
      <c r="X237" s="84"/>
      <c r="Y237" s="84"/>
      <c r="Z237" s="87"/>
      <c r="AA237" s="4"/>
      <c r="AB237" s="4"/>
      <c r="AC237" s="4"/>
      <c r="AD237" s="4"/>
      <c r="AE237" s="4"/>
      <c r="AF237" s="4"/>
      <c r="AG237" s="4"/>
      <c r="AH237" s="4"/>
    </row>
    <row r="238" spans="1:34" s="83" customFormat="1" ht="13.5" hidden="1" customHeight="1" x14ac:dyDescent="0.2">
      <c r="A238" s="4" t="s">
        <v>523</v>
      </c>
      <c r="B238" s="4" t="s">
        <v>524</v>
      </c>
      <c r="C238" s="4" t="s">
        <v>435</v>
      </c>
      <c r="D238" s="80">
        <v>1</v>
      </c>
      <c r="E238" s="19"/>
      <c r="F238" s="8">
        <v>348.55</v>
      </c>
      <c r="G238" s="73">
        <f t="shared" si="115"/>
        <v>0.42249999999999999</v>
      </c>
      <c r="H238" s="10">
        <f t="shared" si="115"/>
        <v>0</v>
      </c>
      <c r="I238" s="10">
        <f t="shared" si="115"/>
        <v>0</v>
      </c>
      <c r="J238" s="10">
        <v>0</v>
      </c>
      <c r="K238" s="15">
        <f t="shared" si="108"/>
        <v>201.28762500000002</v>
      </c>
      <c r="L238" s="15">
        <f t="shared" si="109"/>
        <v>201.28762500000002</v>
      </c>
      <c r="M238" s="15">
        <f t="shared" si="110"/>
        <v>201.28762500000002</v>
      </c>
      <c r="N238" s="60">
        <f t="shared" si="111"/>
        <v>201.28762500000002</v>
      </c>
      <c r="O238" s="12">
        <v>0.36630000000000001</v>
      </c>
      <c r="P238" s="15">
        <f t="shared" si="112"/>
        <v>275.01928203750003</v>
      </c>
      <c r="Q238" s="23">
        <f t="shared" si="113"/>
        <v>0</v>
      </c>
      <c r="R238" s="8">
        <f t="shared" si="114"/>
        <v>0</v>
      </c>
      <c r="S238" s="84"/>
      <c r="T238" s="84"/>
      <c r="U238" s="84"/>
      <c r="V238" s="84"/>
      <c r="W238" s="84"/>
      <c r="X238" s="84"/>
      <c r="Y238" s="84"/>
      <c r="Z238" s="87"/>
      <c r="AA238" s="4"/>
      <c r="AB238" s="4"/>
      <c r="AC238" s="4"/>
      <c r="AD238" s="4"/>
      <c r="AE238" s="4"/>
      <c r="AF238" s="4"/>
      <c r="AG238" s="4"/>
      <c r="AH238" s="4"/>
    </row>
    <row r="239" spans="1:34" s="83" customFormat="1" ht="13.5" hidden="1" customHeight="1" x14ac:dyDescent="0.2">
      <c r="A239" s="4" t="s">
        <v>525</v>
      </c>
      <c r="B239" s="4" t="s">
        <v>526</v>
      </c>
      <c r="C239" s="4" t="s">
        <v>435</v>
      </c>
      <c r="D239" s="80">
        <v>1</v>
      </c>
      <c r="E239" s="19"/>
      <c r="F239" s="8">
        <v>340.13</v>
      </c>
      <c r="G239" s="73">
        <f t="shared" si="115"/>
        <v>0.42249999999999999</v>
      </c>
      <c r="H239" s="10">
        <f t="shared" si="115"/>
        <v>0</v>
      </c>
      <c r="I239" s="10">
        <f t="shared" si="115"/>
        <v>0</v>
      </c>
      <c r="J239" s="10">
        <v>0</v>
      </c>
      <c r="K239" s="15">
        <f t="shared" si="108"/>
        <v>196.42507499999999</v>
      </c>
      <c r="L239" s="15">
        <f t="shared" si="109"/>
        <v>196.42507499999999</v>
      </c>
      <c r="M239" s="15">
        <f t="shared" si="110"/>
        <v>196.42507499999999</v>
      </c>
      <c r="N239" s="60">
        <f t="shared" si="111"/>
        <v>196.42507499999999</v>
      </c>
      <c r="O239" s="12">
        <v>0.36630000000000001</v>
      </c>
      <c r="P239" s="15">
        <f t="shared" si="112"/>
        <v>268.37557997249996</v>
      </c>
      <c r="Q239" s="23">
        <f t="shared" si="113"/>
        <v>0</v>
      </c>
      <c r="R239" s="8">
        <f t="shared" si="114"/>
        <v>0</v>
      </c>
      <c r="S239" s="84"/>
      <c r="T239" s="84"/>
      <c r="U239" s="84"/>
      <c r="V239" s="84"/>
      <c r="W239" s="84"/>
      <c r="X239" s="84"/>
      <c r="Y239" s="84"/>
      <c r="Z239" s="87"/>
      <c r="AA239" s="4"/>
      <c r="AB239" s="4"/>
      <c r="AC239" s="4"/>
      <c r="AD239" s="4"/>
      <c r="AE239" s="4"/>
      <c r="AF239" s="4"/>
      <c r="AG239" s="4"/>
      <c r="AH239" s="4"/>
    </row>
    <row r="240" spans="1:34" s="83" customFormat="1" ht="13.5" hidden="1" customHeight="1" x14ac:dyDescent="0.2">
      <c r="A240" s="4" t="s">
        <v>527</v>
      </c>
      <c r="B240" s="4" t="s">
        <v>528</v>
      </c>
      <c r="C240" s="4" t="s">
        <v>435</v>
      </c>
      <c r="D240" s="80">
        <v>1</v>
      </c>
      <c r="E240" s="19"/>
      <c r="F240" s="8">
        <v>270.99</v>
      </c>
      <c r="G240" s="73">
        <f t="shared" si="115"/>
        <v>0.42249999999999999</v>
      </c>
      <c r="H240" s="10">
        <f t="shared" si="115"/>
        <v>0</v>
      </c>
      <c r="I240" s="10">
        <f t="shared" si="115"/>
        <v>0</v>
      </c>
      <c r="J240" s="10">
        <v>0</v>
      </c>
      <c r="K240" s="15">
        <f t="shared" si="108"/>
        <v>156.49672500000003</v>
      </c>
      <c r="L240" s="15">
        <f t="shared" si="109"/>
        <v>156.49672500000003</v>
      </c>
      <c r="M240" s="15">
        <f t="shared" si="110"/>
        <v>156.49672500000003</v>
      </c>
      <c r="N240" s="60">
        <f t="shared" si="111"/>
        <v>156.49672500000003</v>
      </c>
      <c r="O240" s="12">
        <v>0.36630000000000001</v>
      </c>
      <c r="P240" s="15">
        <f t="shared" si="112"/>
        <v>213.82147536750003</v>
      </c>
      <c r="Q240" s="23">
        <f t="shared" si="113"/>
        <v>0</v>
      </c>
      <c r="R240" s="8">
        <f t="shared" si="114"/>
        <v>0</v>
      </c>
      <c r="S240" s="84"/>
      <c r="T240" s="84"/>
      <c r="U240" s="84"/>
      <c r="V240" s="84"/>
      <c r="W240" s="84"/>
      <c r="X240" s="84"/>
      <c r="Y240" s="84"/>
      <c r="Z240" s="87"/>
      <c r="AA240" s="4"/>
      <c r="AB240" s="4"/>
      <c r="AC240" s="4"/>
      <c r="AD240" s="4"/>
      <c r="AE240" s="4"/>
      <c r="AF240" s="4"/>
      <c r="AG240" s="4"/>
      <c r="AH240" s="4"/>
    </row>
    <row r="241" spans="1:34" s="83" customFormat="1" ht="13.5" hidden="1" customHeight="1" x14ac:dyDescent="0.2">
      <c r="A241" s="4">
        <v>52032</v>
      </c>
      <c r="B241" s="4" t="s">
        <v>529</v>
      </c>
      <c r="C241" s="4" t="s">
        <v>435</v>
      </c>
      <c r="D241" s="80">
        <v>1</v>
      </c>
      <c r="E241" s="19"/>
      <c r="F241" s="8">
        <v>252.31</v>
      </c>
      <c r="G241" s="73">
        <f t="shared" si="115"/>
        <v>0.42249999999999999</v>
      </c>
      <c r="H241" s="10">
        <f t="shared" si="115"/>
        <v>0</v>
      </c>
      <c r="I241" s="10">
        <f t="shared" si="115"/>
        <v>0</v>
      </c>
      <c r="J241" s="10">
        <v>0</v>
      </c>
      <c r="K241" s="15">
        <f t="shared" si="108"/>
        <v>145.709025</v>
      </c>
      <c r="L241" s="15">
        <f t="shared" si="109"/>
        <v>145.709025</v>
      </c>
      <c r="M241" s="15">
        <f t="shared" si="110"/>
        <v>145.709025</v>
      </c>
      <c r="N241" s="60">
        <f t="shared" si="111"/>
        <v>145.709025</v>
      </c>
      <c r="O241" s="12">
        <v>0.36630000000000001</v>
      </c>
      <c r="P241" s="15">
        <f t="shared" si="112"/>
        <v>199.08224085749998</v>
      </c>
      <c r="Q241" s="23">
        <f t="shared" si="113"/>
        <v>0</v>
      </c>
      <c r="R241" s="8">
        <f t="shared" si="114"/>
        <v>0</v>
      </c>
      <c r="S241" s="84"/>
      <c r="T241" s="84"/>
      <c r="U241" s="84"/>
      <c r="V241" s="84"/>
      <c r="W241" s="84"/>
      <c r="X241" s="84"/>
      <c r="Y241" s="84"/>
      <c r="Z241" s="87"/>
      <c r="AA241" s="4"/>
      <c r="AB241" s="4"/>
      <c r="AC241" s="4"/>
      <c r="AD241" s="4"/>
      <c r="AE241" s="4"/>
      <c r="AF241" s="4"/>
      <c r="AG241" s="4"/>
      <c r="AH241" s="4"/>
    </row>
    <row r="242" spans="1:34" s="83" customFormat="1" ht="13.5" hidden="1" customHeight="1" x14ac:dyDescent="0.2">
      <c r="A242" s="4">
        <v>52036</v>
      </c>
      <c r="B242" s="4" t="s">
        <v>530</v>
      </c>
      <c r="C242" s="4" t="s">
        <v>435</v>
      </c>
      <c r="D242" s="80">
        <v>1</v>
      </c>
      <c r="E242" s="19"/>
      <c r="F242" s="8">
        <v>233.81</v>
      </c>
      <c r="G242" s="73">
        <f t="shared" si="115"/>
        <v>0.42249999999999999</v>
      </c>
      <c r="H242" s="10">
        <f t="shared" si="115"/>
        <v>0</v>
      </c>
      <c r="I242" s="10">
        <f t="shared" si="115"/>
        <v>0</v>
      </c>
      <c r="J242" s="10">
        <v>0</v>
      </c>
      <c r="K242" s="15">
        <f t="shared" si="108"/>
        <v>135.02527500000002</v>
      </c>
      <c r="L242" s="15">
        <f t="shared" si="109"/>
        <v>135.02527500000002</v>
      </c>
      <c r="M242" s="15">
        <f t="shared" si="110"/>
        <v>135.02527500000002</v>
      </c>
      <c r="N242" s="60">
        <f t="shared" si="111"/>
        <v>135.02527500000002</v>
      </c>
      <c r="O242" s="12">
        <v>0.36630000000000001</v>
      </c>
      <c r="P242" s="15">
        <f t="shared" si="112"/>
        <v>184.48503323250003</v>
      </c>
      <c r="Q242" s="23">
        <f t="shared" si="113"/>
        <v>0</v>
      </c>
      <c r="R242" s="8">
        <f t="shared" si="114"/>
        <v>0</v>
      </c>
      <c r="S242" s="84"/>
      <c r="T242" s="84"/>
      <c r="U242" s="84"/>
      <c r="V242" s="84"/>
      <c r="W242" s="84"/>
      <c r="X242" s="84"/>
      <c r="Y242" s="84"/>
      <c r="Z242" s="87"/>
      <c r="AA242" s="4"/>
      <c r="AB242" s="4"/>
      <c r="AC242" s="4"/>
      <c r="AD242" s="4"/>
      <c r="AE242" s="4"/>
      <c r="AF242" s="4"/>
      <c r="AG242" s="4"/>
      <c r="AH242" s="4"/>
    </row>
    <row r="243" spans="1:34" s="83" customFormat="1" ht="13.5" hidden="1" customHeight="1" x14ac:dyDescent="0.2">
      <c r="A243" s="4">
        <v>52039</v>
      </c>
      <c r="B243" s="4" t="s">
        <v>531</v>
      </c>
      <c r="C243" s="4" t="s">
        <v>435</v>
      </c>
      <c r="D243" s="80">
        <v>1</v>
      </c>
      <c r="E243" s="19"/>
      <c r="F243" s="8">
        <v>383.13</v>
      </c>
      <c r="G243" s="73">
        <f t="shared" si="115"/>
        <v>0.42249999999999999</v>
      </c>
      <c r="H243" s="10">
        <f t="shared" si="115"/>
        <v>0</v>
      </c>
      <c r="I243" s="10">
        <f t="shared" si="115"/>
        <v>0</v>
      </c>
      <c r="J243" s="10">
        <v>0</v>
      </c>
      <c r="K243" s="15">
        <f t="shared" si="108"/>
        <v>221.257575</v>
      </c>
      <c r="L243" s="15">
        <f t="shared" si="109"/>
        <v>221.257575</v>
      </c>
      <c r="M243" s="15">
        <f t="shared" si="110"/>
        <v>221.257575</v>
      </c>
      <c r="N243" s="60">
        <f t="shared" si="111"/>
        <v>221.257575</v>
      </c>
      <c r="O243" s="12">
        <v>0.36630000000000001</v>
      </c>
      <c r="P243" s="15">
        <f t="shared" si="112"/>
        <v>302.30422472250001</v>
      </c>
      <c r="Q243" s="23">
        <f t="shared" si="113"/>
        <v>0</v>
      </c>
      <c r="R243" s="8">
        <f t="shared" si="114"/>
        <v>0</v>
      </c>
      <c r="S243" s="84"/>
      <c r="T243" s="84"/>
      <c r="U243" s="84"/>
      <c r="V243" s="84"/>
      <c r="W243" s="84"/>
      <c r="X243" s="84"/>
      <c r="Y243" s="84"/>
      <c r="Z243" s="87"/>
      <c r="AA243" s="4"/>
      <c r="AB243" s="4"/>
      <c r="AC243" s="4"/>
      <c r="AD243" s="4"/>
      <c r="AE243" s="4"/>
      <c r="AF243" s="4"/>
      <c r="AG243" s="4"/>
      <c r="AH243" s="4"/>
    </row>
    <row r="244" spans="1:34" s="83" customFormat="1" ht="13.5" hidden="1" customHeight="1" x14ac:dyDescent="0.2">
      <c r="A244" s="4">
        <v>950513</v>
      </c>
      <c r="B244" s="4" t="s">
        <v>532</v>
      </c>
      <c r="C244" s="4" t="s">
        <v>435</v>
      </c>
      <c r="D244" s="80">
        <v>1</v>
      </c>
      <c r="E244" s="19"/>
      <c r="F244" s="8">
        <v>303.95999999999998</v>
      </c>
      <c r="G244" s="73">
        <f t="shared" si="115"/>
        <v>0.42249999999999999</v>
      </c>
      <c r="H244" s="10">
        <f t="shared" si="115"/>
        <v>0</v>
      </c>
      <c r="I244" s="10">
        <f t="shared" si="115"/>
        <v>0</v>
      </c>
      <c r="J244" s="10">
        <v>0</v>
      </c>
      <c r="K244" s="15">
        <f t="shared" si="108"/>
        <v>175.5369</v>
      </c>
      <c r="L244" s="15">
        <f t="shared" si="109"/>
        <v>175.5369</v>
      </c>
      <c r="M244" s="15">
        <f t="shared" si="110"/>
        <v>175.5369</v>
      </c>
      <c r="N244" s="60">
        <f t="shared" si="111"/>
        <v>175.5369</v>
      </c>
      <c r="O244" s="12">
        <v>0.36630000000000001</v>
      </c>
      <c r="P244" s="15">
        <f t="shared" si="112"/>
        <v>239.83606646999999</v>
      </c>
      <c r="Q244" s="23">
        <f t="shared" si="113"/>
        <v>0</v>
      </c>
      <c r="R244" s="8">
        <f t="shared" si="114"/>
        <v>0</v>
      </c>
      <c r="S244" s="84"/>
      <c r="T244" s="84"/>
      <c r="U244" s="84"/>
      <c r="V244" s="84"/>
      <c r="W244" s="84"/>
      <c r="X244" s="84"/>
      <c r="Y244" s="84"/>
      <c r="Z244" s="87"/>
      <c r="AA244" s="4"/>
      <c r="AB244" s="4"/>
      <c r="AC244" s="4"/>
      <c r="AD244" s="4"/>
      <c r="AE244" s="4"/>
      <c r="AF244" s="4"/>
      <c r="AG244" s="4"/>
      <c r="AH244" s="4"/>
    </row>
    <row r="245" spans="1:34" s="83" customFormat="1" ht="13.5" hidden="1" customHeight="1" x14ac:dyDescent="0.2">
      <c r="A245" s="4" t="s">
        <v>533</v>
      </c>
      <c r="B245" s="4" t="s">
        <v>534</v>
      </c>
      <c r="C245" s="4" t="s">
        <v>435</v>
      </c>
      <c r="D245" s="80">
        <v>1</v>
      </c>
      <c r="E245" s="19"/>
      <c r="F245" s="8">
        <v>96.54</v>
      </c>
      <c r="G245" s="73">
        <f t="shared" si="115"/>
        <v>0.42249999999999999</v>
      </c>
      <c r="H245" s="10">
        <f t="shared" si="115"/>
        <v>0</v>
      </c>
      <c r="I245" s="10">
        <f t="shared" si="115"/>
        <v>0</v>
      </c>
      <c r="J245" s="10">
        <v>0</v>
      </c>
      <c r="K245" s="15">
        <f t="shared" si="108"/>
        <v>55.751850000000005</v>
      </c>
      <c r="L245" s="15">
        <f t="shared" si="109"/>
        <v>55.751850000000005</v>
      </c>
      <c r="M245" s="15">
        <f t="shared" si="110"/>
        <v>55.751850000000005</v>
      </c>
      <c r="N245" s="60">
        <f t="shared" si="111"/>
        <v>55.751850000000005</v>
      </c>
      <c r="O245" s="12">
        <v>0.36630000000000001</v>
      </c>
      <c r="P245" s="15">
        <f t="shared" si="112"/>
        <v>76.173752655000015</v>
      </c>
      <c r="Q245" s="23">
        <f t="shared" si="113"/>
        <v>0</v>
      </c>
      <c r="R245" s="8">
        <f t="shared" si="114"/>
        <v>0</v>
      </c>
      <c r="S245" s="84"/>
      <c r="T245" s="84"/>
      <c r="U245" s="84"/>
      <c r="V245" s="84"/>
      <c r="W245" s="84"/>
      <c r="X245" s="84"/>
      <c r="Y245" s="84"/>
      <c r="Z245" s="87"/>
      <c r="AA245" s="4"/>
      <c r="AB245" s="4"/>
      <c r="AC245" s="4"/>
      <c r="AD245" s="4"/>
      <c r="AE245" s="4"/>
      <c r="AF245" s="4"/>
      <c r="AG245" s="4"/>
      <c r="AH245" s="4"/>
    </row>
    <row r="246" spans="1:34" s="83" customFormat="1" ht="13.5" hidden="1" customHeight="1" x14ac:dyDescent="0.2">
      <c r="A246" s="4">
        <v>60210</v>
      </c>
      <c r="B246" s="4" t="s">
        <v>535</v>
      </c>
      <c r="C246" s="4" t="s">
        <v>435</v>
      </c>
      <c r="D246" s="80">
        <v>1</v>
      </c>
      <c r="E246" s="19"/>
      <c r="F246" s="8">
        <v>442.86</v>
      </c>
      <c r="G246" s="73">
        <f t="shared" si="115"/>
        <v>0.42249999999999999</v>
      </c>
      <c r="H246" s="10">
        <f t="shared" si="115"/>
        <v>0</v>
      </c>
      <c r="I246" s="10">
        <f t="shared" si="115"/>
        <v>0</v>
      </c>
      <c r="J246" s="10">
        <v>0</v>
      </c>
      <c r="K246" s="15">
        <f t="shared" ref="K246:K301" si="116">F246-F246*G246</f>
        <v>255.75165000000001</v>
      </c>
      <c r="L246" s="15">
        <f t="shared" ref="L246:L301" si="117">K246-K246*H246</f>
        <v>255.75165000000001</v>
      </c>
      <c r="M246" s="15">
        <f t="shared" ref="M246:M301" si="118">L246+L246*I246</f>
        <v>255.75165000000001</v>
      </c>
      <c r="N246" s="60">
        <f t="shared" ref="N246:N301" si="119">M246-M246*J246</f>
        <v>255.75165000000001</v>
      </c>
      <c r="O246" s="12">
        <v>0.36630000000000001</v>
      </c>
      <c r="P246" s="15">
        <f t="shared" ref="P246:P301" si="120">N246+N246*O246</f>
        <v>349.43347939500001</v>
      </c>
      <c r="Q246" s="23">
        <f t="shared" ref="Q246:Q301" si="121">N246*E246</f>
        <v>0</v>
      </c>
      <c r="R246" s="8">
        <f t="shared" ref="R246:R301" si="122">P246*E246</f>
        <v>0</v>
      </c>
      <c r="S246" s="84"/>
      <c r="T246" s="84"/>
      <c r="U246" s="84"/>
      <c r="V246" s="84"/>
      <c r="W246" s="84"/>
      <c r="X246" s="84"/>
      <c r="Y246" s="84"/>
      <c r="Z246" s="87"/>
      <c r="AA246" s="4"/>
      <c r="AB246" s="4"/>
      <c r="AC246" s="4"/>
      <c r="AD246" s="4"/>
      <c r="AE246" s="4"/>
      <c r="AF246" s="4"/>
      <c r="AG246" s="4"/>
      <c r="AH246" s="4"/>
    </row>
    <row r="247" spans="1:34" s="83" customFormat="1" ht="13.5" hidden="1" customHeight="1" x14ac:dyDescent="0.2">
      <c r="A247" s="4">
        <v>60212</v>
      </c>
      <c r="B247" s="4" t="s">
        <v>536</v>
      </c>
      <c r="C247" s="4" t="s">
        <v>435</v>
      </c>
      <c r="D247" s="80">
        <v>1</v>
      </c>
      <c r="E247" s="19"/>
      <c r="F247" s="8">
        <v>859.62</v>
      </c>
      <c r="G247" s="73">
        <f t="shared" si="115"/>
        <v>0.42249999999999999</v>
      </c>
      <c r="H247" s="10">
        <f t="shared" si="115"/>
        <v>0</v>
      </c>
      <c r="I247" s="10">
        <f t="shared" si="115"/>
        <v>0</v>
      </c>
      <c r="J247" s="10">
        <v>0</v>
      </c>
      <c r="K247" s="15">
        <f t="shared" si="116"/>
        <v>496.43055000000004</v>
      </c>
      <c r="L247" s="15">
        <f t="shared" si="117"/>
        <v>496.43055000000004</v>
      </c>
      <c r="M247" s="15">
        <f t="shared" si="118"/>
        <v>496.43055000000004</v>
      </c>
      <c r="N247" s="60">
        <f t="shared" si="119"/>
        <v>496.43055000000004</v>
      </c>
      <c r="O247" s="12">
        <v>0.36630000000000001</v>
      </c>
      <c r="P247" s="15">
        <f t="shared" si="120"/>
        <v>678.27306046500007</v>
      </c>
      <c r="Q247" s="23">
        <f t="shared" si="121"/>
        <v>0</v>
      </c>
      <c r="R247" s="8">
        <f t="shared" si="122"/>
        <v>0</v>
      </c>
      <c r="S247" s="84"/>
      <c r="T247" s="84"/>
      <c r="U247" s="84"/>
      <c r="V247" s="84"/>
      <c r="W247" s="84"/>
      <c r="X247" s="84"/>
      <c r="Y247" s="84"/>
      <c r="Z247" s="87"/>
      <c r="AA247" s="4"/>
      <c r="AB247" s="4"/>
      <c r="AC247" s="4"/>
      <c r="AD247" s="4"/>
      <c r="AE247" s="4"/>
      <c r="AF247" s="4"/>
      <c r="AG247" s="4"/>
      <c r="AH247" s="4"/>
    </row>
    <row r="248" spans="1:34" s="83" customFormat="1" ht="13.5" hidden="1" customHeight="1" x14ac:dyDescent="0.2">
      <c r="A248" s="4">
        <v>1011270</v>
      </c>
      <c r="B248" s="4" t="s">
        <v>537</v>
      </c>
      <c r="C248" s="4" t="s">
        <v>435</v>
      </c>
      <c r="D248" s="80">
        <v>1</v>
      </c>
      <c r="E248" s="19"/>
      <c r="F248" s="8">
        <v>139.18</v>
      </c>
      <c r="G248" s="73">
        <f t="shared" ref="G248:I263" si="123">G247</f>
        <v>0.42249999999999999</v>
      </c>
      <c r="H248" s="10">
        <f t="shared" si="123"/>
        <v>0</v>
      </c>
      <c r="I248" s="10">
        <f t="shared" si="123"/>
        <v>0</v>
      </c>
      <c r="J248" s="10">
        <v>0</v>
      </c>
      <c r="K248" s="15">
        <f t="shared" si="116"/>
        <v>80.376450000000006</v>
      </c>
      <c r="L248" s="15">
        <f t="shared" si="117"/>
        <v>80.376450000000006</v>
      </c>
      <c r="M248" s="15">
        <f t="shared" si="118"/>
        <v>80.376450000000006</v>
      </c>
      <c r="N248" s="60">
        <f t="shared" si="119"/>
        <v>80.376450000000006</v>
      </c>
      <c r="O248" s="12">
        <v>0.36630000000000001</v>
      </c>
      <c r="P248" s="15">
        <f t="shared" si="120"/>
        <v>109.81834363500001</v>
      </c>
      <c r="Q248" s="23">
        <f t="shared" si="121"/>
        <v>0</v>
      </c>
      <c r="R248" s="8">
        <f t="shared" si="122"/>
        <v>0</v>
      </c>
      <c r="S248" s="84"/>
      <c r="T248" s="84"/>
      <c r="U248" s="84"/>
      <c r="V248" s="84"/>
      <c r="W248" s="84"/>
      <c r="X248" s="84"/>
      <c r="Y248" s="84"/>
      <c r="Z248" s="87"/>
      <c r="AA248" s="4"/>
      <c r="AB248" s="4"/>
      <c r="AC248" s="4"/>
      <c r="AD248" s="4"/>
      <c r="AE248" s="4"/>
      <c r="AF248" s="4"/>
      <c r="AG248" s="4"/>
      <c r="AH248" s="4"/>
    </row>
    <row r="249" spans="1:34" s="83" customFormat="1" ht="13.5" hidden="1" customHeight="1" x14ac:dyDescent="0.2">
      <c r="A249" s="4">
        <v>40782</v>
      </c>
      <c r="B249" s="4" t="s">
        <v>538</v>
      </c>
      <c r="C249" s="4" t="s">
        <v>435</v>
      </c>
      <c r="D249" s="80">
        <v>1</v>
      </c>
      <c r="E249" s="19"/>
      <c r="F249" s="8">
        <v>161.22</v>
      </c>
      <c r="G249" s="73">
        <f t="shared" si="123"/>
        <v>0.42249999999999999</v>
      </c>
      <c r="H249" s="10">
        <f t="shared" si="123"/>
        <v>0</v>
      </c>
      <c r="I249" s="10">
        <f t="shared" si="123"/>
        <v>0</v>
      </c>
      <c r="J249" s="10">
        <v>0</v>
      </c>
      <c r="K249" s="15">
        <f t="shared" si="116"/>
        <v>93.104550000000003</v>
      </c>
      <c r="L249" s="15">
        <f t="shared" si="117"/>
        <v>93.104550000000003</v>
      </c>
      <c r="M249" s="15">
        <f t="shared" si="118"/>
        <v>93.104550000000003</v>
      </c>
      <c r="N249" s="60">
        <f t="shared" si="119"/>
        <v>93.104550000000003</v>
      </c>
      <c r="O249" s="12">
        <v>0.36630000000000001</v>
      </c>
      <c r="P249" s="15">
        <f t="shared" si="120"/>
        <v>127.20874666500001</v>
      </c>
      <c r="Q249" s="23">
        <f t="shared" si="121"/>
        <v>0</v>
      </c>
      <c r="R249" s="8">
        <f t="shared" si="122"/>
        <v>0</v>
      </c>
      <c r="S249" s="84"/>
      <c r="T249" s="84"/>
      <c r="U249" s="84"/>
      <c r="V249" s="84"/>
      <c r="W249" s="84"/>
      <c r="X249" s="84"/>
      <c r="Y249" s="84"/>
      <c r="Z249" s="87"/>
      <c r="AA249" s="4"/>
      <c r="AB249" s="4"/>
      <c r="AC249" s="4"/>
      <c r="AD249" s="4"/>
      <c r="AE249" s="4"/>
      <c r="AF249" s="4"/>
      <c r="AG249" s="4"/>
      <c r="AH249" s="4"/>
    </row>
    <row r="250" spans="1:34" s="83" customFormat="1" ht="13.5" hidden="1" customHeight="1" x14ac:dyDescent="0.2">
      <c r="A250" s="4">
        <v>40761</v>
      </c>
      <c r="B250" s="4" t="s">
        <v>539</v>
      </c>
      <c r="C250" s="4" t="s">
        <v>435</v>
      </c>
      <c r="D250" s="80">
        <v>1</v>
      </c>
      <c r="E250" s="19"/>
      <c r="F250" s="8">
        <v>116.99</v>
      </c>
      <c r="G250" s="73">
        <f t="shared" si="123"/>
        <v>0.42249999999999999</v>
      </c>
      <c r="H250" s="10">
        <f t="shared" si="123"/>
        <v>0</v>
      </c>
      <c r="I250" s="10">
        <f t="shared" si="123"/>
        <v>0</v>
      </c>
      <c r="J250" s="10">
        <v>0</v>
      </c>
      <c r="K250" s="15">
        <f t="shared" si="116"/>
        <v>67.561724999999996</v>
      </c>
      <c r="L250" s="15">
        <f t="shared" si="117"/>
        <v>67.561724999999996</v>
      </c>
      <c r="M250" s="15">
        <f t="shared" si="118"/>
        <v>67.561724999999996</v>
      </c>
      <c r="N250" s="60">
        <f t="shared" si="119"/>
        <v>67.561724999999996</v>
      </c>
      <c r="O250" s="12">
        <v>0.36630000000000001</v>
      </c>
      <c r="P250" s="15">
        <f t="shared" si="120"/>
        <v>92.309584867499993</v>
      </c>
      <c r="Q250" s="23">
        <f t="shared" si="121"/>
        <v>0</v>
      </c>
      <c r="R250" s="8">
        <f t="shared" si="122"/>
        <v>0</v>
      </c>
      <c r="S250" s="84"/>
      <c r="T250" s="84"/>
      <c r="U250" s="84"/>
      <c r="V250" s="84"/>
      <c r="W250" s="84"/>
      <c r="X250" s="84"/>
      <c r="Y250" s="84"/>
      <c r="Z250" s="87"/>
      <c r="AA250" s="4"/>
      <c r="AB250" s="4"/>
      <c r="AC250" s="4"/>
      <c r="AD250" s="4"/>
      <c r="AE250" s="4"/>
      <c r="AF250" s="4"/>
      <c r="AG250" s="4"/>
      <c r="AH250" s="4"/>
    </row>
    <row r="251" spans="1:34" s="83" customFormat="1" ht="13.5" hidden="1" customHeight="1" x14ac:dyDescent="0.2">
      <c r="A251" s="4">
        <v>1011262</v>
      </c>
      <c r="B251" s="4" t="s">
        <v>540</v>
      </c>
      <c r="C251" s="4" t="s">
        <v>435</v>
      </c>
      <c r="D251" s="80">
        <v>1</v>
      </c>
      <c r="E251" s="19"/>
      <c r="F251" s="8">
        <v>139.18</v>
      </c>
      <c r="G251" s="73">
        <f t="shared" si="123"/>
        <v>0.42249999999999999</v>
      </c>
      <c r="H251" s="10">
        <f t="shared" si="123"/>
        <v>0</v>
      </c>
      <c r="I251" s="10">
        <f t="shared" si="123"/>
        <v>0</v>
      </c>
      <c r="J251" s="10">
        <v>0</v>
      </c>
      <c r="K251" s="15">
        <f t="shared" si="116"/>
        <v>80.376450000000006</v>
      </c>
      <c r="L251" s="15">
        <f t="shared" si="117"/>
        <v>80.376450000000006</v>
      </c>
      <c r="M251" s="15">
        <f t="shared" si="118"/>
        <v>80.376450000000006</v>
      </c>
      <c r="N251" s="60">
        <f t="shared" si="119"/>
        <v>80.376450000000006</v>
      </c>
      <c r="O251" s="12">
        <v>0.36630000000000001</v>
      </c>
      <c r="P251" s="15">
        <f t="shared" si="120"/>
        <v>109.81834363500001</v>
      </c>
      <c r="Q251" s="23">
        <f t="shared" si="121"/>
        <v>0</v>
      </c>
      <c r="R251" s="8">
        <f t="shared" si="122"/>
        <v>0</v>
      </c>
      <c r="S251" s="84"/>
      <c r="T251" s="84"/>
      <c r="U251" s="84"/>
      <c r="V251" s="84"/>
      <c r="W251" s="84"/>
      <c r="X251" s="84"/>
      <c r="Y251" s="84"/>
      <c r="Z251" s="87"/>
      <c r="AA251" s="4"/>
      <c r="AB251" s="4"/>
      <c r="AC251" s="4"/>
      <c r="AD251" s="4"/>
      <c r="AE251" s="4"/>
      <c r="AF251" s="4"/>
      <c r="AG251" s="4"/>
      <c r="AH251" s="4"/>
    </row>
    <row r="252" spans="1:34" s="83" customFormat="1" ht="13.5" hidden="1" customHeight="1" x14ac:dyDescent="0.2">
      <c r="A252" s="4">
        <v>40730</v>
      </c>
      <c r="B252" s="4" t="s">
        <v>541</v>
      </c>
      <c r="C252" s="4" t="s">
        <v>435</v>
      </c>
      <c r="D252" s="80">
        <v>1</v>
      </c>
      <c r="E252" s="19"/>
      <c r="F252" s="8">
        <v>100.04</v>
      </c>
      <c r="G252" s="73">
        <f t="shared" si="123"/>
        <v>0.42249999999999999</v>
      </c>
      <c r="H252" s="10">
        <f t="shared" si="123"/>
        <v>0</v>
      </c>
      <c r="I252" s="10">
        <f t="shared" si="123"/>
        <v>0</v>
      </c>
      <c r="J252" s="10">
        <v>0</v>
      </c>
      <c r="K252" s="15">
        <f t="shared" si="116"/>
        <v>57.773100000000007</v>
      </c>
      <c r="L252" s="15">
        <f t="shared" si="117"/>
        <v>57.773100000000007</v>
      </c>
      <c r="M252" s="15">
        <f t="shared" si="118"/>
        <v>57.773100000000007</v>
      </c>
      <c r="N252" s="60">
        <f t="shared" si="119"/>
        <v>57.773100000000007</v>
      </c>
      <c r="O252" s="12">
        <v>0.36630000000000001</v>
      </c>
      <c r="P252" s="15">
        <f t="shared" si="120"/>
        <v>78.935386530000017</v>
      </c>
      <c r="Q252" s="23">
        <f t="shared" si="121"/>
        <v>0</v>
      </c>
      <c r="R252" s="8">
        <f t="shared" si="122"/>
        <v>0</v>
      </c>
      <c r="S252" s="84"/>
      <c r="T252" s="84"/>
      <c r="U252" s="84"/>
      <c r="V252" s="84"/>
      <c r="W252" s="84"/>
      <c r="X252" s="84"/>
      <c r="Y252" s="84"/>
      <c r="Z252" s="87"/>
      <c r="AA252" s="4"/>
      <c r="AB252" s="4"/>
      <c r="AC252" s="4"/>
      <c r="AD252" s="4"/>
      <c r="AE252" s="4"/>
      <c r="AF252" s="4"/>
      <c r="AG252" s="4"/>
      <c r="AH252" s="4"/>
    </row>
    <row r="253" spans="1:34" s="83" customFormat="1" ht="13.5" hidden="1" customHeight="1" x14ac:dyDescent="0.2">
      <c r="A253" s="4" t="s">
        <v>542</v>
      </c>
      <c r="B253" s="4" t="s">
        <v>543</v>
      </c>
      <c r="C253" s="4" t="s">
        <v>435</v>
      </c>
      <c r="D253" s="80">
        <v>1</v>
      </c>
      <c r="E253" s="19"/>
      <c r="F253" s="8">
        <v>123.01</v>
      </c>
      <c r="G253" s="73">
        <f t="shared" si="123"/>
        <v>0.42249999999999999</v>
      </c>
      <c r="H253" s="10">
        <f t="shared" si="123"/>
        <v>0</v>
      </c>
      <c r="I253" s="10">
        <f t="shared" si="123"/>
        <v>0</v>
      </c>
      <c r="J253" s="10">
        <v>0</v>
      </c>
      <c r="K253" s="15">
        <f t="shared" si="116"/>
        <v>71.038274999999999</v>
      </c>
      <c r="L253" s="15">
        <f t="shared" si="117"/>
        <v>71.038274999999999</v>
      </c>
      <c r="M253" s="15">
        <f t="shared" si="118"/>
        <v>71.038274999999999</v>
      </c>
      <c r="N253" s="60">
        <f t="shared" si="119"/>
        <v>71.038274999999999</v>
      </c>
      <c r="O253" s="12">
        <v>0.36630000000000001</v>
      </c>
      <c r="P253" s="15">
        <f t="shared" si="120"/>
        <v>97.059595132499993</v>
      </c>
      <c r="Q253" s="23">
        <f t="shared" si="121"/>
        <v>0</v>
      </c>
      <c r="R253" s="8">
        <f t="shared" si="122"/>
        <v>0</v>
      </c>
      <c r="S253" s="84"/>
      <c r="T253" s="84"/>
      <c r="U253" s="84"/>
      <c r="V253" s="84"/>
      <c r="W253" s="84"/>
      <c r="X253" s="84"/>
      <c r="Y253" s="84"/>
      <c r="Z253" s="87"/>
      <c r="AA253" s="4"/>
      <c r="AB253" s="4"/>
      <c r="AC253" s="4"/>
      <c r="AD253" s="4"/>
      <c r="AE253" s="4"/>
      <c r="AF253" s="4"/>
      <c r="AG253" s="4"/>
      <c r="AH253" s="4"/>
    </row>
    <row r="254" spans="1:34" s="83" customFormat="1" ht="13.5" hidden="1" customHeight="1" x14ac:dyDescent="0.2">
      <c r="A254" s="4" t="s">
        <v>544</v>
      </c>
      <c r="B254" s="4" t="s">
        <v>545</v>
      </c>
      <c r="C254" s="4" t="s">
        <v>435</v>
      </c>
      <c r="D254" s="80">
        <v>1</v>
      </c>
      <c r="E254" s="19"/>
      <c r="F254" s="8">
        <v>123.01</v>
      </c>
      <c r="G254" s="73">
        <f t="shared" si="123"/>
        <v>0.42249999999999999</v>
      </c>
      <c r="H254" s="10">
        <f t="shared" si="123"/>
        <v>0</v>
      </c>
      <c r="I254" s="10">
        <f t="shared" si="123"/>
        <v>0</v>
      </c>
      <c r="J254" s="10">
        <v>0</v>
      </c>
      <c r="K254" s="15">
        <f t="shared" si="116"/>
        <v>71.038274999999999</v>
      </c>
      <c r="L254" s="15">
        <f t="shared" si="117"/>
        <v>71.038274999999999</v>
      </c>
      <c r="M254" s="15">
        <f t="shared" si="118"/>
        <v>71.038274999999999</v>
      </c>
      <c r="N254" s="60">
        <f t="shared" si="119"/>
        <v>71.038274999999999</v>
      </c>
      <c r="O254" s="12">
        <v>0.36630000000000001</v>
      </c>
      <c r="P254" s="15">
        <f t="shared" si="120"/>
        <v>97.059595132499993</v>
      </c>
      <c r="Q254" s="23">
        <f t="shared" si="121"/>
        <v>0</v>
      </c>
      <c r="R254" s="8">
        <f t="shared" si="122"/>
        <v>0</v>
      </c>
      <c r="S254" s="84"/>
      <c r="T254" s="84"/>
      <c r="U254" s="84"/>
      <c r="V254" s="84"/>
      <c r="W254" s="84"/>
      <c r="X254" s="84"/>
      <c r="Y254" s="84"/>
      <c r="Z254" s="87"/>
      <c r="AA254" s="4"/>
      <c r="AB254" s="4"/>
      <c r="AC254" s="4"/>
      <c r="AD254" s="4"/>
      <c r="AE254" s="4"/>
      <c r="AF254" s="4"/>
      <c r="AG254" s="4"/>
      <c r="AH254" s="4"/>
    </row>
    <row r="255" spans="1:34" s="83" customFormat="1" ht="13.5" hidden="1" customHeight="1" x14ac:dyDescent="0.2">
      <c r="A255" s="4">
        <v>40824</v>
      </c>
      <c r="B255" s="4" t="s">
        <v>546</v>
      </c>
      <c r="C255" s="4" t="s">
        <v>435</v>
      </c>
      <c r="D255" s="80">
        <v>1</v>
      </c>
      <c r="E255" s="19"/>
      <c r="F255" s="8">
        <v>163.22999999999999</v>
      </c>
      <c r="G255" s="73">
        <f t="shared" si="123"/>
        <v>0.42249999999999999</v>
      </c>
      <c r="H255" s="10">
        <f t="shared" si="123"/>
        <v>0</v>
      </c>
      <c r="I255" s="10">
        <f t="shared" si="123"/>
        <v>0</v>
      </c>
      <c r="J255" s="10">
        <v>0</v>
      </c>
      <c r="K255" s="15">
        <f t="shared" si="116"/>
        <v>94.26532499999999</v>
      </c>
      <c r="L255" s="15">
        <f t="shared" si="117"/>
        <v>94.26532499999999</v>
      </c>
      <c r="M255" s="15">
        <f t="shared" si="118"/>
        <v>94.26532499999999</v>
      </c>
      <c r="N255" s="60">
        <f t="shared" si="119"/>
        <v>94.26532499999999</v>
      </c>
      <c r="O255" s="12">
        <v>0.36630000000000001</v>
      </c>
      <c r="P255" s="15">
        <f t="shared" si="120"/>
        <v>128.79471354749998</v>
      </c>
      <c r="Q255" s="23">
        <f t="shared" si="121"/>
        <v>0</v>
      </c>
      <c r="R255" s="8">
        <f t="shared" si="122"/>
        <v>0</v>
      </c>
      <c r="S255" s="84"/>
      <c r="T255" s="84"/>
      <c r="U255" s="84"/>
      <c r="V255" s="84"/>
      <c r="W255" s="84"/>
      <c r="X255" s="84"/>
      <c r="Y255" s="84"/>
      <c r="Z255" s="87"/>
      <c r="AA255" s="4"/>
      <c r="AB255" s="4"/>
      <c r="AC255" s="4"/>
      <c r="AD255" s="4"/>
      <c r="AE255" s="4"/>
      <c r="AF255" s="4"/>
      <c r="AG255" s="4"/>
      <c r="AH255" s="4"/>
    </row>
    <row r="256" spans="1:34" s="83" customFormat="1" ht="13.5" hidden="1" customHeight="1" x14ac:dyDescent="0.2">
      <c r="A256" s="4">
        <v>820013</v>
      </c>
      <c r="B256" s="4" t="s">
        <v>547</v>
      </c>
      <c r="C256" s="4" t="s">
        <v>435</v>
      </c>
      <c r="D256" s="80">
        <v>1</v>
      </c>
      <c r="E256" s="19"/>
      <c r="F256" s="8">
        <v>748.85</v>
      </c>
      <c r="G256" s="73">
        <f t="shared" si="123"/>
        <v>0.42249999999999999</v>
      </c>
      <c r="H256" s="10">
        <f t="shared" si="123"/>
        <v>0</v>
      </c>
      <c r="I256" s="10">
        <f t="shared" si="123"/>
        <v>0</v>
      </c>
      <c r="J256" s="10">
        <v>0</v>
      </c>
      <c r="K256" s="15">
        <f t="shared" si="116"/>
        <v>432.46087500000004</v>
      </c>
      <c r="L256" s="15">
        <f t="shared" si="117"/>
        <v>432.46087500000004</v>
      </c>
      <c r="M256" s="15">
        <f t="shared" si="118"/>
        <v>432.46087500000004</v>
      </c>
      <c r="N256" s="60">
        <f t="shared" si="119"/>
        <v>432.46087500000004</v>
      </c>
      <c r="O256" s="12">
        <v>0.36630000000000001</v>
      </c>
      <c r="P256" s="15">
        <f t="shared" si="120"/>
        <v>590.87129351250007</v>
      </c>
      <c r="Q256" s="23">
        <f t="shared" si="121"/>
        <v>0</v>
      </c>
      <c r="R256" s="8">
        <f t="shared" si="122"/>
        <v>0</v>
      </c>
      <c r="S256" s="84"/>
      <c r="T256" s="84"/>
      <c r="U256" s="84"/>
      <c r="V256" s="84"/>
      <c r="W256" s="84"/>
      <c r="X256" s="84"/>
      <c r="Y256" s="84"/>
      <c r="Z256" s="87"/>
      <c r="AA256" s="4"/>
      <c r="AB256" s="4"/>
      <c r="AC256" s="4"/>
      <c r="AD256" s="4"/>
      <c r="AE256" s="4"/>
      <c r="AF256" s="4"/>
      <c r="AG256" s="4"/>
      <c r="AH256" s="4"/>
    </row>
    <row r="257" spans="1:34" s="83" customFormat="1" ht="13.5" hidden="1" customHeight="1" x14ac:dyDescent="0.2">
      <c r="A257" s="4">
        <v>820015</v>
      </c>
      <c r="B257" s="4" t="s">
        <v>548</v>
      </c>
      <c r="C257" s="4" t="s">
        <v>435</v>
      </c>
      <c r="D257" s="80">
        <v>1</v>
      </c>
      <c r="E257" s="19"/>
      <c r="F257" s="8">
        <v>748.85</v>
      </c>
      <c r="G257" s="73">
        <f t="shared" si="123"/>
        <v>0.42249999999999999</v>
      </c>
      <c r="H257" s="10">
        <f t="shared" si="123"/>
        <v>0</v>
      </c>
      <c r="I257" s="10">
        <f t="shared" si="123"/>
        <v>0</v>
      </c>
      <c r="J257" s="10">
        <v>0</v>
      </c>
      <c r="K257" s="15">
        <f t="shared" si="116"/>
        <v>432.46087500000004</v>
      </c>
      <c r="L257" s="15">
        <f t="shared" si="117"/>
        <v>432.46087500000004</v>
      </c>
      <c r="M257" s="15">
        <f t="shared" si="118"/>
        <v>432.46087500000004</v>
      </c>
      <c r="N257" s="60">
        <f t="shared" si="119"/>
        <v>432.46087500000004</v>
      </c>
      <c r="O257" s="12">
        <v>0.36630000000000001</v>
      </c>
      <c r="P257" s="15">
        <f t="shared" si="120"/>
        <v>590.87129351250007</v>
      </c>
      <c r="Q257" s="23">
        <f t="shared" si="121"/>
        <v>0</v>
      </c>
      <c r="R257" s="8">
        <f t="shared" si="122"/>
        <v>0</v>
      </c>
      <c r="S257" s="84"/>
      <c r="T257" s="84"/>
      <c r="U257" s="84"/>
      <c r="V257" s="84"/>
      <c r="W257" s="84"/>
      <c r="X257" s="84"/>
      <c r="Y257" s="84"/>
      <c r="Z257" s="87"/>
      <c r="AA257" s="4"/>
      <c r="AB257" s="4"/>
      <c r="AC257" s="4"/>
      <c r="AD257" s="4"/>
      <c r="AE257" s="4"/>
      <c r="AF257" s="4"/>
      <c r="AG257" s="4"/>
      <c r="AH257" s="4"/>
    </row>
    <row r="258" spans="1:34" s="83" customFormat="1" ht="13.5" hidden="1" customHeight="1" x14ac:dyDescent="0.2">
      <c r="A258" s="4">
        <v>820017</v>
      </c>
      <c r="B258" s="4" t="s">
        <v>549</v>
      </c>
      <c r="C258" s="4" t="s">
        <v>435</v>
      </c>
      <c r="D258" s="80">
        <v>1</v>
      </c>
      <c r="E258" s="19"/>
      <c r="F258" s="8">
        <v>748.85</v>
      </c>
      <c r="G258" s="73">
        <f t="shared" si="123"/>
        <v>0.42249999999999999</v>
      </c>
      <c r="H258" s="10">
        <f t="shared" si="123"/>
        <v>0</v>
      </c>
      <c r="I258" s="10">
        <f t="shared" si="123"/>
        <v>0</v>
      </c>
      <c r="J258" s="10">
        <v>0</v>
      </c>
      <c r="K258" s="15">
        <f t="shared" si="116"/>
        <v>432.46087500000004</v>
      </c>
      <c r="L258" s="15">
        <f t="shared" si="117"/>
        <v>432.46087500000004</v>
      </c>
      <c r="M258" s="15">
        <f t="shared" si="118"/>
        <v>432.46087500000004</v>
      </c>
      <c r="N258" s="60">
        <f t="shared" si="119"/>
        <v>432.46087500000004</v>
      </c>
      <c r="O258" s="12">
        <v>0.36630000000000001</v>
      </c>
      <c r="P258" s="15">
        <f t="shared" si="120"/>
        <v>590.87129351250007</v>
      </c>
      <c r="Q258" s="23">
        <f t="shared" si="121"/>
        <v>0</v>
      </c>
      <c r="R258" s="8">
        <f t="shared" si="122"/>
        <v>0</v>
      </c>
      <c r="S258" s="84"/>
      <c r="T258" s="84"/>
      <c r="U258" s="84"/>
      <c r="V258" s="84"/>
      <c r="W258" s="84"/>
      <c r="X258" s="84"/>
      <c r="Y258" s="84"/>
      <c r="Z258" s="87"/>
      <c r="AA258" s="4"/>
      <c r="AB258" s="4"/>
      <c r="AC258" s="4"/>
      <c r="AD258" s="4"/>
      <c r="AE258" s="4"/>
      <c r="AF258" s="4"/>
      <c r="AG258" s="4"/>
      <c r="AH258" s="4"/>
    </row>
    <row r="259" spans="1:34" s="83" customFormat="1" ht="13.5" hidden="1" customHeight="1" x14ac:dyDescent="0.2">
      <c r="A259" s="4">
        <v>820019</v>
      </c>
      <c r="B259" s="4" t="s">
        <v>550</v>
      </c>
      <c r="C259" s="4" t="s">
        <v>435</v>
      </c>
      <c r="D259" s="80">
        <v>1</v>
      </c>
      <c r="E259" s="19"/>
      <c r="F259" s="8">
        <v>748.85</v>
      </c>
      <c r="G259" s="73">
        <f t="shared" si="123"/>
        <v>0.42249999999999999</v>
      </c>
      <c r="H259" s="10">
        <f t="shared" si="123"/>
        <v>0</v>
      </c>
      <c r="I259" s="10">
        <f t="shared" si="123"/>
        <v>0</v>
      </c>
      <c r="J259" s="10">
        <v>0</v>
      </c>
      <c r="K259" s="15">
        <f t="shared" si="116"/>
        <v>432.46087500000004</v>
      </c>
      <c r="L259" s="15">
        <f t="shared" si="117"/>
        <v>432.46087500000004</v>
      </c>
      <c r="M259" s="15">
        <f t="shared" si="118"/>
        <v>432.46087500000004</v>
      </c>
      <c r="N259" s="60">
        <f t="shared" si="119"/>
        <v>432.46087500000004</v>
      </c>
      <c r="O259" s="12">
        <v>0.36630000000000001</v>
      </c>
      <c r="P259" s="15">
        <f t="shared" si="120"/>
        <v>590.87129351250007</v>
      </c>
      <c r="Q259" s="23">
        <f t="shared" si="121"/>
        <v>0</v>
      </c>
      <c r="R259" s="8">
        <f t="shared" si="122"/>
        <v>0</v>
      </c>
      <c r="S259" s="84"/>
      <c r="T259" s="84"/>
      <c r="U259" s="84"/>
      <c r="V259" s="84"/>
      <c r="W259" s="84"/>
      <c r="X259" s="84"/>
      <c r="Y259" s="84"/>
      <c r="Z259" s="87"/>
      <c r="AA259" s="4"/>
      <c r="AB259" s="4"/>
      <c r="AC259" s="4"/>
      <c r="AD259" s="4"/>
      <c r="AE259" s="4"/>
      <c r="AF259" s="4"/>
      <c r="AG259" s="4"/>
      <c r="AH259" s="4"/>
    </row>
    <row r="260" spans="1:34" s="83" customFormat="1" ht="13.5" hidden="1" customHeight="1" x14ac:dyDescent="0.2">
      <c r="A260" s="4">
        <v>830013</v>
      </c>
      <c r="B260" s="4" t="s">
        <v>551</v>
      </c>
      <c r="C260" s="4" t="s">
        <v>435</v>
      </c>
      <c r="D260" s="80">
        <v>1</v>
      </c>
      <c r="E260" s="19"/>
      <c r="F260" s="8">
        <v>820.16</v>
      </c>
      <c r="G260" s="73">
        <f t="shared" si="123"/>
        <v>0.42249999999999999</v>
      </c>
      <c r="H260" s="10">
        <f t="shared" si="123"/>
        <v>0</v>
      </c>
      <c r="I260" s="10">
        <f t="shared" si="123"/>
        <v>0</v>
      </c>
      <c r="J260" s="10">
        <v>0</v>
      </c>
      <c r="K260" s="15">
        <f t="shared" si="116"/>
        <v>473.64240000000001</v>
      </c>
      <c r="L260" s="15">
        <f t="shared" si="117"/>
        <v>473.64240000000001</v>
      </c>
      <c r="M260" s="15">
        <f t="shared" si="118"/>
        <v>473.64240000000001</v>
      </c>
      <c r="N260" s="60">
        <f t="shared" si="119"/>
        <v>473.64240000000001</v>
      </c>
      <c r="O260" s="12">
        <v>0.36630000000000001</v>
      </c>
      <c r="P260" s="15">
        <f t="shared" si="120"/>
        <v>647.13761111999997</v>
      </c>
      <c r="Q260" s="23">
        <f t="shared" si="121"/>
        <v>0</v>
      </c>
      <c r="R260" s="8">
        <f t="shared" si="122"/>
        <v>0</v>
      </c>
      <c r="S260" s="84"/>
      <c r="T260" s="84"/>
      <c r="U260" s="84"/>
      <c r="V260" s="84"/>
      <c r="W260" s="84"/>
      <c r="X260" s="84"/>
      <c r="Y260" s="84"/>
      <c r="Z260" s="87"/>
      <c r="AA260" s="4"/>
      <c r="AB260" s="4"/>
      <c r="AC260" s="4"/>
      <c r="AD260" s="4"/>
      <c r="AE260" s="4"/>
      <c r="AF260" s="4"/>
      <c r="AG260" s="4"/>
      <c r="AH260" s="4"/>
    </row>
    <row r="261" spans="1:34" s="83" customFormat="1" ht="13.5" hidden="1" customHeight="1" x14ac:dyDescent="0.2">
      <c r="A261" s="4">
        <v>830015</v>
      </c>
      <c r="B261" s="4" t="s">
        <v>552</v>
      </c>
      <c r="C261" s="4" t="s">
        <v>435</v>
      </c>
      <c r="D261" s="80">
        <v>1</v>
      </c>
      <c r="E261" s="19"/>
      <c r="F261" s="8">
        <v>820.16</v>
      </c>
      <c r="G261" s="73">
        <f t="shared" si="123"/>
        <v>0.42249999999999999</v>
      </c>
      <c r="H261" s="10">
        <f t="shared" si="123"/>
        <v>0</v>
      </c>
      <c r="I261" s="10">
        <f t="shared" si="123"/>
        <v>0</v>
      </c>
      <c r="J261" s="10">
        <v>0</v>
      </c>
      <c r="K261" s="15">
        <f t="shared" si="116"/>
        <v>473.64240000000001</v>
      </c>
      <c r="L261" s="15">
        <f t="shared" si="117"/>
        <v>473.64240000000001</v>
      </c>
      <c r="M261" s="15">
        <f t="shared" si="118"/>
        <v>473.64240000000001</v>
      </c>
      <c r="N261" s="60">
        <f t="shared" si="119"/>
        <v>473.64240000000001</v>
      </c>
      <c r="O261" s="12">
        <v>0.36630000000000001</v>
      </c>
      <c r="P261" s="15">
        <f t="shared" si="120"/>
        <v>647.13761111999997</v>
      </c>
      <c r="Q261" s="23">
        <f t="shared" si="121"/>
        <v>0</v>
      </c>
      <c r="R261" s="8">
        <f t="shared" si="122"/>
        <v>0</v>
      </c>
      <c r="S261" s="84"/>
      <c r="T261" s="84"/>
      <c r="U261" s="84"/>
      <c r="V261" s="84"/>
      <c r="W261" s="84"/>
      <c r="X261" s="84"/>
      <c r="Y261" s="84"/>
      <c r="Z261" s="87"/>
      <c r="AA261" s="4"/>
      <c r="AB261" s="4"/>
      <c r="AC261" s="4"/>
      <c r="AD261" s="4"/>
      <c r="AE261" s="4"/>
      <c r="AF261" s="4"/>
      <c r="AG261" s="4"/>
      <c r="AH261" s="4"/>
    </row>
    <row r="262" spans="1:34" s="83" customFormat="1" ht="13.5" hidden="1" customHeight="1" x14ac:dyDescent="0.2">
      <c r="A262" s="4">
        <v>830017</v>
      </c>
      <c r="B262" s="4" t="s">
        <v>553</v>
      </c>
      <c r="C262" s="4" t="s">
        <v>435</v>
      </c>
      <c r="D262" s="80">
        <v>1</v>
      </c>
      <c r="E262" s="19"/>
      <c r="F262" s="8">
        <v>820.16</v>
      </c>
      <c r="G262" s="73">
        <f t="shared" si="123"/>
        <v>0.42249999999999999</v>
      </c>
      <c r="H262" s="10">
        <f t="shared" si="123"/>
        <v>0</v>
      </c>
      <c r="I262" s="10">
        <f t="shared" si="123"/>
        <v>0</v>
      </c>
      <c r="J262" s="10">
        <v>0</v>
      </c>
      <c r="K262" s="15">
        <f t="shared" si="116"/>
        <v>473.64240000000001</v>
      </c>
      <c r="L262" s="15">
        <f t="shared" si="117"/>
        <v>473.64240000000001</v>
      </c>
      <c r="M262" s="15">
        <f t="shared" si="118"/>
        <v>473.64240000000001</v>
      </c>
      <c r="N262" s="60">
        <f t="shared" si="119"/>
        <v>473.64240000000001</v>
      </c>
      <c r="O262" s="12">
        <v>0.36630000000000001</v>
      </c>
      <c r="P262" s="15">
        <f t="shared" si="120"/>
        <v>647.13761111999997</v>
      </c>
      <c r="Q262" s="23">
        <f t="shared" si="121"/>
        <v>0</v>
      </c>
      <c r="R262" s="8">
        <f t="shared" si="122"/>
        <v>0</v>
      </c>
      <c r="S262" s="84"/>
      <c r="T262" s="84"/>
      <c r="U262" s="84"/>
      <c r="V262" s="84"/>
      <c r="W262" s="84"/>
      <c r="X262" s="84"/>
      <c r="Y262" s="84"/>
      <c r="Z262" s="87"/>
      <c r="AA262" s="4"/>
      <c r="AB262" s="4"/>
      <c r="AC262" s="4"/>
      <c r="AD262" s="4"/>
      <c r="AE262" s="4"/>
      <c r="AF262" s="4"/>
      <c r="AG262" s="4"/>
      <c r="AH262" s="4"/>
    </row>
    <row r="263" spans="1:34" s="83" customFormat="1" ht="13.5" hidden="1" customHeight="1" x14ac:dyDescent="0.2">
      <c r="A263" s="4">
        <v>830019</v>
      </c>
      <c r="B263" s="4" t="s">
        <v>554</v>
      </c>
      <c r="C263" s="4" t="s">
        <v>435</v>
      </c>
      <c r="D263" s="80">
        <v>1</v>
      </c>
      <c r="E263" s="19"/>
      <c r="F263" s="8">
        <v>820.16</v>
      </c>
      <c r="G263" s="73">
        <f t="shared" si="123"/>
        <v>0.42249999999999999</v>
      </c>
      <c r="H263" s="10">
        <f t="shared" si="123"/>
        <v>0</v>
      </c>
      <c r="I263" s="10">
        <f t="shared" si="123"/>
        <v>0</v>
      </c>
      <c r="J263" s="10">
        <v>0</v>
      </c>
      <c r="K263" s="15">
        <f t="shared" si="116"/>
        <v>473.64240000000001</v>
      </c>
      <c r="L263" s="15">
        <f t="shared" si="117"/>
        <v>473.64240000000001</v>
      </c>
      <c r="M263" s="15">
        <f t="shared" si="118"/>
        <v>473.64240000000001</v>
      </c>
      <c r="N263" s="60">
        <f t="shared" si="119"/>
        <v>473.64240000000001</v>
      </c>
      <c r="O263" s="12">
        <v>0.36630000000000001</v>
      </c>
      <c r="P263" s="15">
        <f t="shared" si="120"/>
        <v>647.13761111999997</v>
      </c>
      <c r="Q263" s="23">
        <f t="shared" si="121"/>
        <v>0</v>
      </c>
      <c r="R263" s="8">
        <f t="shared" si="122"/>
        <v>0</v>
      </c>
      <c r="S263" s="84"/>
      <c r="T263" s="84"/>
      <c r="U263" s="84"/>
      <c r="V263" s="84"/>
      <c r="W263" s="84"/>
      <c r="X263" s="84"/>
      <c r="Y263" s="84"/>
      <c r="Z263" s="87"/>
      <c r="AA263" s="4"/>
      <c r="AB263" s="4"/>
      <c r="AC263" s="4"/>
      <c r="AD263" s="4"/>
      <c r="AE263" s="4"/>
      <c r="AF263" s="4"/>
      <c r="AG263" s="4"/>
      <c r="AH263" s="4"/>
    </row>
    <row r="264" spans="1:34" s="83" customFormat="1" ht="13.5" hidden="1" customHeight="1" x14ac:dyDescent="0.2">
      <c r="A264" s="4">
        <v>990013</v>
      </c>
      <c r="B264" s="4" t="s">
        <v>555</v>
      </c>
      <c r="C264" s="4" t="s">
        <v>435</v>
      </c>
      <c r="D264" s="80"/>
      <c r="E264" s="19"/>
      <c r="F264" s="8">
        <v>2987.99</v>
      </c>
      <c r="G264" s="73">
        <f t="shared" ref="G264:I279" si="124">G263</f>
        <v>0.42249999999999999</v>
      </c>
      <c r="H264" s="10">
        <f t="shared" si="124"/>
        <v>0</v>
      </c>
      <c r="I264" s="10">
        <f t="shared" si="124"/>
        <v>0</v>
      </c>
      <c r="J264" s="10">
        <v>0</v>
      </c>
      <c r="K264" s="15">
        <f t="shared" si="116"/>
        <v>1725.5642249999999</v>
      </c>
      <c r="L264" s="15">
        <f t="shared" si="117"/>
        <v>1725.5642249999999</v>
      </c>
      <c r="M264" s="15">
        <f t="shared" si="118"/>
        <v>1725.5642249999999</v>
      </c>
      <c r="N264" s="60">
        <f t="shared" si="119"/>
        <v>1725.5642249999999</v>
      </c>
      <c r="O264" s="12">
        <v>0.36630000000000001</v>
      </c>
      <c r="P264" s="15">
        <f t="shared" si="120"/>
        <v>2357.6384006174999</v>
      </c>
      <c r="Q264" s="23">
        <f t="shared" si="121"/>
        <v>0</v>
      </c>
      <c r="R264" s="8">
        <f t="shared" si="122"/>
        <v>0</v>
      </c>
      <c r="S264" s="84"/>
      <c r="T264" s="84"/>
      <c r="U264" s="84"/>
      <c r="V264" s="84"/>
      <c r="W264" s="84"/>
      <c r="X264" s="84"/>
      <c r="Y264" s="84"/>
      <c r="Z264" s="87"/>
      <c r="AA264" s="4"/>
      <c r="AB264" s="4"/>
      <c r="AC264" s="4"/>
      <c r="AD264" s="4"/>
      <c r="AE264" s="4"/>
      <c r="AF264" s="4"/>
      <c r="AG264" s="4"/>
      <c r="AH264" s="4"/>
    </row>
    <row r="265" spans="1:34" s="83" customFormat="1" ht="13.5" hidden="1" customHeight="1" x14ac:dyDescent="0.2">
      <c r="A265" s="4">
        <v>960013</v>
      </c>
      <c r="B265" s="4" t="s">
        <v>556</v>
      </c>
      <c r="C265" s="4" t="s">
        <v>435</v>
      </c>
      <c r="D265" s="80">
        <v>1</v>
      </c>
      <c r="E265" s="19"/>
      <c r="F265" s="8">
        <v>1934.82</v>
      </c>
      <c r="G265" s="73">
        <f t="shared" si="124"/>
        <v>0.42249999999999999</v>
      </c>
      <c r="H265" s="10">
        <f t="shared" si="124"/>
        <v>0</v>
      </c>
      <c r="I265" s="10">
        <f t="shared" si="124"/>
        <v>0</v>
      </c>
      <c r="J265" s="10">
        <v>0</v>
      </c>
      <c r="K265" s="15">
        <f t="shared" si="116"/>
        <v>1117.3585499999999</v>
      </c>
      <c r="L265" s="15">
        <f t="shared" si="117"/>
        <v>1117.3585499999999</v>
      </c>
      <c r="M265" s="15">
        <f t="shared" si="118"/>
        <v>1117.3585499999999</v>
      </c>
      <c r="N265" s="60">
        <f t="shared" si="119"/>
        <v>1117.3585499999999</v>
      </c>
      <c r="O265" s="12">
        <v>0.36630000000000001</v>
      </c>
      <c r="P265" s="15">
        <f t="shared" si="120"/>
        <v>1526.6469868649999</v>
      </c>
      <c r="Q265" s="23">
        <f t="shared" si="121"/>
        <v>0</v>
      </c>
      <c r="R265" s="8">
        <f t="shared" si="122"/>
        <v>0</v>
      </c>
      <c r="S265" s="84"/>
      <c r="T265" s="84"/>
      <c r="U265" s="84"/>
      <c r="V265" s="84"/>
      <c r="W265" s="84"/>
      <c r="X265" s="84"/>
      <c r="Y265" s="84"/>
      <c r="Z265" s="87"/>
      <c r="AA265" s="4"/>
      <c r="AB265" s="4"/>
      <c r="AC265" s="4"/>
      <c r="AD265" s="4"/>
      <c r="AE265" s="4"/>
      <c r="AF265" s="4"/>
      <c r="AG265" s="4"/>
      <c r="AH265" s="4"/>
    </row>
    <row r="266" spans="1:34" s="83" customFormat="1" ht="13.5" hidden="1" customHeight="1" x14ac:dyDescent="0.2">
      <c r="A266" s="4">
        <v>970013</v>
      </c>
      <c r="B266" s="4" t="s">
        <v>557</v>
      </c>
      <c r="C266" s="4" t="s">
        <v>435</v>
      </c>
      <c r="D266" s="80">
        <v>1</v>
      </c>
      <c r="E266" s="19"/>
      <c r="F266" s="8">
        <v>1934.82</v>
      </c>
      <c r="G266" s="73">
        <f t="shared" si="124"/>
        <v>0.42249999999999999</v>
      </c>
      <c r="H266" s="10">
        <f t="shared" si="124"/>
        <v>0</v>
      </c>
      <c r="I266" s="10">
        <f t="shared" si="124"/>
        <v>0</v>
      </c>
      <c r="J266" s="10">
        <v>0</v>
      </c>
      <c r="K266" s="15">
        <f t="shared" si="116"/>
        <v>1117.3585499999999</v>
      </c>
      <c r="L266" s="15">
        <f t="shared" si="117"/>
        <v>1117.3585499999999</v>
      </c>
      <c r="M266" s="15">
        <f t="shared" si="118"/>
        <v>1117.3585499999999</v>
      </c>
      <c r="N266" s="60">
        <f t="shared" si="119"/>
        <v>1117.3585499999999</v>
      </c>
      <c r="O266" s="12">
        <v>0.36630000000000001</v>
      </c>
      <c r="P266" s="15">
        <f t="shared" si="120"/>
        <v>1526.6469868649999</v>
      </c>
      <c r="Q266" s="23">
        <f t="shared" si="121"/>
        <v>0</v>
      </c>
      <c r="R266" s="8">
        <f t="shared" si="122"/>
        <v>0</v>
      </c>
      <c r="S266" s="84"/>
      <c r="T266" s="84"/>
      <c r="U266" s="84"/>
      <c r="V266" s="84"/>
      <c r="W266" s="84"/>
      <c r="X266" s="84"/>
      <c r="Y266" s="84"/>
      <c r="Z266" s="87"/>
      <c r="AA266" s="4"/>
      <c r="AB266" s="4"/>
      <c r="AC266" s="4"/>
      <c r="AD266" s="4"/>
      <c r="AE266" s="4"/>
      <c r="AF266" s="4"/>
      <c r="AG266" s="4"/>
      <c r="AH266" s="4"/>
    </row>
    <row r="267" spans="1:34" s="83" customFormat="1" ht="13.5" hidden="1" customHeight="1" x14ac:dyDescent="0.2">
      <c r="A267" s="4">
        <v>936013</v>
      </c>
      <c r="B267" s="4" t="s">
        <v>558</v>
      </c>
      <c r="C267" s="4" t="s">
        <v>435</v>
      </c>
      <c r="D267" s="80">
        <v>1</v>
      </c>
      <c r="E267" s="19"/>
      <c r="F267" s="8">
        <v>2320.7199999999998</v>
      </c>
      <c r="G267" s="73">
        <f t="shared" si="124"/>
        <v>0.42249999999999999</v>
      </c>
      <c r="H267" s="10">
        <f t="shared" si="124"/>
        <v>0</v>
      </c>
      <c r="I267" s="10">
        <f t="shared" si="124"/>
        <v>0</v>
      </c>
      <c r="J267" s="10">
        <v>0</v>
      </c>
      <c r="K267" s="15">
        <f t="shared" si="116"/>
        <v>1340.2157999999999</v>
      </c>
      <c r="L267" s="15">
        <f t="shared" si="117"/>
        <v>1340.2157999999999</v>
      </c>
      <c r="M267" s="15">
        <f t="shared" si="118"/>
        <v>1340.2157999999999</v>
      </c>
      <c r="N267" s="60">
        <f t="shared" si="119"/>
        <v>1340.2157999999999</v>
      </c>
      <c r="O267" s="12">
        <v>0.36630000000000001</v>
      </c>
      <c r="P267" s="15">
        <f t="shared" si="120"/>
        <v>1831.13684754</v>
      </c>
      <c r="Q267" s="23">
        <f t="shared" si="121"/>
        <v>0</v>
      </c>
      <c r="R267" s="8">
        <f t="shared" si="122"/>
        <v>0</v>
      </c>
      <c r="S267" s="84"/>
      <c r="T267" s="84"/>
      <c r="U267" s="84"/>
      <c r="V267" s="84"/>
      <c r="W267" s="84"/>
      <c r="X267" s="84"/>
      <c r="Y267" s="84"/>
      <c r="Z267" s="87"/>
      <c r="AA267" s="4"/>
      <c r="AB267" s="4"/>
      <c r="AC267" s="4"/>
      <c r="AD267" s="4"/>
      <c r="AE267" s="4"/>
      <c r="AF267" s="4"/>
      <c r="AG267" s="4"/>
      <c r="AH267" s="4"/>
    </row>
    <row r="268" spans="1:34" s="83" customFormat="1" ht="13.5" hidden="1" customHeight="1" x14ac:dyDescent="0.2">
      <c r="A268" s="4">
        <v>936015</v>
      </c>
      <c r="B268" s="4" t="s">
        <v>559</v>
      </c>
      <c r="C268" s="4" t="s">
        <v>435</v>
      </c>
      <c r="D268" s="80">
        <v>1</v>
      </c>
      <c r="E268" s="19"/>
      <c r="F268" s="8">
        <v>2320.7199999999998</v>
      </c>
      <c r="G268" s="73">
        <f t="shared" si="124"/>
        <v>0.42249999999999999</v>
      </c>
      <c r="H268" s="10">
        <f t="shared" si="124"/>
        <v>0</v>
      </c>
      <c r="I268" s="10">
        <f t="shared" si="124"/>
        <v>0</v>
      </c>
      <c r="J268" s="10">
        <v>0</v>
      </c>
      <c r="K268" s="15">
        <f t="shared" si="116"/>
        <v>1340.2157999999999</v>
      </c>
      <c r="L268" s="15">
        <f t="shared" si="117"/>
        <v>1340.2157999999999</v>
      </c>
      <c r="M268" s="15">
        <f t="shared" si="118"/>
        <v>1340.2157999999999</v>
      </c>
      <c r="N268" s="60">
        <f t="shared" si="119"/>
        <v>1340.2157999999999</v>
      </c>
      <c r="O268" s="12">
        <v>0.36630000000000001</v>
      </c>
      <c r="P268" s="15">
        <f t="shared" si="120"/>
        <v>1831.13684754</v>
      </c>
      <c r="Q268" s="23">
        <f t="shared" si="121"/>
        <v>0</v>
      </c>
      <c r="R268" s="8">
        <f t="shared" si="122"/>
        <v>0</v>
      </c>
      <c r="S268" s="84"/>
      <c r="T268" s="84"/>
      <c r="U268" s="84"/>
      <c r="V268" s="84"/>
      <c r="W268" s="84"/>
      <c r="X268" s="84"/>
      <c r="Y268" s="84"/>
      <c r="Z268" s="87"/>
      <c r="AA268" s="4"/>
      <c r="AB268" s="4"/>
      <c r="AC268" s="4"/>
      <c r="AD268" s="4"/>
      <c r="AE268" s="4"/>
      <c r="AF268" s="4"/>
      <c r="AG268" s="4"/>
      <c r="AH268" s="4"/>
    </row>
    <row r="269" spans="1:34" s="83" customFormat="1" ht="13.5" hidden="1" customHeight="1" x14ac:dyDescent="0.2">
      <c r="A269" s="4">
        <v>946014</v>
      </c>
      <c r="B269" s="4" t="s">
        <v>560</v>
      </c>
      <c r="C269" s="4" t="s">
        <v>435</v>
      </c>
      <c r="D269" s="80">
        <v>1</v>
      </c>
      <c r="E269" s="19"/>
      <c r="F269" s="8">
        <v>1500.67</v>
      </c>
      <c r="G269" s="73">
        <f t="shared" si="124"/>
        <v>0.42249999999999999</v>
      </c>
      <c r="H269" s="10">
        <f t="shared" si="124"/>
        <v>0</v>
      </c>
      <c r="I269" s="10">
        <f t="shared" si="124"/>
        <v>0</v>
      </c>
      <c r="J269" s="10">
        <v>0</v>
      </c>
      <c r="K269" s="15">
        <f t="shared" si="116"/>
        <v>866.63692500000002</v>
      </c>
      <c r="L269" s="15">
        <f t="shared" si="117"/>
        <v>866.63692500000002</v>
      </c>
      <c r="M269" s="15">
        <f t="shared" si="118"/>
        <v>866.63692500000002</v>
      </c>
      <c r="N269" s="60">
        <f t="shared" si="119"/>
        <v>866.63692500000002</v>
      </c>
      <c r="O269" s="12">
        <v>0.36630000000000001</v>
      </c>
      <c r="P269" s="15">
        <f t="shared" si="120"/>
        <v>1184.0860306275001</v>
      </c>
      <c r="Q269" s="23">
        <f t="shared" si="121"/>
        <v>0</v>
      </c>
      <c r="R269" s="8">
        <f t="shared" si="122"/>
        <v>0</v>
      </c>
      <c r="S269" s="84"/>
      <c r="T269" s="84"/>
      <c r="U269" s="84"/>
      <c r="V269" s="84"/>
      <c r="W269" s="84"/>
      <c r="X269" s="84"/>
      <c r="Y269" s="84"/>
      <c r="Z269" s="87"/>
      <c r="AA269" s="4"/>
      <c r="AB269" s="4"/>
      <c r="AC269" s="4"/>
      <c r="AD269" s="4"/>
      <c r="AE269" s="4"/>
      <c r="AF269" s="4"/>
      <c r="AG269" s="4"/>
      <c r="AH269" s="4"/>
    </row>
    <row r="270" spans="1:34" s="83" customFormat="1" ht="13.5" hidden="1" customHeight="1" x14ac:dyDescent="0.2">
      <c r="A270" s="4">
        <v>956012</v>
      </c>
      <c r="B270" s="4" t="s">
        <v>561</v>
      </c>
      <c r="C270" s="4" t="s">
        <v>435</v>
      </c>
      <c r="D270" s="80">
        <v>1</v>
      </c>
      <c r="E270" s="19"/>
      <c r="F270" s="8">
        <v>1469.79</v>
      </c>
      <c r="G270" s="73">
        <f t="shared" si="124"/>
        <v>0.42249999999999999</v>
      </c>
      <c r="H270" s="10">
        <f t="shared" si="124"/>
        <v>0</v>
      </c>
      <c r="I270" s="10">
        <f t="shared" si="124"/>
        <v>0</v>
      </c>
      <c r="J270" s="10">
        <v>0</v>
      </c>
      <c r="K270" s="15">
        <f t="shared" si="116"/>
        <v>848.80372499999999</v>
      </c>
      <c r="L270" s="15">
        <f t="shared" si="117"/>
        <v>848.80372499999999</v>
      </c>
      <c r="M270" s="15">
        <f t="shared" si="118"/>
        <v>848.80372499999999</v>
      </c>
      <c r="N270" s="60">
        <f t="shared" si="119"/>
        <v>848.80372499999999</v>
      </c>
      <c r="O270" s="12">
        <v>0.36630000000000001</v>
      </c>
      <c r="P270" s="15">
        <f t="shared" si="120"/>
        <v>1159.7205294675</v>
      </c>
      <c r="Q270" s="23">
        <f t="shared" si="121"/>
        <v>0</v>
      </c>
      <c r="R270" s="8">
        <f t="shared" si="122"/>
        <v>0</v>
      </c>
      <c r="S270" s="84"/>
      <c r="T270" s="84"/>
      <c r="U270" s="84"/>
      <c r="V270" s="84"/>
      <c r="W270" s="84"/>
      <c r="X270" s="84"/>
      <c r="Y270" s="84"/>
      <c r="Z270" s="87"/>
      <c r="AA270" s="4"/>
      <c r="AB270" s="4"/>
      <c r="AC270" s="4"/>
      <c r="AD270" s="4"/>
      <c r="AE270" s="4"/>
      <c r="AF270" s="4"/>
      <c r="AG270" s="4"/>
      <c r="AH270" s="4"/>
    </row>
    <row r="271" spans="1:34" s="83" customFormat="1" ht="13.5" hidden="1" customHeight="1" x14ac:dyDescent="0.2">
      <c r="A271" s="4">
        <v>956013</v>
      </c>
      <c r="B271" s="4" t="s">
        <v>562</v>
      </c>
      <c r="C271" s="4" t="s">
        <v>435</v>
      </c>
      <c r="D271" s="80">
        <v>1</v>
      </c>
      <c r="E271" s="19"/>
      <c r="F271" s="8">
        <v>1469.79</v>
      </c>
      <c r="G271" s="73">
        <f t="shared" si="124"/>
        <v>0.42249999999999999</v>
      </c>
      <c r="H271" s="10">
        <f t="shared" si="124"/>
        <v>0</v>
      </c>
      <c r="I271" s="10">
        <f t="shared" si="124"/>
        <v>0</v>
      </c>
      <c r="J271" s="10">
        <v>0</v>
      </c>
      <c r="K271" s="15">
        <f t="shared" si="116"/>
        <v>848.80372499999999</v>
      </c>
      <c r="L271" s="15">
        <f t="shared" si="117"/>
        <v>848.80372499999999</v>
      </c>
      <c r="M271" s="15">
        <f t="shared" si="118"/>
        <v>848.80372499999999</v>
      </c>
      <c r="N271" s="60">
        <f t="shared" si="119"/>
        <v>848.80372499999999</v>
      </c>
      <c r="O271" s="12">
        <v>0.36630000000000001</v>
      </c>
      <c r="P271" s="15">
        <f t="shared" si="120"/>
        <v>1159.7205294675</v>
      </c>
      <c r="Q271" s="23">
        <f t="shared" si="121"/>
        <v>0</v>
      </c>
      <c r="R271" s="8">
        <f t="shared" si="122"/>
        <v>0</v>
      </c>
      <c r="S271" s="84"/>
      <c r="T271" s="84"/>
      <c r="U271" s="84"/>
      <c r="V271" s="84"/>
      <c r="W271" s="84"/>
      <c r="X271" s="84"/>
      <c r="Y271" s="84"/>
      <c r="Z271" s="87"/>
      <c r="AA271" s="4"/>
      <c r="AB271" s="4"/>
      <c r="AC271" s="4"/>
      <c r="AD271" s="4"/>
      <c r="AE271" s="4"/>
      <c r="AF271" s="4"/>
      <c r="AG271" s="4"/>
      <c r="AH271" s="4"/>
    </row>
    <row r="272" spans="1:34" s="83" customFormat="1" ht="13.5" hidden="1" customHeight="1" x14ac:dyDescent="0.2">
      <c r="A272" s="4">
        <v>956014</v>
      </c>
      <c r="B272" s="4" t="s">
        <v>563</v>
      </c>
      <c r="C272" s="4" t="s">
        <v>435</v>
      </c>
      <c r="D272" s="80">
        <v>1</v>
      </c>
      <c r="E272" s="19"/>
      <c r="F272" s="8">
        <v>1469.79</v>
      </c>
      <c r="G272" s="73">
        <f t="shared" si="124"/>
        <v>0.42249999999999999</v>
      </c>
      <c r="H272" s="10">
        <f t="shared" si="124"/>
        <v>0</v>
      </c>
      <c r="I272" s="10">
        <f t="shared" si="124"/>
        <v>0</v>
      </c>
      <c r="J272" s="10">
        <v>0</v>
      </c>
      <c r="K272" s="15">
        <f t="shared" si="116"/>
        <v>848.80372499999999</v>
      </c>
      <c r="L272" s="15">
        <f t="shared" si="117"/>
        <v>848.80372499999999</v>
      </c>
      <c r="M272" s="15">
        <f t="shared" si="118"/>
        <v>848.80372499999999</v>
      </c>
      <c r="N272" s="60">
        <f t="shared" si="119"/>
        <v>848.80372499999999</v>
      </c>
      <c r="O272" s="12">
        <v>0.36630000000000001</v>
      </c>
      <c r="P272" s="15">
        <f t="shared" si="120"/>
        <v>1159.7205294675</v>
      </c>
      <c r="Q272" s="23">
        <f t="shared" si="121"/>
        <v>0</v>
      </c>
      <c r="R272" s="8">
        <f t="shared" si="122"/>
        <v>0</v>
      </c>
      <c r="S272" s="84"/>
      <c r="T272" s="84"/>
      <c r="U272" s="84"/>
      <c r="V272" s="84"/>
      <c r="W272" s="84"/>
      <c r="X272" s="84"/>
      <c r="Y272" s="84"/>
      <c r="Z272" s="87"/>
      <c r="AA272" s="4"/>
      <c r="AB272" s="4"/>
      <c r="AC272" s="4"/>
      <c r="AD272" s="4"/>
      <c r="AE272" s="4"/>
      <c r="AF272" s="4"/>
      <c r="AG272" s="4"/>
      <c r="AH272" s="4"/>
    </row>
    <row r="273" spans="1:34" s="83" customFormat="1" ht="13.5" hidden="1" customHeight="1" x14ac:dyDescent="0.2">
      <c r="A273" s="4">
        <v>800013</v>
      </c>
      <c r="B273" s="4" t="s">
        <v>564</v>
      </c>
      <c r="C273" s="4" t="s">
        <v>435</v>
      </c>
      <c r="D273" s="80">
        <v>1</v>
      </c>
      <c r="E273" s="19"/>
      <c r="F273" s="8">
        <v>795.88</v>
      </c>
      <c r="G273" s="73">
        <f t="shared" si="124"/>
        <v>0.42249999999999999</v>
      </c>
      <c r="H273" s="10">
        <f t="shared" si="124"/>
        <v>0</v>
      </c>
      <c r="I273" s="10">
        <f t="shared" si="124"/>
        <v>0</v>
      </c>
      <c r="J273" s="10">
        <v>0</v>
      </c>
      <c r="K273" s="15">
        <f t="shared" si="116"/>
        <v>459.6207</v>
      </c>
      <c r="L273" s="15">
        <f t="shared" si="117"/>
        <v>459.6207</v>
      </c>
      <c r="M273" s="15">
        <f t="shared" si="118"/>
        <v>459.6207</v>
      </c>
      <c r="N273" s="60">
        <f t="shared" si="119"/>
        <v>459.6207</v>
      </c>
      <c r="O273" s="12">
        <v>0.36630000000000001</v>
      </c>
      <c r="P273" s="15">
        <f t="shared" si="120"/>
        <v>627.97976241000003</v>
      </c>
      <c r="Q273" s="23">
        <f t="shared" si="121"/>
        <v>0</v>
      </c>
      <c r="R273" s="8">
        <f t="shared" si="122"/>
        <v>0</v>
      </c>
      <c r="S273" s="84"/>
      <c r="T273" s="84"/>
      <c r="U273" s="84"/>
      <c r="V273" s="84"/>
      <c r="W273" s="84"/>
      <c r="X273" s="84"/>
      <c r="Y273" s="84"/>
      <c r="Z273" s="87"/>
      <c r="AA273" s="4"/>
      <c r="AB273" s="4"/>
      <c r="AC273" s="4"/>
      <c r="AD273" s="4"/>
      <c r="AE273" s="4"/>
      <c r="AF273" s="4"/>
      <c r="AG273" s="4"/>
      <c r="AH273" s="4"/>
    </row>
    <row r="274" spans="1:34" s="83" customFormat="1" ht="13.5" hidden="1" customHeight="1" x14ac:dyDescent="0.2">
      <c r="A274" s="4">
        <v>800015</v>
      </c>
      <c r="B274" s="4" t="s">
        <v>565</v>
      </c>
      <c r="C274" s="4" t="s">
        <v>435</v>
      </c>
      <c r="D274" s="80">
        <v>1</v>
      </c>
      <c r="E274" s="19"/>
      <c r="F274" s="8">
        <v>795.88</v>
      </c>
      <c r="G274" s="73">
        <f t="shared" si="124"/>
        <v>0.42249999999999999</v>
      </c>
      <c r="H274" s="10">
        <f t="shared" si="124"/>
        <v>0</v>
      </c>
      <c r="I274" s="10">
        <f t="shared" si="124"/>
        <v>0</v>
      </c>
      <c r="J274" s="10">
        <v>0</v>
      </c>
      <c r="K274" s="15">
        <f t="shared" si="116"/>
        <v>459.6207</v>
      </c>
      <c r="L274" s="15">
        <f t="shared" si="117"/>
        <v>459.6207</v>
      </c>
      <c r="M274" s="15">
        <f t="shared" si="118"/>
        <v>459.6207</v>
      </c>
      <c r="N274" s="60">
        <f t="shared" si="119"/>
        <v>459.6207</v>
      </c>
      <c r="O274" s="12">
        <v>0.36630000000000001</v>
      </c>
      <c r="P274" s="15">
        <f t="shared" si="120"/>
        <v>627.97976241000003</v>
      </c>
      <c r="Q274" s="23">
        <f t="shared" si="121"/>
        <v>0</v>
      </c>
      <c r="R274" s="8">
        <f t="shared" si="122"/>
        <v>0</v>
      </c>
      <c r="S274" s="84"/>
      <c r="T274" s="84"/>
      <c r="U274" s="84"/>
      <c r="V274" s="84"/>
      <c r="W274" s="84"/>
      <c r="X274" s="84"/>
      <c r="Y274" s="84"/>
      <c r="Z274" s="87"/>
      <c r="AA274" s="4"/>
      <c r="AB274" s="4"/>
      <c r="AC274" s="4"/>
      <c r="AD274" s="4"/>
      <c r="AE274" s="4"/>
      <c r="AF274" s="4"/>
      <c r="AG274" s="4"/>
      <c r="AH274" s="4"/>
    </row>
    <row r="275" spans="1:34" s="83" customFormat="1" ht="13.5" hidden="1" customHeight="1" x14ac:dyDescent="0.2">
      <c r="A275" s="4">
        <v>800017</v>
      </c>
      <c r="B275" s="4" t="s">
        <v>566</v>
      </c>
      <c r="C275" s="4" t="s">
        <v>435</v>
      </c>
      <c r="D275" s="80">
        <v>1</v>
      </c>
      <c r="E275" s="19"/>
      <c r="F275" s="8">
        <v>834.61</v>
      </c>
      <c r="G275" s="73">
        <f t="shared" si="124"/>
        <v>0.42249999999999999</v>
      </c>
      <c r="H275" s="10">
        <f t="shared" si="124"/>
        <v>0</v>
      </c>
      <c r="I275" s="10">
        <f t="shared" si="124"/>
        <v>0</v>
      </c>
      <c r="J275" s="10">
        <v>0</v>
      </c>
      <c r="K275" s="15">
        <f t="shared" si="116"/>
        <v>481.98727500000001</v>
      </c>
      <c r="L275" s="15">
        <f t="shared" si="117"/>
        <v>481.98727500000001</v>
      </c>
      <c r="M275" s="15">
        <f t="shared" si="118"/>
        <v>481.98727500000001</v>
      </c>
      <c r="N275" s="60">
        <f t="shared" si="119"/>
        <v>481.98727500000001</v>
      </c>
      <c r="O275" s="12">
        <v>0.36630000000000001</v>
      </c>
      <c r="P275" s="15">
        <f t="shared" si="120"/>
        <v>658.53921383250008</v>
      </c>
      <c r="Q275" s="23">
        <f t="shared" si="121"/>
        <v>0</v>
      </c>
      <c r="R275" s="8">
        <f t="shared" si="122"/>
        <v>0</v>
      </c>
      <c r="S275" s="84"/>
      <c r="T275" s="84"/>
      <c r="U275" s="84"/>
      <c r="V275" s="84"/>
      <c r="W275" s="84"/>
      <c r="X275" s="84"/>
      <c r="Y275" s="84"/>
      <c r="Z275" s="87"/>
      <c r="AA275" s="4"/>
      <c r="AB275" s="4"/>
      <c r="AC275" s="4"/>
      <c r="AD275" s="4"/>
      <c r="AE275" s="4"/>
      <c r="AF275" s="4"/>
      <c r="AG275" s="4"/>
      <c r="AH275" s="4"/>
    </row>
    <row r="276" spans="1:34" s="83" customFormat="1" ht="13.5" hidden="1" customHeight="1" x14ac:dyDescent="0.2">
      <c r="A276" s="4">
        <v>810013</v>
      </c>
      <c r="B276" s="4" t="s">
        <v>567</v>
      </c>
      <c r="C276" s="4" t="s">
        <v>435</v>
      </c>
      <c r="D276" s="80">
        <v>1</v>
      </c>
      <c r="E276" s="19"/>
      <c r="F276" s="8">
        <v>805.35</v>
      </c>
      <c r="G276" s="73">
        <f t="shared" si="124"/>
        <v>0.42249999999999999</v>
      </c>
      <c r="H276" s="10">
        <f t="shared" si="124"/>
        <v>0</v>
      </c>
      <c r="I276" s="10">
        <f t="shared" si="124"/>
        <v>0</v>
      </c>
      <c r="J276" s="10">
        <v>0</v>
      </c>
      <c r="K276" s="15">
        <f t="shared" si="116"/>
        <v>465.08962500000001</v>
      </c>
      <c r="L276" s="15">
        <f t="shared" si="117"/>
        <v>465.08962500000001</v>
      </c>
      <c r="M276" s="15">
        <f t="shared" si="118"/>
        <v>465.08962500000001</v>
      </c>
      <c r="N276" s="60">
        <f t="shared" si="119"/>
        <v>465.08962500000001</v>
      </c>
      <c r="O276" s="12">
        <v>0.36630000000000001</v>
      </c>
      <c r="P276" s="15">
        <f t="shared" si="120"/>
        <v>635.45195463749997</v>
      </c>
      <c r="Q276" s="23">
        <f t="shared" si="121"/>
        <v>0</v>
      </c>
      <c r="R276" s="8">
        <f t="shared" si="122"/>
        <v>0</v>
      </c>
      <c r="S276" s="84"/>
      <c r="T276" s="84"/>
      <c r="U276" s="84"/>
      <c r="V276" s="84"/>
      <c r="W276" s="84"/>
      <c r="X276" s="84"/>
      <c r="Y276" s="84"/>
      <c r="Z276" s="87"/>
      <c r="AA276" s="4"/>
      <c r="AB276" s="4"/>
      <c r="AC276" s="4"/>
      <c r="AD276" s="4"/>
      <c r="AE276" s="4"/>
      <c r="AF276" s="4"/>
      <c r="AG276" s="4"/>
      <c r="AH276" s="4"/>
    </row>
    <row r="277" spans="1:34" s="83" customFormat="1" ht="13.5" hidden="1" customHeight="1" x14ac:dyDescent="0.2">
      <c r="A277" s="4">
        <v>810015</v>
      </c>
      <c r="B277" s="4" t="s">
        <v>568</v>
      </c>
      <c r="C277" s="4" t="s">
        <v>435</v>
      </c>
      <c r="D277" s="80">
        <v>1</v>
      </c>
      <c r="E277" s="19"/>
      <c r="F277" s="8">
        <v>805.35</v>
      </c>
      <c r="G277" s="73">
        <f t="shared" si="124"/>
        <v>0.42249999999999999</v>
      </c>
      <c r="H277" s="10">
        <f t="shared" si="124"/>
        <v>0</v>
      </c>
      <c r="I277" s="10">
        <f t="shared" si="124"/>
        <v>0</v>
      </c>
      <c r="J277" s="10">
        <v>0</v>
      </c>
      <c r="K277" s="15">
        <f t="shared" si="116"/>
        <v>465.08962500000001</v>
      </c>
      <c r="L277" s="15">
        <f t="shared" si="117"/>
        <v>465.08962500000001</v>
      </c>
      <c r="M277" s="15">
        <f t="shared" si="118"/>
        <v>465.08962500000001</v>
      </c>
      <c r="N277" s="60">
        <f t="shared" si="119"/>
        <v>465.08962500000001</v>
      </c>
      <c r="O277" s="12">
        <v>0.36630000000000001</v>
      </c>
      <c r="P277" s="15">
        <f t="shared" si="120"/>
        <v>635.45195463749997</v>
      </c>
      <c r="Q277" s="23">
        <f t="shared" si="121"/>
        <v>0</v>
      </c>
      <c r="R277" s="8">
        <f t="shared" si="122"/>
        <v>0</v>
      </c>
      <c r="S277" s="84"/>
      <c r="T277" s="84"/>
      <c r="U277" s="84"/>
      <c r="V277" s="84"/>
      <c r="W277" s="84"/>
      <c r="X277" s="84"/>
      <c r="Y277" s="84"/>
      <c r="Z277" s="87"/>
      <c r="AA277" s="4"/>
      <c r="AB277" s="4"/>
      <c r="AC277" s="4"/>
      <c r="AD277" s="4"/>
      <c r="AE277" s="4"/>
      <c r="AF277" s="4"/>
      <c r="AG277" s="4"/>
      <c r="AH277" s="4"/>
    </row>
    <row r="278" spans="1:34" s="83" customFormat="1" ht="13.5" hidden="1" customHeight="1" x14ac:dyDescent="0.2">
      <c r="A278" s="4" t="s">
        <v>569</v>
      </c>
      <c r="B278" s="4" t="s">
        <v>570</v>
      </c>
      <c r="C278" s="4" t="s">
        <v>435</v>
      </c>
      <c r="D278" s="80">
        <v>1</v>
      </c>
      <c r="E278" s="19"/>
      <c r="F278" s="8">
        <v>1771.63</v>
      </c>
      <c r="G278" s="73">
        <f t="shared" si="124"/>
        <v>0.42249999999999999</v>
      </c>
      <c r="H278" s="10">
        <f t="shared" si="124"/>
        <v>0</v>
      </c>
      <c r="I278" s="10">
        <f t="shared" si="124"/>
        <v>0</v>
      </c>
      <c r="J278" s="10">
        <v>0</v>
      </c>
      <c r="K278" s="15">
        <f t="shared" si="116"/>
        <v>1023.1163250000001</v>
      </c>
      <c r="L278" s="15">
        <f t="shared" si="117"/>
        <v>1023.1163250000001</v>
      </c>
      <c r="M278" s="15">
        <f t="shared" si="118"/>
        <v>1023.1163250000001</v>
      </c>
      <c r="N278" s="60">
        <f t="shared" si="119"/>
        <v>1023.1163250000001</v>
      </c>
      <c r="O278" s="12">
        <v>0.36630000000000001</v>
      </c>
      <c r="P278" s="15">
        <f t="shared" si="120"/>
        <v>1397.8838348475001</v>
      </c>
      <c r="Q278" s="23">
        <f t="shared" si="121"/>
        <v>0</v>
      </c>
      <c r="R278" s="8">
        <f t="shared" si="122"/>
        <v>0</v>
      </c>
      <c r="S278" s="84"/>
      <c r="T278" s="84"/>
      <c r="U278" s="84"/>
      <c r="V278" s="84"/>
      <c r="W278" s="84"/>
      <c r="X278" s="84"/>
      <c r="Y278" s="84"/>
      <c r="Z278" s="87"/>
      <c r="AA278" s="4"/>
      <c r="AB278" s="4"/>
      <c r="AC278" s="4"/>
      <c r="AD278" s="4"/>
      <c r="AE278" s="4"/>
      <c r="AF278" s="4"/>
      <c r="AG278" s="4"/>
      <c r="AH278" s="4"/>
    </row>
    <row r="279" spans="1:34" s="83" customFormat="1" ht="13.5" hidden="1" customHeight="1" x14ac:dyDescent="0.2">
      <c r="A279" s="4" t="s">
        <v>571</v>
      </c>
      <c r="B279" s="4" t="s">
        <v>572</v>
      </c>
      <c r="C279" s="4" t="s">
        <v>435</v>
      </c>
      <c r="D279" s="80">
        <v>1</v>
      </c>
      <c r="E279" s="19"/>
      <c r="F279" s="8">
        <v>1771.63</v>
      </c>
      <c r="G279" s="73">
        <f t="shared" si="124"/>
        <v>0.42249999999999999</v>
      </c>
      <c r="H279" s="10">
        <f t="shared" si="124"/>
        <v>0</v>
      </c>
      <c r="I279" s="10">
        <f t="shared" si="124"/>
        <v>0</v>
      </c>
      <c r="J279" s="10">
        <v>0</v>
      </c>
      <c r="K279" s="15">
        <f t="shared" si="116"/>
        <v>1023.1163250000001</v>
      </c>
      <c r="L279" s="15">
        <f t="shared" si="117"/>
        <v>1023.1163250000001</v>
      </c>
      <c r="M279" s="15">
        <f t="shared" si="118"/>
        <v>1023.1163250000001</v>
      </c>
      <c r="N279" s="60">
        <f t="shared" si="119"/>
        <v>1023.1163250000001</v>
      </c>
      <c r="O279" s="12">
        <v>0.36630000000000001</v>
      </c>
      <c r="P279" s="15">
        <f t="shared" si="120"/>
        <v>1397.8838348475001</v>
      </c>
      <c r="Q279" s="23">
        <f t="shared" si="121"/>
        <v>0</v>
      </c>
      <c r="R279" s="8">
        <f t="shared" si="122"/>
        <v>0</v>
      </c>
      <c r="S279" s="84"/>
      <c r="T279" s="84"/>
      <c r="U279" s="84"/>
      <c r="V279" s="84"/>
      <c r="W279" s="84"/>
      <c r="X279" s="84"/>
      <c r="Y279" s="84"/>
      <c r="Z279" s="87"/>
      <c r="AA279" s="4"/>
      <c r="AB279" s="4"/>
      <c r="AC279" s="4"/>
      <c r="AD279" s="4"/>
      <c r="AE279" s="4"/>
      <c r="AF279" s="4"/>
      <c r="AG279" s="4"/>
      <c r="AH279" s="4"/>
    </row>
    <row r="280" spans="1:34" s="83" customFormat="1" ht="13.5" hidden="1" customHeight="1" x14ac:dyDescent="0.2">
      <c r="A280" s="4" t="s">
        <v>573</v>
      </c>
      <c r="B280" s="4" t="s">
        <v>574</v>
      </c>
      <c r="C280" s="4" t="s">
        <v>435</v>
      </c>
      <c r="D280" s="80">
        <v>1</v>
      </c>
      <c r="E280" s="19"/>
      <c r="F280" s="8">
        <v>1937.72</v>
      </c>
      <c r="G280" s="73">
        <f t="shared" ref="G280:I295" si="125">G279</f>
        <v>0.42249999999999999</v>
      </c>
      <c r="H280" s="10">
        <f t="shared" si="125"/>
        <v>0</v>
      </c>
      <c r="I280" s="10">
        <f t="shared" si="125"/>
        <v>0</v>
      </c>
      <c r="J280" s="10">
        <v>0</v>
      </c>
      <c r="K280" s="15">
        <f t="shared" si="116"/>
        <v>1119.0333000000001</v>
      </c>
      <c r="L280" s="15">
        <f t="shared" si="117"/>
        <v>1119.0333000000001</v>
      </c>
      <c r="M280" s="15">
        <f t="shared" si="118"/>
        <v>1119.0333000000001</v>
      </c>
      <c r="N280" s="60">
        <f t="shared" si="119"/>
        <v>1119.0333000000001</v>
      </c>
      <c r="O280" s="12">
        <v>0.36630000000000001</v>
      </c>
      <c r="P280" s="15">
        <f t="shared" si="120"/>
        <v>1528.9351977900001</v>
      </c>
      <c r="Q280" s="23">
        <f t="shared" si="121"/>
        <v>0</v>
      </c>
      <c r="R280" s="8">
        <f t="shared" si="122"/>
        <v>0</v>
      </c>
      <c r="S280" s="84"/>
      <c r="T280" s="84"/>
      <c r="U280" s="84"/>
      <c r="V280" s="84"/>
      <c r="W280" s="84"/>
      <c r="X280" s="84"/>
      <c r="Y280" s="84"/>
      <c r="Z280" s="87"/>
      <c r="AA280" s="4"/>
      <c r="AB280" s="4"/>
      <c r="AC280" s="4"/>
      <c r="AD280" s="4"/>
      <c r="AE280" s="4"/>
      <c r="AF280" s="4"/>
      <c r="AG280" s="4"/>
      <c r="AH280" s="4"/>
    </row>
    <row r="281" spans="1:34" s="83" customFormat="1" ht="13.5" hidden="1" customHeight="1" x14ac:dyDescent="0.2">
      <c r="A281" s="4" t="s">
        <v>575</v>
      </c>
      <c r="B281" s="4" t="s">
        <v>576</v>
      </c>
      <c r="C281" s="4" t="s">
        <v>435</v>
      </c>
      <c r="D281" s="80">
        <v>1</v>
      </c>
      <c r="E281" s="19"/>
      <c r="F281" s="8">
        <v>1937.72</v>
      </c>
      <c r="G281" s="73">
        <f t="shared" si="125"/>
        <v>0.42249999999999999</v>
      </c>
      <c r="H281" s="10">
        <f t="shared" si="125"/>
        <v>0</v>
      </c>
      <c r="I281" s="10">
        <f t="shared" si="125"/>
        <v>0</v>
      </c>
      <c r="J281" s="10">
        <v>0</v>
      </c>
      <c r="K281" s="15">
        <f t="shared" si="116"/>
        <v>1119.0333000000001</v>
      </c>
      <c r="L281" s="15">
        <f t="shared" si="117"/>
        <v>1119.0333000000001</v>
      </c>
      <c r="M281" s="15">
        <f t="shared" si="118"/>
        <v>1119.0333000000001</v>
      </c>
      <c r="N281" s="60">
        <f t="shared" si="119"/>
        <v>1119.0333000000001</v>
      </c>
      <c r="O281" s="12">
        <v>0.36630000000000001</v>
      </c>
      <c r="P281" s="15">
        <f t="shared" si="120"/>
        <v>1528.9351977900001</v>
      </c>
      <c r="Q281" s="23">
        <f t="shared" si="121"/>
        <v>0</v>
      </c>
      <c r="R281" s="8">
        <f t="shared" si="122"/>
        <v>0</v>
      </c>
      <c r="S281" s="84"/>
      <c r="T281" s="84"/>
      <c r="U281" s="84"/>
      <c r="V281" s="84"/>
      <c r="W281" s="84"/>
      <c r="X281" s="84"/>
      <c r="Y281" s="84"/>
      <c r="Z281" s="87"/>
      <c r="AA281" s="4"/>
      <c r="AB281" s="4"/>
      <c r="AC281" s="4"/>
      <c r="AD281" s="4"/>
      <c r="AE281" s="4"/>
      <c r="AF281" s="4"/>
      <c r="AG281" s="4"/>
      <c r="AH281" s="4"/>
    </row>
    <row r="282" spans="1:34" s="83" customFormat="1" ht="13.5" hidden="1" customHeight="1" x14ac:dyDescent="0.2">
      <c r="A282" s="4" t="s">
        <v>577</v>
      </c>
      <c r="B282" s="4" t="s">
        <v>578</v>
      </c>
      <c r="C282" s="4" t="s">
        <v>435</v>
      </c>
      <c r="D282" s="80">
        <v>1</v>
      </c>
      <c r="E282" s="19"/>
      <c r="F282" s="8">
        <v>2934.27</v>
      </c>
      <c r="G282" s="73">
        <f t="shared" si="125"/>
        <v>0.42249999999999999</v>
      </c>
      <c r="H282" s="10">
        <f t="shared" si="125"/>
        <v>0</v>
      </c>
      <c r="I282" s="10">
        <f t="shared" si="125"/>
        <v>0</v>
      </c>
      <c r="J282" s="10">
        <v>0</v>
      </c>
      <c r="K282" s="15">
        <f t="shared" si="116"/>
        <v>1694.540925</v>
      </c>
      <c r="L282" s="15">
        <f t="shared" si="117"/>
        <v>1694.540925</v>
      </c>
      <c r="M282" s="15">
        <f t="shared" si="118"/>
        <v>1694.540925</v>
      </c>
      <c r="N282" s="60">
        <f t="shared" si="119"/>
        <v>1694.540925</v>
      </c>
      <c r="O282" s="12">
        <v>0.36630000000000001</v>
      </c>
      <c r="P282" s="15">
        <f t="shared" si="120"/>
        <v>2315.2512658275</v>
      </c>
      <c r="Q282" s="23">
        <f t="shared" si="121"/>
        <v>0</v>
      </c>
      <c r="R282" s="8">
        <f t="shared" si="122"/>
        <v>0</v>
      </c>
      <c r="S282" s="84"/>
      <c r="T282" s="84"/>
      <c r="U282" s="84"/>
      <c r="V282" s="84"/>
      <c r="W282" s="84"/>
      <c r="X282" s="84"/>
      <c r="Y282" s="84"/>
      <c r="Z282" s="87"/>
      <c r="AA282" s="4"/>
      <c r="AB282" s="4"/>
      <c r="AC282" s="4"/>
      <c r="AD282" s="4"/>
      <c r="AE282" s="4"/>
      <c r="AF282" s="4"/>
      <c r="AG282" s="4"/>
      <c r="AH282" s="4"/>
    </row>
    <row r="283" spans="1:34" s="83" customFormat="1" ht="13.5" hidden="1" customHeight="1" x14ac:dyDescent="0.2">
      <c r="A283" s="4" t="s">
        <v>579</v>
      </c>
      <c r="B283" s="4" t="s">
        <v>580</v>
      </c>
      <c r="C283" s="4" t="s">
        <v>435</v>
      </c>
      <c r="D283" s="80">
        <v>1</v>
      </c>
      <c r="E283" s="19"/>
      <c r="F283" s="8">
        <v>757.02</v>
      </c>
      <c r="G283" s="73">
        <f t="shared" si="125"/>
        <v>0.42249999999999999</v>
      </c>
      <c r="H283" s="10">
        <f t="shared" si="125"/>
        <v>0</v>
      </c>
      <c r="I283" s="10">
        <f t="shared" si="125"/>
        <v>0</v>
      </c>
      <c r="J283" s="10">
        <v>0</v>
      </c>
      <c r="K283" s="15">
        <f t="shared" si="116"/>
        <v>437.17905000000002</v>
      </c>
      <c r="L283" s="15">
        <f t="shared" si="117"/>
        <v>437.17905000000002</v>
      </c>
      <c r="M283" s="15">
        <f t="shared" si="118"/>
        <v>437.17905000000002</v>
      </c>
      <c r="N283" s="60">
        <f t="shared" si="119"/>
        <v>437.17905000000002</v>
      </c>
      <c r="O283" s="12">
        <v>0.36630000000000001</v>
      </c>
      <c r="P283" s="15">
        <f t="shared" si="120"/>
        <v>597.31773601500004</v>
      </c>
      <c r="Q283" s="23">
        <f t="shared" si="121"/>
        <v>0</v>
      </c>
      <c r="R283" s="8">
        <f t="shared" si="122"/>
        <v>0</v>
      </c>
      <c r="S283" s="84"/>
      <c r="T283" s="84"/>
      <c r="U283" s="84"/>
      <c r="V283" s="84"/>
      <c r="W283" s="84"/>
      <c r="X283" s="84"/>
      <c r="Y283" s="84"/>
      <c r="Z283" s="87"/>
      <c r="AA283" s="4"/>
      <c r="AB283" s="4"/>
      <c r="AC283" s="4"/>
      <c r="AD283" s="4"/>
      <c r="AE283" s="4"/>
      <c r="AF283" s="4"/>
      <c r="AG283" s="4"/>
      <c r="AH283" s="4"/>
    </row>
    <row r="284" spans="1:34" s="83" customFormat="1" ht="13.5" hidden="1" customHeight="1" x14ac:dyDescent="0.2">
      <c r="A284" s="4" t="s">
        <v>581</v>
      </c>
      <c r="B284" s="4" t="s">
        <v>582</v>
      </c>
      <c r="C284" s="4" t="s">
        <v>435</v>
      </c>
      <c r="D284" s="80">
        <v>1</v>
      </c>
      <c r="E284" s="19"/>
      <c r="F284" s="8">
        <v>757.02</v>
      </c>
      <c r="G284" s="73">
        <f t="shared" si="125"/>
        <v>0.42249999999999999</v>
      </c>
      <c r="H284" s="10">
        <f t="shared" si="125"/>
        <v>0</v>
      </c>
      <c r="I284" s="10">
        <f t="shared" si="125"/>
        <v>0</v>
      </c>
      <c r="J284" s="10">
        <v>0</v>
      </c>
      <c r="K284" s="15">
        <f t="shared" si="116"/>
        <v>437.17905000000002</v>
      </c>
      <c r="L284" s="15">
        <f t="shared" si="117"/>
        <v>437.17905000000002</v>
      </c>
      <c r="M284" s="15">
        <f t="shared" si="118"/>
        <v>437.17905000000002</v>
      </c>
      <c r="N284" s="60">
        <f t="shared" si="119"/>
        <v>437.17905000000002</v>
      </c>
      <c r="O284" s="12">
        <v>0.36630000000000001</v>
      </c>
      <c r="P284" s="15">
        <f t="shared" si="120"/>
        <v>597.31773601500004</v>
      </c>
      <c r="Q284" s="23">
        <f t="shared" si="121"/>
        <v>0</v>
      </c>
      <c r="R284" s="8">
        <f t="shared" si="122"/>
        <v>0</v>
      </c>
      <c r="S284" s="84"/>
      <c r="T284" s="84"/>
      <c r="U284" s="84"/>
      <c r="V284" s="84"/>
      <c r="W284" s="84"/>
      <c r="X284" s="84"/>
      <c r="Y284" s="84"/>
      <c r="Z284" s="87"/>
      <c r="AA284" s="4"/>
      <c r="AB284" s="4"/>
      <c r="AC284" s="4"/>
      <c r="AD284" s="4"/>
      <c r="AE284" s="4"/>
      <c r="AF284" s="4"/>
      <c r="AG284" s="4"/>
      <c r="AH284" s="4"/>
    </row>
    <row r="285" spans="1:34" s="83" customFormat="1" ht="13.5" hidden="1" customHeight="1" x14ac:dyDescent="0.2">
      <c r="A285" s="4" t="s">
        <v>583</v>
      </c>
      <c r="B285" s="4" t="s">
        <v>584</v>
      </c>
      <c r="C285" s="4" t="s">
        <v>435</v>
      </c>
      <c r="D285" s="80">
        <v>1</v>
      </c>
      <c r="E285" s="19"/>
      <c r="F285" s="8">
        <v>757.02</v>
      </c>
      <c r="G285" s="73">
        <f t="shared" si="125"/>
        <v>0.42249999999999999</v>
      </c>
      <c r="H285" s="10">
        <f t="shared" si="125"/>
        <v>0</v>
      </c>
      <c r="I285" s="10">
        <f t="shared" si="125"/>
        <v>0</v>
      </c>
      <c r="J285" s="10">
        <v>0</v>
      </c>
      <c r="K285" s="15">
        <f t="shared" si="116"/>
        <v>437.17905000000002</v>
      </c>
      <c r="L285" s="15">
        <f t="shared" si="117"/>
        <v>437.17905000000002</v>
      </c>
      <c r="M285" s="15">
        <f t="shared" si="118"/>
        <v>437.17905000000002</v>
      </c>
      <c r="N285" s="60">
        <f t="shared" si="119"/>
        <v>437.17905000000002</v>
      </c>
      <c r="O285" s="12">
        <v>0.36630000000000001</v>
      </c>
      <c r="P285" s="15">
        <f t="shared" si="120"/>
        <v>597.31773601500004</v>
      </c>
      <c r="Q285" s="23">
        <f t="shared" si="121"/>
        <v>0</v>
      </c>
      <c r="R285" s="8">
        <f t="shared" si="122"/>
        <v>0</v>
      </c>
      <c r="S285" s="84"/>
      <c r="T285" s="84"/>
      <c r="U285" s="84"/>
      <c r="V285" s="84"/>
      <c r="W285" s="84"/>
      <c r="X285" s="84"/>
      <c r="Y285" s="84"/>
      <c r="Z285" s="87"/>
      <c r="AA285" s="4"/>
      <c r="AB285" s="4"/>
      <c r="AC285" s="4"/>
      <c r="AD285" s="4"/>
      <c r="AE285" s="4"/>
      <c r="AF285" s="4"/>
      <c r="AG285" s="4"/>
      <c r="AH285" s="4"/>
    </row>
    <row r="286" spans="1:34" s="83" customFormat="1" ht="13.5" hidden="1" customHeight="1" x14ac:dyDescent="0.2">
      <c r="A286" s="4" t="s">
        <v>585</v>
      </c>
      <c r="B286" s="4" t="s">
        <v>586</v>
      </c>
      <c r="C286" s="4" t="s">
        <v>435</v>
      </c>
      <c r="D286" s="80">
        <v>1</v>
      </c>
      <c r="E286" s="19"/>
      <c r="F286" s="8">
        <v>757.02</v>
      </c>
      <c r="G286" s="73">
        <f t="shared" si="125"/>
        <v>0.42249999999999999</v>
      </c>
      <c r="H286" s="10">
        <f t="shared" si="125"/>
        <v>0</v>
      </c>
      <c r="I286" s="10">
        <f t="shared" si="125"/>
        <v>0</v>
      </c>
      <c r="J286" s="10">
        <v>0</v>
      </c>
      <c r="K286" s="15">
        <f t="shared" si="116"/>
        <v>437.17905000000002</v>
      </c>
      <c r="L286" s="15">
        <f t="shared" si="117"/>
        <v>437.17905000000002</v>
      </c>
      <c r="M286" s="15">
        <f t="shared" si="118"/>
        <v>437.17905000000002</v>
      </c>
      <c r="N286" s="60">
        <f t="shared" si="119"/>
        <v>437.17905000000002</v>
      </c>
      <c r="O286" s="12">
        <v>0.36630000000000001</v>
      </c>
      <c r="P286" s="15">
        <f t="shared" si="120"/>
        <v>597.31773601500004</v>
      </c>
      <c r="Q286" s="23">
        <f t="shared" si="121"/>
        <v>0</v>
      </c>
      <c r="R286" s="8">
        <f t="shared" si="122"/>
        <v>0</v>
      </c>
      <c r="S286" s="84"/>
      <c r="T286" s="84"/>
      <c r="U286" s="84"/>
      <c r="V286" s="84"/>
      <c r="W286" s="84"/>
      <c r="X286" s="84"/>
      <c r="Y286" s="84"/>
      <c r="Z286" s="87"/>
      <c r="AA286" s="4"/>
      <c r="AB286" s="4"/>
      <c r="AC286" s="4"/>
      <c r="AD286" s="4"/>
      <c r="AE286" s="4"/>
      <c r="AF286" s="4"/>
      <c r="AG286" s="4"/>
      <c r="AH286" s="4"/>
    </row>
    <row r="287" spans="1:34" s="83" customFormat="1" ht="13.5" hidden="1" customHeight="1" x14ac:dyDescent="0.2">
      <c r="A287" s="4" t="s">
        <v>587</v>
      </c>
      <c r="B287" s="4" t="s">
        <v>588</v>
      </c>
      <c r="C287" s="4" t="s">
        <v>435</v>
      </c>
      <c r="D287" s="80">
        <v>1</v>
      </c>
      <c r="E287" s="19"/>
      <c r="F287" s="8">
        <v>757.02</v>
      </c>
      <c r="G287" s="73">
        <f t="shared" si="125"/>
        <v>0.42249999999999999</v>
      </c>
      <c r="H287" s="10">
        <f t="shared" si="125"/>
        <v>0</v>
      </c>
      <c r="I287" s="10">
        <f t="shared" si="125"/>
        <v>0</v>
      </c>
      <c r="J287" s="10">
        <v>0</v>
      </c>
      <c r="K287" s="15">
        <f t="shared" si="116"/>
        <v>437.17905000000002</v>
      </c>
      <c r="L287" s="15">
        <f t="shared" si="117"/>
        <v>437.17905000000002</v>
      </c>
      <c r="M287" s="15">
        <f t="shared" si="118"/>
        <v>437.17905000000002</v>
      </c>
      <c r="N287" s="60">
        <f t="shared" si="119"/>
        <v>437.17905000000002</v>
      </c>
      <c r="O287" s="12">
        <v>0.36630000000000001</v>
      </c>
      <c r="P287" s="15">
        <f t="shared" si="120"/>
        <v>597.31773601500004</v>
      </c>
      <c r="Q287" s="23">
        <f t="shared" si="121"/>
        <v>0</v>
      </c>
      <c r="R287" s="8">
        <f t="shared" si="122"/>
        <v>0</v>
      </c>
      <c r="S287" s="84"/>
      <c r="T287" s="84"/>
      <c r="U287" s="84"/>
      <c r="V287" s="84"/>
      <c r="W287" s="84"/>
      <c r="X287" s="84"/>
      <c r="Y287" s="84"/>
      <c r="Z287" s="87"/>
      <c r="AA287" s="4"/>
      <c r="AB287" s="4"/>
      <c r="AC287" s="4"/>
      <c r="AD287" s="4"/>
      <c r="AE287" s="4"/>
      <c r="AF287" s="4"/>
      <c r="AG287" s="4"/>
      <c r="AH287" s="4"/>
    </row>
    <row r="288" spans="1:34" s="83" customFormat="1" ht="13.5" hidden="1" customHeight="1" x14ac:dyDescent="0.2">
      <c r="A288" s="4" t="s">
        <v>589</v>
      </c>
      <c r="B288" s="4" t="s">
        <v>590</v>
      </c>
      <c r="C288" s="4" t="s">
        <v>435</v>
      </c>
      <c r="D288" s="80">
        <v>1</v>
      </c>
      <c r="E288" s="19"/>
      <c r="F288" s="8">
        <v>749.45</v>
      </c>
      <c r="G288" s="73">
        <f t="shared" si="125"/>
        <v>0.42249999999999999</v>
      </c>
      <c r="H288" s="10">
        <f t="shared" si="125"/>
        <v>0</v>
      </c>
      <c r="I288" s="10">
        <f t="shared" si="125"/>
        <v>0</v>
      </c>
      <c r="J288" s="10">
        <v>0</v>
      </c>
      <c r="K288" s="15">
        <f t="shared" si="116"/>
        <v>432.80737500000004</v>
      </c>
      <c r="L288" s="15">
        <f t="shared" si="117"/>
        <v>432.80737500000004</v>
      </c>
      <c r="M288" s="15">
        <f t="shared" si="118"/>
        <v>432.80737500000004</v>
      </c>
      <c r="N288" s="60">
        <f t="shared" si="119"/>
        <v>432.80737500000004</v>
      </c>
      <c r="O288" s="12">
        <v>0.36630000000000001</v>
      </c>
      <c r="P288" s="15">
        <f t="shared" si="120"/>
        <v>591.34471646250006</v>
      </c>
      <c r="Q288" s="23">
        <f t="shared" si="121"/>
        <v>0</v>
      </c>
      <c r="R288" s="8">
        <f t="shared" si="122"/>
        <v>0</v>
      </c>
      <c r="S288" s="84"/>
      <c r="T288" s="84"/>
      <c r="U288" s="84"/>
      <c r="V288" s="84"/>
      <c r="W288" s="84"/>
      <c r="X288" s="84"/>
      <c r="Y288" s="84"/>
      <c r="Z288" s="87"/>
      <c r="AA288" s="4"/>
      <c r="AB288" s="4"/>
      <c r="AC288" s="4"/>
      <c r="AD288" s="4"/>
      <c r="AE288" s="4"/>
      <c r="AF288" s="4"/>
      <c r="AG288" s="4"/>
      <c r="AH288" s="4"/>
    </row>
    <row r="289" spans="1:34" s="83" customFormat="1" ht="13.5" hidden="1" customHeight="1" x14ac:dyDescent="0.2">
      <c r="A289" s="4" t="s">
        <v>591</v>
      </c>
      <c r="B289" s="4" t="s">
        <v>592</v>
      </c>
      <c r="C289" s="4" t="s">
        <v>435</v>
      </c>
      <c r="D289" s="80">
        <v>1</v>
      </c>
      <c r="E289" s="19"/>
      <c r="F289" s="8">
        <v>749.45</v>
      </c>
      <c r="G289" s="73">
        <f t="shared" si="125"/>
        <v>0.42249999999999999</v>
      </c>
      <c r="H289" s="10">
        <f t="shared" si="125"/>
        <v>0</v>
      </c>
      <c r="I289" s="10">
        <f t="shared" si="125"/>
        <v>0</v>
      </c>
      <c r="J289" s="10">
        <v>0</v>
      </c>
      <c r="K289" s="15">
        <f t="shared" si="116"/>
        <v>432.80737500000004</v>
      </c>
      <c r="L289" s="15">
        <f t="shared" si="117"/>
        <v>432.80737500000004</v>
      </c>
      <c r="M289" s="15">
        <f t="shared" si="118"/>
        <v>432.80737500000004</v>
      </c>
      <c r="N289" s="60">
        <f t="shared" si="119"/>
        <v>432.80737500000004</v>
      </c>
      <c r="O289" s="12">
        <v>0.36630000000000001</v>
      </c>
      <c r="P289" s="15">
        <f t="shared" si="120"/>
        <v>591.34471646250006</v>
      </c>
      <c r="Q289" s="23">
        <f t="shared" si="121"/>
        <v>0</v>
      </c>
      <c r="R289" s="8">
        <f t="shared" si="122"/>
        <v>0</v>
      </c>
      <c r="S289" s="84"/>
      <c r="T289" s="84"/>
      <c r="U289" s="84"/>
      <c r="V289" s="84"/>
      <c r="W289" s="84"/>
      <c r="X289" s="84"/>
      <c r="Y289" s="84"/>
      <c r="Z289" s="87"/>
      <c r="AA289" s="4"/>
      <c r="AB289" s="4"/>
      <c r="AC289" s="4"/>
      <c r="AD289" s="4"/>
      <c r="AE289" s="4"/>
      <c r="AF289" s="4"/>
      <c r="AG289" s="4"/>
      <c r="AH289" s="4"/>
    </row>
    <row r="290" spans="1:34" s="83" customFormat="1" ht="13.5" hidden="1" customHeight="1" x14ac:dyDescent="0.2">
      <c r="A290" s="4" t="s">
        <v>593</v>
      </c>
      <c r="B290" s="4" t="s">
        <v>594</v>
      </c>
      <c r="C290" s="4" t="s">
        <v>435</v>
      </c>
      <c r="D290" s="80">
        <v>1</v>
      </c>
      <c r="E290" s="19"/>
      <c r="F290" s="8">
        <v>749.45</v>
      </c>
      <c r="G290" s="73">
        <f t="shared" si="125"/>
        <v>0.42249999999999999</v>
      </c>
      <c r="H290" s="10">
        <f t="shared" si="125"/>
        <v>0</v>
      </c>
      <c r="I290" s="10">
        <f t="shared" si="125"/>
        <v>0</v>
      </c>
      <c r="J290" s="10">
        <v>0</v>
      </c>
      <c r="K290" s="15">
        <f t="shared" si="116"/>
        <v>432.80737500000004</v>
      </c>
      <c r="L290" s="15">
        <f t="shared" si="117"/>
        <v>432.80737500000004</v>
      </c>
      <c r="M290" s="15">
        <f t="shared" si="118"/>
        <v>432.80737500000004</v>
      </c>
      <c r="N290" s="60">
        <f t="shared" si="119"/>
        <v>432.80737500000004</v>
      </c>
      <c r="O290" s="12">
        <v>0.36630000000000001</v>
      </c>
      <c r="P290" s="15">
        <f t="shared" si="120"/>
        <v>591.34471646250006</v>
      </c>
      <c r="Q290" s="23">
        <f t="shared" si="121"/>
        <v>0</v>
      </c>
      <c r="R290" s="8">
        <f t="shared" si="122"/>
        <v>0</v>
      </c>
      <c r="S290" s="84"/>
      <c r="T290" s="84"/>
      <c r="U290" s="84"/>
      <c r="V290" s="84"/>
      <c r="W290" s="84"/>
      <c r="X290" s="84"/>
      <c r="Y290" s="84"/>
      <c r="Z290" s="87"/>
      <c r="AA290" s="4"/>
      <c r="AB290" s="4"/>
      <c r="AC290" s="4"/>
      <c r="AD290" s="4"/>
      <c r="AE290" s="4"/>
      <c r="AF290" s="4"/>
      <c r="AG290" s="4"/>
      <c r="AH290" s="4"/>
    </row>
    <row r="291" spans="1:34" s="83" customFormat="1" ht="13.5" hidden="1" customHeight="1" x14ac:dyDescent="0.2">
      <c r="A291" s="4" t="s">
        <v>595</v>
      </c>
      <c r="B291" s="4" t="s">
        <v>596</v>
      </c>
      <c r="C291" s="4" t="s">
        <v>435</v>
      </c>
      <c r="D291" s="80">
        <v>1</v>
      </c>
      <c r="E291" s="19"/>
      <c r="F291" s="8">
        <v>749.45</v>
      </c>
      <c r="G291" s="73">
        <f t="shared" si="125"/>
        <v>0.42249999999999999</v>
      </c>
      <c r="H291" s="10">
        <f t="shared" si="125"/>
        <v>0</v>
      </c>
      <c r="I291" s="10">
        <f t="shared" si="125"/>
        <v>0</v>
      </c>
      <c r="J291" s="10">
        <v>0</v>
      </c>
      <c r="K291" s="15">
        <f t="shared" si="116"/>
        <v>432.80737500000004</v>
      </c>
      <c r="L291" s="15">
        <f t="shared" si="117"/>
        <v>432.80737500000004</v>
      </c>
      <c r="M291" s="15">
        <f t="shared" si="118"/>
        <v>432.80737500000004</v>
      </c>
      <c r="N291" s="60">
        <f t="shared" si="119"/>
        <v>432.80737500000004</v>
      </c>
      <c r="O291" s="12">
        <v>0.36630000000000001</v>
      </c>
      <c r="P291" s="15">
        <f t="shared" si="120"/>
        <v>591.34471646250006</v>
      </c>
      <c r="Q291" s="23">
        <f t="shared" si="121"/>
        <v>0</v>
      </c>
      <c r="R291" s="8">
        <f t="shared" si="122"/>
        <v>0</v>
      </c>
      <c r="S291" s="84"/>
      <c r="T291" s="84"/>
      <c r="U291" s="84"/>
      <c r="V291" s="84"/>
      <c r="W291" s="84"/>
      <c r="X291" s="84"/>
      <c r="Y291" s="84"/>
      <c r="Z291" s="87"/>
      <c r="AA291" s="4"/>
      <c r="AB291" s="4"/>
      <c r="AC291" s="4"/>
      <c r="AD291" s="4"/>
      <c r="AE291" s="4"/>
      <c r="AF291" s="4"/>
      <c r="AG291" s="4"/>
      <c r="AH291" s="4"/>
    </row>
    <row r="292" spans="1:34" s="83" customFormat="1" ht="13.5" hidden="1" customHeight="1" x14ac:dyDescent="0.2">
      <c r="A292" s="4" t="s">
        <v>597</v>
      </c>
      <c r="B292" s="4" t="s">
        <v>598</v>
      </c>
      <c r="C292" s="4" t="s">
        <v>435</v>
      </c>
      <c r="D292" s="80">
        <v>1</v>
      </c>
      <c r="E292" s="19"/>
      <c r="F292" s="8">
        <v>660.51</v>
      </c>
      <c r="G292" s="73">
        <f t="shared" si="125"/>
        <v>0.42249999999999999</v>
      </c>
      <c r="H292" s="10">
        <f t="shared" si="125"/>
        <v>0</v>
      </c>
      <c r="I292" s="10">
        <f t="shared" si="125"/>
        <v>0</v>
      </c>
      <c r="J292" s="10">
        <v>0</v>
      </c>
      <c r="K292" s="15">
        <f t="shared" si="116"/>
        <v>381.444525</v>
      </c>
      <c r="L292" s="15">
        <f t="shared" si="117"/>
        <v>381.444525</v>
      </c>
      <c r="M292" s="15">
        <f t="shared" si="118"/>
        <v>381.444525</v>
      </c>
      <c r="N292" s="60">
        <f t="shared" si="119"/>
        <v>381.444525</v>
      </c>
      <c r="O292" s="12">
        <v>0.36630000000000001</v>
      </c>
      <c r="P292" s="15">
        <f t="shared" si="120"/>
        <v>521.16765450749995</v>
      </c>
      <c r="Q292" s="23">
        <f t="shared" si="121"/>
        <v>0</v>
      </c>
      <c r="R292" s="8">
        <f t="shared" si="122"/>
        <v>0</v>
      </c>
      <c r="S292" s="84"/>
      <c r="T292" s="84"/>
      <c r="U292" s="84"/>
      <c r="V292" s="84"/>
      <c r="W292" s="84"/>
      <c r="X292" s="84"/>
      <c r="Y292" s="84"/>
      <c r="Z292" s="87"/>
      <c r="AA292" s="4"/>
      <c r="AB292" s="4"/>
      <c r="AC292" s="4"/>
      <c r="AD292" s="4"/>
      <c r="AE292" s="4"/>
      <c r="AF292" s="4"/>
      <c r="AG292" s="4"/>
      <c r="AH292" s="4"/>
    </row>
    <row r="293" spans="1:34" s="83" customFormat="1" ht="13.5" hidden="1" customHeight="1" x14ac:dyDescent="0.2">
      <c r="A293" s="4" t="s">
        <v>599</v>
      </c>
      <c r="B293" s="4" t="s">
        <v>600</v>
      </c>
      <c r="C293" s="4" t="s">
        <v>435</v>
      </c>
      <c r="D293" s="80">
        <v>1</v>
      </c>
      <c r="E293" s="19"/>
      <c r="F293" s="8">
        <v>660.51</v>
      </c>
      <c r="G293" s="73">
        <f t="shared" si="125"/>
        <v>0.42249999999999999</v>
      </c>
      <c r="H293" s="10">
        <f t="shared" si="125"/>
        <v>0</v>
      </c>
      <c r="I293" s="10">
        <f t="shared" si="125"/>
        <v>0</v>
      </c>
      <c r="J293" s="10">
        <v>0</v>
      </c>
      <c r="K293" s="15">
        <f t="shared" si="116"/>
        <v>381.444525</v>
      </c>
      <c r="L293" s="15">
        <f t="shared" si="117"/>
        <v>381.444525</v>
      </c>
      <c r="M293" s="15">
        <f t="shared" si="118"/>
        <v>381.444525</v>
      </c>
      <c r="N293" s="60">
        <f t="shared" si="119"/>
        <v>381.444525</v>
      </c>
      <c r="O293" s="12">
        <v>0.36630000000000001</v>
      </c>
      <c r="P293" s="15">
        <f t="shared" si="120"/>
        <v>521.16765450749995</v>
      </c>
      <c r="Q293" s="23">
        <f t="shared" si="121"/>
        <v>0</v>
      </c>
      <c r="R293" s="8">
        <f t="shared" si="122"/>
        <v>0</v>
      </c>
      <c r="S293" s="84"/>
      <c r="T293" s="84"/>
      <c r="U293" s="84"/>
      <c r="V293" s="84"/>
      <c r="W293" s="84"/>
      <c r="X293" s="84"/>
      <c r="Y293" s="84"/>
      <c r="Z293" s="87"/>
      <c r="AA293" s="4"/>
      <c r="AB293" s="4"/>
      <c r="AC293" s="4"/>
      <c r="AD293" s="4"/>
      <c r="AE293" s="4"/>
      <c r="AF293" s="4"/>
      <c r="AG293" s="4"/>
      <c r="AH293" s="4"/>
    </row>
    <row r="294" spans="1:34" s="83" customFormat="1" ht="13.5" hidden="1" customHeight="1" x14ac:dyDescent="0.2">
      <c r="A294" s="4" t="s">
        <v>601</v>
      </c>
      <c r="B294" s="4" t="s">
        <v>602</v>
      </c>
      <c r="C294" s="4" t="s">
        <v>435</v>
      </c>
      <c r="D294" s="80">
        <v>1</v>
      </c>
      <c r="E294" s="19"/>
      <c r="F294" s="8">
        <v>660.51</v>
      </c>
      <c r="G294" s="73">
        <f t="shared" si="125"/>
        <v>0.42249999999999999</v>
      </c>
      <c r="H294" s="10">
        <f t="shared" si="125"/>
        <v>0</v>
      </c>
      <c r="I294" s="10">
        <f t="shared" si="125"/>
        <v>0</v>
      </c>
      <c r="J294" s="10">
        <v>0</v>
      </c>
      <c r="K294" s="15">
        <f t="shared" si="116"/>
        <v>381.444525</v>
      </c>
      <c r="L294" s="15">
        <f t="shared" si="117"/>
        <v>381.444525</v>
      </c>
      <c r="M294" s="15">
        <f t="shared" si="118"/>
        <v>381.444525</v>
      </c>
      <c r="N294" s="60">
        <f t="shared" si="119"/>
        <v>381.444525</v>
      </c>
      <c r="O294" s="12">
        <v>0.36630000000000001</v>
      </c>
      <c r="P294" s="15">
        <f t="shared" si="120"/>
        <v>521.16765450749995</v>
      </c>
      <c r="Q294" s="23">
        <f t="shared" si="121"/>
        <v>0</v>
      </c>
      <c r="R294" s="8">
        <f t="shared" si="122"/>
        <v>0</v>
      </c>
      <c r="S294" s="84"/>
      <c r="T294" s="84"/>
      <c r="U294" s="84"/>
      <c r="V294" s="84"/>
      <c r="W294" s="84"/>
      <c r="X294" s="84"/>
      <c r="Y294" s="84"/>
      <c r="Z294" s="87"/>
      <c r="AA294" s="4"/>
      <c r="AB294" s="4"/>
      <c r="AC294" s="4"/>
      <c r="AD294" s="4"/>
      <c r="AE294" s="4"/>
      <c r="AF294" s="4"/>
      <c r="AG294" s="4"/>
      <c r="AH294" s="4"/>
    </row>
    <row r="295" spans="1:34" s="83" customFormat="1" ht="13.5" hidden="1" customHeight="1" x14ac:dyDescent="0.2">
      <c r="A295" s="4" t="s">
        <v>603</v>
      </c>
      <c r="B295" s="4" t="s">
        <v>604</v>
      </c>
      <c r="C295" s="4" t="s">
        <v>435</v>
      </c>
      <c r="D295" s="80">
        <v>1</v>
      </c>
      <c r="E295" s="19"/>
      <c r="F295" s="8">
        <v>660.51</v>
      </c>
      <c r="G295" s="73">
        <f t="shared" si="125"/>
        <v>0.42249999999999999</v>
      </c>
      <c r="H295" s="10">
        <f t="shared" si="125"/>
        <v>0</v>
      </c>
      <c r="I295" s="10">
        <f t="shared" si="125"/>
        <v>0</v>
      </c>
      <c r="J295" s="10">
        <v>0</v>
      </c>
      <c r="K295" s="15">
        <f t="shared" si="116"/>
        <v>381.444525</v>
      </c>
      <c r="L295" s="15">
        <f t="shared" si="117"/>
        <v>381.444525</v>
      </c>
      <c r="M295" s="15">
        <f t="shared" si="118"/>
        <v>381.444525</v>
      </c>
      <c r="N295" s="60">
        <f t="shared" si="119"/>
        <v>381.444525</v>
      </c>
      <c r="O295" s="12">
        <v>0.36630000000000001</v>
      </c>
      <c r="P295" s="15">
        <f t="shared" si="120"/>
        <v>521.16765450749995</v>
      </c>
      <c r="Q295" s="23">
        <f t="shared" si="121"/>
        <v>0</v>
      </c>
      <c r="R295" s="8">
        <f t="shared" si="122"/>
        <v>0</v>
      </c>
      <c r="S295" s="84"/>
      <c r="T295" s="84"/>
      <c r="U295" s="84"/>
      <c r="V295" s="84"/>
      <c r="W295" s="84"/>
      <c r="X295" s="84"/>
      <c r="Y295" s="84"/>
      <c r="Z295" s="87"/>
      <c r="AA295" s="4"/>
      <c r="AB295" s="4"/>
      <c r="AC295" s="4"/>
      <c r="AD295" s="4"/>
      <c r="AE295" s="4"/>
      <c r="AF295" s="4"/>
      <c r="AG295" s="4"/>
      <c r="AH295" s="4"/>
    </row>
    <row r="296" spans="1:34" s="83" customFormat="1" ht="13.5" hidden="1" customHeight="1" x14ac:dyDescent="0.2">
      <c r="A296" s="4" t="s">
        <v>605</v>
      </c>
      <c r="B296" s="4" t="s">
        <v>606</v>
      </c>
      <c r="C296" s="4" t="s">
        <v>435</v>
      </c>
      <c r="D296" s="80">
        <v>1</v>
      </c>
      <c r="E296" s="19"/>
      <c r="F296" s="8">
        <v>1074.5899999999999</v>
      </c>
      <c r="G296" s="73">
        <f t="shared" ref="G296:I301" si="126">G295</f>
        <v>0.42249999999999999</v>
      </c>
      <c r="H296" s="10">
        <f t="shared" si="126"/>
        <v>0</v>
      </c>
      <c r="I296" s="10">
        <f t="shared" si="126"/>
        <v>0</v>
      </c>
      <c r="J296" s="10">
        <v>0</v>
      </c>
      <c r="K296" s="15">
        <f t="shared" si="116"/>
        <v>620.57572499999992</v>
      </c>
      <c r="L296" s="15">
        <f t="shared" si="117"/>
        <v>620.57572499999992</v>
      </c>
      <c r="M296" s="15">
        <f t="shared" si="118"/>
        <v>620.57572499999992</v>
      </c>
      <c r="N296" s="60">
        <f t="shared" si="119"/>
        <v>620.57572499999992</v>
      </c>
      <c r="O296" s="12">
        <v>0.36630000000000001</v>
      </c>
      <c r="P296" s="15">
        <f t="shared" si="120"/>
        <v>847.89261306749995</v>
      </c>
      <c r="Q296" s="23">
        <f t="shared" si="121"/>
        <v>0</v>
      </c>
      <c r="R296" s="8">
        <f t="shared" si="122"/>
        <v>0</v>
      </c>
      <c r="S296" s="84"/>
      <c r="T296" s="84"/>
      <c r="U296" s="84"/>
      <c r="V296" s="84"/>
      <c r="W296" s="84"/>
      <c r="X296" s="84"/>
      <c r="Y296" s="84"/>
      <c r="Z296" s="87"/>
      <c r="AA296" s="4"/>
      <c r="AB296" s="4"/>
      <c r="AC296" s="4"/>
      <c r="AD296" s="4"/>
      <c r="AE296" s="4"/>
      <c r="AF296" s="4"/>
      <c r="AG296" s="4"/>
      <c r="AH296" s="4"/>
    </row>
    <row r="297" spans="1:34" s="83" customFormat="1" ht="13.5" hidden="1" customHeight="1" x14ac:dyDescent="0.2">
      <c r="A297" s="4" t="s">
        <v>607</v>
      </c>
      <c r="B297" s="4" t="s">
        <v>608</v>
      </c>
      <c r="C297" s="4" t="s">
        <v>435</v>
      </c>
      <c r="D297" s="80">
        <v>1</v>
      </c>
      <c r="E297" s="19"/>
      <c r="F297" s="8">
        <v>1074.5899999999999</v>
      </c>
      <c r="G297" s="73">
        <f t="shared" si="126"/>
        <v>0.42249999999999999</v>
      </c>
      <c r="H297" s="10">
        <f t="shared" si="126"/>
        <v>0</v>
      </c>
      <c r="I297" s="10">
        <f t="shared" si="126"/>
        <v>0</v>
      </c>
      <c r="J297" s="10">
        <v>0</v>
      </c>
      <c r="K297" s="15">
        <f t="shared" si="116"/>
        <v>620.57572499999992</v>
      </c>
      <c r="L297" s="15">
        <f t="shared" si="117"/>
        <v>620.57572499999992</v>
      </c>
      <c r="M297" s="15">
        <f t="shared" si="118"/>
        <v>620.57572499999992</v>
      </c>
      <c r="N297" s="60">
        <f t="shared" si="119"/>
        <v>620.57572499999992</v>
      </c>
      <c r="O297" s="12">
        <v>0.36630000000000001</v>
      </c>
      <c r="P297" s="15">
        <f t="shared" si="120"/>
        <v>847.89261306749995</v>
      </c>
      <c r="Q297" s="23">
        <f t="shared" si="121"/>
        <v>0</v>
      </c>
      <c r="R297" s="8">
        <f t="shared" si="122"/>
        <v>0</v>
      </c>
      <c r="S297" s="84"/>
      <c r="T297" s="84"/>
      <c r="U297" s="84"/>
      <c r="V297" s="84"/>
      <c r="W297" s="84"/>
      <c r="X297" s="84"/>
      <c r="Y297" s="84"/>
      <c r="Z297" s="87"/>
      <c r="AA297" s="4"/>
      <c r="AB297" s="4"/>
      <c r="AC297" s="4"/>
      <c r="AD297" s="4"/>
      <c r="AE297" s="4"/>
      <c r="AF297" s="4"/>
      <c r="AG297" s="4"/>
      <c r="AH297" s="4"/>
    </row>
    <row r="298" spans="1:34" s="83" customFormat="1" ht="13.5" hidden="1" customHeight="1" x14ac:dyDescent="0.2">
      <c r="A298" s="4" t="s">
        <v>609</v>
      </c>
      <c r="B298" s="4" t="s">
        <v>610</v>
      </c>
      <c r="C298" s="4" t="s">
        <v>435</v>
      </c>
      <c r="D298" s="80">
        <v>1</v>
      </c>
      <c r="E298" s="19"/>
      <c r="F298" s="8">
        <v>2218.9299999999998</v>
      </c>
      <c r="G298" s="73">
        <f t="shared" si="126"/>
        <v>0.42249999999999999</v>
      </c>
      <c r="H298" s="10">
        <f t="shared" si="126"/>
        <v>0</v>
      </c>
      <c r="I298" s="10">
        <f t="shared" si="126"/>
        <v>0</v>
      </c>
      <c r="J298" s="10">
        <v>0</v>
      </c>
      <c r="K298" s="15">
        <f t="shared" si="116"/>
        <v>1281.4320749999999</v>
      </c>
      <c r="L298" s="15">
        <f t="shared" si="117"/>
        <v>1281.4320749999999</v>
      </c>
      <c r="M298" s="15">
        <f t="shared" si="118"/>
        <v>1281.4320749999999</v>
      </c>
      <c r="N298" s="60">
        <f t="shared" si="119"/>
        <v>1281.4320749999999</v>
      </c>
      <c r="O298" s="12">
        <v>0.36630000000000001</v>
      </c>
      <c r="P298" s="15">
        <f t="shared" si="120"/>
        <v>1750.8206440724998</v>
      </c>
      <c r="Q298" s="23">
        <f t="shared" si="121"/>
        <v>0</v>
      </c>
      <c r="R298" s="8">
        <f t="shared" si="122"/>
        <v>0</v>
      </c>
      <c r="S298" s="84"/>
      <c r="T298" s="84"/>
      <c r="U298" s="84"/>
      <c r="V298" s="84"/>
      <c r="W298" s="84"/>
      <c r="X298" s="84"/>
      <c r="Y298" s="84"/>
      <c r="Z298" s="87"/>
      <c r="AA298" s="4"/>
      <c r="AB298" s="4"/>
      <c r="AC298" s="4"/>
      <c r="AD298" s="4"/>
      <c r="AE298" s="4"/>
      <c r="AF298" s="4"/>
      <c r="AG298" s="4"/>
      <c r="AH298" s="4"/>
    </row>
    <row r="299" spans="1:34" s="83" customFormat="1" ht="13.5" hidden="1" customHeight="1" x14ac:dyDescent="0.2">
      <c r="A299" s="4" t="s">
        <v>611</v>
      </c>
      <c r="B299" s="4" t="s">
        <v>612</v>
      </c>
      <c r="C299" s="4"/>
      <c r="D299" s="80"/>
      <c r="E299" s="19"/>
      <c r="F299" s="8">
        <v>2218.9299999999998</v>
      </c>
      <c r="G299" s="73">
        <f t="shared" si="126"/>
        <v>0.42249999999999999</v>
      </c>
      <c r="H299" s="10">
        <f t="shared" si="126"/>
        <v>0</v>
      </c>
      <c r="I299" s="10">
        <f t="shared" si="126"/>
        <v>0</v>
      </c>
      <c r="J299" s="10">
        <v>0</v>
      </c>
      <c r="K299" s="15">
        <f t="shared" si="116"/>
        <v>1281.4320749999999</v>
      </c>
      <c r="L299" s="15">
        <f t="shared" si="117"/>
        <v>1281.4320749999999</v>
      </c>
      <c r="M299" s="15">
        <f t="shared" si="118"/>
        <v>1281.4320749999999</v>
      </c>
      <c r="N299" s="60">
        <f t="shared" si="119"/>
        <v>1281.4320749999999</v>
      </c>
      <c r="O299" s="12">
        <v>0.36630000000000001</v>
      </c>
      <c r="P299" s="15">
        <f t="shared" si="120"/>
        <v>1750.8206440724998</v>
      </c>
      <c r="Q299" s="23">
        <f t="shared" si="121"/>
        <v>0</v>
      </c>
      <c r="R299" s="8">
        <f t="shared" si="122"/>
        <v>0</v>
      </c>
      <c r="S299" s="84"/>
      <c r="T299" s="84"/>
      <c r="U299" s="84"/>
      <c r="V299" s="84"/>
      <c r="W299" s="84"/>
      <c r="X299" s="84"/>
      <c r="Y299" s="84"/>
      <c r="Z299" s="87"/>
      <c r="AA299" s="4"/>
      <c r="AB299" s="4"/>
      <c r="AC299" s="4"/>
      <c r="AD299" s="4"/>
      <c r="AE299" s="4"/>
      <c r="AF299" s="4"/>
      <c r="AG299" s="4"/>
      <c r="AH299" s="4"/>
    </row>
    <row r="300" spans="1:34" s="83" customFormat="1" ht="13.5" hidden="1" customHeight="1" x14ac:dyDescent="0.2">
      <c r="A300" s="4" t="s">
        <v>613</v>
      </c>
      <c r="B300" s="4" t="s">
        <v>614</v>
      </c>
      <c r="C300" s="4"/>
      <c r="D300" s="80"/>
      <c r="E300" s="19"/>
      <c r="F300" s="8">
        <v>2218.9299999999998</v>
      </c>
      <c r="G300" s="73">
        <f t="shared" si="126"/>
        <v>0.42249999999999999</v>
      </c>
      <c r="H300" s="10">
        <f t="shared" si="126"/>
        <v>0</v>
      </c>
      <c r="I300" s="10">
        <f t="shared" si="126"/>
        <v>0</v>
      </c>
      <c r="J300" s="10">
        <v>0</v>
      </c>
      <c r="K300" s="15">
        <f t="shared" si="116"/>
        <v>1281.4320749999999</v>
      </c>
      <c r="L300" s="15">
        <f t="shared" si="117"/>
        <v>1281.4320749999999</v>
      </c>
      <c r="M300" s="15">
        <f t="shared" si="118"/>
        <v>1281.4320749999999</v>
      </c>
      <c r="N300" s="60">
        <f t="shared" si="119"/>
        <v>1281.4320749999999</v>
      </c>
      <c r="O300" s="12">
        <v>0.36630000000000001</v>
      </c>
      <c r="P300" s="15">
        <f t="shared" si="120"/>
        <v>1750.8206440724998</v>
      </c>
      <c r="Q300" s="23">
        <f t="shared" si="121"/>
        <v>0</v>
      </c>
      <c r="R300" s="8">
        <f t="shared" si="122"/>
        <v>0</v>
      </c>
      <c r="S300" s="84"/>
      <c r="T300" s="84"/>
      <c r="U300" s="84"/>
      <c r="V300" s="84"/>
      <c r="W300" s="84"/>
      <c r="X300" s="84"/>
      <c r="Y300" s="84"/>
      <c r="Z300" s="87"/>
      <c r="AA300" s="4"/>
      <c r="AB300" s="4"/>
      <c r="AC300" s="4"/>
      <c r="AD300" s="4"/>
      <c r="AE300" s="4"/>
      <c r="AF300" s="4"/>
      <c r="AG300" s="4"/>
      <c r="AH300" s="4"/>
    </row>
    <row r="301" spans="1:34" s="83" customFormat="1" ht="13.5" hidden="1" customHeight="1" x14ac:dyDescent="0.2">
      <c r="A301" s="4" t="s">
        <v>615</v>
      </c>
      <c r="B301" s="4" t="s">
        <v>616</v>
      </c>
      <c r="C301" s="4" t="s">
        <v>435</v>
      </c>
      <c r="D301" s="80">
        <v>1</v>
      </c>
      <c r="E301" s="19"/>
      <c r="F301" s="8">
        <v>3514.6</v>
      </c>
      <c r="G301" s="73">
        <f t="shared" si="126"/>
        <v>0.42249999999999999</v>
      </c>
      <c r="H301" s="10">
        <f t="shared" si="126"/>
        <v>0</v>
      </c>
      <c r="I301" s="10">
        <f t="shared" si="126"/>
        <v>0</v>
      </c>
      <c r="J301" s="10">
        <v>0</v>
      </c>
      <c r="K301" s="15">
        <f t="shared" si="116"/>
        <v>2029.6814999999999</v>
      </c>
      <c r="L301" s="15">
        <f t="shared" si="117"/>
        <v>2029.6814999999999</v>
      </c>
      <c r="M301" s="15">
        <f t="shared" si="118"/>
        <v>2029.6814999999999</v>
      </c>
      <c r="N301" s="60">
        <f t="shared" si="119"/>
        <v>2029.6814999999999</v>
      </c>
      <c r="O301" s="12">
        <v>0.36630000000000001</v>
      </c>
      <c r="P301" s="15">
        <f t="shared" si="120"/>
        <v>2773.1538334500001</v>
      </c>
      <c r="Q301" s="23">
        <f t="shared" si="121"/>
        <v>0</v>
      </c>
      <c r="R301" s="8">
        <f t="shared" si="122"/>
        <v>0</v>
      </c>
      <c r="S301" s="84"/>
      <c r="T301" s="84"/>
      <c r="U301" s="84"/>
      <c r="V301" s="84"/>
      <c r="W301" s="84"/>
      <c r="X301" s="84"/>
      <c r="Y301" s="84"/>
      <c r="Z301" s="87"/>
      <c r="AA301" s="4"/>
      <c r="AB301" s="4"/>
      <c r="AC301" s="4"/>
      <c r="AD301" s="4"/>
      <c r="AE301" s="4"/>
      <c r="AF301" s="4"/>
      <c r="AG301" s="4"/>
      <c r="AH301" s="4"/>
    </row>
    <row r="302" spans="1:34" s="21" customFormat="1" ht="21.75" customHeight="1" x14ac:dyDescent="0.25">
      <c r="A302" s="43"/>
      <c r="B302" s="44"/>
      <c r="C302" s="44"/>
      <c r="D302" s="42"/>
      <c r="E302" s="58" t="s">
        <v>312</v>
      </c>
      <c r="F302" s="41"/>
      <c r="G302" s="98" t="s">
        <v>312</v>
      </c>
      <c r="H302" s="99"/>
      <c r="I302" s="99"/>
      <c r="J302" s="99"/>
      <c r="K302" s="99"/>
      <c r="L302" s="99"/>
      <c r="M302" s="99"/>
      <c r="N302" s="99"/>
      <c r="O302" s="99"/>
      <c r="P302" s="59"/>
      <c r="Q302" s="24">
        <f>SUM(Q8:Q301)</f>
        <v>5476.8136499999991</v>
      </c>
      <c r="R302" s="40">
        <f>SUM(R8:R301)</f>
        <v>5744.8960326450006</v>
      </c>
    </row>
  </sheetData>
  <autoFilter ref="E6:E302" xr:uid="{00000000-0001-0000-0000-000000000000}">
    <filterColumn colId="0">
      <customFilters>
        <customFilter operator="notEqual" val=" "/>
      </customFilters>
    </filterColumn>
  </autoFilter>
  <mergeCells count="19">
    <mergeCell ref="G302:O302"/>
    <mergeCell ref="A174:D174"/>
    <mergeCell ref="A89:D89"/>
    <mergeCell ref="A105:D105"/>
    <mergeCell ref="A114:D114"/>
    <mergeCell ref="A129:D129"/>
    <mergeCell ref="A139:D139"/>
    <mergeCell ref="A167:D167"/>
    <mergeCell ref="A170:D170"/>
    <mergeCell ref="A181:D181"/>
    <mergeCell ref="A34:D34"/>
    <mergeCell ref="A7:D7"/>
    <mergeCell ref="A1:H1"/>
    <mergeCell ref="I1:R1"/>
    <mergeCell ref="A3:R3"/>
    <mergeCell ref="A4:B4"/>
    <mergeCell ref="E4:J4"/>
    <mergeCell ref="A5:R5"/>
    <mergeCell ref="A2:R2"/>
  </mergeCells>
  <dataValidations count="2">
    <dataValidation type="list" allowBlank="1" showInputMessage="1" showErrorMessage="1" sqref="D4" xr:uid="{92487039-3800-4515-BB12-7136FE666FD2}">
      <formula1>$U$10:$U$14</formula1>
    </dataValidation>
    <dataValidation type="list" allowBlank="1" showInputMessage="1" showErrorMessage="1" sqref="Q4" xr:uid="{3719DFA6-B035-4213-819E-A710D825388C}">
      <formula1>$U$17:$U$18</formula1>
    </dataValidation>
  </dataValidations>
  <pageMargins left="0.7" right="0.7" top="0.75" bottom="0.75" header="0.3" footer="0.3"/>
  <pageSetup paperSize="9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01622-48BF-4143-9097-71DE64587092}">
  <dimension ref="B3:E31"/>
  <sheetViews>
    <sheetView topLeftCell="A19" workbookViewId="0">
      <selection activeCell="D3" sqref="D3:D31"/>
    </sheetView>
  </sheetViews>
  <sheetFormatPr defaultRowHeight="13.2" x14ac:dyDescent="0.25"/>
  <sheetData>
    <row r="3" spans="2:5" ht="48" x14ac:dyDescent="0.25">
      <c r="B3" s="14" t="s">
        <v>349</v>
      </c>
      <c r="C3" s="14" t="s">
        <v>353</v>
      </c>
      <c r="D3" s="14" t="s">
        <v>248</v>
      </c>
      <c r="E3" s="2">
        <v>12</v>
      </c>
    </row>
    <row r="4" spans="2:5" ht="48" x14ac:dyDescent="0.25">
      <c r="B4" s="14" t="s">
        <v>355</v>
      </c>
      <c r="C4" s="14" t="s">
        <v>356</v>
      </c>
      <c r="D4" s="14" t="s">
        <v>357</v>
      </c>
      <c r="E4" s="2">
        <v>6</v>
      </c>
    </row>
    <row r="5" spans="2:5" ht="28.8" x14ac:dyDescent="0.25">
      <c r="B5" s="14" t="s">
        <v>9</v>
      </c>
      <c r="C5" s="14" t="s">
        <v>128</v>
      </c>
      <c r="D5" s="14" t="s">
        <v>250</v>
      </c>
      <c r="E5" s="2">
        <v>12</v>
      </c>
    </row>
    <row r="6" spans="2:5" ht="28.8" x14ac:dyDescent="0.25">
      <c r="B6" s="14" t="s">
        <v>10</v>
      </c>
      <c r="C6" s="14" t="s">
        <v>129</v>
      </c>
      <c r="D6" s="14" t="s">
        <v>248</v>
      </c>
      <c r="E6" s="2">
        <v>12</v>
      </c>
    </row>
    <row r="7" spans="2:5" ht="28.8" x14ac:dyDescent="0.25">
      <c r="B7" s="14" t="s">
        <v>28</v>
      </c>
      <c r="C7" s="14" t="s">
        <v>147</v>
      </c>
      <c r="D7" s="14" t="s">
        <v>259</v>
      </c>
      <c r="E7" s="2">
        <v>6</v>
      </c>
    </row>
    <row r="8" spans="2:5" ht="28.8" x14ac:dyDescent="0.25">
      <c r="B8" s="14" t="s">
        <v>29</v>
      </c>
      <c r="C8" s="14" t="s">
        <v>148</v>
      </c>
      <c r="D8" s="14" t="s">
        <v>260</v>
      </c>
      <c r="E8" s="2">
        <v>6</v>
      </c>
    </row>
    <row r="9" spans="2:5" ht="38.4" x14ac:dyDescent="0.25">
      <c r="B9" s="14" t="s">
        <v>31</v>
      </c>
      <c r="C9" s="14" t="s">
        <v>350</v>
      </c>
      <c r="D9" s="14" t="s">
        <v>250</v>
      </c>
      <c r="E9" s="2">
        <v>24</v>
      </c>
    </row>
    <row r="10" spans="2:5" ht="28.8" x14ac:dyDescent="0.25">
      <c r="B10" s="14" t="s">
        <v>34</v>
      </c>
      <c r="C10" s="14" t="s">
        <v>152</v>
      </c>
      <c r="D10" s="14" t="s">
        <v>263</v>
      </c>
      <c r="E10" s="2">
        <v>12</v>
      </c>
    </row>
    <row r="11" spans="2:5" ht="28.8" x14ac:dyDescent="0.25">
      <c r="B11" s="14" t="s">
        <v>44</v>
      </c>
      <c r="C11" s="14" t="s">
        <v>162</v>
      </c>
      <c r="D11" s="14" t="s">
        <v>247</v>
      </c>
      <c r="E11" s="2">
        <v>12</v>
      </c>
    </row>
    <row r="12" spans="2:5" ht="28.8" x14ac:dyDescent="0.25">
      <c r="B12" s="14" t="s">
        <v>45</v>
      </c>
      <c r="C12" s="14" t="s">
        <v>163</v>
      </c>
      <c r="D12" s="14" t="s">
        <v>249</v>
      </c>
      <c r="E12" s="2">
        <v>12</v>
      </c>
    </row>
    <row r="13" spans="2:5" ht="28.8" x14ac:dyDescent="0.25">
      <c r="B13" s="14" t="s">
        <v>51</v>
      </c>
      <c r="C13" s="14" t="s">
        <v>169</v>
      </c>
      <c r="D13" s="14" t="s">
        <v>273</v>
      </c>
      <c r="E13" s="14">
        <v>6</v>
      </c>
    </row>
    <row r="14" spans="2:5" ht="28.8" x14ac:dyDescent="0.25">
      <c r="B14" s="14" t="s">
        <v>58</v>
      </c>
      <c r="C14" s="14" t="s">
        <v>176</v>
      </c>
      <c r="D14" s="14" t="s">
        <v>263</v>
      </c>
      <c r="E14" s="14">
        <v>12</v>
      </c>
    </row>
    <row r="15" spans="2:5" ht="38.4" x14ac:dyDescent="0.25">
      <c r="B15" s="14" t="s">
        <v>310</v>
      </c>
      <c r="C15" s="14" t="s">
        <v>311</v>
      </c>
      <c r="D15" s="14" t="s">
        <v>259</v>
      </c>
      <c r="E15" s="14">
        <v>6</v>
      </c>
    </row>
    <row r="16" spans="2:5" ht="19.2" x14ac:dyDescent="0.25">
      <c r="B16" s="14" t="s">
        <v>74</v>
      </c>
      <c r="C16" s="14" t="s">
        <v>189</v>
      </c>
      <c r="D16" s="14" t="s">
        <v>272</v>
      </c>
      <c r="E16" s="14">
        <v>6</v>
      </c>
    </row>
    <row r="17" spans="2:5" ht="19.2" x14ac:dyDescent="0.25">
      <c r="B17" s="14" t="s">
        <v>75</v>
      </c>
      <c r="C17" s="14" t="s">
        <v>190</v>
      </c>
      <c r="D17" s="14" t="s">
        <v>281</v>
      </c>
      <c r="E17" s="14">
        <v>4</v>
      </c>
    </row>
    <row r="18" spans="2:5" ht="19.2" x14ac:dyDescent="0.25">
      <c r="B18" s="14" t="s">
        <v>82</v>
      </c>
      <c r="C18" s="14" t="s">
        <v>197</v>
      </c>
      <c r="D18" s="14" t="s">
        <v>283</v>
      </c>
      <c r="E18" s="14">
        <v>6</v>
      </c>
    </row>
    <row r="19" spans="2:5" ht="19.2" x14ac:dyDescent="0.25">
      <c r="B19" s="14" t="s">
        <v>83</v>
      </c>
      <c r="C19" s="14" t="s">
        <v>198</v>
      </c>
      <c r="D19" s="14" t="s">
        <v>284</v>
      </c>
      <c r="E19" s="14">
        <v>6</v>
      </c>
    </row>
    <row r="20" spans="2:5" ht="28.8" x14ac:dyDescent="0.25">
      <c r="B20" s="14" t="s">
        <v>84</v>
      </c>
      <c r="C20" s="14" t="s">
        <v>199</v>
      </c>
      <c r="D20" s="14" t="s">
        <v>263</v>
      </c>
      <c r="E20" s="14">
        <v>6</v>
      </c>
    </row>
    <row r="21" spans="2:5" ht="38.4" x14ac:dyDescent="0.25">
      <c r="B21" s="14" t="s">
        <v>85</v>
      </c>
      <c r="C21" s="14" t="s">
        <v>200</v>
      </c>
      <c r="D21" s="14" t="s">
        <v>285</v>
      </c>
      <c r="E21" s="14">
        <v>6</v>
      </c>
    </row>
    <row r="22" spans="2:5" ht="28.8" x14ac:dyDescent="0.25">
      <c r="B22" s="14" t="s">
        <v>88</v>
      </c>
      <c r="C22" s="14" t="s">
        <v>203</v>
      </c>
      <c r="D22" s="14" t="s">
        <v>283</v>
      </c>
      <c r="E22" s="2">
        <v>6</v>
      </c>
    </row>
    <row r="23" spans="2:5" ht="19.2" x14ac:dyDescent="0.25">
      <c r="B23" s="14" t="s">
        <v>89</v>
      </c>
      <c r="C23" s="14" t="s">
        <v>204</v>
      </c>
      <c r="D23" s="14" t="s">
        <v>284</v>
      </c>
      <c r="E23" s="2">
        <v>6</v>
      </c>
    </row>
    <row r="24" spans="2:5" ht="19.2" x14ac:dyDescent="0.25">
      <c r="B24" s="14" t="s">
        <v>96</v>
      </c>
      <c r="C24" s="14" t="s">
        <v>212</v>
      </c>
      <c r="D24" s="14" t="s">
        <v>289</v>
      </c>
      <c r="E24" s="2">
        <v>6</v>
      </c>
    </row>
    <row r="25" spans="2:5" ht="28.8" x14ac:dyDescent="0.25">
      <c r="B25" s="14" t="s">
        <v>103</v>
      </c>
      <c r="C25" s="14" t="s">
        <v>219</v>
      </c>
      <c r="D25" s="14" t="s">
        <v>263</v>
      </c>
      <c r="E25" s="2">
        <v>12</v>
      </c>
    </row>
    <row r="26" spans="2:5" ht="38.4" x14ac:dyDescent="0.25">
      <c r="B26" s="14" t="s">
        <v>106</v>
      </c>
      <c r="C26" s="14" t="s">
        <v>222</v>
      </c>
      <c r="D26" s="14" t="s">
        <v>263</v>
      </c>
      <c r="E26" s="2">
        <v>12</v>
      </c>
    </row>
    <row r="27" spans="2:5" ht="38.4" x14ac:dyDescent="0.25">
      <c r="B27" s="14" t="s">
        <v>109</v>
      </c>
      <c r="C27" s="14" t="s">
        <v>225</v>
      </c>
      <c r="D27" s="14" t="s">
        <v>289</v>
      </c>
      <c r="E27" s="2">
        <v>6</v>
      </c>
    </row>
    <row r="28" spans="2:5" ht="38.4" x14ac:dyDescent="0.25">
      <c r="B28" s="14" t="s">
        <v>110</v>
      </c>
      <c r="C28" s="14" t="s">
        <v>226</v>
      </c>
      <c r="D28" s="14" t="s">
        <v>263</v>
      </c>
      <c r="E28" s="2">
        <v>6</v>
      </c>
    </row>
    <row r="29" spans="2:5" ht="19.2" x14ac:dyDescent="0.25">
      <c r="B29" s="14" t="s">
        <v>111</v>
      </c>
      <c r="C29" s="14" t="s">
        <v>227</v>
      </c>
      <c r="D29" s="14" t="s">
        <v>282</v>
      </c>
      <c r="E29" s="2">
        <v>6</v>
      </c>
    </row>
    <row r="30" spans="2:5" ht="28.8" x14ac:dyDescent="0.25">
      <c r="B30" s="14" t="s">
        <v>113</v>
      </c>
      <c r="C30" s="14" t="s">
        <v>229</v>
      </c>
      <c r="D30" s="14" t="s">
        <v>282</v>
      </c>
      <c r="E30" s="2">
        <v>6</v>
      </c>
    </row>
    <row r="31" spans="2:5" ht="38.4" x14ac:dyDescent="0.25">
      <c r="B31" s="14" t="s">
        <v>114</v>
      </c>
      <c r="C31" s="14" t="s">
        <v>230</v>
      </c>
      <c r="D31" s="14" t="s">
        <v>293</v>
      </c>
      <c r="E31" s="2">
        <v>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3E4E0EF67FDA47AE1131C844A385E0" ma:contentTypeVersion="12" ma:contentTypeDescription="Create a new document." ma:contentTypeScope="" ma:versionID="16881f0746221b5d62d91b19d77c5c33">
  <xsd:schema xmlns:xsd="http://www.w3.org/2001/XMLSchema" xmlns:xs="http://www.w3.org/2001/XMLSchema" xmlns:p="http://schemas.microsoft.com/office/2006/metadata/properties" xmlns:ns3="db8a74b9-9d58-4f7e-ac3a-e2e8ea484f81" xmlns:ns4="f515ec78-07a0-4f26-8aff-03ef0fd5aeb9" targetNamespace="http://schemas.microsoft.com/office/2006/metadata/properties" ma:root="true" ma:fieldsID="2aaf4f6a542c07df84020bee33e83597" ns3:_="" ns4:_="">
    <xsd:import namespace="db8a74b9-9d58-4f7e-ac3a-e2e8ea484f81"/>
    <xsd:import namespace="f515ec78-07a0-4f26-8aff-03ef0fd5aeb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8a74b9-9d58-4f7e-ac3a-e2e8ea484f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5ec78-07a0-4f26-8aff-03ef0fd5ae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15ec78-07a0-4f26-8aff-03ef0fd5aeb9" xsi:nil="true"/>
  </documentManagement>
</p:properties>
</file>

<file path=customXml/itemProps1.xml><?xml version="1.0" encoding="utf-8"?>
<ds:datastoreItem xmlns:ds="http://schemas.openxmlformats.org/officeDocument/2006/customXml" ds:itemID="{79FB8E0F-9438-440C-A163-3592301C90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C53028-20C7-4A58-A562-8497F487F5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8a74b9-9d58-4f7e-ac3a-e2e8ea484f81"/>
    <ds:schemaRef ds:uri="f515ec78-07a0-4f26-8aff-03ef0fd5ae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9F5549-26E0-46BE-ACDA-4F2B83AA0DB6}">
  <ds:schemaRefs>
    <ds:schemaRef ds:uri="http://purl.org/dc/elements/1.1/"/>
    <ds:schemaRef ds:uri="http://purl.org/dc/dcmitype/"/>
    <ds:schemaRef ds:uri="f515ec78-07a0-4f26-8aff-03ef0fd5aeb9"/>
    <ds:schemaRef ds:uri="db8a74b9-9d58-4f7e-ac3a-e2e8ea484f81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Table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DE PREÇOS JAN.22 - 7% - 01.01.22.xls</dc:title>
  <dc:creator>vitor</dc:creator>
  <cp:lastModifiedBy>Jean Luc Girvent Deu</cp:lastModifiedBy>
  <cp:lastPrinted>2025-07-03T18:20:29Z</cp:lastPrinted>
  <dcterms:created xsi:type="dcterms:W3CDTF">2022-02-07T20:12:06Z</dcterms:created>
  <dcterms:modified xsi:type="dcterms:W3CDTF">2025-08-18T20:40:52Z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0x010100013E4E0EF67FDA47AE1131C844A385E0</vt:lpwstr>
  </property>
</Properties>
</file>