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eu Drive\Programacao\Projetos_Github\planilha_vida_finaceira\dashboard\"/>
    </mc:Choice>
  </mc:AlternateContent>
  <bookViews>
    <workbookView xWindow="0" yWindow="0" windowWidth="20490" windowHeight="7755" tabRatio="696" firstSheet="3" activeTab="3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50" i="1" l="1"/>
  <c r="B51" i="1"/>
  <c r="B52" i="1"/>
  <c r="B53" i="1"/>
  <c r="B54" i="1"/>
  <c r="B40" i="1"/>
  <c r="B41" i="1"/>
  <c r="B42" i="1"/>
  <c r="B43" i="1"/>
  <c r="B44" i="1"/>
  <c r="B45" i="1"/>
  <c r="B46" i="1"/>
  <c r="B47" i="1"/>
  <c r="B48" i="1"/>
  <c r="B4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5" i="1"/>
  <c r="B2" i="1"/>
  <c r="B3" i="1"/>
  <c r="B4" i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<sst xmlns="http://schemas.openxmlformats.org/spreadsheetml/2006/main" count="296" uniqueCount="50">
  <si>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</si>
  <si>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</si>
  <si>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</si>
  <si>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</si>
  <si>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</si>
  <si>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</si>
  <si>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</si>
  <si>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</si>
  <si>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Alimentação</t>
  </si>
  <si>
    <t>Almoço ou Jantar</t>
  </si>
  <si>
    <t>Cartão de Crédito</t>
  </si>
  <si>
    <t>Pendente</t>
  </si>
  <si>
    <t>Entrada</t>
  </si>
  <si>
    <t>Salário</t>
  </si>
  <si>
    <t>Renda</t>
  </si>
  <si>
    <t>Depósito em C/C</t>
  </si>
  <si>
    <t>Recebido</t>
  </si>
  <si>
    <t>Saúde</t>
  </si>
  <si>
    <t>Plano de Saúde</t>
  </si>
  <si>
    <t>Débito em C/C</t>
  </si>
  <si>
    <t>Pago</t>
  </si>
  <si>
    <t>Aluguel</t>
  </si>
  <si>
    <t>Aluguel Mensal</t>
  </si>
  <si>
    <t>Farmácia</t>
  </si>
  <si>
    <t>Supermercado</t>
  </si>
  <si>
    <t>Açougue</t>
  </si>
  <si>
    <t>Hortifrut</t>
  </si>
  <si>
    <t>Sorvete</t>
  </si>
  <si>
    <t>Educação</t>
  </si>
  <si>
    <t>Material Escolar</t>
  </si>
  <si>
    <t>Cartão de Débito</t>
  </si>
  <si>
    <t>Rótulos de Linha</t>
  </si>
  <si>
    <t>Total Geral</t>
  </si>
  <si>
    <t>Soma de Valor</t>
  </si>
  <si>
    <t>Aplicação</t>
  </si>
  <si>
    <t>Aplicação LCI</t>
  </si>
  <si>
    <t>Lazer</t>
  </si>
  <si>
    <t>Cinema</t>
  </si>
  <si>
    <t>Férias</t>
  </si>
  <si>
    <t>Viagem - Combustível</t>
  </si>
  <si>
    <t>Combustível</t>
  </si>
  <si>
    <t>Hospedagem</t>
  </si>
  <si>
    <t>Gasolina</t>
  </si>
  <si>
    <t>Álcool</t>
  </si>
  <si>
    <t>Churrasco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</si>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</sst>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D0B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44" fontId="0" fillId="0" borderId="0" xfId="1" applyFont="1"/>
    <xf numFmtId="44" fontId="0" fillId="0" borderId="2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0" xfId="2" applyAlignment="1">
      <alignment horizontal="center"/>
    </xf>
  </cellXfs>
  <cellStyles count="3">
    <cellStyle name="Bom" xfId="2" builtinId="26"/>
    <cellStyle name="Mo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z val="14"/>
        <color auto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ashboard Customizado" pivot="0" table="0" count="10">
      <tableStyleElement type="wholeTable" dxfId="4"/>
      <tableStyleElement type="headerRow" dxfId="3"/>
    </tableStyle>
  </tableStyles>
  <colors>
    <mruColors>
      <color rgb="FFB2D0B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4.9989318521683403E-2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-0.2499465926084170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 tint="-4.9989318521683403E-2"/>
              <bgColor theme="9" tint="0.59996337778862885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4.9989318521683403E-2"/>
              <bgColor theme="9" tint="0.59996337778862885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ashboard Customizad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- Planilha Financeira.xlsx]Controller!Tabela dinâmica4</c:name>
    <c:fmtId val="2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Controller!$A$4:$A$6</c:f>
              <c:strCache>
                <c:ptCount val="2"/>
                <c:pt idx="0">
                  <c:v>Aplicação</c:v>
                </c:pt>
                <c:pt idx="1">
                  <c:v>Renda</c:v>
                </c:pt>
              </c:strCache>
            </c:strRef>
          </c:cat>
          <c:val>
            <c:numRef>
              <c:f>Controller!$B$4:$B$6</c:f>
              <c:numCache>
                <c:formatCode>"R$"\ #,##0.00</c:formatCode>
                <c:ptCount val="2"/>
                <c:pt idx="0">
                  <c:v>157</c:v>
                </c:pt>
                <c:pt idx="1">
                  <c:v>6215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08407072"/>
        <c:axId val="-1308408160"/>
      </c:barChart>
      <c:catAx>
        <c:axId val="-13084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8408160"/>
        <c:crosses val="autoZero"/>
        <c:auto val="1"/>
        <c:lblAlgn val="ctr"/>
        <c:lblOffset val="100"/>
        <c:noMultiLvlLbl val="0"/>
      </c:catAx>
      <c:valAx>
        <c:axId val="-13084081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3084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5340839404419"/>
          <c:y val="0.22289602261255806"/>
          <c:w val="0.80042370542608343"/>
          <c:h val="0.68235233753675528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08409792"/>
        <c:axId val="-1308414144"/>
      </c:barChart>
      <c:catAx>
        <c:axId val="-13084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8414144"/>
        <c:crosses val="autoZero"/>
        <c:auto val="1"/>
        <c:lblAlgn val="ctr"/>
        <c:lblOffset val="100"/>
        <c:noMultiLvlLbl val="0"/>
      </c:catAx>
      <c:valAx>
        <c:axId val="-1308414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08409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- Planilha Financeira.xlsx]Controller!Tabela dinâmica5</c:name>
    <c:fmtId val="3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Controller!$E$4:$E$11</c:f>
              <c:strCache>
                <c:ptCount val="7"/>
                <c:pt idx="0">
                  <c:v>Alimentação</c:v>
                </c:pt>
                <c:pt idx="1">
                  <c:v>Aluguel</c:v>
                </c:pt>
                <c:pt idx="2">
                  <c:v>Combustível</c:v>
                </c:pt>
                <c:pt idx="3">
                  <c:v>Educação</c:v>
                </c:pt>
                <c:pt idx="4">
                  <c:v>Férias</c:v>
                </c:pt>
                <c:pt idx="5">
                  <c:v>Lazer</c:v>
                </c:pt>
                <c:pt idx="6">
                  <c:v>Saúde</c:v>
                </c:pt>
              </c:strCache>
            </c:strRef>
          </c:cat>
          <c:val>
            <c:numRef>
              <c:f>Controller!$F$4:$F$11</c:f>
              <c:numCache>
                <c:formatCode>"R$"\ #,##0.00</c:formatCode>
                <c:ptCount val="7"/>
                <c:pt idx="0">
                  <c:v>1892</c:v>
                </c:pt>
                <c:pt idx="1">
                  <c:v>1500</c:v>
                </c:pt>
                <c:pt idx="2">
                  <c:v>87</c:v>
                </c:pt>
                <c:pt idx="3">
                  <c:v>279</c:v>
                </c:pt>
                <c:pt idx="4">
                  <c:v>776</c:v>
                </c:pt>
                <c:pt idx="5">
                  <c:v>45</c:v>
                </c:pt>
                <c:pt idx="6">
                  <c:v>1554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08416864"/>
        <c:axId val="-1308407616"/>
      </c:barChart>
      <c:catAx>
        <c:axId val="-13084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8407616"/>
        <c:crosses val="autoZero"/>
        <c:auto val="1"/>
        <c:lblAlgn val="ctr"/>
        <c:lblOffset val="100"/>
        <c:noMultiLvlLbl val="0"/>
      </c:catAx>
      <c:valAx>
        <c:axId val="-13084076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3084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</a:schemeClr>
                  </a:gs>
                  <a:gs pos="100000">
                    <a:schemeClr val="accent6">
                      <a:lumMod val="20000"/>
                      <a:lumOff val="8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Caixinha!$C$3:$C$4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8721</c:v>
                </c:pt>
                <c:pt idx="1">
                  <c:v>10000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08406528"/>
        <c:axId val="-1308414688"/>
      </c:barChart>
      <c:catAx>
        <c:axId val="-13084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308414688"/>
        <c:crosses val="autoZero"/>
        <c:auto val="1"/>
        <c:lblAlgn val="ctr"/>
        <c:lblOffset val="100"/>
        <c:noMultiLvlLbl val="0"/>
      </c:catAx>
      <c:valAx>
        <c:axId val="-13084146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308406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#Data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image" Target="../media/image6.png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451138</xdr:colOff>
      <xdr:row>0</xdr:row>
      <xdr:rowOff>121229</xdr:rowOff>
    </xdr:from>
    <xdr:to>
      <xdr:col>20</xdr:col>
      <xdr:colOff>484909</xdr:colOff>
      <xdr:row>5</xdr:row>
      <xdr:rowOff>51955</xdr:rowOff>
    </xdr:to>
    <xdr:grpSp>
      <xdr:nvGrpSpPr>
        <xdr:cNvPr id="35" name="Grupo 34"/>
        <xdr:cNvGrpSpPr/>
      </xdr:nvGrpSpPr>
      <xdr:grpSpPr>
        <a:xfrm>
          <a:off x="2560245" y="121229"/>
          <a:ext cx="11559021" cy="883226"/>
          <a:chOff x="2560245" y="121229"/>
          <a:chExt cx="11559021" cy="883226"/>
        </a:xfrm>
      </xdr:grpSpPr>
      <xdr:sp macro="" textlink="">
        <xdr:nvSpPr>
          <xdr:cNvPr id="22" name="Retângulo de cantos arredondados 21"/>
          <xdr:cNvSpPr/>
        </xdr:nvSpPr>
        <xdr:spPr>
          <a:xfrm>
            <a:off x="2560245" y="121229"/>
            <a:ext cx="11559021" cy="88322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Retângulo de cantos arredondados 22"/>
          <xdr:cNvSpPr/>
        </xdr:nvSpPr>
        <xdr:spPr>
          <a:xfrm>
            <a:off x="2826203" y="285999"/>
            <a:ext cx="657227" cy="639287"/>
          </a:xfrm>
          <a:prstGeom prst="roundRect">
            <a:avLst/>
          </a:prstGeom>
          <a:solidFill>
            <a:srgbClr val="B2D0B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CaixaDeTexto 2"/>
          <xdr:cNvSpPr txBox="1"/>
        </xdr:nvSpPr>
        <xdr:spPr>
          <a:xfrm>
            <a:off x="3813711" y="190500"/>
            <a:ext cx="1499193" cy="43345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Gisele</a:t>
            </a:r>
          </a:p>
        </xdr:txBody>
      </xdr:sp>
      <xdr:sp macro="" textlink="">
        <xdr:nvSpPr>
          <xdr:cNvPr id="24" name="CaixaDeTexto 23"/>
          <xdr:cNvSpPr txBox="1"/>
        </xdr:nvSpPr>
        <xdr:spPr>
          <a:xfrm>
            <a:off x="3813711" y="568037"/>
            <a:ext cx="272068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600" b="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4" name="Imagem 3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9060" y="153821"/>
            <a:ext cx="665512" cy="76516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71748</xdr:colOff>
      <xdr:row>9</xdr:row>
      <xdr:rowOff>82880</xdr:rowOff>
    </xdr:from>
    <xdr:to>
      <xdr:col>0</xdr:col>
      <xdr:colOff>1963140</xdr:colOff>
      <xdr:row>16</xdr:row>
      <xdr:rowOff>96487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48" y="1797380"/>
              <a:ext cx="1891392" cy="1347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451138</xdr:colOff>
      <xdr:row>7</xdr:row>
      <xdr:rowOff>8531</xdr:rowOff>
    </xdr:from>
    <xdr:to>
      <xdr:col>9</xdr:col>
      <xdr:colOff>480331</xdr:colOff>
      <xdr:row>24</xdr:row>
      <xdr:rowOff>91535</xdr:rowOff>
    </xdr:to>
    <xdr:grpSp>
      <xdr:nvGrpSpPr>
        <xdr:cNvPr id="47" name="Grupo 46"/>
        <xdr:cNvGrpSpPr/>
      </xdr:nvGrpSpPr>
      <xdr:grpSpPr>
        <a:xfrm>
          <a:off x="2560245" y="1342031"/>
          <a:ext cx="4818907" cy="3321504"/>
          <a:chOff x="2613437" y="1342031"/>
          <a:chExt cx="4818907" cy="3321504"/>
        </a:xfrm>
      </xdr:grpSpPr>
      <xdr:grpSp>
        <xdr:nvGrpSpPr>
          <xdr:cNvPr id="7" name="Grupo 6"/>
          <xdr:cNvGrpSpPr/>
        </xdr:nvGrpSpPr>
        <xdr:grpSpPr>
          <a:xfrm>
            <a:off x="2613437" y="1342031"/>
            <a:ext cx="4818907" cy="3321504"/>
            <a:chOff x="2427515" y="216353"/>
            <a:chExt cx="4825092" cy="3321504"/>
          </a:xfrm>
        </xdr:grpSpPr>
        <xdr:grpSp>
          <xdr:nvGrpSpPr>
            <xdr:cNvPr id="17" name="Grupo 16"/>
            <xdr:cNvGrpSpPr/>
          </xdr:nvGrpSpPr>
          <xdr:grpSpPr>
            <a:xfrm>
              <a:off x="2427515" y="216353"/>
              <a:ext cx="4825092" cy="3321504"/>
              <a:chOff x="2305050" y="3495675"/>
              <a:chExt cx="4076700" cy="2762250"/>
            </a:xfrm>
          </xdr:grpSpPr>
          <xdr:grpSp>
            <xdr:nvGrpSpPr>
              <xdr:cNvPr id="9" name="Grupo 8"/>
              <xdr:cNvGrpSpPr/>
            </xdr:nvGrpSpPr>
            <xdr:grpSpPr>
              <a:xfrm>
                <a:off x="2305050" y="3495675"/>
                <a:ext cx="4076700" cy="2762250"/>
                <a:chOff x="5772150" y="219075"/>
                <a:chExt cx="4076700" cy="2762250"/>
              </a:xfrm>
            </xdr:grpSpPr>
            <xdr:sp macro="" textlink="">
              <xdr:nvSpPr>
                <xdr:cNvPr id="10" name="Retângulo de cantos arredondados 9"/>
                <xdr:cNvSpPr/>
              </xdr:nvSpPr>
              <xdr:spPr>
                <a:xfrm>
                  <a:off x="5772150" y="238125"/>
                  <a:ext cx="4076700" cy="2743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1" name="Arredondar Retângulo no Mesmo Canto Lateral 10"/>
                <xdr:cNvSpPr/>
              </xdr:nvSpPr>
              <xdr:spPr>
                <a:xfrm>
                  <a:off x="5772150" y="219075"/>
                  <a:ext cx="4057650" cy="5048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B2D0B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5" name="CaixaDeTexto 14"/>
              <xdr:cNvSpPr txBox="1"/>
            </xdr:nvSpPr>
            <xdr:spPr>
              <a:xfrm>
                <a:off x="2543175" y="3543300"/>
                <a:ext cx="363855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Entradas</a:t>
                </a:r>
              </a:p>
            </xdr:txBody>
          </xdr:sp>
        </xdr:grpSp>
        <xdr:graphicFrame macro="">
          <xdr:nvGraphicFramePr>
            <xdr:cNvPr id="18" name="Gráfico 17"/>
            <xdr:cNvGraphicFramePr>
              <a:graphicFrameLocks/>
            </xdr:cNvGraphicFramePr>
          </xdr:nvGraphicFramePr>
          <xdr:xfrm>
            <a:off x="2735037" y="966109"/>
            <a:ext cx="4041321" cy="229416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pic>
        <xdr:nvPicPr>
          <xdr:cNvPr id="28" name="Imagem 2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6981" y="1472045"/>
            <a:ext cx="427233" cy="42104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451138</xdr:colOff>
      <xdr:row>26</xdr:row>
      <xdr:rowOff>148438</xdr:rowOff>
    </xdr:from>
    <xdr:to>
      <xdr:col>20</xdr:col>
      <xdr:colOff>28451</xdr:colOff>
      <xdr:row>46</xdr:row>
      <xdr:rowOff>13607</xdr:rowOff>
    </xdr:to>
    <xdr:grpSp>
      <xdr:nvGrpSpPr>
        <xdr:cNvPr id="63" name="Grupo 62"/>
        <xdr:cNvGrpSpPr/>
      </xdr:nvGrpSpPr>
      <xdr:grpSpPr>
        <a:xfrm>
          <a:off x="2560245" y="5101438"/>
          <a:ext cx="11102563" cy="3675169"/>
          <a:chOff x="2613437" y="5101438"/>
          <a:chExt cx="11102563" cy="3675169"/>
        </a:xfrm>
      </xdr:grpSpPr>
      <xdr:grpSp>
        <xdr:nvGrpSpPr>
          <xdr:cNvPr id="8" name="Grupo 7"/>
          <xdr:cNvGrpSpPr/>
        </xdr:nvGrpSpPr>
        <xdr:grpSpPr>
          <a:xfrm>
            <a:off x="2613437" y="5101438"/>
            <a:ext cx="11102563" cy="3675169"/>
            <a:chOff x="2386693" y="4027714"/>
            <a:chExt cx="5491843" cy="3497036"/>
          </a:xfrm>
        </xdr:grpSpPr>
        <xdr:grpSp>
          <xdr:nvGrpSpPr>
            <xdr:cNvPr id="16" name="Grupo 15"/>
            <xdr:cNvGrpSpPr/>
          </xdr:nvGrpSpPr>
          <xdr:grpSpPr>
            <a:xfrm>
              <a:off x="2386693" y="4027714"/>
              <a:ext cx="5491843" cy="3497036"/>
              <a:chOff x="2286000" y="219075"/>
              <a:chExt cx="4095751" cy="2762250"/>
            </a:xfrm>
          </xdr:grpSpPr>
          <xdr:grpSp>
            <xdr:nvGrpSpPr>
              <xdr:cNvPr id="13" name="Grupo 12"/>
              <xdr:cNvGrpSpPr/>
            </xdr:nvGrpSpPr>
            <xdr:grpSpPr>
              <a:xfrm>
                <a:off x="2286000" y="219075"/>
                <a:ext cx="4095751" cy="2762250"/>
                <a:chOff x="2190750" y="266700"/>
                <a:chExt cx="4095751" cy="2762250"/>
              </a:xfrm>
            </xdr:grpSpPr>
            <xdr:grpSp>
              <xdr:nvGrpSpPr>
                <xdr:cNvPr id="6" name="Grupo 5"/>
                <xdr:cNvGrpSpPr/>
              </xdr:nvGrpSpPr>
              <xdr:grpSpPr>
                <a:xfrm>
                  <a:off x="2190750" y="266700"/>
                  <a:ext cx="4076700" cy="2762250"/>
                  <a:chOff x="5772150" y="219075"/>
                  <a:chExt cx="4076700" cy="2762250"/>
                </a:xfrm>
              </xdr:grpSpPr>
              <xdr:sp macro="" textlink="">
                <xdr:nvSpPr>
                  <xdr:cNvPr id="4" name="Retângulo de cantos arredondados 3"/>
                  <xdr:cNvSpPr/>
                </xdr:nvSpPr>
                <xdr:spPr>
                  <a:xfrm>
                    <a:off x="5772150" y="238125"/>
                    <a:ext cx="4076700" cy="2743200"/>
                  </a:xfrm>
                  <a:prstGeom prst="roundRect">
                    <a:avLst/>
                  </a:prstGeom>
                  <a:solidFill>
                    <a:schemeClr val="bg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/>
                  </a:p>
                </xdr:txBody>
              </xdr:sp>
              <xdr:sp macro="" textlink="">
                <xdr:nvSpPr>
                  <xdr:cNvPr id="5" name="Arredondar Retângulo no Mesmo Canto Lateral 4"/>
                  <xdr:cNvSpPr/>
                </xdr:nvSpPr>
                <xdr:spPr>
                  <a:xfrm>
                    <a:off x="5772150" y="219075"/>
                    <a:ext cx="4057650" cy="504825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B2D0B8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/>
                  </a:p>
                </xdr:txBody>
              </xdr:sp>
            </xdr:grpSp>
            <xdr:graphicFrame macro="">
              <xdr:nvGraphicFramePr>
                <xdr:cNvPr id="2" name="Gráfico 1"/>
                <xdr:cNvGraphicFramePr>
                  <a:graphicFrameLocks/>
                </xdr:cNvGraphicFramePr>
              </xdr:nvGraphicFramePr>
              <xdr:xfrm>
                <a:off x="2209801" y="352425"/>
                <a:ext cx="4076700" cy="24765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sp macro="" textlink="">
            <xdr:nvSpPr>
              <xdr:cNvPr id="14" name="CaixaDeTexto 13"/>
              <xdr:cNvSpPr txBox="1"/>
            </xdr:nvSpPr>
            <xdr:spPr>
              <a:xfrm>
                <a:off x="2495550" y="257175"/>
                <a:ext cx="363855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Despesas</a:t>
                </a:r>
              </a:p>
            </xdr:txBody>
          </xdr:sp>
        </xdr:grpSp>
        <xdr:graphicFrame macro="">
          <xdr:nvGraphicFramePr>
            <xdr:cNvPr id="20" name="Gráfico 19"/>
            <xdr:cNvGraphicFramePr>
              <a:graphicFrameLocks/>
            </xdr:cNvGraphicFramePr>
          </xdr:nvGraphicFramePr>
          <xdr:xfrm>
            <a:off x="2653392" y="4708071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pic>
        <xdr:nvPicPr>
          <xdr:cNvPr id="29" name="Imagem 28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12265" y="5164699"/>
            <a:ext cx="412627" cy="49834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222538</xdr:colOff>
      <xdr:row>1</xdr:row>
      <xdr:rowOff>114301</xdr:rowOff>
    </xdr:from>
    <xdr:to>
      <xdr:col>20</xdr:col>
      <xdr:colOff>225137</xdr:colOff>
      <xdr:row>3</xdr:row>
      <xdr:rowOff>173182</xdr:rowOff>
    </xdr:to>
    <xdr:grpSp>
      <xdr:nvGrpSpPr>
        <xdr:cNvPr id="32" name="Grupo 31">
          <a:hlinkClick xmlns:r="http://schemas.openxmlformats.org/officeDocument/2006/relationships" r:id="rId7"/>
        </xdr:cNvPr>
        <xdr:cNvGrpSpPr/>
      </xdr:nvGrpSpPr>
      <xdr:grpSpPr>
        <a:xfrm>
          <a:off x="7733681" y="304801"/>
          <a:ext cx="6125813" cy="439881"/>
          <a:chOff x="7686674" y="304801"/>
          <a:chExt cx="6063963" cy="439881"/>
        </a:xfrm>
      </xdr:grpSpPr>
      <xdr:sp macro="" textlink="">
        <xdr:nvSpPr>
          <xdr:cNvPr id="25" name="Retângulo de cantos arredondados 24"/>
          <xdr:cNvSpPr/>
        </xdr:nvSpPr>
        <xdr:spPr>
          <a:xfrm>
            <a:off x="7686674" y="304801"/>
            <a:ext cx="6063963" cy="439881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31" name="Imagem 30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335002" y="368987"/>
            <a:ext cx="242454" cy="30156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13606</xdr:colOff>
      <xdr:row>0</xdr:row>
      <xdr:rowOff>163286</xdr:rowOff>
    </xdr:from>
    <xdr:to>
      <xdr:col>0</xdr:col>
      <xdr:colOff>2095499</xdr:colOff>
      <xdr:row>5</xdr:row>
      <xdr:rowOff>0</xdr:rowOff>
    </xdr:to>
    <xdr:sp macro="" textlink="">
      <xdr:nvSpPr>
        <xdr:cNvPr id="36" name="Retângulo de cantos arredondados 35"/>
        <xdr:cNvSpPr/>
      </xdr:nvSpPr>
      <xdr:spPr>
        <a:xfrm>
          <a:off x="13606" y="163286"/>
          <a:ext cx="2081893" cy="789214"/>
        </a:xfrm>
        <a:prstGeom prst="roundRect">
          <a:avLst>
            <a:gd name="adj" fmla="val 33908"/>
          </a:avLst>
        </a:prstGeom>
        <a:solidFill>
          <a:schemeClr val="tx1"/>
        </a:solidFill>
        <a:ln>
          <a:noFill/>
        </a:ln>
        <a:effectLst>
          <a:innerShdw blurRad="114300" dist="12700" dir="600000">
            <a:schemeClr val="bg1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1376737</xdr:colOff>
      <xdr:row>1</xdr:row>
      <xdr:rowOff>122465</xdr:rowOff>
    </xdr:from>
    <xdr:to>
      <xdr:col>0</xdr:col>
      <xdr:colOff>1959429</xdr:colOff>
      <xdr:row>4</xdr:row>
      <xdr:rowOff>48475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737" y="312965"/>
          <a:ext cx="582692" cy="497510"/>
        </a:xfrm>
        <a:prstGeom prst="rect">
          <a:avLst/>
        </a:prstGeom>
      </xdr:spPr>
    </xdr:pic>
    <xdr:clientData/>
  </xdr:twoCellAnchor>
  <xdr:twoCellAnchor>
    <xdr:from>
      <xdr:col>11</xdr:col>
      <xdr:colOff>439017</xdr:colOff>
      <xdr:row>6</xdr:row>
      <xdr:rowOff>185424</xdr:rowOff>
    </xdr:from>
    <xdr:to>
      <xdr:col>19</xdr:col>
      <xdr:colOff>359352</xdr:colOff>
      <xdr:row>24</xdr:row>
      <xdr:rowOff>77928</xdr:rowOff>
    </xdr:to>
    <xdr:grpSp>
      <xdr:nvGrpSpPr>
        <xdr:cNvPr id="62" name="Grupo 61"/>
        <xdr:cNvGrpSpPr/>
      </xdr:nvGrpSpPr>
      <xdr:grpSpPr>
        <a:xfrm>
          <a:off x="8562481" y="1328424"/>
          <a:ext cx="4818907" cy="3321504"/>
          <a:chOff x="8263124" y="1399181"/>
          <a:chExt cx="4818907" cy="3321504"/>
        </a:xfrm>
      </xdr:grpSpPr>
      <xdr:grpSp>
        <xdr:nvGrpSpPr>
          <xdr:cNvPr id="59" name="Grupo 58"/>
          <xdr:cNvGrpSpPr/>
        </xdr:nvGrpSpPr>
        <xdr:grpSpPr>
          <a:xfrm>
            <a:off x="8263124" y="1399181"/>
            <a:ext cx="4818907" cy="3321504"/>
            <a:chOff x="8222302" y="1371967"/>
            <a:chExt cx="4818907" cy="3321504"/>
          </a:xfrm>
        </xdr:grpSpPr>
        <xdr:grpSp>
          <xdr:nvGrpSpPr>
            <xdr:cNvPr id="52" name="Grupo 51"/>
            <xdr:cNvGrpSpPr/>
          </xdr:nvGrpSpPr>
          <xdr:grpSpPr>
            <a:xfrm>
              <a:off x="8222302" y="1371967"/>
              <a:ext cx="4818907" cy="3321504"/>
              <a:chOff x="2305050" y="3495675"/>
              <a:chExt cx="4076700" cy="2762250"/>
            </a:xfrm>
          </xdr:grpSpPr>
          <xdr:grpSp>
            <xdr:nvGrpSpPr>
              <xdr:cNvPr id="54" name="Grupo 53"/>
              <xdr:cNvGrpSpPr/>
            </xdr:nvGrpSpPr>
            <xdr:grpSpPr>
              <a:xfrm>
                <a:off x="2305050" y="3495675"/>
                <a:ext cx="4076700" cy="2762250"/>
                <a:chOff x="5772150" y="219075"/>
                <a:chExt cx="4076700" cy="2762250"/>
              </a:xfrm>
            </xdr:grpSpPr>
            <xdr:sp macro="" textlink="">
              <xdr:nvSpPr>
                <xdr:cNvPr id="56" name="Retângulo de cantos arredondados 55"/>
                <xdr:cNvSpPr/>
              </xdr:nvSpPr>
              <xdr:spPr>
                <a:xfrm>
                  <a:off x="5772150" y="238125"/>
                  <a:ext cx="4076700" cy="2743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7" name="Arredondar Retângulo no Mesmo Canto Lateral 56"/>
                <xdr:cNvSpPr/>
              </xdr:nvSpPr>
              <xdr:spPr>
                <a:xfrm>
                  <a:off x="5772150" y="219075"/>
                  <a:ext cx="4057650" cy="50482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B2D0B8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5" name="CaixaDeTexto 54"/>
              <xdr:cNvSpPr txBox="1"/>
            </xdr:nvSpPr>
            <xdr:spPr>
              <a:xfrm>
                <a:off x="2543175" y="3543300"/>
                <a:ext cx="363855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t-BR" sz="2400" b="1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8" name="Imagem 57"/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640535" y="1401535"/>
              <a:ext cx="585108" cy="531731"/>
            </a:xfrm>
            <a:prstGeom prst="rect">
              <a:avLst/>
            </a:prstGeom>
          </xdr:spPr>
        </xdr:pic>
      </xdr:grpSp>
      <xdr:graphicFrame macro="">
        <xdr:nvGraphicFramePr>
          <xdr:cNvPr id="61" name="Gráfico 60"/>
          <xdr:cNvGraphicFramePr>
            <a:graphicFrameLocks/>
          </xdr:cNvGraphicFramePr>
        </xdr:nvGraphicFramePr>
        <xdr:xfrm>
          <a:off x="8412802" y="179378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sele Saldanha" refreshedDate="45663.788812152779" createdVersion="5" refreshedVersion="5" minRefreshableVersion="3" recordCount="53">
  <cacheSource type="worksheet">
    <worksheetSource ref="A1:H54" sheet="Data"/>
  </cacheSource>
  <cacheFields count="8">
    <cacheField name="Data" numFmtId="14">
      <sharedItems containsSemiMixedTypes="0" containsNonDate="0" containsDate="1" containsString="0" minDate="2024-01-01T00:00:00" maxDate="2024-03-24T00:00:00"/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Entrada"/>
        <s v="Saída"/>
      </sharedItems>
    </cacheField>
    <cacheField name="Categoria" numFmtId="0">
      <sharedItems count="9">
        <s v="Renda"/>
        <s v="Alimentação"/>
        <s v="Saúde"/>
        <s v="Aluguel"/>
        <s v="Lazer"/>
        <s v="Educação"/>
        <s v="Aplicação"/>
        <s v="Combustível"/>
        <s v="Féria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14" maxValue="6215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d v="2024-01-01T00:00:00"/>
    <x v="0"/>
    <x v="0"/>
    <x v="0"/>
    <s v="Salário"/>
    <n v="6215"/>
    <s v="Depósito em C/C"/>
    <s v="Recebido"/>
  </r>
  <r>
    <d v="2024-01-01T00:00:00"/>
    <x v="0"/>
    <x v="1"/>
    <x v="1"/>
    <s v="Almoço ou Jantar"/>
    <n v="250"/>
    <s v="Cartão de Crédito"/>
    <s v="Pendente"/>
  </r>
  <r>
    <d v="2024-01-02T00:00:00"/>
    <x v="0"/>
    <x v="1"/>
    <x v="2"/>
    <s v="Plano de Saúde"/>
    <n v="1200"/>
    <s v="Débito em C/C"/>
    <s v="Pago"/>
  </r>
  <r>
    <d v="2024-01-02T00:00:00"/>
    <x v="0"/>
    <x v="1"/>
    <x v="3"/>
    <s v="Aluguel Mensal"/>
    <n v="1500"/>
    <s v="Débito em C/C"/>
    <s v="Pago"/>
  </r>
  <r>
    <d v="2024-01-03T00:00:00"/>
    <x v="0"/>
    <x v="1"/>
    <x v="2"/>
    <s v="Farmácia"/>
    <n v="354"/>
    <s v="Cartão de Crédito"/>
    <s v="Pendente"/>
  </r>
  <r>
    <d v="2024-01-03T00:00:00"/>
    <x v="0"/>
    <x v="1"/>
    <x v="1"/>
    <s v="Supermercado"/>
    <n v="758"/>
    <s v="Cartão de Crédito"/>
    <s v="Pendente"/>
  </r>
  <r>
    <d v="2024-01-03T00:00:00"/>
    <x v="0"/>
    <x v="1"/>
    <x v="1"/>
    <s v="Açougue"/>
    <n v="254"/>
    <s v="Cartão de Crédito"/>
    <s v="Pendente"/>
  </r>
  <r>
    <d v="2024-01-04T00:00:00"/>
    <x v="0"/>
    <x v="1"/>
    <x v="1"/>
    <s v="Hortifrut"/>
    <n v="159"/>
    <s v="Cartão de Crédito"/>
    <s v="Pendente"/>
  </r>
  <r>
    <d v="2024-01-04T00:00:00"/>
    <x v="0"/>
    <x v="1"/>
    <x v="4"/>
    <s v="Cinema"/>
    <n v="45"/>
    <s v="Cartão de Débito"/>
    <s v="Pago"/>
  </r>
  <r>
    <d v="2024-01-05T00:00:00"/>
    <x v="0"/>
    <x v="1"/>
    <x v="1"/>
    <s v="Sorvete"/>
    <n v="14"/>
    <s v="Cartão de Débito"/>
    <s v="Pendente"/>
  </r>
  <r>
    <d v="2024-01-06T00:00:00"/>
    <x v="0"/>
    <x v="1"/>
    <x v="5"/>
    <s v="Material Escolar"/>
    <n v="279"/>
    <s v="Cartão de Crédito"/>
    <s v="Pendente"/>
  </r>
  <r>
    <d v="2024-01-06T00:00:00"/>
    <x v="0"/>
    <x v="0"/>
    <x v="6"/>
    <s v="Aplicação LCI"/>
    <n v="157"/>
    <s v="Depósito em C/C"/>
    <s v="Recebido"/>
  </r>
  <r>
    <d v="2024-01-23T00:00:00"/>
    <x v="0"/>
    <x v="1"/>
    <x v="7"/>
    <s v="Álcool"/>
    <n v="87"/>
    <s v="Cartão de Crédito"/>
    <s v="Pendente"/>
  </r>
  <r>
    <d v="2024-01-10T00:00:00"/>
    <x v="0"/>
    <x v="1"/>
    <x v="1"/>
    <s v="Supermercado"/>
    <n v="215"/>
    <s v="Cartão de Crédito"/>
    <s v="Pendente"/>
  </r>
  <r>
    <d v="2024-01-15T00:00:00"/>
    <x v="0"/>
    <x v="1"/>
    <x v="1"/>
    <s v="Hortifrut"/>
    <n v="159"/>
    <s v="Cartão de Crédito"/>
    <s v="Pendente"/>
  </r>
  <r>
    <d v="2024-01-20T00:00:00"/>
    <x v="0"/>
    <x v="1"/>
    <x v="1"/>
    <s v="Almoço ou Jantar"/>
    <n v="83"/>
    <s v="Cartão de Crédito"/>
    <s v="Pendente"/>
  </r>
  <r>
    <d v="2024-01-23T00:00:00"/>
    <x v="0"/>
    <x v="1"/>
    <x v="8"/>
    <s v="Combustível"/>
    <n v="123"/>
    <s v="Cartão de Crédito"/>
    <s v="Pendente"/>
  </r>
  <r>
    <d v="2024-01-23T00:00:00"/>
    <x v="0"/>
    <x v="1"/>
    <x v="8"/>
    <s v="Hospedagem"/>
    <n v="352"/>
    <s v="Cartão de Crédito"/>
    <s v="Pendente"/>
  </r>
  <r>
    <d v="2024-01-23T00:00:00"/>
    <x v="0"/>
    <x v="1"/>
    <x v="8"/>
    <s v="Alimentação"/>
    <n v="64"/>
    <s v="Cartão de Crédito"/>
    <s v="Pendente"/>
  </r>
  <r>
    <d v="2024-01-24T00:00:00"/>
    <x v="0"/>
    <x v="1"/>
    <x v="8"/>
    <s v="Alimentação"/>
    <n v="121"/>
    <s v="Cartão de Crédito"/>
    <s v="Pendente"/>
  </r>
  <r>
    <d v="2024-01-23T00:00:00"/>
    <x v="0"/>
    <x v="1"/>
    <x v="8"/>
    <s v="Combustível"/>
    <n v="116"/>
    <s v="Cartão de Crédito"/>
    <s v="Pendente"/>
  </r>
  <r>
    <d v="2024-02-01T00:00:00"/>
    <x v="1"/>
    <x v="0"/>
    <x v="0"/>
    <s v="Salário"/>
    <n v="6215"/>
    <s v="Depósito em C/C"/>
    <s v="Recebido"/>
  </r>
  <r>
    <d v="2024-02-01T00:00:00"/>
    <x v="1"/>
    <x v="1"/>
    <x v="1"/>
    <s v="Almoço ou Jantar"/>
    <n v="151"/>
    <s v="Cartão de Crédito"/>
    <s v="Pendente"/>
  </r>
  <r>
    <d v="2024-02-02T00:00:00"/>
    <x v="1"/>
    <x v="1"/>
    <x v="2"/>
    <s v="Plano de Saúde"/>
    <n v="1025"/>
    <s v="Débito em C/C"/>
    <s v="Pago"/>
  </r>
  <r>
    <d v="2024-02-02T00:00:00"/>
    <x v="1"/>
    <x v="1"/>
    <x v="3"/>
    <s v="Aluguel Mensal"/>
    <n v="1500"/>
    <s v="Débito em C/C"/>
    <s v="Pago"/>
  </r>
  <r>
    <d v="2024-02-03T00:00:00"/>
    <x v="1"/>
    <x v="1"/>
    <x v="2"/>
    <s v="Farmácia"/>
    <n v="354"/>
    <s v="Cartão de Crédito"/>
    <s v="Pendente"/>
  </r>
  <r>
    <d v="2024-02-03T00:00:00"/>
    <x v="1"/>
    <x v="1"/>
    <x v="1"/>
    <s v="Supermercado"/>
    <n v="758"/>
    <s v="Cartão de Crédito"/>
    <s v="Pendente"/>
  </r>
  <r>
    <d v="2024-02-03T00:00:00"/>
    <x v="1"/>
    <x v="1"/>
    <x v="1"/>
    <s v="Açougue"/>
    <n v="254"/>
    <s v="Cartão de Crédito"/>
    <s v="Pendente"/>
  </r>
  <r>
    <d v="2024-02-04T00:00:00"/>
    <x v="1"/>
    <x v="1"/>
    <x v="1"/>
    <s v="Hortifrut"/>
    <n v="159"/>
    <s v="Cartão de Crédito"/>
    <s v="Pendente"/>
  </r>
  <r>
    <d v="2024-02-04T00:00:00"/>
    <x v="1"/>
    <x v="1"/>
    <x v="4"/>
    <s v="Cinema"/>
    <n v="45"/>
    <s v="Cartão de Débito"/>
    <s v="Pago"/>
  </r>
  <r>
    <d v="2024-02-05T00:00:00"/>
    <x v="1"/>
    <x v="1"/>
    <x v="1"/>
    <s v="Sorvete"/>
    <n v="14"/>
    <s v="Cartão de Débito"/>
    <s v="Pendente"/>
  </r>
  <r>
    <d v="2024-02-06T00:00:00"/>
    <x v="1"/>
    <x v="0"/>
    <x v="6"/>
    <s v="Aplicação LCI"/>
    <n v="185"/>
    <s v="Depósito em C/C"/>
    <s v="Recebido"/>
  </r>
  <r>
    <d v="2024-02-23T00:00:00"/>
    <x v="1"/>
    <x v="1"/>
    <x v="7"/>
    <s v="Viagem - Combustível"/>
    <n v="87"/>
    <s v="Cartão de Crédito"/>
    <s v="Pendente"/>
  </r>
  <r>
    <d v="2024-02-10T00:00:00"/>
    <x v="1"/>
    <x v="1"/>
    <x v="1"/>
    <s v="Supermercado"/>
    <n v="215"/>
    <s v="Cartão de Crédito"/>
    <s v="Pendente"/>
  </r>
  <r>
    <d v="2024-02-15T00:00:00"/>
    <x v="1"/>
    <x v="1"/>
    <x v="1"/>
    <s v="Hortifrut"/>
    <n v="159"/>
    <s v="Cartão de Crédito"/>
    <s v="Pendente"/>
  </r>
  <r>
    <d v="2024-02-20T00:00:00"/>
    <x v="1"/>
    <x v="1"/>
    <x v="1"/>
    <s v="Almoço ou Jantar"/>
    <n v="83"/>
    <s v="Cartão de Crédito"/>
    <s v="Pendente"/>
  </r>
  <r>
    <d v="2024-02-21T00:00:00"/>
    <x v="1"/>
    <x v="1"/>
    <x v="7"/>
    <s v="Gasolina"/>
    <n v="63"/>
    <s v="Cartão de Crédito"/>
    <s v="Pendente"/>
  </r>
  <r>
    <d v="2024-03-01T00:00:00"/>
    <x v="2"/>
    <x v="0"/>
    <x v="0"/>
    <s v="Salário"/>
    <n v="6215"/>
    <s v="Depósito em C/C"/>
    <s v="Recebido"/>
  </r>
  <r>
    <d v="2024-03-01T00:00:00"/>
    <x v="2"/>
    <x v="1"/>
    <x v="1"/>
    <s v="Almoço ou Jantar"/>
    <n v="84"/>
    <s v="Cartão de Crédito"/>
    <s v="Pendente"/>
  </r>
  <r>
    <d v="2024-03-02T00:00:00"/>
    <x v="2"/>
    <x v="1"/>
    <x v="2"/>
    <s v="Plano de Saúde"/>
    <n v="1450"/>
    <s v="Débito em C/C"/>
    <s v="Pago"/>
  </r>
  <r>
    <d v="2024-03-02T00:00:00"/>
    <x v="2"/>
    <x v="1"/>
    <x v="3"/>
    <s v="Aluguel Mensal"/>
    <n v="1500"/>
    <s v="Débito em C/C"/>
    <s v="Pago"/>
  </r>
  <r>
    <d v="2024-03-03T00:00:00"/>
    <x v="2"/>
    <x v="1"/>
    <x v="2"/>
    <s v="Farmácia"/>
    <n v="684"/>
    <s v="Cartão de Crédito"/>
    <s v="Pendente"/>
  </r>
  <r>
    <d v="2024-03-03T00:00:00"/>
    <x v="2"/>
    <x v="1"/>
    <x v="1"/>
    <s v="Supermercado"/>
    <n v="758"/>
    <s v="Cartão de Crédito"/>
    <s v="Pendente"/>
  </r>
  <r>
    <d v="2024-03-03T00:00:00"/>
    <x v="2"/>
    <x v="1"/>
    <x v="1"/>
    <s v="Açougue"/>
    <n v="254"/>
    <s v="Cartão de Crédito"/>
    <s v="Pendente"/>
  </r>
  <r>
    <d v="2024-03-04T00:00:00"/>
    <x v="2"/>
    <x v="1"/>
    <x v="1"/>
    <s v="Hortifrut"/>
    <n v="159"/>
    <s v="Cartão de Crédito"/>
    <s v="Pendente"/>
  </r>
  <r>
    <d v="2024-03-04T00:00:00"/>
    <x v="2"/>
    <x v="1"/>
    <x v="4"/>
    <s v="Churrasco"/>
    <n v="155"/>
    <s v="Cartão de Débito"/>
    <s v="Pago"/>
  </r>
  <r>
    <d v="2024-03-05T00:00:00"/>
    <x v="2"/>
    <x v="1"/>
    <x v="1"/>
    <s v="Sorvete"/>
    <n v="21"/>
    <s v="Cartão de Débito"/>
    <s v="Pendente"/>
  </r>
  <r>
    <d v="2024-03-06T00:00:00"/>
    <x v="2"/>
    <x v="0"/>
    <x v="6"/>
    <s v="Aplicação LCI"/>
    <n v="120"/>
    <s v="Depósito em C/C"/>
    <s v="Recebido"/>
  </r>
  <r>
    <d v="2024-03-23T00:00:00"/>
    <x v="2"/>
    <x v="1"/>
    <x v="7"/>
    <s v="Viagem - Combustível"/>
    <n v="87"/>
    <s v="Cartão de Crédito"/>
    <s v="Pendente"/>
  </r>
  <r>
    <d v="2024-03-10T00:00:00"/>
    <x v="2"/>
    <x v="1"/>
    <x v="1"/>
    <s v="Supermercado"/>
    <n v="215"/>
    <s v="Cartão de Crédito"/>
    <s v="Pendente"/>
  </r>
  <r>
    <d v="2024-03-15T00:00:00"/>
    <x v="2"/>
    <x v="1"/>
    <x v="1"/>
    <s v="Hortifrut"/>
    <n v="159"/>
    <s v="Cartão de Crédito"/>
    <s v="Pendente"/>
  </r>
  <r>
    <d v="2024-03-20T00:00:00"/>
    <x v="2"/>
    <x v="1"/>
    <x v="1"/>
    <s v="Almoço ou Jantar"/>
    <n v="83"/>
    <s v="Cartão de Crédito"/>
    <s v="Pendente"/>
  </r>
  <r>
    <d v="2024-03-21T00:00:00"/>
    <x v="2"/>
    <x v="1"/>
    <x v="7"/>
    <s v="Gasolina"/>
    <n v="63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E3:F11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3"/>
        <item x="6"/>
        <item x="7"/>
        <item x="5"/>
        <item x="8"/>
        <item x="4"/>
        <item x="0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8">
    <i>
      <x/>
    </i>
    <i>
      <x v="1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A3:B6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3"/>
        <item x="6"/>
        <item x="7"/>
        <item x="5"/>
        <item x="8"/>
        <item x="4"/>
        <item x="0"/>
        <item x="2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2"/>
    </i>
    <i>
      <x v="7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5"/>
    <pivotTable tabId="2" name="Tabela dinâmica4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Estilo Dashboard Customizado" rowHeight="241300"/>
</slicers>
</file>

<file path=xl/tables/table1.xml><?xml version="1.0" encoding="utf-8"?>
<table xmlns="http://schemas.openxmlformats.org/spreadsheetml/2006/main" id="1" name="Tabela1" displayName="Tabela1" ref="A1:H14" totalsRowShown="0">
  <autoFilter ref="A1:H14"/>
  <tableColumns count="8">
    <tableColumn id="1" name="Data"/>
    <tableColumn id="8" name="Mês" dataDxfId="2">
      <calculatedColumnFormula>MONTH(Tabela1[[#This Row],[Data]])</calculatedColumnFormula>
    </tableColumn>
    <tableColumn id="2" name="Tipo"/>
    <tableColumn id="3" name="Categoria"/>
    <tableColumn id="4" name="Descrição"/>
    <tableColumn id="5" name="Valor" dataCellStyle="Moeda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38" totalsRowShown="0" headerRowDxfId="1">
  <autoFilter ref="C6:D38"/>
  <tableColumns count="2">
    <tableColumn id="1" name="Data de Lançamento" dataDxfId="0"/>
    <tableColumn id="2" name="Depósito Reservado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K14" sqref="K14"/>
    </sheetView>
  </sheetViews>
  <sheetFormatPr defaultColWidth="10.5703125" defaultRowHeight="15" x14ac:dyDescent="0.25"/>
  <cols>
    <col min="1" max="1" width="10.7109375" bestFit="1" customWidth="1"/>
    <col min="2" max="2" width="10.7109375" customWidth="1"/>
    <col min="3" max="3" width="7.7109375" bestFit="1" customWidth="1"/>
    <col min="4" max="4" width="12.140625" bestFit="1" customWidth="1"/>
    <col min="5" max="5" width="16.28515625" bestFit="1" customWidth="1"/>
    <col min="6" max="6" width="12.140625" style="5" bestFit="1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t="s">
        <v>45</v>
      </c>
      <c r="C1" t="s">
        <v>1</v>
      </c>
      <c r="D1" t="s">
        <v>4</v>
      </c>
      <c r="E1" t="s">
        <v>2</v>
      </c>
      <c r="F1" s="5" t="s">
        <v>3</v>
      </c>
      <c r="G1" t="s">
        <v>5</v>
      </c>
      <c r="H1" t="s">
        <v>6</v>
      </c>
    </row>
    <row r="2" spans="1:8" x14ac:dyDescent="0.25">
      <c r="A2" s="1">
        <v>45292</v>
      </c>
      <c r="B2" s="12">
        <f>MONTH(Tabela1[[#This Row],[Data]])</f>
        <v>1</v>
      </c>
      <c r="C2" t="s">
        <v>12</v>
      </c>
      <c r="D2" t="s">
        <v>14</v>
      </c>
      <c r="E2" t="s">
        <v>13</v>
      </c>
      <c r="F2" s="5">
        <v>6215</v>
      </c>
      <c r="G2" t="s">
        <v>15</v>
      </c>
      <c r="H2" t="s">
        <v>16</v>
      </c>
    </row>
    <row r="3" spans="1:8" x14ac:dyDescent="0.25">
      <c r="A3" s="1">
        <v>45292</v>
      </c>
      <c r="B3" s="12">
        <f>MONTH(Tabela1[[#This Row],[Data]])</f>
        <v>1</v>
      </c>
      <c r="C3" t="s">
        <v>7</v>
      </c>
      <c r="D3" t="s">
        <v>8</v>
      </c>
      <c r="E3" t="s">
        <v>9</v>
      </c>
      <c r="F3" s="5">
        <v>250</v>
      </c>
      <c r="G3" t="s">
        <v>10</v>
      </c>
      <c r="H3" t="s">
        <v>11</v>
      </c>
    </row>
    <row r="4" spans="1:8" x14ac:dyDescent="0.25">
      <c r="A4" s="1">
        <v>45293</v>
      </c>
      <c r="B4" s="12">
        <f>MONTH(Tabela1[[#This Row],[Data]])</f>
        <v>1</v>
      </c>
      <c r="C4" t="s">
        <v>7</v>
      </c>
      <c r="D4" t="s">
        <v>17</v>
      </c>
      <c r="E4" t="s">
        <v>18</v>
      </c>
      <c r="F4" s="5">
        <v>1200</v>
      </c>
      <c r="G4" t="s">
        <v>19</v>
      </c>
      <c r="H4" t="s">
        <v>20</v>
      </c>
    </row>
    <row r="5" spans="1:8" x14ac:dyDescent="0.25">
      <c r="A5" s="1">
        <v>45293</v>
      </c>
      <c r="B5" s="12">
        <f>MONTH(Tabela1[[#This Row],[Data]])</f>
        <v>1</v>
      </c>
      <c r="C5" t="s">
        <v>7</v>
      </c>
      <c r="D5" t="s">
        <v>21</v>
      </c>
      <c r="E5" t="s">
        <v>22</v>
      </c>
      <c r="F5" s="5">
        <v>1500</v>
      </c>
      <c r="G5" t="s">
        <v>19</v>
      </c>
      <c r="H5" t="s">
        <v>20</v>
      </c>
    </row>
    <row r="6" spans="1:8" x14ac:dyDescent="0.25">
      <c r="A6" s="1">
        <v>45294</v>
      </c>
      <c r="B6" s="12">
        <f>MONTH(Tabela1[[#This Row],[Data]])</f>
        <v>1</v>
      </c>
      <c r="C6" t="s">
        <v>7</v>
      </c>
      <c r="D6" t="s">
        <v>17</v>
      </c>
      <c r="E6" t="s">
        <v>23</v>
      </c>
      <c r="F6" s="5">
        <v>354</v>
      </c>
      <c r="G6" t="s">
        <v>10</v>
      </c>
      <c r="H6" t="s">
        <v>11</v>
      </c>
    </row>
    <row r="7" spans="1:8" x14ac:dyDescent="0.25">
      <c r="A7" s="1">
        <v>45294</v>
      </c>
      <c r="B7" s="12">
        <f>MONTH(Tabela1[[#This Row],[Data]])</f>
        <v>1</v>
      </c>
      <c r="C7" t="s">
        <v>7</v>
      </c>
      <c r="D7" t="s">
        <v>8</v>
      </c>
      <c r="E7" t="s">
        <v>24</v>
      </c>
      <c r="F7" s="5">
        <v>758</v>
      </c>
      <c r="G7" t="s">
        <v>10</v>
      </c>
      <c r="H7" t="s">
        <v>11</v>
      </c>
    </row>
    <row r="8" spans="1:8" x14ac:dyDescent="0.25">
      <c r="A8" s="1">
        <v>45294</v>
      </c>
      <c r="B8" s="12">
        <f>MONTH(Tabela1[[#This Row],[Data]])</f>
        <v>1</v>
      </c>
      <c r="C8" t="s">
        <v>7</v>
      </c>
      <c r="D8" t="s">
        <v>8</v>
      </c>
      <c r="E8" t="s">
        <v>25</v>
      </c>
      <c r="F8" s="5">
        <v>254</v>
      </c>
      <c r="G8" t="s">
        <v>10</v>
      </c>
      <c r="H8" t="s">
        <v>11</v>
      </c>
    </row>
    <row r="9" spans="1:8" x14ac:dyDescent="0.25">
      <c r="A9" s="1">
        <v>45295</v>
      </c>
      <c r="B9" s="12">
        <f>MONTH(Tabela1[[#This Row],[Data]])</f>
        <v>1</v>
      </c>
      <c r="C9" t="s">
        <v>7</v>
      </c>
      <c r="D9" t="s">
        <v>8</v>
      </c>
      <c r="E9" t="s">
        <v>26</v>
      </c>
      <c r="F9" s="5">
        <v>159</v>
      </c>
      <c r="G9" t="s">
        <v>10</v>
      </c>
      <c r="H9" t="s">
        <v>11</v>
      </c>
    </row>
    <row r="10" spans="1:8" x14ac:dyDescent="0.25">
      <c r="A10" s="1">
        <v>45295</v>
      </c>
      <c r="B10" s="12">
        <f>MONTH(Tabela1[[#This Row],[Data]])</f>
        <v>1</v>
      </c>
      <c r="C10" t="s">
        <v>7</v>
      </c>
      <c r="D10" t="s">
        <v>36</v>
      </c>
      <c r="E10" t="s">
        <v>37</v>
      </c>
      <c r="F10" s="5">
        <v>45</v>
      </c>
      <c r="G10" t="s">
        <v>30</v>
      </c>
      <c r="H10" t="s">
        <v>20</v>
      </c>
    </row>
    <row r="11" spans="1:8" x14ac:dyDescent="0.25">
      <c r="A11" s="1">
        <v>45296</v>
      </c>
      <c r="B11" s="12">
        <f>MONTH(Tabela1[[#This Row],[Data]])</f>
        <v>1</v>
      </c>
      <c r="C11" t="s">
        <v>7</v>
      </c>
      <c r="D11" t="s">
        <v>8</v>
      </c>
      <c r="E11" t="s">
        <v>27</v>
      </c>
      <c r="F11" s="5">
        <v>14</v>
      </c>
      <c r="G11" t="s">
        <v>30</v>
      </c>
      <c r="H11" t="s">
        <v>11</v>
      </c>
    </row>
    <row r="12" spans="1:8" x14ac:dyDescent="0.25">
      <c r="A12" s="1">
        <v>45297</v>
      </c>
      <c r="B12" s="12">
        <f>MONTH(Tabela1[[#This Row],[Data]])</f>
        <v>1</v>
      </c>
      <c r="C12" t="s">
        <v>7</v>
      </c>
      <c r="D12" t="s">
        <v>28</v>
      </c>
      <c r="E12" t="s">
        <v>29</v>
      </c>
      <c r="F12" s="5">
        <v>279</v>
      </c>
      <c r="G12" t="s">
        <v>10</v>
      </c>
      <c r="H12" t="s">
        <v>11</v>
      </c>
    </row>
    <row r="13" spans="1:8" x14ac:dyDescent="0.25">
      <c r="A13" s="1">
        <v>45297</v>
      </c>
      <c r="B13" s="12">
        <f>MONTH(Tabela1[[#This Row],[Data]])</f>
        <v>1</v>
      </c>
      <c r="C13" t="s">
        <v>12</v>
      </c>
      <c r="D13" t="s">
        <v>34</v>
      </c>
      <c r="E13" t="s">
        <v>35</v>
      </c>
      <c r="F13" s="5">
        <v>157</v>
      </c>
      <c r="G13" t="s">
        <v>15</v>
      </c>
      <c r="H13" t="s">
        <v>16</v>
      </c>
    </row>
    <row r="14" spans="1:8" x14ac:dyDescent="0.25">
      <c r="A14" s="1">
        <v>45314</v>
      </c>
      <c r="B14" s="12">
        <f>MONTH(Tabela1[[#This Row],[Data]])</f>
        <v>1</v>
      </c>
      <c r="C14" t="s">
        <v>7</v>
      </c>
      <c r="D14" t="s">
        <v>40</v>
      </c>
      <c r="E14" t="s">
        <v>43</v>
      </c>
      <c r="F14" s="5">
        <v>87</v>
      </c>
      <c r="G14" t="s">
        <v>10</v>
      </c>
      <c r="H14" t="s">
        <v>11</v>
      </c>
    </row>
    <row r="15" spans="1:8" x14ac:dyDescent="0.25">
      <c r="A15" s="1">
        <v>45301</v>
      </c>
      <c r="B15" s="12">
        <f>MONTH(A15)</f>
        <v>1</v>
      </c>
      <c r="C15" t="s">
        <v>7</v>
      </c>
      <c r="D15" t="s">
        <v>8</v>
      </c>
      <c r="E15" t="s">
        <v>24</v>
      </c>
      <c r="F15" s="5">
        <v>215</v>
      </c>
      <c r="G15" t="s">
        <v>10</v>
      </c>
      <c r="H15" t="s">
        <v>11</v>
      </c>
    </row>
    <row r="16" spans="1:8" x14ac:dyDescent="0.25">
      <c r="A16" s="2">
        <v>45306</v>
      </c>
      <c r="B16" s="12">
        <f t="shared" ref="B16:B54" si="0">MONTH(A16)</f>
        <v>1</v>
      </c>
      <c r="C16" s="3" t="s">
        <v>7</v>
      </c>
      <c r="D16" s="3" t="s">
        <v>8</v>
      </c>
      <c r="E16" s="3" t="s">
        <v>26</v>
      </c>
      <c r="F16" s="6">
        <v>159</v>
      </c>
      <c r="G16" s="3" t="s">
        <v>10</v>
      </c>
      <c r="H16" s="4" t="s">
        <v>11</v>
      </c>
    </row>
    <row r="17" spans="1:8" x14ac:dyDescent="0.25">
      <c r="A17" s="1">
        <v>45311</v>
      </c>
      <c r="B17" s="12">
        <f t="shared" si="0"/>
        <v>1</v>
      </c>
      <c r="C17" t="s">
        <v>7</v>
      </c>
      <c r="D17" t="s">
        <v>8</v>
      </c>
      <c r="E17" t="s">
        <v>9</v>
      </c>
      <c r="F17" s="5">
        <v>83</v>
      </c>
      <c r="G17" t="s">
        <v>10</v>
      </c>
      <c r="H17" t="s">
        <v>11</v>
      </c>
    </row>
    <row r="18" spans="1:8" x14ac:dyDescent="0.25">
      <c r="A18" s="1">
        <v>45314</v>
      </c>
      <c r="B18" s="12">
        <f t="shared" si="0"/>
        <v>1</v>
      </c>
      <c r="C18" t="s">
        <v>7</v>
      </c>
      <c r="D18" t="s">
        <v>38</v>
      </c>
      <c r="E18" t="s">
        <v>40</v>
      </c>
      <c r="F18" s="5">
        <v>123</v>
      </c>
      <c r="G18" t="s">
        <v>10</v>
      </c>
      <c r="H18" t="s">
        <v>11</v>
      </c>
    </row>
    <row r="19" spans="1:8" x14ac:dyDescent="0.25">
      <c r="A19" s="1">
        <v>45314</v>
      </c>
      <c r="B19" s="12">
        <f t="shared" si="0"/>
        <v>1</v>
      </c>
      <c r="C19" t="s">
        <v>7</v>
      </c>
      <c r="D19" t="s">
        <v>38</v>
      </c>
      <c r="E19" t="s">
        <v>41</v>
      </c>
      <c r="F19" s="5">
        <v>352</v>
      </c>
      <c r="G19" t="s">
        <v>10</v>
      </c>
      <c r="H19" t="s">
        <v>11</v>
      </c>
    </row>
    <row r="20" spans="1:8" x14ac:dyDescent="0.25">
      <c r="A20" s="1">
        <v>45314</v>
      </c>
      <c r="B20" s="12">
        <f t="shared" si="0"/>
        <v>1</v>
      </c>
      <c r="C20" t="s">
        <v>7</v>
      </c>
      <c r="D20" t="s">
        <v>38</v>
      </c>
      <c r="E20" t="s">
        <v>8</v>
      </c>
      <c r="F20" s="5">
        <v>64</v>
      </c>
      <c r="G20" t="s">
        <v>10</v>
      </c>
      <c r="H20" t="s">
        <v>11</v>
      </c>
    </row>
    <row r="21" spans="1:8" x14ac:dyDescent="0.25">
      <c r="A21" s="1">
        <v>45315</v>
      </c>
      <c r="B21" s="12">
        <f t="shared" si="0"/>
        <v>1</v>
      </c>
      <c r="C21" t="s">
        <v>7</v>
      </c>
      <c r="D21" t="s">
        <v>38</v>
      </c>
      <c r="E21" t="s">
        <v>8</v>
      </c>
      <c r="F21" s="5">
        <v>121</v>
      </c>
      <c r="G21" t="s">
        <v>10</v>
      </c>
      <c r="H21" t="s">
        <v>11</v>
      </c>
    </row>
    <row r="22" spans="1:8" x14ac:dyDescent="0.25">
      <c r="A22" s="1">
        <v>45314</v>
      </c>
      <c r="B22" s="12">
        <f t="shared" si="0"/>
        <v>1</v>
      </c>
      <c r="C22" t="s">
        <v>7</v>
      </c>
      <c r="D22" t="s">
        <v>38</v>
      </c>
      <c r="E22" t="s">
        <v>40</v>
      </c>
      <c r="F22" s="5">
        <v>116</v>
      </c>
      <c r="G22" t="s">
        <v>10</v>
      </c>
      <c r="H22" t="s">
        <v>11</v>
      </c>
    </row>
    <row r="23" spans="1:8" x14ac:dyDescent="0.25">
      <c r="A23" s="1">
        <v>45323</v>
      </c>
      <c r="B23" s="12">
        <f t="shared" si="0"/>
        <v>2</v>
      </c>
      <c r="C23" t="s">
        <v>12</v>
      </c>
      <c r="D23" t="s">
        <v>14</v>
      </c>
      <c r="E23" t="s">
        <v>13</v>
      </c>
      <c r="F23" s="5">
        <v>6215</v>
      </c>
      <c r="G23" t="s">
        <v>15</v>
      </c>
      <c r="H23" t="s">
        <v>16</v>
      </c>
    </row>
    <row r="24" spans="1:8" x14ac:dyDescent="0.25">
      <c r="A24" s="1">
        <v>45323</v>
      </c>
      <c r="B24" s="12">
        <f t="shared" si="0"/>
        <v>2</v>
      </c>
      <c r="C24" t="s">
        <v>7</v>
      </c>
      <c r="D24" t="s">
        <v>8</v>
      </c>
      <c r="E24" t="s">
        <v>9</v>
      </c>
      <c r="F24" s="5">
        <v>151</v>
      </c>
      <c r="G24" t="s">
        <v>10</v>
      </c>
      <c r="H24" t="s">
        <v>11</v>
      </c>
    </row>
    <row r="25" spans="1:8" x14ac:dyDescent="0.25">
      <c r="A25" s="1">
        <v>45324</v>
      </c>
      <c r="B25" s="12">
        <f t="shared" si="0"/>
        <v>2</v>
      </c>
      <c r="C25" t="s">
        <v>7</v>
      </c>
      <c r="D25" t="s">
        <v>17</v>
      </c>
      <c r="E25" t="s">
        <v>18</v>
      </c>
      <c r="F25" s="5">
        <v>1025</v>
      </c>
      <c r="G25" t="s">
        <v>19</v>
      </c>
      <c r="H25" t="s">
        <v>20</v>
      </c>
    </row>
    <row r="26" spans="1:8" x14ac:dyDescent="0.25">
      <c r="A26" s="1">
        <v>45324</v>
      </c>
      <c r="B26" s="12">
        <f t="shared" si="0"/>
        <v>2</v>
      </c>
      <c r="C26" t="s">
        <v>7</v>
      </c>
      <c r="D26" t="s">
        <v>21</v>
      </c>
      <c r="E26" t="s">
        <v>22</v>
      </c>
      <c r="F26" s="5">
        <v>1500</v>
      </c>
      <c r="G26" t="s">
        <v>19</v>
      </c>
      <c r="H26" t="s">
        <v>20</v>
      </c>
    </row>
    <row r="27" spans="1:8" x14ac:dyDescent="0.25">
      <c r="A27" s="1">
        <v>45325</v>
      </c>
      <c r="B27" s="12">
        <f t="shared" si="0"/>
        <v>2</v>
      </c>
      <c r="C27" t="s">
        <v>7</v>
      </c>
      <c r="D27" t="s">
        <v>17</v>
      </c>
      <c r="E27" t="s">
        <v>23</v>
      </c>
      <c r="F27" s="5">
        <v>354</v>
      </c>
      <c r="G27" t="s">
        <v>10</v>
      </c>
      <c r="H27" t="s">
        <v>11</v>
      </c>
    </row>
    <row r="28" spans="1:8" x14ac:dyDescent="0.25">
      <c r="A28" s="1">
        <v>45325</v>
      </c>
      <c r="B28" s="12">
        <f t="shared" si="0"/>
        <v>2</v>
      </c>
      <c r="C28" t="s">
        <v>7</v>
      </c>
      <c r="D28" t="s">
        <v>8</v>
      </c>
      <c r="E28" t="s">
        <v>24</v>
      </c>
      <c r="F28" s="5">
        <v>758</v>
      </c>
      <c r="G28" t="s">
        <v>10</v>
      </c>
      <c r="H28" t="s">
        <v>11</v>
      </c>
    </row>
    <row r="29" spans="1:8" x14ac:dyDescent="0.25">
      <c r="A29" s="1">
        <v>45325</v>
      </c>
      <c r="B29" s="12">
        <f t="shared" si="0"/>
        <v>2</v>
      </c>
      <c r="C29" t="s">
        <v>7</v>
      </c>
      <c r="D29" t="s">
        <v>8</v>
      </c>
      <c r="E29" t="s">
        <v>25</v>
      </c>
      <c r="F29" s="5">
        <v>254</v>
      </c>
      <c r="G29" t="s">
        <v>10</v>
      </c>
      <c r="H29" t="s">
        <v>11</v>
      </c>
    </row>
    <row r="30" spans="1:8" x14ac:dyDescent="0.25">
      <c r="A30" s="1">
        <v>45326</v>
      </c>
      <c r="B30" s="12">
        <f t="shared" si="0"/>
        <v>2</v>
      </c>
      <c r="C30" t="s">
        <v>7</v>
      </c>
      <c r="D30" t="s">
        <v>8</v>
      </c>
      <c r="E30" t="s">
        <v>26</v>
      </c>
      <c r="F30" s="5">
        <v>159</v>
      </c>
      <c r="G30" t="s">
        <v>10</v>
      </c>
      <c r="H30" t="s">
        <v>11</v>
      </c>
    </row>
    <row r="31" spans="1:8" x14ac:dyDescent="0.25">
      <c r="A31" s="1">
        <v>45326</v>
      </c>
      <c r="B31" s="12">
        <f t="shared" si="0"/>
        <v>2</v>
      </c>
      <c r="C31" t="s">
        <v>7</v>
      </c>
      <c r="D31" t="s">
        <v>36</v>
      </c>
      <c r="E31" t="s">
        <v>37</v>
      </c>
      <c r="F31" s="5">
        <v>45</v>
      </c>
      <c r="G31" t="s">
        <v>30</v>
      </c>
      <c r="H31" t="s">
        <v>20</v>
      </c>
    </row>
    <row r="32" spans="1:8" x14ac:dyDescent="0.25">
      <c r="A32" s="1">
        <v>45327</v>
      </c>
      <c r="B32" s="12">
        <f t="shared" si="0"/>
        <v>2</v>
      </c>
      <c r="C32" t="s">
        <v>7</v>
      </c>
      <c r="D32" t="s">
        <v>8</v>
      </c>
      <c r="E32" t="s">
        <v>27</v>
      </c>
      <c r="F32" s="5">
        <v>14</v>
      </c>
      <c r="G32" t="s">
        <v>30</v>
      </c>
      <c r="H32" t="s">
        <v>11</v>
      </c>
    </row>
    <row r="33" spans="1:8" x14ac:dyDescent="0.25">
      <c r="A33" s="1">
        <v>45328</v>
      </c>
      <c r="B33" s="12">
        <f t="shared" si="0"/>
        <v>2</v>
      </c>
      <c r="C33" t="s">
        <v>12</v>
      </c>
      <c r="D33" t="s">
        <v>34</v>
      </c>
      <c r="E33" t="s">
        <v>35</v>
      </c>
      <c r="F33" s="5">
        <v>185</v>
      </c>
      <c r="G33" t="s">
        <v>15</v>
      </c>
      <c r="H33" t="s">
        <v>16</v>
      </c>
    </row>
    <row r="34" spans="1:8" x14ac:dyDescent="0.25">
      <c r="A34" s="1">
        <v>45345</v>
      </c>
      <c r="B34" s="12">
        <f t="shared" si="0"/>
        <v>2</v>
      </c>
      <c r="C34" t="s">
        <v>7</v>
      </c>
      <c r="D34" t="s">
        <v>40</v>
      </c>
      <c r="E34" t="s">
        <v>39</v>
      </c>
      <c r="F34" s="5">
        <v>87</v>
      </c>
      <c r="G34" t="s">
        <v>10</v>
      </c>
      <c r="H34" t="s">
        <v>11</v>
      </c>
    </row>
    <row r="35" spans="1:8" x14ac:dyDescent="0.25">
      <c r="A35" s="1">
        <v>45332</v>
      </c>
      <c r="B35" s="12">
        <f t="shared" si="0"/>
        <v>2</v>
      </c>
      <c r="C35" t="s">
        <v>7</v>
      </c>
      <c r="D35" t="s">
        <v>8</v>
      </c>
      <c r="E35" t="s">
        <v>24</v>
      </c>
      <c r="F35" s="5">
        <v>215</v>
      </c>
      <c r="G35" t="s">
        <v>10</v>
      </c>
      <c r="H35" t="s">
        <v>11</v>
      </c>
    </row>
    <row r="36" spans="1:8" x14ac:dyDescent="0.25">
      <c r="A36" s="2">
        <v>45337</v>
      </c>
      <c r="B36" s="12">
        <f t="shared" si="0"/>
        <v>2</v>
      </c>
      <c r="C36" s="3" t="s">
        <v>7</v>
      </c>
      <c r="D36" s="3" t="s">
        <v>8</v>
      </c>
      <c r="E36" s="3" t="s">
        <v>26</v>
      </c>
      <c r="F36" s="6">
        <v>159</v>
      </c>
      <c r="G36" s="3" t="s">
        <v>10</v>
      </c>
      <c r="H36" s="4" t="s">
        <v>11</v>
      </c>
    </row>
    <row r="37" spans="1:8" x14ac:dyDescent="0.25">
      <c r="A37" s="1">
        <v>45342</v>
      </c>
      <c r="B37" s="12">
        <f t="shared" si="0"/>
        <v>2</v>
      </c>
      <c r="C37" t="s">
        <v>7</v>
      </c>
      <c r="D37" t="s">
        <v>8</v>
      </c>
      <c r="E37" t="s">
        <v>9</v>
      </c>
      <c r="F37" s="5">
        <v>83</v>
      </c>
      <c r="G37" t="s">
        <v>10</v>
      </c>
      <c r="H37" t="s">
        <v>11</v>
      </c>
    </row>
    <row r="38" spans="1:8" x14ac:dyDescent="0.25">
      <c r="A38" s="1">
        <v>45343</v>
      </c>
      <c r="B38" s="12">
        <f t="shared" si="0"/>
        <v>2</v>
      </c>
      <c r="C38" t="s">
        <v>7</v>
      </c>
      <c r="D38" t="s">
        <v>40</v>
      </c>
      <c r="E38" t="s">
        <v>42</v>
      </c>
      <c r="F38" s="5">
        <v>63</v>
      </c>
      <c r="G38" t="s">
        <v>10</v>
      </c>
      <c r="H38" t="s">
        <v>11</v>
      </c>
    </row>
    <row r="39" spans="1:8" x14ac:dyDescent="0.25">
      <c r="A39" s="1">
        <v>45352</v>
      </c>
      <c r="B39" s="12">
        <f t="shared" si="0"/>
        <v>3</v>
      </c>
      <c r="C39" t="s">
        <v>12</v>
      </c>
      <c r="D39" t="s">
        <v>14</v>
      </c>
      <c r="E39" t="s">
        <v>13</v>
      </c>
      <c r="F39" s="5">
        <v>6215</v>
      </c>
      <c r="G39" t="s">
        <v>15</v>
      </c>
      <c r="H39" t="s">
        <v>16</v>
      </c>
    </row>
    <row r="40" spans="1:8" x14ac:dyDescent="0.25">
      <c r="A40" s="1">
        <v>45352</v>
      </c>
      <c r="B40" s="12">
        <f>MONTH(A40)</f>
        <v>3</v>
      </c>
      <c r="C40" t="s">
        <v>7</v>
      </c>
      <c r="D40" t="s">
        <v>8</v>
      </c>
      <c r="E40" t="s">
        <v>9</v>
      </c>
      <c r="F40" s="5">
        <v>84</v>
      </c>
      <c r="G40" t="s">
        <v>10</v>
      </c>
      <c r="H40" t="s">
        <v>11</v>
      </c>
    </row>
    <row r="41" spans="1:8" x14ac:dyDescent="0.25">
      <c r="A41" s="1">
        <v>45353</v>
      </c>
      <c r="B41" s="12">
        <f t="shared" si="0"/>
        <v>3</v>
      </c>
      <c r="C41" t="s">
        <v>7</v>
      </c>
      <c r="D41" t="s">
        <v>17</v>
      </c>
      <c r="E41" t="s">
        <v>18</v>
      </c>
      <c r="F41" s="5">
        <v>1450</v>
      </c>
      <c r="G41" t="s">
        <v>19</v>
      </c>
      <c r="H41" t="s">
        <v>20</v>
      </c>
    </row>
    <row r="42" spans="1:8" x14ac:dyDescent="0.25">
      <c r="A42" s="1">
        <v>45353</v>
      </c>
      <c r="B42" s="12">
        <f t="shared" si="0"/>
        <v>3</v>
      </c>
      <c r="C42" t="s">
        <v>7</v>
      </c>
      <c r="D42" t="s">
        <v>21</v>
      </c>
      <c r="E42" t="s">
        <v>22</v>
      </c>
      <c r="F42" s="5">
        <v>1500</v>
      </c>
      <c r="G42" t="s">
        <v>19</v>
      </c>
      <c r="H42" t="s">
        <v>20</v>
      </c>
    </row>
    <row r="43" spans="1:8" x14ac:dyDescent="0.25">
      <c r="A43" s="1">
        <v>45354</v>
      </c>
      <c r="B43" s="12">
        <f t="shared" si="0"/>
        <v>3</v>
      </c>
      <c r="C43" t="s">
        <v>7</v>
      </c>
      <c r="D43" t="s">
        <v>17</v>
      </c>
      <c r="E43" t="s">
        <v>23</v>
      </c>
      <c r="F43" s="5">
        <v>684</v>
      </c>
      <c r="G43" t="s">
        <v>10</v>
      </c>
      <c r="H43" t="s">
        <v>11</v>
      </c>
    </row>
    <row r="44" spans="1:8" x14ac:dyDescent="0.25">
      <c r="A44" s="1">
        <v>45354</v>
      </c>
      <c r="B44" s="12">
        <f t="shared" si="0"/>
        <v>3</v>
      </c>
      <c r="C44" t="s">
        <v>7</v>
      </c>
      <c r="D44" t="s">
        <v>8</v>
      </c>
      <c r="E44" t="s">
        <v>24</v>
      </c>
      <c r="F44" s="5">
        <v>758</v>
      </c>
      <c r="G44" t="s">
        <v>10</v>
      </c>
      <c r="H44" t="s">
        <v>11</v>
      </c>
    </row>
    <row r="45" spans="1:8" x14ac:dyDescent="0.25">
      <c r="A45" s="1">
        <v>45354</v>
      </c>
      <c r="B45" s="12">
        <f t="shared" si="0"/>
        <v>3</v>
      </c>
      <c r="C45" t="s">
        <v>7</v>
      </c>
      <c r="D45" t="s">
        <v>8</v>
      </c>
      <c r="E45" t="s">
        <v>25</v>
      </c>
      <c r="F45" s="5">
        <v>254</v>
      </c>
      <c r="G45" t="s">
        <v>10</v>
      </c>
      <c r="H45" t="s">
        <v>11</v>
      </c>
    </row>
    <row r="46" spans="1:8" x14ac:dyDescent="0.25">
      <c r="A46" s="1">
        <v>45355</v>
      </c>
      <c r="B46" s="12">
        <f t="shared" si="0"/>
        <v>3</v>
      </c>
      <c r="C46" t="s">
        <v>7</v>
      </c>
      <c r="D46" t="s">
        <v>8</v>
      </c>
      <c r="E46" t="s">
        <v>26</v>
      </c>
      <c r="F46" s="5">
        <v>159</v>
      </c>
      <c r="G46" t="s">
        <v>10</v>
      </c>
      <c r="H46" t="s">
        <v>11</v>
      </c>
    </row>
    <row r="47" spans="1:8" x14ac:dyDescent="0.25">
      <c r="A47" s="1">
        <v>45355</v>
      </c>
      <c r="B47" s="12">
        <f t="shared" si="0"/>
        <v>3</v>
      </c>
      <c r="C47" t="s">
        <v>7</v>
      </c>
      <c r="D47" t="s">
        <v>36</v>
      </c>
      <c r="E47" t="s">
        <v>44</v>
      </c>
      <c r="F47" s="5">
        <v>155</v>
      </c>
      <c r="G47" t="s">
        <v>30</v>
      </c>
      <c r="H47" t="s">
        <v>20</v>
      </c>
    </row>
    <row r="48" spans="1:8" x14ac:dyDescent="0.25">
      <c r="A48" s="1">
        <v>45356</v>
      </c>
      <c r="B48" s="12">
        <f t="shared" si="0"/>
        <v>3</v>
      </c>
      <c r="C48" t="s">
        <v>7</v>
      </c>
      <c r="D48" t="s">
        <v>8</v>
      </c>
      <c r="E48" t="s">
        <v>27</v>
      </c>
      <c r="F48" s="5">
        <v>21</v>
      </c>
      <c r="G48" t="s">
        <v>30</v>
      </c>
      <c r="H48" t="s">
        <v>11</v>
      </c>
    </row>
    <row r="49" spans="1:8" x14ac:dyDescent="0.25">
      <c r="A49" s="1">
        <v>45357</v>
      </c>
      <c r="B49" s="12">
        <f t="shared" si="0"/>
        <v>3</v>
      </c>
      <c r="C49" t="s">
        <v>12</v>
      </c>
      <c r="D49" t="s">
        <v>34</v>
      </c>
      <c r="E49" t="s">
        <v>35</v>
      </c>
      <c r="F49" s="5">
        <v>120</v>
      </c>
      <c r="G49" t="s">
        <v>15</v>
      </c>
      <c r="H49" t="s">
        <v>16</v>
      </c>
    </row>
    <row r="50" spans="1:8" x14ac:dyDescent="0.25">
      <c r="A50" s="1">
        <v>45374</v>
      </c>
      <c r="B50" s="12">
        <f>MONTH(A50)</f>
        <v>3</v>
      </c>
      <c r="C50" t="s">
        <v>7</v>
      </c>
      <c r="D50" t="s">
        <v>40</v>
      </c>
      <c r="E50" t="s">
        <v>39</v>
      </c>
      <c r="F50" s="5">
        <v>87</v>
      </c>
      <c r="G50" t="s">
        <v>10</v>
      </c>
      <c r="H50" t="s">
        <v>11</v>
      </c>
    </row>
    <row r="51" spans="1:8" x14ac:dyDescent="0.25">
      <c r="A51" s="1">
        <v>45361</v>
      </c>
      <c r="B51" s="12">
        <f t="shared" si="0"/>
        <v>3</v>
      </c>
      <c r="C51" t="s">
        <v>7</v>
      </c>
      <c r="D51" t="s">
        <v>8</v>
      </c>
      <c r="E51" t="s">
        <v>24</v>
      </c>
      <c r="F51" s="5">
        <v>215</v>
      </c>
      <c r="G51" t="s">
        <v>10</v>
      </c>
      <c r="H51" t="s">
        <v>11</v>
      </c>
    </row>
    <row r="52" spans="1:8" x14ac:dyDescent="0.25">
      <c r="A52" s="2">
        <v>45366</v>
      </c>
      <c r="B52" s="12">
        <f t="shared" si="0"/>
        <v>3</v>
      </c>
      <c r="C52" s="3" t="s">
        <v>7</v>
      </c>
      <c r="D52" s="3" t="s">
        <v>8</v>
      </c>
      <c r="E52" s="3" t="s">
        <v>26</v>
      </c>
      <c r="F52" s="6">
        <v>159</v>
      </c>
      <c r="G52" s="3" t="s">
        <v>10</v>
      </c>
      <c r="H52" s="4" t="s">
        <v>11</v>
      </c>
    </row>
    <row r="53" spans="1:8" x14ac:dyDescent="0.25">
      <c r="A53" s="1">
        <v>45371</v>
      </c>
      <c r="B53" s="12">
        <f t="shared" si="0"/>
        <v>3</v>
      </c>
      <c r="C53" t="s">
        <v>7</v>
      </c>
      <c r="D53" t="s">
        <v>8</v>
      </c>
      <c r="E53" t="s">
        <v>9</v>
      </c>
      <c r="F53" s="5">
        <v>83</v>
      </c>
      <c r="G53" t="s">
        <v>10</v>
      </c>
      <c r="H53" t="s">
        <v>11</v>
      </c>
    </row>
    <row r="54" spans="1:8" x14ac:dyDescent="0.25">
      <c r="A54" s="1">
        <v>45372</v>
      </c>
      <c r="B54" s="12">
        <f t="shared" si="0"/>
        <v>3</v>
      </c>
      <c r="C54" t="s">
        <v>7</v>
      </c>
      <c r="D54" t="s">
        <v>40</v>
      </c>
      <c r="E54" t="s">
        <v>42</v>
      </c>
      <c r="F54" s="5">
        <v>63</v>
      </c>
      <c r="G54" t="s">
        <v>10</v>
      </c>
      <c r="H54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11"/>
  <sheetViews>
    <sheetView workbookViewId="0">
      <selection activeCell="K14" sqref="K14"/>
    </sheetView>
  </sheetViews>
  <sheetFormatPr defaultRowHeight="15" x14ac:dyDescent="0.25"/>
  <cols>
    <col min="1" max="1" width="18" customWidth="1"/>
    <col min="2" max="2" width="13.85546875" bestFit="1" customWidth="1"/>
    <col min="5" max="5" width="18" bestFit="1" customWidth="1"/>
    <col min="6" max="6" width="13.85546875" bestFit="1" customWidth="1"/>
  </cols>
  <sheetData>
    <row r="1" spans="1:6" x14ac:dyDescent="0.25">
      <c r="A1" s="7" t="s">
        <v>1</v>
      </c>
      <c r="B1" t="s">
        <v>12</v>
      </c>
      <c r="E1" s="7" t="s">
        <v>1</v>
      </c>
      <c r="F1" t="s">
        <v>7</v>
      </c>
    </row>
    <row r="3" spans="1:6" x14ac:dyDescent="0.25">
      <c r="A3" s="7" t="s">
        <v>31</v>
      </c>
      <c r="B3" t="s">
        <v>33</v>
      </c>
      <c r="E3" s="7" t="s">
        <v>31</v>
      </c>
      <c r="F3" t="s">
        <v>33</v>
      </c>
    </row>
    <row r="4" spans="1:6" x14ac:dyDescent="0.25">
      <c r="A4" s="8" t="s">
        <v>34</v>
      </c>
      <c r="B4" s="9">
        <v>157</v>
      </c>
      <c r="E4" s="8" t="s">
        <v>8</v>
      </c>
      <c r="F4" s="9">
        <v>1892</v>
      </c>
    </row>
    <row r="5" spans="1:6" x14ac:dyDescent="0.25">
      <c r="A5" s="8" t="s">
        <v>14</v>
      </c>
      <c r="B5" s="9">
        <v>6215</v>
      </c>
      <c r="E5" s="8" t="s">
        <v>21</v>
      </c>
      <c r="F5" s="9">
        <v>1500</v>
      </c>
    </row>
    <row r="6" spans="1:6" x14ac:dyDescent="0.25">
      <c r="A6" s="8" t="s">
        <v>32</v>
      </c>
      <c r="B6" s="9">
        <v>6372</v>
      </c>
      <c r="E6" s="8" t="s">
        <v>40</v>
      </c>
      <c r="F6" s="9">
        <v>87</v>
      </c>
    </row>
    <row r="7" spans="1:6" x14ac:dyDescent="0.25">
      <c r="E7" s="8" t="s">
        <v>28</v>
      </c>
      <c r="F7" s="9">
        <v>279</v>
      </c>
    </row>
    <row r="8" spans="1:6" x14ac:dyDescent="0.25">
      <c r="E8" s="8" t="s">
        <v>38</v>
      </c>
      <c r="F8" s="9">
        <v>776</v>
      </c>
    </row>
    <row r="9" spans="1:6" x14ac:dyDescent="0.25">
      <c r="E9" s="8" t="s">
        <v>36</v>
      </c>
      <c r="F9" s="9">
        <v>45</v>
      </c>
    </row>
    <row r="10" spans="1:6" x14ac:dyDescent="0.25">
      <c r="E10" s="8" t="s">
        <v>17</v>
      </c>
      <c r="F10" s="9">
        <v>1554</v>
      </c>
    </row>
    <row r="11" spans="1:6" x14ac:dyDescent="0.25">
      <c r="E11" s="8" t="s">
        <v>32</v>
      </c>
      <c r="F11" s="9">
        <v>6133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1:D38"/>
  <sheetViews>
    <sheetView topLeftCell="A4" workbookViewId="0">
      <selection activeCell="K14" sqref="K14"/>
    </sheetView>
  </sheetViews>
  <sheetFormatPr defaultRowHeight="15" x14ac:dyDescent="0.25"/>
  <cols>
    <col min="3" max="3" width="23.85546875" style="15" customWidth="1"/>
    <col min="4" max="4" width="23.140625" customWidth="1"/>
  </cols>
  <sheetData>
    <row r="1" spans="3:4" s="10" customFormat="1" x14ac:dyDescent="0.25">
      <c r="C1" s="14"/>
    </row>
    <row r="3" spans="3:4" x14ac:dyDescent="0.25">
      <c r="C3" s="17" t="s">
        <v>48</v>
      </c>
      <c r="D3" s="5">
        <f>SUM(Tabela2[Depósito Reservado])</f>
        <v>8721</v>
      </c>
    </row>
    <row r="4" spans="3:4" x14ac:dyDescent="0.25">
      <c r="C4" s="17" t="s">
        <v>49</v>
      </c>
      <c r="D4" s="5">
        <v>10000</v>
      </c>
    </row>
    <row r="6" spans="3:4" x14ac:dyDescent="0.25">
      <c r="C6" s="13" t="s">
        <v>46</v>
      </c>
      <c r="D6" s="13" t="s">
        <v>47</v>
      </c>
    </row>
    <row r="7" spans="3:4" x14ac:dyDescent="0.25">
      <c r="C7" s="16">
        <v>45603</v>
      </c>
      <c r="D7" s="5">
        <v>349</v>
      </c>
    </row>
    <row r="8" spans="3:4" x14ac:dyDescent="0.25">
      <c r="C8" s="16">
        <v>45604</v>
      </c>
      <c r="D8" s="5">
        <v>336</v>
      </c>
    </row>
    <row r="9" spans="3:4" x14ac:dyDescent="0.25">
      <c r="C9" s="16">
        <v>45605</v>
      </c>
      <c r="D9" s="5">
        <v>483</v>
      </c>
    </row>
    <row r="10" spans="3:4" x14ac:dyDescent="0.25">
      <c r="C10" s="16">
        <v>45606</v>
      </c>
      <c r="D10" s="5">
        <v>316</v>
      </c>
    </row>
    <row r="11" spans="3:4" x14ac:dyDescent="0.25">
      <c r="C11" s="16">
        <v>45607</v>
      </c>
      <c r="D11" s="5">
        <v>53</v>
      </c>
    </row>
    <row r="12" spans="3:4" x14ac:dyDescent="0.25">
      <c r="C12" s="16">
        <v>45608</v>
      </c>
      <c r="D12" s="5">
        <v>239</v>
      </c>
    </row>
    <row r="13" spans="3:4" x14ac:dyDescent="0.25">
      <c r="C13" s="16">
        <v>45609</v>
      </c>
      <c r="D13" s="5">
        <v>254</v>
      </c>
    </row>
    <row r="14" spans="3:4" x14ac:dyDescent="0.25">
      <c r="C14" s="16">
        <v>45610</v>
      </c>
      <c r="D14" s="5">
        <v>147</v>
      </c>
    </row>
    <row r="15" spans="3:4" x14ac:dyDescent="0.25">
      <c r="C15" s="16">
        <v>45611</v>
      </c>
      <c r="D15" s="5">
        <v>386</v>
      </c>
    </row>
    <row r="16" spans="3:4" x14ac:dyDescent="0.25">
      <c r="C16" s="16">
        <v>45612</v>
      </c>
      <c r="D16" s="5">
        <v>27</v>
      </c>
    </row>
    <row r="17" spans="3:4" x14ac:dyDescent="0.25">
      <c r="C17" s="16">
        <v>45613</v>
      </c>
      <c r="D17" s="5">
        <v>187</v>
      </c>
    </row>
    <row r="18" spans="3:4" x14ac:dyDescent="0.25">
      <c r="C18" s="16">
        <v>45614</v>
      </c>
      <c r="D18" s="5">
        <v>493</v>
      </c>
    </row>
    <row r="19" spans="3:4" x14ac:dyDescent="0.25">
      <c r="C19" s="16">
        <v>45615</v>
      </c>
      <c r="D19" s="5">
        <v>263</v>
      </c>
    </row>
    <row r="20" spans="3:4" x14ac:dyDescent="0.25">
      <c r="C20" s="16">
        <v>45616</v>
      </c>
      <c r="D20" s="5">
        <v>246</v>
      </c>
    </row>
    <row r="21" spans="3:4" x14ac:dyDescent="0.25">
      <c r="C21" s="16">
        <v>45617</v>
      </c>
      <c r="D21" s="5">
        <v>91</v>
      </c>
    </row>
    <row r="22" spans="3:4" x14ac:dyDescent="0.25">
      <c r="C22" s="16">
        <v>45618</v>
      </c>
      <c r="D22" s="5">
        <v>353</v>
      </c>
    </row>
    <row r="23" spans="3:4" x14ac:dyDescent="0.25">
      <c r="C23" s="16">
        <v>45619</v>
      </c>
      <c r="D23" s="5">
        <v>286</v>
      </c>
    </row>
    <row r="24" spans="3:4" x14ac:dyDescent="0.25">
      <c r="C24" s="16">
        <v>45620</v>
      </c>
      <c r="D24" s="5">
        <v>68</v>
      </c>
    </row>
    <row r="25" spans="3:4" x14ac:dyDescent="0.25">
      <c r="C25" s="16">
        <v>45621</v>
      </c>
      <c r="D25" s="5">
        <v>359</v>
      </c>
    </row>
    <row r="26" spans="3:4" x14ac:dyDescent="0.25">
      <c r="C26" s="16">
        <v>45622</v>
      </c>
      <c r="D26" s="5">
        <v>133</v>
      </c>
    </row>
    <row r="27" spans="3:4" x14ac:dyDescent="0.25">
      <c r="C27" s="16">
        <v>45623</v>
      </c>
      <c r="D27" s="5">
        <v>495</v>
      </c>
    </row>
    <row r="28" spans="3:4" x14ac:dyDescent="0.25">
      <c r="C28" s="16">
        <v>45624</v>
      </c>
      <c r="D28" s="5">
        <v>481</v>
      </c>
    </row>
    <row r="29" spans="3:4" x14ac:dyDescent="0.25">
      <c r="C29" s="16">
        <v>45625</v>
      </c>
      <c r="D29" s="5">
        <v>58</v>
      </c>
    </row>
    <row r="30" spans="3:4" x14ac:dyDescent="0.25">
      <c r="C30" s="16">
        <v>45626</v>
      </c>
      <c r="D30" s="5">
        <v>467</v>
      </c>
    </row>
    <row r="31" spans="3:4" x14ac:dyDescent="0.25">
      <c r="C31" s="16">
        <v>45627</v>
      </c>
      <c r="D31" s="5">
        <v>205</v>
      </c>
    </row>
    <row r="32" spans="3:4" x14ac:dyDescent="0.25">
      <c r="C32" s="16">
        <v>45628</v>
      </c>
      <c r="D32" s="5">
        <v>24</v>
      </c>
    </row>
    <row r="33" spans="3:4" x14ac:dyDescent="0.25">
      <c r="C33" s="16">
        <v>45629</v>
      </c>
      <c r="D33" s="5">
        <v>234</v>
      </c>
    </row>
    <row r="34" spans="3:4" x14ac:dyDescent="0.25">
      <c r="C34" s="16">
        <v>45630</v>
      </c>
      <c r="D34" s="5">
        <v>445</v>
      </c>
    </row>
    <row r="35" spans="3:4" x14ac:dyDescent="0.25">
      <c r="C35" s="16">
        <v>45631</v>
      </c>
      <c r="D35" s="5">
        <v>412</v>
      </c>
    </row>
    <row r="36" spans="3:4" x14ac:dyDescent="0.25">
      <c r="C36" s="16">
        <v>45632</v>
      </c>
      <c r="D36" s="5">
        <v>243</v>
      </c>
    </row>
    <row r="37" spans="3:4" x14ac:dyDescent="0.25">
      <c r="C37" s="16">
        <v>45633</v>
      </c>
      <c r="D37" s="5">
        <v>140</v>
      </c>
    </row>
    <row r="38" spans="3:4" x14ac:dyDescent="0.25">
      <c r="C38" s="16">
        <v>45634</v>
      </c>
      <c r="D38" s="5">
        <v>448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zoomScale="70" zoomScaleNormal="70" workbookViewId="0">
      <selection activeCell="P63" sqref="P63"/>
    </sheetView>
  </sheetViews>
  <sheetFormatPr defaultColWidth="0" defaultRowHeight="15" x14ac:dyDescent="0.25"/>
  <cols>
    <col min="1" max="1" width="31.7109375" style="10" customWidth="1"/>
    <col min="2" max="2" width="7.5703125" style="11" customWidth="1"/>
    <col min="3" max="21" width="9.140625" style="11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Gisele Saldanha</dc:creator>
  <cp:lastModifiedBy>Gisele Saldanha</cp:lastModifiedBy>
  <dcterms:created xsi:type="dcterms:W3CDTF">2025-01-06T12:44:35Z</dcterms:created>
  <dcterms:modified xsi:type="dcterms:W3CDTF">2025-01-15T22:33:40Z</dcterms:modified>
</cp:coreProperties>
</file>