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22892\Desktop\vba project 2022\"/>
    </mc:Choice>
  </mc:AlternateContent>
  <xr:revisionPtr revIDLastSave="0" documentId="13_ncr:1_{A1D6A1D6-ADC9-4E70-AC3C-236295B5E4EE}" xr6:coauthVersionLast="47" xr6:coauthVersionMax="47" xr10:uidLastSave="{00000000-0000-0000-0000-000000000000}"/>
  <bookViews>
    <workbookView xWindow="-120" yWindow="-120" windowWidth="20730" windowHeight="11040" firstSheet="11" activeTab="11" xr2:uid="{78C9F4AC-E788-4D7D-9FC0-13B78E2D8C81}"/>
  </bookViews>
  <sheets>
    <sheet name="Matieres" sheetId="1" state="hidden" r:id="rId1"/>
    <sheet name="Enseignant" sheetId="2" state="hidden" r:id="rId2"/>
    <sheet name="Controle" sheetId="3" state="hidden" r:id="rId3"/>
    <sheet name="Qualite" sheetId="4" state="hidden" r:id="rId4"/>
    <sheet name="SONDAGE" sheetId="24" state="hidden" r:id="rId5"/>
    <sheet name="Statistique" sheetId="11" state="hidden" r:id="rId6"/>
    <sheet name="Controle Temps" sheetId="6" state="hidden" r:id="rId7"/>
    <sheet name="Identification" sheetId="9" state="hidden" r:id="rId8"/>
    <sheet name="Rapport" sheetId="7" state="hidden" r:id="rId9"/>
    <sheet name="Modalite" sheetId="5" state="hidden" r:id="rId10"/>
    <sheet name="Programme" sheetId="8" state="hidden" r:id="rId11"/>
    <sheet name="ESSEG-STATISTIQUE" sheetId="10" r:id="rId12"/>
  </sheets>
  <functionGroups builtInGroupCount="19"/>
  <definedNames>
    <definedName name="_xlnm._FilterDatabase" localSheetId="6" hidden="1">'Controle Temps'!#REF!</definedName>
    <definedName name="Activite">Modalite!$K$2:$K$6</definedName>
    <definedName name="Anne">Modalite!$H$2:$H$29</definedName>
    <definedName name="FIL">Modalite!$E$2:$E$4</definedName>
    <definedName name="Grade">Modalite!$G$2:$G$4</definedName>
    <definedName name="Mois">Modalite!$N$2:$N$13</definedName>
    <definedName name="Nomat">Matieres!$C$2:$C$40</definedName>
    <definedName name="Nomens">Enseignant!$C$2:$C$1048576</definedName>
    <definedName name="plage">Modalite!$J$2:$J$5</definedName>
    <definedName name="Rapport">Rapport!$A$2:$H$1048576</definedName>
    <definedName name="Sem">Modalite!$F$2:$F$7</definedName>
    <definedName name="semaine">Modalite!$I$2:$I$8</definedName>
    <definedName name="Specialite">Modalite!$M$2:$M$11</definedName>
    <definedName name="Tabcont">Controle!$A$2:$M$1048576</definedName>
    <definedName name="Tabcontrole">Controle!$A$2:$M$1048576</definedName>
    <definedName name="Tabens">Enseignant!$B$2:$H$1048576</definedName>
    <definedName name="TabMat">Controle!$D$2:$M$1048576</definedName>
    <definedName name="TabMatieres">Matieres!$A$2:$G$1048576</definedName>
    <definedName name="Tabqual">Qualite!$A$2:$K$1048576</definedName>
    <definedName name="Tabqualite">Qualite!$D$2:$K$1048576</definedName>
    <definedName name="Tabtemps">'Controle Temps'!$A$2:$I$1048576</definedName>
    <definedName name="Temps">'Controle Temps'!$B$2:$F$9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2" i="3" l="1"/>
  <c r="L15" i="3"/>
  <c r="K15" i="3"/>
  <c r="K2" i="3"/>
  <c r="L2" i="3"/>
  <c r="M13" i="3"/>
  <c r="I2" i="4"/>
  <c r="J2" i="4" s="1"/>
  <c r="K2" i="4" s="1"/>
  <c r="M12" i="3"/>
  <c r="L13" i="3"/>
  <c r="K13" i="3"/>
  <c r="M11" i="3"/>
  <c r="L12" i="3"/>
  <c r="K12" i="3"/>
  <c r="L11" i="3"/>
  <c r="K11" i="3"/>
  <c r="K5" i="3"/>
  <c r="L5" i="3"/>
  <c r="M4" i="3"/>
  <c r="K6" i="3"/>
  <c r="L6" i="3"/>
  <c r="M5" i="3"/>
  <c r="K7" i="3"/>
  <c r="L7" i="3"/>
  <c r="M6" i="3"/>
  <c r="M7" i="3"/>
</calcChain>
</file>

<file path=xl/sharedStrings.xml><?xml version="1.0" encoding="utf-8"?>
<sst xmlns="http://schemas.openxmlformats.org/spreadsheetml/2006/main" count="460" uniqueCount="227">
  <si>
    <t>code_Matière</t>
  </si>
  <si>
    <t>Filière</t>
  </si>
  <si>
    <t>Nbre_credits</t>
  </si>
  <si>
    <t>Grade</t>
  </si>
  <si>
    <t>Nom_Enseignant</t>
  </si>
  <si>
    <t>Date</t>
  </si>
  <si>
    <t>Filiere</t>
  </si>
  <si>
    <t>Nom de l'enseignant</t>
  </si>
  <si>
    <t>Nom_Matiere</t>
  </si>
  <si>
    <t>Debut_crs</t>
  </si>
  <si>
    <t>Fin_crs</t>
  </si>
  <si>
    <t>Arrive_ porf</t>
  </si>
  <si>
    <t>Depart_professeur</t>
  </si>
  <si>
    <t>Temps_prevu</t>
  </si>
  <si>
    <t>Temps_effectué</t>
  </si>
  <si>
    <t>Temps_retard</t>
  </si>
  <si>
    <t>Matiere</t>
  </si>
  <si>
    <t>Ponctualité</t>
  </si>
  <si>
    <t>Relation Etudiants</t>
  </si>
  <si>
    <t>Respect des programme</t>
  </si>
  <si>
    <t>Proportion d'eleve ayant obtenue la moyenne</t>
  </si>
  <si>
    <t xml:space="preserve">Gravite </t>
  </si>
  <si>
    <t>RISQUE QUANTITATIF</t>
  </si>
  <si>
    <t>TOLERANCE</t>
  </si>
  <si>
    <t>Tres souvent</t>
  </si>
  <si>
    <t>Souvent</t>
  </si>
  <si>
    <t>Bien</t>
  </si>
  <si>
    <t>Rarement</t>
  </si>
  <si>
    <t>Tres bien</t>
  </si>
  <si>
    <t>Moyen</t>
  </si>
  <si>
    <t>Jamais</t>
  </si>
  <si>
    <t>Enseigant</t>
  </si>
  <si>
    <t>Tres souvent Enretard</t>
  </si>
  <si>
    <t>Souvent Enretard</t>
  </si>
  <si>
    <t>Rarement Enretard</t>
  </si>
  <si>
    <t>Jamais Enretard</t>
  </si>
  <si>
    <t>Mauvaises</t>
  </si>
  <si>
    <t>KEBALO</t>
  </si>
  <si>
    <t>Contacte</t>
  </si>
  <si>
    <t>Debut Disponibilité</t>
  </si>
  <si>
    <t>Fin Disponibilité</t>
  </si>
  <si>
    <t>dswc</t>
  </si>
  <si>
    <t>Numero</t>
  </si>
  <si>
    <t>Intitulé de Matière</t>
  </si>
  <si>
    <t>Volume horaire</t>
  </si>
  <si>
    <t>MTH101</t>
  </si>
  <si>
    <t>Statistique descriptive et logiciel</t>
  </si>
  <si>
    <t>MTH102</t>
  </si>
  <si>
    <t>Probabilités</t>
  </si>
  <si>
    <t>ECO101</t>
  </si>
  <si>
    <t>Principes de l’Économie I et Comptabilité générale</t>
  </si>
  <si>
    <t>MTH103</t>
  </si>
  <si>
    <t>Programmation linéaire</t>
  </si>
  <si>
    <t>MTH104</t>
  </si>
  <si>
    <t>Théorie de la mesure et Analyse numérique</t>
  </si>
  <si>
    <t>INF101</t>
  </si>
  <si>
    <t>Algorithmique et Programmation I</t>
  </si>
  <si>
    <t>SOC101</t>
  </si>
  <si>
    <t>Sociologie</t>
  </si>
  <si>
    <t>Communication et Sciences Sociales I</t>
  </si>
  <si>
    <t xml:space="preserve">Semestre 2 </t>
  </si>
  <si>
    <t>MTH105</t>
  </si>
  <si>
    <t>Inférence statistique</t>
  </si>
  <si>
    <t>ECO102</t>
  </si>
  <si>
    <t>Principes de l'Économie II et Comptabilité Nationale</t>
  </si>
  <si>
    <t>MTH106</t>
  </si>
  <si>
    <t>Processus stochastiques et Files d'attente</t>
  </si>
  <si>
    <t>INF103</t>
  </si>
  <si>
    <t>Base de données et Programmation événementielle</t>
  </si>
  <si>
    <t>ETP101</t>
  </si>
  <si>
    <t>Entreprenariat I</t>
  </si>
  <si>
    <t>Communication et Sciences Sociales II</t>
  </si>
  <si>
    <t>ECO103</t>
  </si>
  <si>
    <t>Principes de l’Économie III et Histoire de la pensée économique</t>
  </si>
  <si>
    <t xml:space="preserve">Semestre 3 </t>
  </si>
  <si>
    <t>MTH201</t>
  </si>
  <si>
    <t>Statistique multivariée et Analyse des données</t>
  </si>
  <si>
    <t>MTH202</t>
  </si>
  <si>
    <t>Analyse de la régression et Séries Chronologiques</t>
  </si>
  <si>
    <t>MTH203</t>
  </si>
  <si>
    <t>Analyse de la Variance et Statistique non paramétrique</t>
  </si>
  <si>
    <t>ECO201</t>
  </si>
  <si>
    <t>Microéconomie I</t>
  </si>
  <si>
    <t>ECO202</t>
  </si>
  <si>
    <t>Macroéconomie I</t>
  </si>
  <si>
    <t>GES201</t>
  </si>
  <si>
    <t>Mathématiques et Gestion financière</t>
  </si>
  <si>
    <t>ETP201</t>
  </si>
  <si>
    <t>Entreprenariat II</t>
  </si>
  <si>
    <t>SOC201</t>
  </si>
  <si>
    <t>Communication et Sciences Sociales III</t>
  </si>
  <si>
    <t xml:space="preserve">Semestre 4 </t>
  </si>
  <si>
    <t>MTH204</t>
  </si>
  <si>
    <t>Enquêtes Statistiques et Techniques de Sondage I</t>
  </si>
  <si>
    <t>MTH205</t>
  </si>
  <si>
    <t>Contrôle de qualité</t>
  </si>
  <si>
    <t>MTH206</t>
  </si>
  <si>
    <t>Programmation non linéaire</t>
  </si>
  <si>
    <t>ECO203</t>
  </si>
  <si>
    <t>Microéconomie avancée et Théorie des jeux</t>
  </si>
  <si>
    <t>ECO204</t>
  </si>
  <si>
    <t>Macroéconomie avancée et Economie du développement</t>
  </si>
  <si>
    <t>ECO205</t>
  </si>
  <si>
    <t>Econométrie et Projection économique</t>
  </si>
  <si>
    <t>GES202</t>
  </si>
  <si>
    <t>Finance du marché</t>
  </si>
  <si>
    <t>ETP202</t>
  </si>
  <si>
    <t>Entreprenariat III</t>
  </si>
  <si>
    <t>SOC202</t>
  </si>
  <si>
    <t>Communication et Sciences sociales IV</t>
  </si>
  <si>
    <t xml:space="preserve">Semestre 5 </t>
  </si>
  <si>
    <t>MTH301</t>
  </si>
  <si>
    <t>Modèle linéaire généralisé et Analyse des données discrètes</t>
  </si>
  <si>
    <t>MTH302</t>
  </si>
  <si>
    <t>Sondage avancé</t>
  </si>
  <si>
    <t>MTH303</t>
  </si>
  <si>
    <t>Analyse des durées de vie et Théorie de décision</t>
  </si>
  <si>
    <t>ECO301</t>
  </si>
  <si>
    <t>Economie Togolaise et Économie internationale</t>
  </si>
  <si>
    <t>ECO302</t>
  </si>
  <si>
    <t>Micro et Macro Économétrie et Modélisation économique</t>
  </si>
  <si>
    <t>ECO303</t>
  </si>
  <si>
    <t>Économie du travail et Économie bancaire et monétaire</t>
  </si>
  <si>
    <t>ECO304</t>
  </si>
  <si>
    <t>Conception et évaluation économique de politiques et de projets</t>
  </si>
  <si>
    <t xml:space="preserve">Semestre 6 </t>
  </si>
  <si>
    <t>STG301</t>
  </si>
  <si>
    <t>Stage en Entreprise</t>
  </si>
  <si>
    <t>Semestre 1</t>
  </si>
  <si>
    <t>MSAE1</t>
  </si>
  <si>
    <t>MSAE2</t>
  </si>
  <si>
    <t>MSAE3</t>
  </si>
  <si>
    <t>Semestre</t>
  </si>
  <si>
    <t>Année Scolaire</t>
  </si>
  <si>
    <t>Semestre 2</t>
  </si>
  <si>
    <t>Semestre 3</t>
  </si>
  <si>
    <t>Ingenieur</t>
  </si>
  <si>
    <t>Doctreur</t>
  </si>
  <si>
    <t>Professeur</t>
  </si>
  <si>
    <t>2022-2023</t>
  </si>
  <si>
    <t>2022-2026</t>
  </si>
  <si>
    <t>Ayelime</t>
  </si>
  <si>
    <t>2021-2022</t>
  </si>
  <si>
    <t>2023-2024</t>
  </si>
  <si>
    <t>2025-2026</t>
  </si>
  <si>
    <t>2026-2027</t>
  </si>
  <si>
    <t>2027-2028</t>
  </si>
  <si>
    <t>2028-2029</t>
  </si>
  <si>
    <t>2029-2030</t>
  </si>
  <si>
    <t>2030-2031</t>
  </si>
  <si>
    <t>Kpanzou</t>
  </si>
  <si>
    <t>Nom enseignant</t>
  </si>
  <si>
    <t>Matiieres</t>
  </si>
  <si>
    <t>ghislain</t>
  </si>
  <si>
    <t>BASSANBIA</t>
  </si>
  <si>
    <t>Année scolaire</t>
  </si>
  <si>
    <t>LUNDI</t>
  </si>
  <si>
    <t>MARDI</t>
  </si>
  <si>
    <t>MERCREDI</t>
  </si>
  <si>
    <t>JEUDI</t>
  </si>
  <si>
    <t>VENDREDI</t>
  </si>
  <si>
    <t>SAMEDI</t>
  </si>
  <si>
    <t>DIMANCHE</t>
  </si>
  <si>
    <t>TEST DE CONNAISSANCE</t>
  </si>
  <si>
    <t>DEVOIR</t>
  </si>
  <si>
    <t>EXAMEN</t>
  </si>
  <si>
    <t>PAUSE</t>
  </si>
  <si>
    <t>COURS</t>
  </si>
  <si>
    <t>Nombre de credit</t>
  </si>
  <si>
    <t xml:space="preserve">Volume horaire </t>
  </si>
  <si>
    <t>Statut de l'UE</t>
  </si>
  <si>
    <t>13/12/2021</t>
  </si>
  <si>
    <t>14/12/2021</t>
  </si>
  <si>
    <t>ELEVÉE</t>
  </si>
  <si>
    <t>INACCEPTABLE</t>
  </si>
  <si>
    <t>15/12/2021</t>
  </si>
  <si>
    <t>Volume horaire Effectué</t>
  </si>
  <si>
    <t>Nom</t>
  </si>
  <si>
    <t>Prenom</t>
  </si>
  <si>
    <t>Identifiant</t>
  </si>
  <si>
    <t>Mot de pass</t>
  </si>
  <si>
    <t>Semestre 4</t>
  </si>
  <si>
    <t>Semestre 5</t>
  </si>
  <si>
    <t>Semestre 6</t>
  </si>
  <si>
    <t>16/12/2021</t>
  </si>
  <si>
    <t>AKhama</t>
  </si>
  <si>
    <t>FAIBLE</t>
  </si>
  <si>
    <t>ACCEPTABLE</t>
  </si>
  <si>
    <t>Mr GBONOUGBE</t>
  </si>
  <si>
    <t>Lao</t>
  </si>
  <si>
    <t>Esso</t>
  </si>
  <si>
    <t>ESSEG</t>
  </si>
  <si>
    <t>Mr BADABADJI</t>
  </si>
  <si>
    <t>Mathématiques</t>
  </si>
  <si>
    <t xml:space="preserve">STATISTIQUES </t>
  </si>
  <si>
    <t xml:space="preserve">Économie </t>
  </si>
  <si>
    <t>Gestion</t>
  </si>
  <si>
    <t>Informatique</t>
  </si>
  <si>
    <t>Anglais</t>
  </si>
  <si>
    <t>Droit</t>
  </si>
  <si>
    <t>Autre</t>
  </si>
  <si>
    <t>Spécialité</t>
  </si>
  <si>
    <t>2</t>
  </si>
  <si>
    <t>4</t>
  </si>
  <si>
    <t>21/12/2021</t>
  </si>
  <si>
    <t>26/12/2021</t>
  </si>
  <si>
    <t>15/04/2021</t>
  </si>
  <si>
    <t>16/04/2021</t>
  </si>
  <si>
    <t>17/04/2021</t>
  </si>
  <si>
    <t xml:space="preserve">Nbre Très Bne Relation </t>
  </si>
  <si>
    <t xml:space="preserve">Nbre Bne Relation </t>
  </si>
  <si>
    <t xml:space="preserve">NbreMoyen Relation </t>
  </si>
  <si>
    <t xml:space="preserve">Nbre Mauvaise Relation </t>
  </si>
  <si>
    <t xml:space="preserve">Nbre Très Souvent </t>
  </si>
  <si>
    <t xml:space="preserve">Nbre Souvent </t>
  </si>
  <si>
    <t>Nbre Rarement</t>
  </si>
  <si>
    <t>Nbre Jamais</t>
  </si>
  <si>
    <t>27/12/2021</t>
  </si>
  <si>
    <t>28/12/2021</t>
  </si>
  <si>
    <t>PLANNING DES COURS DE LA SEMAINE</t>
  </si>
  <si>
    <t>1</t>
  </si>
  <si>
    <t>12</t>
  </si>
  <si>
    <t>30/01/2022</t>
  </si>
  <si>
    <t>Semaine Du 01/02/2022 Au 07/02/2022</t>
  </si>
  <si>
    <t xml:space="preserve">MARDI - 02/02/2022
12:00 - 14:00
TEST DE CONNAISSANCE De 
Probabilités
</t>
  </si>
  <si>
    <t>MSAE3 2021-2022</t>
  </si>
  <si>
    <t>Mr Ayelim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</si>
</sst>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h]:mm"/>
  </numFmts>
  <fonts count="14" x14ac:knownFonts="1">
    <font>
      <sz val="11"/>
      <color theme="1"/>
      <name val="Calibri"/>
      <family val="2"/>
      <scheme val="minor"/>
    </font>
    <font>
      <sz val="16"/>
      <color theme="1"/>
      <name val="Times New Roman"/>
      <family val="1"/>
    </font>
    <font>
      <sz val="12"/>
      <color theme="1"/>
      <name val="Times New Roman"/>
      <family val="1"/>
    </font>
    <font>
      <sz val="12"/>
      <color theme="1"/>
      <name val="Calibri"/>
      <family val="2"/>
      <scheme val="minor"/>
    </font>
    <font>
      <b/>
      <sz val="16"/>
      <color theme="1"/>
      <name val="Times New Roman"/>
      <family val="1"/>
    </font>
    <font>
      <b/>
      <sz val="14"/>
      <color theme="0"/>
      <name val="Times New Roman"/>
      <family val="1"/>
    </font>
    <font>
      <sz val="8"/>
      <name val="Calibri"/>
      <family val="2"/>
      <scheme val="minor"/>
    </font>
    <font>
      <sz val="14"/>
      <color theme="1"/>
      <name val="Times New Roman"/>
      <family val="1"/>
    </font>
    <font>
      <sz val="11"/>
      <name val="Calibri"/>
      <family val="2"/>
      <scheme val="minor"/>
    </font>
    <font>
      <sz val="14"/>
      <color theme="0"/>
      <name val="Calibri"/>
      <family val="2"/>
      <scheme val="minor"/>
    </font>
    <font>
      <sz val="16"/>
      <color theme="1"/>
      <name val="Bahnschrift SemiBold Condensed"/>
      <family val="2"/>
    </font>
    <font>
      <sz val="16"/>
      <color theme="1"/>
      <name val="Arial Unicode MS"/>
      <family val="2"/>
    </font>
    <font>
      <sz val="11"/>
      <color theme="1"/>
      <name val="Arial Unicode MS"/>
      <family val="2"/>
    </font>
    <font>
      <sz val="14"/>
      <color theme="1"/>
      <name val="Arial Unicode MS"/>
      <family val="2"/>
    </font>
  </fonts>
  <fills count="10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C1001D"/>
        <bgColor indexed="64"/>
      </patternFill>
    </fill>
  </fills>
  <borders count="4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8">
    <xf numFmtId="0" fontId="0" fillId="0" borderId="0" xfId="0"/>
    <xf numFmtId="0" fontId="0" fillId="0" borderId="0" xfId="0" applyFill="1" applyBorder="1"/>
    <xf numFmtId="0" fontId="0" fillId="0" borderId="0" xfId="0" applyAlignment="1">
      <alignment horizontal="center" vertical="center"/>
    </xf>
    <xf numFmtId="0" fontId="3" fillId="0" borderId="3" xfId="0" applyFont="1" applyBorder="1" applyAlignment="1">
      <alignment horizontal="center"/>
    </xf>
    <xf numFmtId="0" fontId="4" fillId="3" borderId="3" xfId="0" applyFont="1" applyFill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1" fillId="4" borderId="3" xfId="0" applyFont="1" applyFill="1" applyBorder="1" applyAlignment="1">
      <alignment horizontal="center" vertical="center"/>
    </xf>
    <xf numFmtId="14" fontId="2" fillId="0" borderId="3" xfId="0" applyNumberFormat="1" applyFont="1" applyBorder="1" applyAlignment="1">
      <alignment horizontal="center" vertical="center"/>
    </xf>
    <xf numFmtId="0" fontId="1" fillId="5" borderId="3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 wrapText="1"/>
    </xf>
    <xf numFmtId="0" fontId="5" fillId="2" borderId="2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0" fontId="0" fillId="0" borderId="3" xfId="0" applyBorder="1" applyAlignment="1">
      <alignment horizontal="center"/>
    </xf>
    <xf numFmtId="164" fontId="0" fillId="0" borderId="3" xfId="0" applyNumberFormat="1" applyBorder="1" applyAlignment="1">
      <alignment horizontal="center"/>
    </xf>
    <xf numFmtId="164" fontId="0" fillId="0" borderId="0" xfId="0" applyNumberFormat="1"/>
    <xf numFmtId="0" fontId="0" fillId="0" borderId="3" xfId="0" applyBorder="1"/>
    <xf numFmtId="0" fontId="7" fillId="0" borderId="3" xfId="0" applyFont="1" applyBorder="1" applyAlignment="1">
      <alignment horizontal="center"/>
    </xf>
    <xf numFmtId="164" fontId="7" fillId="0" borderId="3" xfId="0" applyNumberFormat="1" applyFont="1" applyBorder="1" applyAlignment="1">
      <alignment horizontal="center"/>
    </xf>
    <xf numFmtId="164" fontId="1" fillId="5" borderId="3" xfId="0" applyNumberFormat="1" applyFont="1" applyFill="1" applyBorder="1" applyAlignment="1">
      <alignment horizontal="center" vertical="center"/>
    </xf>
    <xf numFmtId="164" fontId="2" fillId="0" borderId="3" xfId="0" applyNumberFormat="1" applyFont="1" applyBorder="1" applyAlignment="1">
      <alignment horizontal="center" vertical="center"/>
    </xf>
    <xf numFmtId="0" fontId="8" fillId="6" borderId="0" xfId="0" applyFont="1" applyFill="1"/>
    <xf numFmtId="164" fontId="8" fillId="6" borderId="0" xfId="0" applyNumberFormat="1" applyFont="1" applyFill="1"/>
    <xf numFmtId="0" fontId="0" fillId="0" borderId="0" xfId="0" applyAlignment="1">
      <alignment vertical="center"/>
    </xf>
    <xf numFmtId="49" fontId="1" fillId="4" borderId="3" xfId="0" applyNumberFormat="1" applyFont="1" applyFill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0" fontId="9" fillId="7" borderId="0" xfId="0" applyFont="1" applyFill="1" applyBorder="1" applyAlignment="1">
      <alignment horizontal="center" vertical="center"/>
    </xf>
    <xf numFmtId="0" fontId="0" fillId="0" borderId="0" xfId="0" applyBorder="1"/>
    <xf numFmtId="0" fontId="7" fillId="8" borderId="0" xfId="0" applyFont="1" applyFill="1"/>
    <xf numFmtId="0" fontId="10" fillId="0" borderId="0" xfId="0" applyFont="1" applyAlignment="1"/>
    <xf numFmtId="0" fontId="11" fillId="0" borderId="0" xfId="0" applyFont="1" applyAlignment="1"/>
    <xf numFmtId="0" fontId="11" fillId="0" borderId="0" xfId="0" applyFont="1" applyAlignment="1">
      <alignment horizontal="center"/>
    </xf>
    <xf numFmtId="0" fontId="12" fillId="0" borderId="0" xfId="0" applyFont="1"/>
    <xf numFmtId="0" fontId="13" fillId="0" borderId="0" xfId="0" applyFont="1" applyAlignment="1">
      <alignment horizontal="center"/>
    </xf>
    <xf numFmtId="0" fontId="0" fillId="9" borderId="0" xfId="0" applyFill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361950</xdr:colOff>
      <xdr:row>0</xdr:row>
      <xdr:rowOff>123825</xdr:rowOff>
    </xdr:from>
    <xdr:to>
      <xdr:col>5</xdr:col>
      <xdr:colOff>923925</xdr:colOff>
      <xdr:row>6</xdr:row>
      <xdr:rowOff>169197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D382C8A8-7939-4E96-BA91-53ACB9E5B7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1950" y="123825"/>
          <a:ext cx="7772400" cy="118837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6DDAE0-F6A2-4A98-8F67-55BC7E340A77}">
  <sheetPr codeName="FeuilMatiere"/>
  <dimension ref="A1:H41"/>
  <sheetViews>
    <sheetView workbookViewId="0">
      <selection activeCell="H11" sqref="H11"/>
    </sheetView>
  </sheetViews>
  <sheetFormatPr baseColWidth="10" defaultRowHeight="15.75" x14ac:dyDescent="0.25"/>
  <cols>
    <col min="1" max="1" width="11.140625" style="3" bestFit="1" customWidth="1"/>
    <col min="2" max="2" width="17.7109375" style="3" bestFit="1" customWidth="1"/>
    <col min="3" max="3" width="60" style="3" bestFit="1" customWidth="1"/>
    <col min="4" max="4" width="9.140625" style="3" bestFit="1" customWidth="1"/>
    <col min="5" max="5" width="16.7109375" style="3" bestFit="1" customWidth="1"/>
    <col min="6" max="6" width="21.140625" style="3" bestFit="1" customWidth="1"/>
    <col min="7" max="7" width="13" style="3" bestFit="1" customWidth="1"/>
  </cols>
  <sheetData>
    <row r="1" spans="1:8" ht="35.25" customHeight="1" x14ac:dyDescent="0.25">
      <c r="A1" s="4" t="s">
        <v>42</v>
      </c>
      <c r="B1" s="4" t="s">
        <v>0</v>
      </c>
      <c r="C1" s="4" t="s">
        <v>43</v>
      </c>
      <c r="D1" s="4" t="s">
        <v>1</v>
      </c>
      <c r="E1" s="4" t="s">
        <v>2</v>
      </c>
      <c r="F1" s="4" t="s">
        <v>44</v>
      </c>
      <c r="G1" s="4" t="s">
        <v>132</v>
      </c>
    </row>
    <row r="2" spans="1:8" x14ac:dyDescent="0.25">
      <c r="A2" s="16">
        <v>1</v>
      </c>
      <c r="B2" s="16" t="s">
        <v>45</v>
      </c>
      <c r="C2" s="16" t="s">
        <v>46</v>
      </c>
      <c r="D2" s="3" t="s">
        <v>129</v>
      </c>
      <c r="E2" s="16">
        <v>5</v>
      </c>
      <c r="F2" s="17">
        <v>2.5</v>
      </c>
      <c r="G2" s="16" t="s">
        <v>128</v>
      </c>
      <c r="H2" s="18"/>
    </row>
    <row r="3" spans="1:8" x14ac:dyDescent="0.25">
      <c r="A3" s="16">
        <v>2</v>
      </c>
      <c r="B3" s="16" t="s">
        <v>47</v>
      </c>
      <c r="C3" s="16" t="s">
        <v>48</v>
      </c>
      <c r="D3" s="3" t="s">
        <v>129</v>
      </c>
      <c r="E3" s="16">
        <v>4</v>
      </c>
      <c r="F3" s="17">
        <v>2</v>
      </c>
      <c r="G3" s="16" t="s">
        <v>128</v>
      </c>
    </row>
    <row r="4" spans="1:8" x14ac:dyDescent="0.25">
      <c r="A4" s="16">
        <v>3</v>
      </c>
      <c r="B4" s="16" t="s">
        <v>49</v>
      </c>
      <c r="C4" s="16" t="s">
        <v>50</v>
      </c>
      <c r="D4" s="3" t="s">
        <v>129</v>
      </c>
      <c r="E4" s="16">
        <v>4</v>
      </c>
      <c r="F4" s="17">
        <v>2</v>
      </c>
      <c r="G4" s="16" t="s">
        <v>128</v>
      </c>
    </row>
    <row r="5" spans="1:8" x14ac:dyDescent="0.25">
      <c r="A5" s="16">
        <v>4</v>
      </c>
      <c r="B5" s="16" t="s">
        <v>51</v>
      </c>
      <c r="C5" s="16" t="s">
        <v>52</v>
      </c>
      <c r="D5" s="3" t="s">
        <v>129</v>
      </c>
      <c r="E5" s="16">
        <v>4</v>
      </c>
      <c r="F5" s="17">
        <v>2</v>
      </c>
      <c r="G5" s="16" t="s">
        <v>128</v>
      </c>
    </row>
    <row r="6" spans="1:8" x14ac:dyDescent="0.25">
      <c r="A6" s="16">
        <v>5</v>
      </c>
      <c r="B6" s="16" t="s">
        <v>53</v>
      </c>
      <c r="C6" s="16" t="s">
        <v>54</v>
      </c>
      <c r="D6" s="3" t="s">
        <v>129</v>
      </c>
      <c r="E6" s="16">
        <v>5</v>
      </c>
      <c r="F6" s="17">
        <v>2.5</v>
      </c>
      <c r="G6" s="16" t="s">
        <v>128</v>
      </c>
    </row>
    <row r="7" spans="1:8" x14ac:dyDescent="0.25">
      <c r="A7" s="16">
        <v>6</v>
      </c>
      <c r="B7" s="16" t="s">
        <v>55</v>
      </c>
      <c r="C7" s="16" t="s">
        <v>56</v>
      </c>
      <c r="D7" s="3" t="s">
        <v>129</v>
      </c>
      <c r="E7" s="16">
        <v>4</v>
      </c>
      <c r="F7" s="17">
        <v>2</v>
      </c>
      <c r="G7" s="16" t="s">
        <v>128</v>
      </c>
    </row>
    <row r="8" spans="1:8" x14ac:dyDescent="0.25">
      <c r="A8" s="16">
        <v>7</v>
      </c>
      <c r="B8" s="16" t="s">
        <v>57</v>
      </c>
      <c r="C8" s="16" t="s">
        <v>58</v>
      </c>
      <c r="D8" s="3" t="s">
        <v>129</v>
      </c>
      <c r="E8" s="16">
        <v>2</v>
      </c>
      <c r="F8" s="17">
        <v>1</v>
      </c>
      <c r="G8" s="16" t="s">
        <v>128</v>
      </c>
    </row>
    <row r="9" spans="1:8" x14ac:dyDescent="0.25">
      <c r="A9" s="16">
        <v>8</v>
      </c>
      <c r="B9" s="16" t="s">
        <v>57</v>
      </c>
      <c r="C9" s="16" t="s">
        <v>59</v>
      </c>
      <c r="D9" s="3" t="s">
        <v>129</v>
      </c>
      <c r="E9" s="16">
        <v>2</v>
      </c>
      <c r="F9" s="17">
        <v>1</v>
      </c>
      <c r="G9" s="16" t="s">
        <v>128</v>
      </c>
    </row>
    <row r="10" spans="1:8" x14ac:dyDescent="0.25">
      <c r="A10" s="16">
        <v>9</v>
      </c>
      <c r="B10" s="16" t="s">
        <v>61</v>
      </c>
      <c r="C10" s="16" t="s">
        <v>62</v>
      </c>
      <c r="D10" s="3" t="s">
        <v>129</v>
      </c>
      <c r="E10" s="16">
        <v>5</v>
      </c>
      <c r="F10" s="17">
        <v>2.5</v>
      </c>
      <c r="G10" s="16" t="s">
        <v>60</v>
      </c>
    </row>
    <row r="11" spans="1:8" x14ac:dyDescent="0.25">
      <c r="A11" s="16">
        <v>10</v>
      </c>
      <c r="B11" s="16" t="s">
        <v>63</v>
      </c>
      <c r="C11" s="16" t="s">
        <v>64</v>
      </c>
      <c r="D11" s="3" t="s">
        <v>129</v>
      </c>
      <c r="E11" s="16">
        <v>4</v>
      </c>
      <c r="F11" s="17">
        <v>2</v>
      </c>
      <c r="G11" s="16" t="s">
        <v>60</v>
      </c>
    </row>
    <row r="12" spans="1:8" x14ac:dyDescent="0.25">
      <c r="A12" s="16">
        <v>11</v>
      </c>
      <c r="B12" s="16" t="s">
        <v>65</v>
      </c>
      <c r="C12" s="16" t="s">
        <v>66</v>
      </c>
      <c r="D12" s="3" t="s">
        <v>129</v>
      </c>
      <c r="E12" s="16">
        <v>5</v>
      </c>
      <c r="F12" s="17">
        <v>2.5</v>
      </c>
      <c r="G12" s="16" t="s">
        <v>60</v>
      </c>
    </row>
    <row r="13" spans="1:8" x14ac:dyDescent="0.25">
      <c r="A13" s="16">
        <v>12</v>
      </c>
      <c r="B13" s="16" t="s">
        <v>67</v>
      </c>
      <c r="C13" s="16" t="s">
        <v>68</v>
      </c>
      <c r="D13" s="3" t="s">
        <v>129</v>
      </c>
      <c r="E13" s="16">
        <v>5</v>
      </c>
      <c r="F13" s="17">
        <v>2.5</v>
      </c>
      <c r="G13" s="16" t="s">
        <v>60</v>
      </c>
    </row>
    <row r="14" spans="1:8" x14ac:dyDescent="0.25">
      <c r="A14" s="16">
        <v>13</v>
      </c>
      <c r="B14" s="16" t="s">
        <v>69</v>
      </c>
      <c r="C14" s="16" t="s">
        <v>70</v>
      </c>
      <c r="D14" s="3" t="s">
        <v>129</v>
      </c>
      <c r="E14" s="16">
        <v>3</v>
      </c>
      <c r="F14" s="17">
        <v>1.5</v>
      </c>
      <c r="G14" s="16" t="s">
        <v>60</v>
      </c>
    </row>
    <row r="15" spans="1:8" x14ac:dyDescent="0.25">
      <c r="A15" s="16">
        <v>14</v>
      </c>
      <c r="B15" s="16" t="s">
        <v>65</v>
      </c>
      <c r="C15" s="16" t="s">
        <v>71</v>
      </c>
      <c r="D15" s="3" t="s">
        <v>129</v>
      </c>
      <c r="E15" s="16">
        <v>4</v>
      </c>
      <c r="F15" s="17">
        <v>2</v>
      </c>
      <c r="G15" s="16" t="s">
        <v>60</v>
      </c>
    </row>
    <row r="16" spans="1:8" x14ac:dyDescent="0.25">
      <c r="A16" s="16">
        <v>15</v>
      </c>
      <c r="B16" s="16" t="s">
        <v>72</v>
      </c>
      <c r="C16" s="16" t="s">
        <v>73</v>
      </c>
      <c r="D16" s="3" t="s">
        <v>129</v>
      </c>
      <c r="E16" s="16">
        <v>4</v>
      </c>
      <c r="F16" s="17">
        <v>2</v>
      </c>
      <c r="G16" s="16" t="s">
        <v>60</v>
      </c>
    </row>
    <row r="17" spans="1:7" x14ac:dyDescent="0.25">
      <c r="A17" s="16">
        <v>16</v>
      </c>
      <c r="B17" s="16" t="s">
        <v>75</v>
      </c>
      <c r="C17" s="16" t="s">
        <v>76</v>
      </c>
      <c r="D17" s="3" t="s">
        <v>130</v>
      </c>
      <c r="E17" s="16">
        <v>5</v>
      </c>
      <c r="F17" s="17">
        <v>2.5</v>
      </c>
      <c r="G17" s="16" t="s">
        <v>74</v>
      </c>
    </row>
    <row r="18" spans="1:7" x14ac:dyDescent="0.25">
      <c r="A18" s="16">
        <v>17</v>
      </c>
      <c r="B18" s="16" t="s">
        <v>77</v>
      </c>
      <c r="C18" s="16" t="s">
        <v>78</v>
      </c>
      <c r="D18" s="3" t="s">
        <v>130</v>
      </c>
      <c r="E18" s="16">
        <v>5</v>
      </c>
      <c r="F18" s="17">
        <v>2.5</v>
      </c>
      <c r="G18" s="16" t="s">
        <v>74</v>
      </c>
    </row>
    <row r="19" spans="1:7" x14ac:dyDescent="0.25">
      <c r="A19" s="16">
        <v>18</v>
      </c>
      <c r="B19" s="16" t="s">
        <v>79</v>
      </c>
      <c r="C19" s="16" t="s">
        <v>80</v>
      </c>
      <c r="D19" s="3" t="s">
        <v>130</v>
      </c>
      <c r="E19" s="16">
        <v>4</v>
      </c>
      <c r="F19" s="17">
        <v>2</v>
      </c>
      <c r="G19" s="16" t="s">
        <v>74</v>
      </c>
    </row>
    <row r="20" spans="1:7" x14ac:dyDescent="0.25">
      <c r="A20" s="16">
        <v>19</v>
      </c>
      <c r="B20" s="16" t="s">
        <v>81</v>
      </c>
      <c r="C20" s="16" t="s">
        <v>82</v>
      </c>
      <c r="D20" s="3" t="s">
        <v>130</v>
      </c>
      <c r="E20" s="16">
        <v>3</v>
      </c>
      <c r="F20" s="17">
        <v>1.5</v>
      </c>
      <c r="G20" s="16" t="s">
        <v>74</v>
      </c>
    </row>
    <row r="21" spans="1:7" x14ac:dyDescent="0.25">
      <c r="A21" s="16">
        <v>20</v>
      </c>
      <c r="B21" s="16" t="s">
        <v>83</v>
      </c>
      <c r="C21" s="16" t="s">
        <v>84</v>
      </c>
      <c r="D21" s="3" t="s">
        <v>130</v>
      </c>
      <c r="E21" s="16">
        <v>3</v>
      </c>
      <c r="F21" s="17">
        <v>1.5</v>
      </c>
      <c r="G21" s="16" t="s">
        <v>74</v>
      </c>
    </row>
    <row r="22" spans="1:7" x14ac:dyDescent="0.25">
      <c r="A22" s="16">
        <v>21</v>
      </c>
      <c r="B22" s="16" t="s">
        <v>85</v>
      </c>
      <c r="C22" s="16" t="s">
        <v>86</v>
      </c>
      <c r="D22" s="3" t="s">
        <v>130</v>
      </c>
      <c r="E22" s="16">
        <v>5</v>
      </c>
      <c r="F22" s="17">
        <v>2.5</v>
      </c>
      <c r="G22" s="16" t="s">
        <v>74</v>
      </c>
    </row>
    <row r="23" spans="1:7" x14ac:dyDescent="0.25">
      <c r="A23" s="16">
        <v>22</v>
      </c>
      <c r="B23" s="16" t="s">
        <v>87</v>
      </c>
      <c r="C23" s="16" t="s">
        <v>88</v>
      </c>
      <c r="D23" s="3" t="s">
        <v>130</v>
      </c>
      <c r="E23" s="16">
        <v>3</v>
      </c>
      <c r="F23" s="17">
        <v>1.5</v>
      </c>
      <c r="G23" s="16" t="s">
        <v>74</v>
      </c>
    </row>
    <row r="24" spans="1:7" x14ac:dyDescent="0.25">
      <c r="A24" s="16">
        <v>23</v>
      </c>
      <c r="B24" s="16" t="s">
        <v>89</v>
      </c>
      <c r="C24" s="16" t="s">
        <v>90</v>
      </c>
      <c r="D24" s="3" t="s">
        <v>130</v>
      </c>
      <c r="E24" s="16">
        <v>2</v>
      </c>
      <c r="F24" s="17">
        <v>1</v>
      </c>
      <c r="G24" s="16" t="s">
        <v>74</v>
      </c>
    </row>
    <row r="25" spans="1:7" x14ac:dyDescent="0.25">
      <c r="A25" s="16">
        <v>24</v>
      </c>
      <c r="B25" s="16" t="s">
        <v>92</v>
      </c>
      <c r="C25" s="16" t="s">
        <v>93</v>
      </c>
      <c r="D25" s="3" t="s">
        <v>130</v>
      </c>
      <c r="E25" s="16">
        <v>3</v>
      </c>
      <c r="F25" s="17">
        <v>1.5</v>
      </c>
      <c r="G25" s="16" t="s">
        <v>91</v>
      </c>
    </row>
    <row r="26" spans="1:7" x14ac:dyDescent="0.25">
      <c r="A26" s="16">
        <v>25</v>
      </c>
      <c r="B26" s="16" t="s">
        <v>94</v>
      </c>
      <c r="C26" s="16" t="s">
        <v>95</v>
      </c>
      <c r="D26" s="3" t="s">
        <v>130</v>
      </c>
      <c r="E26" s="16">
        <v>3</v>
      </c>
      <c r="F26" s="17">
        <v>1.5</v>
      </c>
      <c r="G26" s="16" t="s">
        <v>91</v>
      </c>
    </row>
    <row r="27" spans="1:7" x14ac:dyDescent="0.25">
      <c r="A27" s="16">
        <v>26</v>
      </c>
      <c r="B27" s="16" t="s">
        <v>96</v>
      </c>
      <c r="C27" s="16" t="s">
        <v>97</v>
      </c>
      <c r="D27" s="3" t="s">
        <v>130</v>
      </c>
      <c r="E27" s="16">
        <v>5</v>
      </c>
      <c r="F27" s="17">
        <v>2.5</v>
      </c>
      <c r="G27" s="16" t="s">
        <v>91</v>
      </c>
    </row>
    <row r="28" spans="1:7" x14ac:dyDescent="0.25">
      <c r="A28" s="16">
        <v>27</v>
      </c>
      <c r="B28" s="16" t="s">
        <v>98</v>
      </c>
      <c r="C28" s="16" t="s">
        <v>99</v>
      </c>
      <c r="D28" s="3" t="s">
        <v>130</v>
      </c>
      <c r="E28" s="16">
        <v>4</v>
      </c>
      <c r="F28" s="17">
        <v>2</v>
      </c>
      <c r="G28" s="16" t="s">
        <v>91</v>
      </c>
    </row>
    <row r="29" spans="1:7" x14ac:dyDescent="0.25">
      <c r="A29" s="16">
        <v>28</v>
      </c>
      <c r="B29" s="16" t="s">
        <v>100</v>
      </c>
      <c r="C29" s="16" t="s">
        <v>101</v>
      </c>
      <c r="D29" s="3" t="s">
        <v>130</v>
      </c>
      <c r="E29" s="16">
        <v>4</v>
      </c>
      <c r="F29" s="17">
        <v>2</v>
      </c>
      <c r="G29" s="16" t="s">
        <v>91</v>
      </c>
    </row>
    <row r="30" spans="1:7" x14ac:dyDescent="0.25">
      <c r="A30" s="16">
        <v>29</v>
      </c>
      <c r="B30" s="16" t="s">
        <v>102</v>
      </c>
      <c r="C30" s="16" t="s">
        <v>103</v>
      </c>
      <c r="D30" s="3" t="s">
        <v>130</v>
      </c>
      <c r="E30" s="16">
        <v>4</v>
      </c>
      <c r="F30" s="17">
        <v>2</v>
      </c>
      <c r="G30" s="16" t="s">
        <v>91</v>
      </c>
    </row>
    <row r="31" spans="1:7" x14ac:dyDescent="0.25">
      <c r="A31" s="16">
        <v>30</v>
      </c>
      <c r="B31" s="16" t="s">
        <v>104</v>
      </c>
      <c r="C31" s="16" t="s">
        <v>105</v>
      </c>
      <c r="D31" s="3" t="s">
        <v>130</v>
      </c>
      <c r="E31" s="16">
        <v>3</v>
      </c>
      <c r="F31" s="17">
        <v>1.5</v>
      </c>
      <c r="G31" s="16" t="s">
        <v>91</v>
      </c>
    </row>
    <row r="32" spans="1:7" x14ac:dyDescent="0.25">
      <c r="A32" s="16">
        <v>31</v>
      </c>
      <c r="B32" s="16" t="s">
        <v>106</v>
      </c>
      <c r="C32" s="16" t="s">
        <v>107</v>
      </c>
      <c r="D32" s="3" t="s">
        <v>130</v>
      </c>
      <c r="E32" s="16">
        <v>2</v>
      </c>
      <c r="F32" s="17">
        <v>1</v>
      </c>
      <c r="G32" s="16" t="s">
        <v>91</v>
      </c>
    </row>
    <row r="33" spans="1:7" x14ac:dyDescent="0.25">
      <c r="A33" s="16">
        <v>32</v>
      </c>
      <c r="B33" s="16" t="s">
        <v>108</v>
      </c>
      <c r="C33" s="16" t="s">
        <v>109</v>
      </c>
      <c r="D33" s="3" t="s">
        <v>130</v>
      </c>
      <c r="E33" s="16">
        <v>2</v>
      </c>
      <c r="F33" s="17">
        <v>1</v>
      </c>
      <c r="G33" s="16" t="s">
        <v>91</v>
      </c>
    </row>
    <row r="34" spans="1:7" x14ac:dyDescent="0.25">
      <c r="A34" s="16">
        <v>33</v>
      </c>
      <c r="B34" s="16" t="s">
        <v>111</v>
      </c>
      <c r="C34" s="16" t="s">
        <v>112</v>
      </c>
      <c r="D34" s="3" t="s">
        <v>131</v>
      </c>
      <c r="E34" s="16">
        <v>4</v>
      </c>
      <c r="F34" s="17">
        <v>2</v>
      </c>
      <c r="G34" s="16" t="s">
        <v>110</v>
      </c>
    </row>
    <row r="35" spans="1:7" x14ac:dyDescent="0.25">
      <c r="A35" s="16">
        <v>34</v>
      </c>
      <c r="B35" s="16" t="s">
        <v>113</v>
      </c>
      <c r="C35" s="16" t="s">
        <v>114</v>
      </c>
      <c r="D35" s="3" t="s">
        <v>131</v>
      </c>
      <c r="E35" s="16">
        <v>4</v>
      </c>
      <c r="F35" s="17">
        <v>2</v>
      </c>
      <c r="G35" s="16" t="s">
        <v>110</v>
      </c>
    </row>
    <row r="36" spans="1:7" x14ac:dyDescent="0.25">
      <c r="A36" s="16">
        <v>35</v>
      </c>
      <c r="B36" s="16" t="s">
        <v>115</v>
      </c>
      <c r="C36" s="16" t="s">
        <v>116</v>
      </c>
      <c r="D36" s="3" t="s">
        <v>131</v>
      </c>
      <c r="E36" s="16">
        <v>5</v>
      </c>
      <c r="F36" s="17">
        <v>2.5</v>
      </c>
      <c r="G36" s="16" t="s">
        <v>110</v>
      </c>
    </row>
    <row r="37" spans="1:7" x14ac:dyDescent="0.25">
      <c r="A37" s="16">
        <v>36</v>
      </c>
      <c r="B37" s="16" t="s">
        <v>117</v>
      </c>
      <c r="C37" s="16" t="s">
        <v>118</v>
      </c>
      <c r="D37" s="3" t="s">
        <v>131</v>
      </c>
      <c r="E37" s="16">
        <v>5</v>
      </c>
      <c r="F37" s="17">
        <v>2.5</v>
      </c>
      <c r="G37" s="16" t="s">
        <v>110</v>
      </c>
    </row>
    <row r="38" spans="1:7" x14ac:dyDescent="0.25">
      <c r="A38" s="16">
        <v>37</v>
      </c>
      <c r="B38" s="16" t="s">
        <v>119</v>
      </c>
      <c r="C38" s="16" t="s">
        <v>120</v>
      </c>
      <c r="D38" s="3" t="s">
        <v>131</v>
      </c>
      <c r="E38" s="16">
        <v>4</v>
      </c>
      <c r="F38" s="17">
        <v>2</v>
      </c>
      <c r="G38" s="16" t="s">
        <v>110</v>
      </c>
    </row>
    <row r="39" spans="1:7" x14ac:dyDescent="0.25">
      <c r="A39" s="16">
        <v>38</v>
      </c>
      <c r="B39" s="16" t="s">
        <v>121</v>
      </c>
      <c r="C39" s="16" t="s">
        <v>122</v>
      </c>
      <c r="D39" s="3" t="s">
        <v>131</v>
      </c>
      <c r="E39" s="16">
        <v>4</v>
      </c>
      <c r="F39" s="17">
        <v>2</v>
      </c>
      <c r="G39" s="16" t="s">
        <v>110</v>
      </c>
    </row>
    <row r="40" spans="1:7" x14ac:dyDescent="0.25">
      <c r="A40" s="16">
        <v>39</v>
      </c>
      <c r="B40" s="16" t="s">
        <v>123</v>
      </c>
      <c r="C40" s="16" t="s">
        <v>124</v>
      </c>
      <c r="D40" s="3" t="s">
        <v>131</v>
      </c>
      <c r="E40" s="16">
        <v>4</v>
      </c>
      <c r="F40" s="17">
        <v>2</v>
      </c>
      <c r="G40" s="16" t="s">
        <v>110</v>
      </c>
    </row>
    <row r="41" spans="1:7" x14ac:dyDescent="0.25">
      <c r="A41" s="16">
        <v>40</v>
      </c>
      <c r="B41" s="16" t="s">
        <v>126</v>
      </c>
      <c r="C41" s="16" t="s">
        <v>127</v>
      </c>
      <c r="D41" s="3" t="s">
        <v>131</v>
      </c>
      <c r="E41" s="16">
        <v>30</v>
      </c>
      <c r="F41" s="17">
        <v>15</v>
      </c>
      <c r="G41" s="16" t="s">
        <v>125</v>
      </c>
    </row>
  </sheetData>
  <phoneticPr fontId="6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F81284-0214-45F3-8D81-9BACD9BE0CA9}">
  <sheetPr codeName="FeuilEnseignant"/>
  <dimension ref="A1:H8"/>
  <sheetViews>
    <sheetView workbookViewId="0">
      <selection activeCell="I7" sqref="I7"/>
    </sheetView>
  </sheetViews>
  <sheetFormatPr baseColWidth="10" defaultRowHeight="15.75" x14ac:dyDescent="0.25"/>
  <cols>
    <col min="1" max="1" width="18.28515625" style="5" bestFit="1" customWidth="1"/>
    <col min="2" max="2" width="18.28515625" style="5" customWidth="1"/>
    <col min="3" max="3" width="22.140625" style="5" bestFit="1" customWidth="1"/>
    <col min="4" max="4" width="8.7109375" style="5" bestFit="1" customWidth="1"/>
    <col min="5" max="5" width="24.5703125" style="5" bestFit="1" customWidth="1"/>
    <col min="6" max="6" width="25.140625" style="28" bestFit="1" customWidth="1"/>
    <col min="7" max="7" width="21.85546875" style="28" bestFit="1" customWidth="1"/>
    <col min="8" max="8" width="11.42578125" style="5"/>
  </cols>
  <sheetData>
    <row r="1" spans="1:8" ht="32.25" customHeight="1" x14ac:dyDescent="0.25">
      <c r="A1" s="6" t="s">
        <v>42</v>
      </c>
      <c r="B1" s="6" t="s">
        <v>5</v>
      </c>
      <c r="C1" s="6" t="s">
        <v>4</v>
      </c>
      <c r="D1" s="6" t="s">
        <v>3</v>
      </c>
      <c r="E1" s="6" t="s">
        <v>201</v>
      </c>
      <c r="F1" s="27" t="s">
        <v>39</v>
      </c>
      <c r="G1" s="27" t="s">
        <v>40</v>
      </c>
      <c r="H1" s="6" t="s">
        <v>38</v>
      </c>
    </row>
    <row r="2" spans="1:8" x14ac:dyDescent="0.25">
      <c r="A2" s="5">
        <v>1</v>
      </c>
      <c r="B2" s="7">
        <v>44537</v>
      </c>
      <c r="C2" s="5" t="s">
        <v>37</v>
      </c>
      <c r="D2" s="5" t="s">
        <v>137</v>
      </c>
      <c r="E2" s="5" t="s">
        <v>195</v>
      </c>
      <c r="F2" s="28">
        <v>1</v>
      </c>
      <c r="G2" s="28">
        <v>2</v>
      </c>
      <c r="H2" s="5">
        <v>90546742</v>
      </c>
    </row>
    <row r="3" spans="1:8" x14ac:dyDescent="0.25">
      <c r="A3" s="5">
        <v>2</v>
      </c>
      <c r="B3" s="7">
        <v>44540</v>
      </c>
      <c r="C3" s="5" t="s">
        <v>150</v>
      </c>
      <c r="D3" s="5" t="s">
        <v>137</v>
      </c>
      <c r="E3" s="5" t="s">
        <v>194</v>
      </c>
      <c r="F3" s="28" t="s">
        <v>202</v>
      </c>
      <c r="G3" s="28" t="s">
        <v>203</v>
      </c>
      <c r="H3" s="5" t="s">
        <v>41</v>
      </c>
    </row>
    <row r="4" spans="1:8" x14ac:dyDescent="0.25">
      <c r="A4" s="5">
        <v>3</v>
      </c>
      <c r="B4" s="7">
        <v>44481</v>
      </c>
      <c r="C4" s="5" t="s">
        <v>153</v>
      </c>
    </row>
    <row r="5" spans="1:8" x14ac:dyDescent="0.25">
      <c r="A5" s="5">
        <v>6</v>
      </c>
      <c r="B5" s="5" t="s">
        <v>184</v>
      </c>
      <c r="C5" s="5" t="s">
        <v>185</v>
      </c>
      <c r="D5" s="5" t="s">
        <v>137</v>
      </c>
      <c r="E5" s="5" t="s">
        <v>194</v>
      </c>
      <c r="F5" s="28">
        <v>1</v>
      </c>
      <c r="G5" s="28">
        <v>12</v>
      </c>
    </row>
    <row r="6" spans="1:8" x14ac:dyDescent="0.25">
      <c r="A6" s="5">
        <v>7</v>
      </c>
      <c r="B6" s="5" t="s">
        <v>184</v>
      </c>
      <c r="C6" s="5" t="s">
        <v>226</v>
      </c>
    </row>
    <row r="7" spans="1:8" x14ac:dyDescent="0.25">
      <c r="A7" s="5">
        <v>8</v>
      </c>
      <c r="B7" s="5" t="s">
        <v>184</v>
      </c>
      <c r="C7" s="5" t="s">
        <v>188</v>
      </c>
      <c r="D7" s="5" t="s">
        <v>137</v>
      </c>
      <c r="E7" s="5" t="s">
        <v>195</v>
      </c>
      <c r="F7" s="28" t="s">
        <v>220</v>
      </c>
      <c r="G7" s="28" t="s">
        <v>221</v>
      </c>
      <c r="H7" s="5">
        <v>90986543</v>
      </c>
    </row>
    <row r="8" spans="1:8" x14ac:dyDescent="0.25">
      <c r="A8" s="5">
        <v>9</v>
      </c>
      <c r="B8" s="5" t="s">
        <v>184</v>
      </c>
      <c r="C8" s="5" t="s">
        <v>192</v>
      </c>
      <c r="D8" s="5" t="s">
        <v>136</v>
      </c>
      <c r="E8" s="5" t="s">
        <v>194</v>
      </c>
      <c r="H8" s="5">
        <v>87099077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48CF8E-C31E-4F66-B75F-83A50CD31684}">
  <sheetPr codeName="FeuilControle"/>
  <dimension ref="A1:N17"/>
  <sheetViews>
    <sheetView zoomScale="86" zoomScaleNormal="100" workbookViewId="0">
      <selection activeCell="E21" sqref="E21"/>
    </sheetView>
  </sheetViews>
  <sheetFormatPr baseColWidth="10" defaultRowHeight="15.75" x14ac:dyDescent="0.25"/>
  <cols>
    <col min="1" max="1" width="11.85546875" style="5" bestFit="1" customWidth="1"/>
    <col min="2" max="2" width="20.140625" style="5" bestFit="1" customWidth="1"/>
    <col min="3" max="3" width="11.85546875" style="5" customWidth="1"/>
    <col min="4" max="4" width="29.85546875" style="5" bestFit="1" customWidth="1"/>
    <col min="5" max="5" width="26.7109375" style="5" bestFit="1" customWidth="1"/>
    <col min="6" max="6" width="9.42578125" style="5" customWidth="1"/>
    <col min="7" max="7" width="14" style="23" bestFit="1" customWidth="1"/>
    <col min="8" max="8" width="10.42578125" style="23" bestFit="1" customWidth="1"/>
    <col min="9" max="9" width="16.5703125" style="23" bestFit="1" customWidth="1"/>
    <col min="10" max="10" width="24.42578125" style="23" bestFit="1" customWidth="1"/>
    <col min="11" max="11" width="18.42578125" style="23" bestFit="1" customWidth="1"/>
    <col min="12" max="12" width="21.28515625" style="23" bestFit="1" customWidth="1"/>
    <col min="13" max="13" width="18.5703125" style="23" bestFit="1" customWidth="1"/>
    <col min="14" max="14" width="15.42578125" customWidth="1"/>
  </cols>
  <sheetData>
    <row r="1" spans="1:14" ht="37.5" customHeight="1" x14ac:dyDescent="0.25">
      <c r="A1" s="8" t="s">
        <v>5</v>
      </c>
      <c r="B1" s="8" t="s">
        <v>133</v>
      </c>
      <c r="C1" s="8" t="s">
        <v>132</v>
      </c>
      <c r="D1" s="8" t="s">
        <v>8</v>
      </c>
      <c r="E1" s="8" t="s">
        <v>7</v>
      </c>
      <c r="F1" s="8" t="s">
        <v>6</v>
      </c>
      <c r="G1" s="22" t="s">
        <v>9</v>
      </c>
      <c r="H1" s="22" t="s">
        <v>10</v>
      </c>
      <c r="I1" s="22" t="s">
        <v>11</v>
      </c>
      <c r="J1" s="22" t="s">
        <v>12</v>
      </c>
      <c r="K1" s="22" t="s">
        <v>13</v>
      </c>
      <c r="L1" s="22" t="s">
        <v>14</v>
      </c>
      <c r="M1" s="22" t="s">
        <v>15</v>
      </c>
      <c r="N1" s="1"/>
    </row>
    <row r="2" spans="1:14" x14ac:dyDescent="0.25">
      <c r="A2" s="7">
        <v>44542</v>
      </c>
      <c r="B2" s="7" t="s">
        <v>142</v>
      </c>
      <c r="C2" s="5" t="s">
        <v>128</v>
      </c>
      <c r="D2" s="5" t="s">
        <v>59</v>
      </c>
      <c r="E2" s="5" t="s">
        <v>154</v>
      </c>
      <c r="F2" s="5" t="s">
        <v>129</v>
      </c>
      <c r="G2" s="23">
        <v>0.29166666666666669</v>
      </c>
      <c r="H2" s="23">
        <v>0.625</v>
      </c>
      <c r="I2" s="23">
        <v>0.33333333333333331</v>
      </c>
      <c r="J2" s="23">
        <v>0.5</v>
      </c>
      <c r="K2" s="23">
        <f>H2-G2</f>
        <v>0.33333333333333331</v>
      </c>
      <c r="L2" s="23">
        <f>J2-I2</f>
        <v>0.16666666666666669</v>
      </c>
      <c r="M2" s="23">
        <f>I2-G2</f>
        <v>4.166666666666663E-2</v>
      </c>
    </row>
    <row r="3" spans="1:14" x14ac:dyDescent="0.25">
      <c r="A3" s="5" t="s">
        <v>222</v>
      </c>
      <c r="B3" s="5" t="s">
        <v>142</v>
      </c>
      <c r="C3" s="5" t="s">
        <v>182</v>
      </c>
      <c r="D3" s="5" t="s">
        <v>95</v>
      </c>
      <c r="E3" s="5" t="s">
        <v>192</v>
      </c>
      <c r="F3" s="5" t="s">
        <v>131</v>
      </c>
      <c r="G3" s="23">
        <v>0.33333333333333331</v>
      </c>
      <c r="H3" s="23">
        <v>0.5</v>
      </c>
      <c r="I3" s="23">
        <v>0.35416666666666669</v>
      </c>
      <c r="J3" s="23">
        <v>0.4375</v>
      </c>
      <c r="K3" s="23">
        <v>0.16666666666666669</v>
      </c>
      <c r="L3" s="23">
        <v>8.3333333333333315E-2</v>
      </c>
      <c r="M3" s="23">
        <v>2.083333333333337E-2</v>
      </c>
    </row>
    <row r="4" spans="1:14" x14ac:dyDescent="0.25">
      <c r="A4" s="5" t="s">
        <v>171</v>
      </c>
      <c r="B4" s="5" t="s">
        <v>142</v>
      </c>
      <c r="C4" s="5" t="s">
        <v>134</v>
      </c>
      <c r="D4" s="5" t="s">
        <v>62</v>
      </c>
      <c r="E4" s="5" t="s">
        <v>154</v>
      </c>
      <c r="F4" s="5" t="s">
        <v>129</v>
      </c>
      <c r="G4" s="23">
        <v>0.33333333333333331</v>
      </c>
      <c r="H4" s="23">
        <v>0.5</v>
      </c>
      <c r="I4" s="23">
        <v>0.375</v>
      </c>
      <c r="J4" s="23">
        <v>0.54166666666666663</v>
      </c>
      <c r="K4" s="23">
        <v>0.16666666666666669</v>
      </c>
      <c r="L4" s="23">
        <v>0.16666666666666663</v>
      </c>
      <c r="M4" s="23">
        <f>I4-G4</f>
        <v>4.1666666666666685E-2</v>
      </c>
    </row>
    <row r="5" spans="1:14" x14ac:dyDescent="0.25">
      <c r="A5" s="7">
        <v>44298</v>
      </c>
      <c r="B5" s="7" t="s">
        <v>142</v>
      </c>
      <c r="C5" s="7" t="s">
        <v>128</v>
      </c>
      <c r="D5" s="5" t="s">
        <v>48</v>
      </c>
      <c r="E5" s="5" t="s">
        <v>150</v>
      </c>
      <c r="F5" s="5" t="s">
        <v>129</v>
      </c>
      <c r="G5" s="23">
        <v>0.41666666666666669</v>
      </c>
      <c r="H5" s="23">
        <v>0.58333333333333337</v>
      </c>
      <c r="I5" s="23">
        <v>0.41666666666666669</v>
      </c>
      <c r="J5" s="23">
        <v>0.54166666666666663</v>
      </c>
      <c r="K5" s="23">
        <f>H5-G5</f>
        <v>0.16666666666666669</v>
      </c>
      <c r="L5" s="23">
        <f>J5-I5</f>
        <v>0.12499999999999994</v>
      </c>
      <c r="M5" s="23">
        <f>I5-G5</f>
        <v>0</v>
      </c>
    </row>
    <row r="6" spans="1:14" x14ac:dyDescent="0.25">
      <c r="A6" s="7">
        <v>44299</v>
      </c>
      <c r="B6" s="7" t="s">
        <v>142</v>
      </c>
      <c r="C6" s="7" t="s">
        <v>128</v>
      </c>
      <c r="D6" s="5" t="s">
        <v>48</v>
      </c>
      <c r="E6" s="5" t="s">
        <v>150</v>
      </c>
      <c r="F6" s="5" t="s">
        <v>129</v>
      </c>
      <c r="G6" s="23">
        <v>0.41666666666666669</v>
      </c>
      <c r="H6" s="23">
        <v>0.58333333333333337</v>
      </c>
      <c r="I6" s="23">
        <v>0.41666666666666669</v>
      </c>
      <c r="J6" s="23">
        <v>0.54166666666666663</v>
      </c>
      <c r="K6" s="23">
        <f>H6-G6</f>
        <v>0.16666666666666669</v>
      </c>
      <c r="L6" s="23">
        <f>J6-I6</f>
        <v>0.12499999999999994</v>
      </c>
      <c r="M6" s="23">
        <f>I6-G6</f>
        <v>0</v>
      </c>
    </row>
    <row r="7" spans="1:14" x14ac:dyDescent="0.25">
      <c r="A7" s="7">
        <v>44300</v>
      </c>
      <c r="B7" s="7" t="s">
        <v>142</v>
      </c>
      <c r="C7" s="7" t="s">
        <v>128</v>
      </c>
      <c r="D7" s="5" t="s">
        <v>48</v>
      </c>
      <c r="E7" s="5" t="s">
        <v>150</v>
      </c>
      <c r="F7" s="5" t="s">
        <v>129</v>
      </c>
      <c r="G7" s="23">
        <v>0.33333333333333331</v>
      </c>
      <c r="H7" s="23">
        <v>0.58333333333333337</v>
      </c>
      <c r="I7" s="23">
        <v>0.375</v>
      </c>
      <c r="J7" s="23">
        <v>0.625</v>
      </c>
      <c r="K7" s="23">
        <f>H7-G7</f>
        <v>0.25000000000000006</v>
      </c>
      <c r="L7" s="23">
        <f>J7-I7</f>
        <v>0.25</v>
      </c>
      <c r="M7" s="23">
        <f>I7-G7</f>
        <v>4.1666666666666685E-2</v>
      </c>
    </row>
    <row r="8" spans="1:14" x14ac:dyDescent="0.25">
      <c r="A8" s="7" t="s">
        <v>206</v>
      </c>
      <c r="B8" s="7" t="s">
        <v>142</v>
      </c>
      <c r="C8" s="7" t="s">
        <v>128</v>
      </c>
      <c r="D8" s="5" t="s">
        <v>48</v>
      </c>
      <c r="E8" s="5" t="s">
        <v>150</v>
      </c>
      <c r="F8" s="5" t="s">
        <v>129</v>
      </c>
      <c r="G8" s="23">
        <v>0.41666666666666669</v>
      </c>
      <c r="H8" s="23">
        <v>0.58333333333333337</v>
      </c>
      <c r="I8" s="23">
        <v>0.4375</v>
      </c>
      <c r="J8" s="23">
        <v>0.54166666666666663</v>
      </c>
      <c r="K8" s="23">
        <v>0.16666666666666669</v>
      </c>
      <c r="L8" s="23">
        <v>0.10416666666666663</v>
      </c>
      <c r="M8" s="23">
        <v>2.0833333333333315E-2</v>
      </c>
    </row>
    <row r="9" spans="1:14" x14ac:dyDescent="0.25">
      <c r="A9" s="7" t="s">
        <v>207</v>
      </c>
      <c r="B9" s="7" t="s">
        <v>139</v>
      </c>
      <c r="C9" s="7" t="s">
        <v>128</v>
      </c>
      <c r="D9" s="5" t="s">
        <v>48</v>
      </c>
      <c r="E9" s="5" t="s">
        <v>150</v>
      </c>
      <c r="F9" s="5" t="s">
        <v>129</v>
      </c>
      <c r="G9" s="23">
        <v>0.41666666666666669</v>
      </c>
      <c r="H9" s="23">
        <v>0.58333333333333337</v>
      </c>
      <c r="I9" s="23">
        <v>0.45833333333333331</v>
      </c>
      <c r="J9" s="23">
        <v>0.54166666666666663</v>
      </c>
      <c r="K9" s="23">
        <v>0.16666666666666669</v>
      </c>
      <c r="L9" s="23">
        <v>8.3333333333333315E-2</v>
      </c>
      <c r="M9" s="23">
        <v>4.166666666666663E-2</v>
      </c>
    </row>
    <row r="10" spans="1:14" x14ac:dyDescent="0.25">
      <c r="A10" s="7" t="s">
        <v>208</v>
      </c>
      <c r="B10" s="7" t="s">
        <v>142</v>
      </c>
      <c r="C10" s="7" t="s">
        <v>128</v>
      </c>
      <c r="D10" s="5" t="s">
        <v>48</v>
      </c>
      <c r="E10" s="5" t="s">
        <v>150</v>
      </c>
      <c r="F10" s="5" t="s">
        <v>129</v>
      </c>
      <c r="G10" s="23">
        <v>0.41666666666666669</v>
      </c>
      <c r="H10" s="23">
        <v>0.58333333333333337</v>
      </c>
      <c r="I10" s="23">
        <v>0.4375</v>
      </c>
      <c r="J10" s="23">
        <v>0.54166666666666663</v>
      </c>
      <c r="K10" s="23">
        <v>0.16666666666666669</v>
      </c>
      <c r="L10" s="23">
        <v>0.10416666666666663</v>
      </c>
      <c r="M10" s="23">
        <v>2.0833333333333315E-2</v>
      </c>
    </row>
    <row r="11" spans="1:14" x14ac:dyDescent="0.25">
      <c r="A11" s="7">
        <v>44301</v>
      </c>
      <c r="B11" s="7" t="s">
        <v>142</v>
      </c>
      <c r="C11" s="7" t="s">
        <v>128</v>
      </c>
      <c r="D11" s="5" t="s">
        <v>48</v>
      </c>
      <c r="E11" s="5" t="s">
        <v>150</v>
      </c>
      <c r="F11" s="5" t="s">
        <v>129</v>
      </c>
      <c r="G11" s="23">
        <v>0.41666666666666669</v>
      </c>
      <c r="H11" s="23">
        <v>0.58333333333333337</v>
      </c>
      <c r="I11" s="23">
        <v>0.41666666666666669</v>
      </c>
      <c r="J11" s="23">
        <v>0.58333333333333337</v>
      </c>
      <c r="K11" s="23">
        <f>H11-G11</f>
        <v>0.16666666666666669</v>
      </c>
      <c r="L11" s="23">
        <f>J11-I11</f>
        <v>0.16666666666666669</v>
      </c>
      <c r="M11" s="23">
        <f>I11-G11</f>
        <v>0</v>
      </c>
    </row>
    <row r="12" spans="1:14" x14ac:dyDescent="0.25">
      <c r="A12" s="7">
        <v>44302</v>
      </c>
      <c r="B12" s="7" t="s">
        <v>142</v>
      </c>
      <c r="C12" s="7" t="s">
        <v>128</v>
      </c>
      <c r="D12" s="5" t="s">
        <v>48</v>
      </c>
      <c r="E12" s="5" t="s">
        <v>150</v>
      </c>
      <c r="F12" s="5" t="s">
        <v>129</v>
      </c>
      <c r="G12" s="23">
        <v>0.41666666666666669</v>
      </c>
      <c r="H12" s="23">
        <v>0.58333333333333337</v>
      </c>
      <c r="I12" s="23">
        <v>0.41666666666666669</v>
      </c>
      <c r="J12" s="23">
        <v>0.58333333333333337</v>
      </c>
      <c r="K12" s="23">
        <f>H12-G12</f>
        <v>0.16666666666666669</v>
      </c>
      <c r="L12" s="23">
        <f>J12-I12</f>
        <v>0.16666666666666669</v>
      </c>
      <c r="M12" s="23">
        <f>I12-G12</f>
        <v>0</v>
      </c>
    </row>
    <row r="13" spans="1:14" x14ac:dyDescent="0.25">
      <c r="A13" s="7">
        <v>44303</v>
      </c>
      <c r="B13" s="7" t="s">
        <v>142</v>
      </c>
      <c r="C13" s="7" t="s">
        <v>128</v>
      </c>
      <c r="D13" s="5" t="s">
        <v>48</v>
      </c>
      <c r="E13" s="5" t="s">
        <v>150</v>
      </c>
      <c r="F13" s="5" t="s">
        <v>129</v>
      </c>
      <c r="G13" s="23">
        <v>0.41666666666666669</v>
      </c>
      <c r="H13" s="23">
        <v>0.58333333333333337</v>
      </c>
      <c r="I13" s="23">
        <v>0.41666666666666669</v>
      </c>
      <c r="J13" s="23">
        <v>0.54166666666666663</v>
      </c>
      <c r="K13" s="23">
        <f>H13-G13</f>
        <v>0.16666666666666669</v>
      </c>
      <c r="L13" s="23">
        <f>J13-I13</f>
        <v>0.12499999999999994</v>
      </c>
      <c r="M13" s="23">
        <f>I13-G13</f>
        <v>0</v>
      </c>
    </row>
    <row r="14" spans="1:14" x14ac:dyDescent="0.25">
      <c r="A14" s="5" t="s">
        <v>175</v>
      </c>
      <c r="B14" s="5" t="s">
        <v>142</v>
      </c>
      <c r="C14" s="5" t="s">
        <v>134</v>
      </c>
      <c r="D14" s="5" t="s">
        <v>97</v>
      </c>
      <c r="E14" s="5" t="s">
        <v>153</v>
      </c>
      <c r="F14" s="5" t="s">
        <v>130</v>
      </c>
      <c r="G14" s="23">
        <v>0.25</v>
      </c>
      <c r="H14" s="23">
        <v>0.5</v>
      </c>
      <c r="I14" s="23">
        <v>0.29166666666666669</v>
      </c>
      <c r="J14" s="23">
        <v>0.5</v>
      </c>
      <c r="K14" s="23">
        <v>0.25</v>
      </c>
      <c r="L14" s="23">
        <v>0.20833333333333331</v>
      </c>
      <c r="M14" s="23">
        <v>2.0833333333333315E-2</v>
      </c>
    </row>
    <row r="15" spans="1:14" x14ac:dyDescent="0.25">
      <c r="A15" s="7">
        <v>44298</v>
      </c>
      <c r="B15" s="7" t="s">
        <v>142</v>
      </c>
      <c r="C15" s="7" t="s">
        <v>128</v>
      </c>
      <c r="D15" s="5" t="s">
        <v>46</v>
      </c>
      <c r="E15" s="5" t="s">
        <v>141</v>
      </c>
      <c r="F15" s="5" t="s">
        <v>129</v>
      </c>
      <c r="G15" s="23">
        <v>0.33333333333333331</v>
      </c>
      <c r="H15" s="23">
        <v>0.5</v>
      </c>
      <c r="I15" s="23">
        <v>0.35416666666666669</v>
      </c>
      <c r="J15" s="23">
        <v>0.45833333333333331</v>
      </c>
      <c r="K15" s="23">
        <f>H15-G15</f>
        <v>0.16666666666666669</v>
      </c>
      <c r="L15" s="23">
        <f>J15-I15</f>
        <v>0.10416666666666663</v>
      </c>
      <c r="M15" s="23">
        <v>4.1666666666666685E-2</v>
      </c>
    </row>
    <row r="16" spans="1:14" x14ac:dyDescent="0.25">
      <c r="A16" s="5" t="s">
        <v>171</v>
      </c>
      <c r="B16" s="5" t="s">
        <v>142</v>
      </c>
      <c r="C16" s="5" t="s">
        <v>128</v>
      </c>
      <c r="D16" s="5" t="s">
        <v>46</v>
      </c>
      <c r="E16" s="5" t="s">
        <v>150</v>
      </c>
      <c r="F16" s="5" t="s">
        <v>129</v>
      </c>
      <c r="G16" s="23">
        <v>0.29166666666666669</v>
      </c>
      <c r="H16" s="23">
        <v>0.54166666666666663</v>
      </c>
      <c r="I16" s="23">
        <v>0.3125</v>
      </c>
      <c r="J16" s="23">
        <v>0.54166666666666663</v>
      </c>
      <c r="K16" s="23">
        <v>0.24999999999999994</v>
      </c>
      <c r="L16" s="23">
        <v>0.22916666666666663</v>
      </c>
      <c r="M16" s="23">
        <v>4.1666666666666685E-2</v>
      </c>
    </row>
    <row r="17" spans="1:13" x14ac:dyDescent="0.25">
      <c r="A17" s="5" t="s">
        <v>204</v>
      </c>
      <c r="B17" s="5" t="s">
        <v>142</v>
      </c>
      <c r="C17" s="5" t="s">
        <v>128</v>
      </c>
      <c r="D17" s="5" t="s">
        <v>46</v>
      </c>
      <c r="E17" s="5" t="s">
        <v>37</v>
      </c>
      <c r="F17" s="5" t="s">
        <v>129</v>
      </c>
      <c r="G17" s="23">
        <v>0.29166666666666669</v>
      </c>
      <c r="H17" s="23">
        <v>0.54166666666666663</v>
      </c>
      <c r="I17" s="23">
        <v>0.3125</v>
      </c>
      <c r="J17" s="23">
        <v>0.5</v>
      </c>
      <c r="K17" s="23">
        <v>0.24999999999999994</v>
      </c>
      <c r="L17" s="23">
        <v>0.1875</v>
      </c>
      <c r="M17" s="23">
        <v>2.0833333333333315E-2</v>
      </c>
    </row>
  </sheetData>
  <sortState xmlns:xlrd2="http://schemas.microsoft.com/office/spreadsheetml/2017/richdata2" ref="A2:M17">
    <sortCondition ref="D1"/>
  </sortState>
  <phoneticPr fontId="6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12C88D-C030-4326-831B-7722DA73AEC8}">
  <sheetPr codeName="FeuilQualite"/>
  <dimension ref="A1:K5"/>
  <sheetViews>
    <sheetView workbookViewId="0">
      <selection activeCell="E5" sqref="E5"/>
    </sheetView>
  </sheetViews>
  <sheetFormatPr baseColWidth="10" defaultRowHeight="15.75" x14ac:dyDescent="0.25"/>
  <cols>
    <col min="1" max="1" width="11.28515625" style="13" bestFit="1" customWidth="1"/>
    <col min="2" max="2" width="18.5703125" style="13" bestFit="1" customWidth="1"/>
    <col min="3" max="3" width="12.85546875" style="13" bestFit="1" customWidth="1"/>
    <col min="4" max="4" width="13.42578125" style="13" bestFit="1" customWidth="1"/>
    <col min="5" max="5" width="20.140625" style="13" bestFit="1" customWidth="1"/>
    <col min="6" max="6" width="23.28515625" style="13" bestFit="1" customWidth="1"/>
    <col min="7" max="7" width="29.85546875" style="13" bestFit="1" customWidth="1"/>
    <col min="8" max="8" width="33.85546875" style="13" customWidth="1"/>
    <col min="9" max="9" width="10.85546875" style="13" bestFit="1" customWidth="1"/>
    <col min="10" max="10" width="32" style="13" bestFit="1" customWidth="1"/>
    <col min="11" max="11" width="32.140625" style="13" bestFit="1" customWidth="1"/>
    <col min="12" max="12" width="25.42578125" bestFit="1" customWidth="1"/>
  </cols>
  <sheetData>
    <row r="1" spans="1:11" s="2" customFormat="1" ht="33" customHeight="1" x14ac:dyDescent="0.25">
      <c r="A1" s="9" t="s">
        <v>5</v>
      </c>
      <c r="B1" s="9" t="s">
        <v>155</v>
      </c>
      <c r="C1" s="9" t="s">
        <v>31</v>
      </c>
      <c r="D1" s="9" t="s">
        <v>16</v>
      </c>
      <c r="E1" s="9" t="s">
        <v>17</v>
      </c>
      <c r="F1" s="9" t="s">
        <v>18</v>
      </c>
      <c r="G1" s="9" t="s">
        <v>19</v>
      </c>
      <c r="H1" s="10" t="s">
        <v>20</v>
      </c>
      <c r="I1" s="9" t="s">
        <v>21</v>
      </c>
      <c r="J1" s="9" t="s">
        <v>22</v>
      </c>
      <c r="K1" s="11" t="s">
        <v>23</v>
      </c>
    </row>
    <row r="2" spans="1:11" x14ac:dyDescent="0.25">
      <c r="A2" s="15">
        <v>44542</v>
      </c>
      <c r="B2" s="13" t="s">
        <v>142</v>
      </c>
      <c r="C2" s="13" t="s">
        <v>150</v>
      </c>
      <c r="D2" s="13" t="s">
        <v>56</v>
      </c>
      <c r="E2" s="13" t="s">
        <v>32</v>
      </c>
      <c r="F2" s="13" t="s">
        <v>26</v>
      </c>
      <c r="G2" s="13" t="s">
        <v>25</v>
      </c>
      <c r="H2" s="13">
        <v>89</v>
      </c>
      <c r="I2" s="12">
        <f t="shared" ref="I2" si="0">_xlfn.IFS(E2="Tres souvent Enretard",4,E2="Souvent Enretard",3,E2="Rarement Enretard",2,E2="Jamais Enretard",1)*_xlfn.IFS(F2="Tres bien",1,F2="Bien",2,F2="Moyen",3,F2="Mauvaises",4)*_xlfn.IFS(G2="Tres souvent",1,G2="Souvent",2,G2="Rarement",3,G2="Jamais",4)*_xlfn.IFS(AND(H2&lt;30,H2&gt;=0),4,AND(H2&lt;50,H2&gt;=30),3,AND(H2&lt;80,H2&gt;=50),2,AND(H2&lt;=100,H2&gt;=80),1)</f>
        <v>16</v>
      </c>
      <c r="J2" s="12" t="str">
        <f t="shared" ref="J2" si="1">_xlfn.IFS(AND(I2&lt;16,I2&gt;=1),"FAIBLE",AND(I2&lt;24,I2&gt;=16),"MOYEN",AND(I2&lt;=81,I2 &gt;=24),"MOYEN ELEVÉE",AND(I2&gt;81,I2&lt;=144),"ELEVÉE",AND(I2&gt;144,I2&lt;=256),"TRES ELEVÉE")</f>
        <v>MOYEN</v>
      </c>
      <c r="K2" s="14" t="str">
        <f t="shared" ref="K2" si="2">_xlfn.IFS(J2="FAIBLE","ACCEPTABLE",J2="MOYEN","ACCEPTABLE",J2="MOYEN ELEVÉE","INACCEPTABLE",J2="ELEVÉE","INACCEPTABLE",J2="TRES ELEVÉE","LARGEMENT INACCEPTABLE")</f>
        <v>ACCEPTABLE</v>
      </c>
    </row>
    <row r="3" spans="1:11" x14ac:dyDescent="0.25">
      <c r="A3" s="13" t="s">
        <v>172</v>
      </c>
      <c r="B3" s="13" t="s">
        <v>142</v>
      </c>
      <c r="C3" s="13" t="s">
        <v>153</v>
      </c>
      <c r="D3" s="13" t="s">
        <v>48</v>
      </c>
      <c r="E3" s="13" t="s">
        <v>32</v>
      </c>
      <c r="F3" s="13" t="s">
        <v>29</v>
      </c>
      <c r="G3" s="13" t="s">
        <v>27</v>
      </c>
      <c r="H3" s="13">
        <v>20</v>
      </c>
      <c r="I3" s="13">
        <v>144</v>
      </c>
      <c r="J3" s="13" t="s">
        <v>173</v>
      </c>
      <c r="K3" s="13" t="s">
        <v>174</v>
      </c>
    </row>
    <row r="4" spans="1:11" x14ac:dyDescent="0.25">
      <c r="A4" s="13" t="s">
        <v>184</v>
      </c>
      <c r="B4" s="13" t="s">
        <v>142</v>
      </c>
      <c r="C4" s="13" t="s">
        <v>150</v>
      </c>
      <c r="D4" s="13" t="s">
        <v>48</v>
      </c>
      <c r="E4" s="13" t="s">
        <v>33</v>
      </c>
      <c r="F4" s="13" t="s">
        <v>28</v>
      </c>
      <c r="G4" s="13" t="s">
        <v>25</v>
      </c>
      <c r="H4" s="13">
        <v>70</v>
      </c>
      <c r="I4" s="13">
        <v>12</v>
      </c>
      <c r="J4" s="13" t="s">
        <v>186</v>
      </c>
      <c r="K4" s="13" t="s">
        <v>187</v>
      </c>
    </row>
    <row r="5" spans="1:11" x14ac:dyDescent="0.25">
      <c r="A5" s="13" t="s">
        <v>205</v>
      </c>
      <c r="B5" s="13" t="s">
        <v>142</v>
      </c>
      <c r="C5" s="13" t="s">
        <v>150</v>
      </c>
      <c r="D5" s="13" t="s">
        <v>48</v>
      </c>
      <c r="E5" s="13" t="s">
        <v>33</v>
      </c>
      <c r="F5" s="13" t="s">
        <v>28</v>
      </c>
      <c r="G5" s="13" t="s">
        <v>25</v>
      </c>
      <c r="H5" s="13">
        <v>90</v>
      </c>
      <c r="I5" s="13">
        <v>6</v>
      </c>
      <c r="J5" s="13" t="s">
        <v>186</v>
      </c>
      <c r="K5" s="13" t="s">
        <v>187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60AB2B-51EC-4376-B1CF-2C169C847274}">
  <sheetPr codeName="SONDAGE"/>
  <dimension ref="A1:N3"/>
  <sheetViews>
    <sheetView workbookViewId="0">
      <selection activeCell="E9" sqref="E9"/>
    </sheetView>
  </sheetViews>
  <sheetFormatPr baseColWidth="10" defaultRowHeight="15" x14ac:dyDescent="0.25"/>
  <cols>
    <col min="2" max="2" width="17.42578125" bestFit="1" customWidth="1"/>
    <col min="3" max="3" width="11" bestFit="1" customWidth="1"/>
    <col min="4" max="4" width="15.85546875" bestFit="1" customWidth="1"/>
    <col min="5" max="5" width="23" bestFit="1" customWidth="1"/>
    <col min="6" max="6" width="7.7109375" bestFit="1" customWidth="1"/>
    <col min="7" max="7" width="27.5703125" bestFit="1" customWidth="1"/>
    <col min="8" max="8" width="21.85546875" bestFit="1" customWidth="1"/>
    <col min="9" max="9" width="24.42578125" bestFit="1" customWidth="1"/>
    <col min="10" max="10" width="27.85546875" bestFit="1" customWidth="1"/>
    <col min="11" max="11" width="22.5703125" bestFit="1" customWidth="1"/>
    <col min="12" max="12" width="16.85546875" bestFit="1" customWidth="1"/>
    <col min="13" max="13" width="17.5703125" bestFit="1" customWidth="1"/>
    <col min="14" max="14" width="14.28515625" bestFit="1" customWidth="1"/>
  </cols>
  <sheetData>
    <row r="1" spans="1:14" ht="18.75" x14ac:dyDescent="0.3">
      <c r="A1" s="31" t="s">
        <v>5</v>
      </c>
      <c r="B1" s="31" t="s">
        <v>133</v>
      </c>
      <c r="C1" s="31" t="s">
        <v>132</v>
      </c>
      <c r="D1" s="31" t="s">
        <v>8</v>
      </c>
      <c r="E1" s="31" t="s">
        <v>7</v>
      </c>
      <c r="F1" s="31" t="s">
        <v>6</v>
      </c>
      <c r="G1" s="31" t="s">
        <v>209</v>
      </c>
      <c r="H1" s="31" t="s">
        <v>210</v>
      </c>
      <c r="I1" s="31" t="s">
        <v>211</v>
      </c>
      <c r="J1" s="31" t="s">
        <v>212</v>
      </c>
      <c r="K1" s="31" t="s">
        <v>213</v>
      </c>
      <c r="L1" s="31" t="s">
        <v>214</v>
      </c>
      <c r="M1" s="31" t="s">
        <v>215</v>
      </c>
      <c r="N1" s="31" t="s">
        <v>216</v>
      </c>
    </row>
    <row r="2" spans="1:14" x14ac:dyDescent="0.25">
      <c r="A2" t="s">
        <v>217</v>
      </c>
      <c r="B2" t="s">
        <v>142</v>
      </c>
      <c r="C2" t="s">
        <v>128</v>
      </c>
      <c r="D2" t="s">
        <v>48</v>
      </c>
      <c r="E2" t="s">
        <v>150</v>
      </c>
      <c r="F2" t="s">
        <v>129</v>
      </c>
      <c r="G2">
        <v>12</v>
      </c>
      <c r="H2">
        <v>1</v>
      </c>
      <c r="I2">
        <v>0</v>
      </c>
      <c r="J2">
        <v>0</v>
      </c>
      <c r="K2">
        <v>11</v>
      </c>
      <c r="L2">
        <v>0</v>
      </c>
      <c r="M2">
        <v>2</v>
      </c>
      <c r="N2">
        <v>0</v>
      </c>
    </row>
    <row r="3" spans="1:14" x14ac:dyDescent="0.25">
      <c r="A3" t="s">
        <v>218</v>
      </c>
      <c r="B3" t="s">
        <v>142</v>
      </c>
      <c r="C3" t="s">
        <v>128</v>
      </c>
      <c r="D3" t="s">
        <v>48</v>
      </c>
      <c r="E3" t="s">
        <v>37</v>
      </c>
      <c r="F3" t="s">
        <v>129</v>
      </c>
      <c r="G3">
        <v>2</v>
      </c>
      <c r="H3">
        <v>3</v>
      </c>
      <c r="I3">
        <v>10</v>
      </c>
      <c r="J3">
        <v>0</v>
      </c>
      <c r="K3">
        <v>10</v>
      </c>
      <c r="L3">
        <v>0</v>
      </c>
      <c r="M3">
        <v>5</v>
      </c>
      <c r="N3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406FCF-E749-4BC0-AF6E-C703144E43DC}">
  <sheetPr codeName="Stat"/>
  <dimension ref="A1"/>
  <sheetViews>
    <sheetView workbookViewId="0">
      <selection activeCell="O2" sqref="O2"/>
    </sheetView>
  </sheetViews>
  <sheetFormatPr baseColWidth="10"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1E101B-9F91-4AA1-9D6F-D890D5F16711}">
  <sheetPr codeName="FeuilTemps"/>
  <dimension ref="A1:H200"/>
  <sheetViews>
    <sheetView workbookViewId="0">
      <selection activeCell="K3" sqref="K3"/>
    </sheetView>
  </sheetViews>
  <sheetFormatPr baseColWidth="10" defaultRowHeight="15" x14ac:dyDescent="0.25"/>
  <cols>
    <col min="1" max="1" width="8.5703125" style="16" bestFit="1" customWidth="1"/>
    <col min="2" max="2" width="10.85546875" style="16" bestFit="1" customWidth="1"/>
    <col min="3" max="3" width="18.42578125" style="16" bestFit="1" customWidth="1"/>
    <col min="4" max="4" width="17.140625" style="16" bestFit="1" customWidth="1"/>
    <col min="5" max="5" width="21.85546875" style="17" bestFit="1" customWidth="1"/>
    <col min="6" max="6" width="16.5703125" style="16" bestFit="1" customWidth="1"/>
    <col min="7" max="7" width="27.5703125" style="17" bestFit="1" customWidth="1"/>
    <col min="8" max="8" width="17" style="19" bestFit="1" customWidth="1"/>
  </cols>
  <sheetData>
    <row r="1" spans="1:8" ht="18.75" x14ac:dyDescent="0.3">
      <c r="A1" s="20" t="s">
        <v>1</v>
      </c>
      <c r="B1" s="20" t="s">
        <v>152</v>
      </c>
      <c r="C1" s="20" t="s">
        <v>151</v>
      </c>
      <c r="D1" s="16" t="s">
        <v>168</v>
      </c>
      <c r="E1" s="17" t="s">
        <v>169</v>
      </c>
      <c r="F1" s="20" t="s">
        <v>132</v>
      </c>
      <c r="G1" s="21" t="s">
        <v>176</v>
      </c>
      <c r="H1" s="19" t="s">
        <v>170</v>
      </c>
    </row>
    <row r="2" spans="1:8" x14ac:dyDescent="0.25">
      <c r="A2"/>
      <c r="B2"/>
      <c r="C2"/>
      <c r="D2"/>
      <c r="E2"/>
      <c r="F2"/>
      <c r="G2"/>
      <c r="H2"/>
    </row>
    <row r="3" spans="1:8" x14ac:dyDescent="0.25">
      <c r="A3"/>
      <c r="B3"/>
      <c r="C3"/>
      <c r="D3"/>
      <c r="E3"/>
      <c r="F3"/>
      <c r="G3"/>
      <c r="H3"/>
    </row>
    <row r="4" spans="1:8" x14ac:dyDescent="0.25">
      <c r="A4"/>
      <c r="B4"/>
      <c r="C4"/>
      <c r="D4"/>
      <c r="E4"/>
      <c r="F4"/>
      <c r="G4"/>
      <c r="H4"/>
    </row>
    <row r="5" spans="1:8" x14ac:dyDescent="0.25">
      <c r="A5"/>
      <c r="B5"/>
      <c r="C5"/>
      <c r="D5"/>
      <c r="E5"/>
      <c r="F5"/>
      <c r="G5"/>
      <c r="H5"/>
    </row>
    <row r="6" spans="1:8" x14ac:dyDescent="0.25">
      <c r="A6"/>
      <c r="B6"/>
      <c r="C6"/>
      <c r="D6"/>
      <c r="E6"/>
      <c r="F6"/>
      <c r="G6"/>
      <c r="H6"/>
    </row>
    <row r="7" spans="1:8" x14ac:dyDescent="0.25">
      <c r="A7"/>
      <c r="B7"/>
      <c r="C7"/>
      <c r="D7"/>
      <c r="E7"/>
      <c r="F7"/>
      <c r="G7"/>
      <c r="H7"/>
    </row>
    <row r="8" spans="1:8" x14ac:dyDescent="0.25">
      <c r="A8"/>
      <c r="B8"/>
      <c r="C8"/>
      <c r="D8"/>
      <c r="E8"/>
      <c r="F8"/>
      <c r="G8"/>
      <c r="H8"/>
    </row>
    <row r="9" spans="1:8" x14ac:dyDescent="0.25">
      <c r="A9"/>
      <c r="B9"/>
      <c r="C9"/>
      <c r="D9"/>
      <c r="E9"/>
      <c r="F9"/>
      <c r="G9"/>
      <c r="H9"/>
    </row>
    <row r="10" spans="1:8" x14ac:dyDescent="0.25">
      <c r="A10"/>
      <c r="B10"/>
      <c r="C10"/>
      <c r="D10"/>
      <c r="E10"/>
      <c r="F10"/>
      <c r="G10"/>
      <c r="H10"/>
    </row>
    <row r="11" spans="1:8" x14ac:dyDescent="0.25">
      <c r="A11"/>
      <c r="B11"/>
      <c r="C11"/>
      <c r="D11"/>
      <c r="E11"/>
      <c r="F11"/>
      <c r="G11"/>
      <c r="H11"/>
    </row>
    <row r="12" spans="1:8" x14ac:dyDescent="0.25">
      <c r="A12"/>
      <c r="B12"/>
      <c r="C12"/>
      <c r="D12"/>
      <c r="E12"/>
      <c r="F12"/>
      <c r="G12"/>
      <c r="H12"/>
    </row>
    <row r="13" spans="1:8" x14ac:dyDescent="0.25">
      <c r="A13"/>
      <c r="B13"/>
      <c r="C13"/>
      <c r="D13"/>
      <c r="E13"/>
      <c r="F13"/>
      <c r="G13"/>
      <c r="H13"/>
    </row>
    <row r="14" spans="1:8" x14ac:dyDescent="0.25">
      <c r="A14"/>
      <c r="B14"/>
      <c r="C14"/>
      <c r="D14"/>
      <c r="E14"/>
      <c r="F14"/>
      <c r="G14"/>
      <c r="H14"/>
    </row>
    <row r="15" spans="1:8" x14ac:dyDescent="0.25">
      <c r="A15"/>
      <c r="B15"/>
      <c r="C15"/>
      <c r="D15"/>
      <c r="E15"/>
      <c r="F15"/>
      <c r="G15"/>
      <c r="H15"/>
    </row>
    <row r="16" spans="1:8" x14ac:dyDescent="0.25">
      <c r="A16"/>
      <c r="B16"/>
      <c r="C16"/>
      <c r="D16"/>
      <c r="E16"/>
      <c r="F16"/>
      <c r="G16"/>
      <c r="H16"/>
    </row>
    <row r="17" customFormat="1" x14ac:dyDescent="0.25"/>
    <row r="18" customFormat="1" x14ac:dyDescent="0.25"/>
    <row r="19" customFormat="1" x14ac:dyDescent="0.25"/>
    <row r="20" customFormat="1" x14ac:dyDescent="0.25"/>
    <row r="21" customFormat="1" x14ac:dyDescent="0.25"/>
    <row r="22" customFormat="1" x14ac:dyDescent="0.25"/>
    <row r="23" customFormat="1" x14ac:dyDescent="0.25"/>
    <row r="24" customFormat="1" x14ac:dyDescent="0.25"/>
    <row r="25" customFormat="1" x14ac:dyDescent="0.25"/>
    <row r="26" customFormat="1" x14ac:dyDescent="0.25"/>
    <row r="27" customFormat="1" x14ac:dyDescent="0.25"/>
    <row r="28" customFormat="1" x14ac:dyDescent="0.25"/>
    <row r="29" customFormat="1" x14ac:dyDescent="0.25"/>
    <row r="30" customFormat="1" x14ac:dyDescent="0.25"/>
    <row r="31" customFormat="1" x14ac:dyDescent="0.25"/>
    <row r="32" customFormat="1" x14ac:dyDescent="0.25"/>
    <row r="33" customFormat="1" x14ac:dyDescent="0.25"/>
    <row r="34" customFormat="1" x14ac:dyDescent="0.25"/>
    <row r="35" customFormat="1" x14ac:dyDescent="0.25"/>
    <row r="36" customFormat="1" x14ac:dyDescent="0.25"/>
    <row r="37" customFormat="1" x14ac:dyDescent="0.25"/>
    <row r="38" customFormat="1" x14ac:dyDescent="0.25"/>
    <row r="39" customFormat="1" x14ac:dyDescent="0.25"/>
    <row r="40" customFormat="1" x14ac:dyDescent="0.25"/>
    <row r="41" customFormat="1" x14ac:dyDescent="0.25"/>
    <row r="42" customFormat="1" x14ac:dyDescent="0.25"/>
    <row r="43" customFormat="1" x14ac:dyDescent="0.25"/>
    <row r="44" customFormat="1" x14ac:dyDescent="0.25"/>
    <row r="45" customFormat="1" x14ac:dyDescent="0.25"/>
    <row r="46" customFormat="1" x14ac:dyDescent="0.25"/>
    <row r="47" customFormat="1" x14ac:dyDescent="0.25"/>
    <row r="48" customFormat="1" x14ac:dyDescent="0.25"/>
    <row r="49" customFormat="1" x14ac:dyDescent="0.25"/>
    <row r="50" customFormat="1" x14ac:dyDescent="0.25"/>
    <row r="51" customFormat="1" x14ac:dyDescent="0.25"/>
    <row r="52" customFormat="1" x14ac:dyDescent="0.25"/>
    <row r="53" customFormat="1" x14ac:dyDescent="0.25"/>
    <row r="54" customFormat="1" x14ac:dyDescent="0.25"/>
    <row r="55" customFormat="1" x14ac:dyDescent="0.25"/>
    <row r="56" customFormat="1" x14ac:dyDescent="0.25"/>
    <row r="57" customFormat="1" x14ac:dyDescent="0.25"/>
    <row r="58" customFormat="1" x14ac:dyDescent="0.25"/>
    <row r="59" customFormat="1" x14ac:dyDescent="0.25"/>
    <row r="60" customFormat="1" x14ac:dyDescent="0.25"/>
    <row r="61" customFormat="1" x14ac:dyDescent="0.25"/>
    <row r="62" customFormat="1" x14ac:dyDescent="0.25"/>
    <row r="63" customFormat="1" x14ac:dyDescent="0.25"/>
    <row r="64" customFormat="1" x14ac:dyDescent="0.25"/>
    <row r="65" customFormat="1" x14ac:dyDescent="0.25"/>
    <row r="66" customFormat="1" x14ac:dyDescent="0.25"/>
    <row r="67" customFormat="1" x14ac:dyDescent="0.25"/>
    <row r="68" customFormat="1" x14ac:dyDescent="0.25"/>
    <row r="69" customFormat="1" x14ac:dyDescent="0.25"/>
    <row r="70" customFormat="1" x14ac:dyDescent="0.25"/>
    <row r="71" customFormat="1" x14ac:dyDescent="0.25"/>
    <row r="72" customFormat="1" x14ac:dyDescent="0.25"/>
    <row r="73" customFormat="1" x14ac:dyDescent="0.25"/>
    <row r="74" customFormat="1" x14ac:dyDescent="0.25"/>
    <row r="75" customFormat="1" x14ac:dyDescent="0.25"/>
    <row r="76" customFormat="1" x14ac:dyDescent="0.25"/>
    <row r="77" customFormat="1" x14ac:dyDescent="0.25"/>
    <row r="78" customFormat="1" x14ac:dyDescent="0.25"/>
    <row r="79" customFormat="1" x14ac:dyDescent="0.25"/>
    <row r="80" customFormat="1" x14ac:dyDescent="0.25"/>
    <row r="81" customFormat="1" x14ac:dyDescent="0.25"/>
    <row r="82" customFormat="1" x14ac:dyDescent="0.25"/>
    <row r="83" customFormat="1" x14ac:dyDescent="0.25"/>
    <row r="84" customFormat="1" x14ac:dyDescent="0.25"/>
    <row r="85" customFormat="1" x14ac:dyDescent="0.25"/>
    <row r="86" customFormat="1" x14ac:dyDescent="0.25"/>
    <row r="87" customFormat="1" x14ac:dyDescent="0.25"/>
    <row r="88" customFormat="1" x14ac:dyDescent="0.25"/>
    <row r="89" customFormat="1" x14ac:dyDescent="0.25"/>
    <row r="90" customFormat="1" x14ac:dyDescent="0.25"/>
    <row r="91" customFormat="1" x14ac:dyDescent="0.25"/>
    <row r="92" customFormat="1" x14ac:dyDescent="0.25"/>
    <row r="93" customFormat="1" x14ac:dyDescent="0.25"/>
    <row r="94" customFormat="1" x14ac:dyDescent="0.25"/>
    <row r="95" customFormat="1" x14ac:dyDescent="0.25"/>
    <row r="96" customFormat="1" x14ac:dyDescent="0.25"/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07" customFormat="1" x14ac:dyDescent="0.25"/>
    <row r="108" customFormat="1" x14ac:dyDescent="0.25"/>
    <row r="109" customFormat="1" x14ac:dyDescent="0.25"/>
    <row r="110" customFormat="1" x14ac:dyDescent="0.25"/>
    <row r="111" customFormat="1" x14ac:dyDescent="0.25"/>
    <row r="112" customFormat="1" x14ac:dyDescent="0.25"/>
    <row r="113" customFormat="1" x14ac:dyDescent="0.25"/>
    <row r="114" customFormat="1" x14ac:dyDescent="0.25"/>
    <row r="115" customFormat="1" x14ac:dyDescent="0.25"/>
    <row r="116" customFormat="1" x14ac:dyDescent="0.25"/>
    <row r="117" customFormat="1" x14ac:dyDescent="0.25"/>
    <row r="118" customFormat="1" x14ac:dyDescent="0.25"/>
    <row r="119" customFormat="1" x14ac:dyDescent="0.25"/>
    <row r="120" customFormat="1" x14ac:dyDescent="0.25"/>
    <row r="121" customFormat="1" x14ac:dyDescent="0.25"/>
    <row r="122" customFormat="1" x14ac:dyDescent="0.25"/>
    <row r="123" customFormat="1" x14ac:dyDescent="0.25"/>
    <row r="124" customFormat="1" x14ac:dyDescent="0.25"/>
    <row r="125" customFormat="1" x14ac:dyDescent="0.25"/>
    <row r="126" customFormat="1" x14ac:dyDescent="0.25"/>
    <row r="127" customFormat="1" x14ac:dyDescent="0.25"/>
    <row r="128" customFormat="1" x14ac:dyDescent="0.25"/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customFormat="1" x14ac:dyDescent="0.25"/>
    <row r="146" customFormat="1" x14ac:dyDescent="0.25"/>
    <row r="147" customFormat="1" x14ac:dyDescent="0.25"/>
    <row r="148" customFormat="1" x14ac:dyDescent="0.25"/>
    <row r="149" customFormat="1" x14ac:dyDescent="0.25"/>
    <row r="150" customFormat="1" x14ac:dyDescent="0.25"/>
    <row r="151" customFormat="1" x14ac:dyDescent="0.25"/>
    <row r="152" customFormat="1" x14ac:dyDescent="0.25"/>
    <row r="153" customFormat="1" x14ac:dyDescent="0.25"/>
    <row r="154" customFormat="1" x14ac:dyDescent="0.25"/>
    <row r="155" customFormat="1" x14ac:dyDescent="0.25"/>
    <row r="156" customFormat="1" x14ac:dyDescent="0.25"/>
    <row r="157" customFormat="1" x14ac:dyDescent="0.25"/>
    <row r="158" customFormat="1" x14ac:dyDescent="0.25"/>
    <row r="159" customFormat="1" x14ac:dyDescent="0.25"/>
    <row r="160" customFormat="1" x14ac:dyDescent="0.25"/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</sheetData>
  <sortState xmlns:xlrd2="http://schemas.microsoft.com/office/spreadsheetml/2017/richdata2" ref="A2:H1000">
    <sortCondition ref="F1"/>
  </sortState>
  <phoneticPr fontId="6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3BAE7B-6D2A-456B-A804-C46B94CD2E3D}">
  <sheetPr codeName="Feuilid"/>
  <dimension ref="A1:E2"/>
  <sheetViews>
    <sheetView workbookViewId="0">
      <selection activeCell="E8" sqref="E8"/>
    </sheetView>
  </sheetViews>
  <sheetFormatPr baseColWidth="10" defaultRowHeight="15" x14ac:dyDescent="0.25"/>
  <sheetData>
    <row r="1" spans="1:5" x14ac:dyDescent="0.25">
      <c r="A1" t="s">
        <v>42</v>
      </c>
      <c r="B1" t="s">
        <v>177</v>
      </c>
      <c r="C1" t="s">
        <v>178</v>
      </c>
      <c r="D1" t="s">
        <v>179</v>
      </c>
      <c r="E1" t="s">
        <v>180</v>
      </c>
    </row>
    <row r="2" spans="1:5" x14ac:dyDescent="0.25">
      <c r="A2">
        <v>1</v>
      </c>
      <c r="B2" t="s">
        <v>189</v>
      </c>
      <c r="C2" t="s">
        <v>190</v>
      </c>
      <c r="D2" t="s">
        <v>191</v>
      </c>
      <c r="E2">
        <v>2021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391A71-AC4A-4DCF-BC48-EFA7F5DFD94A}">
  <sheetPr codeName="FeuilRapport"/>
  <dimension ref="A1:H1"/>
  <sheetViews>
    <sheetView workbookViewId="0">
      <selection activeCell="F18" sqref="F18"/>
    </sheetView>
  </sheetViews>
  <sheetFormatPr baseColWidth="10" defaultRowHeight="15" x14ac:dyDescent="0.25"/>
  <sheetData>
    <row r="1" spans="1:8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</row>
  </sheetData>
  <sortState xmlns:xlrd2="http://schemas.microsoft.com/office/spreadsheetml/2017/richdata2" ref="A2:H5">
    <sortCondition ref="A1"/>
  </sortState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02153-DC9E-47C2-AA67-57FE08D9979D}">
  <sheetPr codeName="Feuil1"/>
  <dimension ref="A2:N13"/>
  <sheetViews>
    <sheetView workbookViewId="0">
      <selection activeCell="M15" sqref="M15"/>
    </sheetView>
  </sheetViews>
  <sheetFormatPr baseColWidth="10" defaultRowHeight="15" x14ac:dyDescent="0.25"/>
  <cols>
    <col min="13" max="13" width="15" bestFit="1" customWidth="1"/>
  </cols>
  <sheetData>
    <row r="2" spans="1:14" x14ac:dyDescent="0.25">
      <c r="A2" t="s">
        <v>24</v>
      </c>
      <c r="B2" t="s">
        <v>28</v>
      </c>
      <c r="C2" t="s">
        <v>32</v>
      </c>
      <c r="E2" t="s">
        <v>129</v>
      </c>
      <c r="F2" t="s">
        <v>128</v>
      </c>
      <c r="G2" t="s">
        <v>136</v>
      </c>
      <c r="H2" t="s">
        <v>142</v>
      </c>
      <c r="I2" t="s">
        <v>156</v>
      </c>
      <c r="J2">
        <v>1</v>
      </c>
      <c r="K2" t="s">
        <v>167</v>
      </c>
      <c r="M2" s="26" t="s">
        <v>193</v>
      </c>
      <c r="N2">
        <v>1</v>
      </c>
    </row>
    <row r="3" spans="1:14" x14ac:dyDescent="0.25">
      <c r="A3" t="s">
        <v>25</v>
      </c>
      <c r="B3" t="s">
        <v>26</v>
      </c>
      <c r="C3" t="s">
        <v>33</v>
      </c>
      <c r="E3" t="s">
        <v>130</v>
      </c>
      <c r="F3" t="s">
        <v>134</v>
      </c>
      <c r="G3" t="s">
        <v>137</v>
      </c>
      <c r="H3" t="s">
        <v>139</v>
      </c>
      <c r="I3" t="s">
        <v>157</v>
      </c>
      <c r="J3">
        <v>2</v>
      </c>
      <c r="K3" t="s">
        <v>163</v>
      </c>
      <c r="M3" s="26" t="s">
        <v>194</v>
      </c>
      <c r="N3">
        <v>2</v>
      </c>
    </row>
    <row r="4" spans="1:14" x14ac:dyDescent="0.25">
      <c r="A4" t="s">
        <v>27</v>
      </c>
      <c r="B4" t="s">
        <v>29</v>
      </c>
      <c r="C4" t="s">
        <v>34</v>
      </c>
      <c r="E4" t="s">
        <v>131</v>
      </c>
      <c r="F4" t="s">
        <v>135</v>
      </c>
      <c r="G4" t="s">
        <v>138</v>
      </c>
      <c r="H4" t="s">
        <v>143</v>
      </c>
      <c r="I4" t="s">
        <v>158</v>
      </c>
      <c r="J4">
        <v>3</v>
      </c>
      <c r="K4" t="s">
        <v>164</v>
      </c>
      <c r="M4" t="s">
        <v>195</v>
      </c>
      <c r="N4">
        <v>3</v>
      </c>
    </row>
    <row r="5" spans="1:14" x14ac:dyDescent="0.25">
      <c r="A5" t="s">
        <v>30</v>
      </c>
      <c r="B5" t="s">
        <v>36</v>
      </c>
      <c r="C5" t="s">
        <v>35</v>
      </c>
      <c r="F5" t="s">
        <v>181</v>
      </c>
      <c r="H5" t="s">
        <v>140</v>
      </c>
      <c r="I5" t="s">
        <v>159</v>
      </c>
      <c r="J5">
        <v>4</v>
      </c>
      <c r="K5" t="s">
        <v>165</v>
      </c>
      <c r="M5" t="s">
        <v>196</v>
      </c>
      <c r="N5">
        <v>4</v>
      </c>
    </row>
    <row r="6" spans="1:14" x14ac:dyDescent="0.25">
      <c r="F6" t="s">
        <v>182</v>
      </c>
      <c r="H6" t="s">
        <v>144</v>
      </c>
      <c r="I6" t="s">
        <v>160</v>
      </c>
      <c r="K6" t="s">
        <v>166</v>
      </c>
      <c r="M6" t="s">
        <v>197</v>
      </c>
      <c r="N6">
        <v>5</v>
      </c>
    </row>
    <row r="7" spans="1:14" x14ac:dyDescent="0.25">
      <c r="F7" t="s">
        <v>183</v>
      </c>
      <c r="H7" t="s">
        <v>145</v>
      </c>
      <c r="I7" t="s">
        <v>161</v>
      </c>
      <c r="M7" t="s">
        <v>198</v>
      </c>
      <c r="N7">
        <v>6</v>
      </c>
    </row>
    <row r="8" spans="1:14" x14ac:dyDescent="0.25">
      <c r="H8" t="s">
        <v>146</v>
      </c>
      <c r="I8" t="s">
        <v>162</v>
      </c>
      <c r="M8" t="s">
        <v>199</v>
      </c>
      <c r="N8">
        <v>7</v>
      </c>
    </row>
    <row r="9" spans="1:14" x14ac:dyDescent="0.25">
      <c r="H9" t="s">
        <v>147</v>
      </c>
      <c r="M9" t="s">
        <v>200</v>
      </c>
      <c r="N9">
        <v>8</v>
      </c>
    </row>
    <row r="10" spans="1:14" x14ac:dyDescent="0.25">
      <c r="H10" t="s">
        <v>148</v>
      </c>
      <c r="N10">
        <v>9</v>
      </c>
    </row>
    <row r="11" spans="1:14" x14ac:dyDescent="0.25">
      <c r="H11" t="s">
        <v>149</v>
      </c>
      <c r="N11">
        <v>10</v>
      </c>
    </row>
    <row r="12" spans="1:14" x14ac:dyDescent="0.25">
      <c r="N12">
        <v>11</v>
      </c>
    </row>
    <row r="13" spans="1:14" x14ac:dyDescent="0.25">
      <c r="N13">
        <v>12</v>
      </c>
    </row>
  </sheetData>
  <phoneticPr fontId="6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9E01EA-A934-4EE6-A73A-88170D65102B}">
  <sheetPr codeName="FeuilProgramme">
    <pageSetUpPr fitToPage="1"/>
  </sheetPr>
  <dimension ref="A1:F13"/>
  <sheetViews>
    <sheetView workbookViewId="0">
      <pane ySplit="1" topLeftCell="A2" activePane="bottomLeft" state="frozen"/>
      <selection pane="bottomLeft" activeCell="C9" sqref="C9"/>
    </sheetView>
  </sheetViews>
  <sheetFormatPr baseColWidth="10" defaultRowHeight="15" x14ac:dyDescent="0.25"/>
  <cols>
    <col min="1" max="1" width="24" customWidth="1"/>
    <col min="2" max="2" width="20.5703125" customWidth="1"/>
    <col min="3" max="3" width="22.28515625" bestFit="1" customWidth="1"/>
    <col min="4" max="4" width="22.5703125" customWidth="1"/>
    <col min="5" max="5" width="18.7109375" customWidth="1"/>
    <col min="6" max="6" width="20" customWidth="1"/>
    <col min="13" max="13" width="13.85546875" bestFit="1" customWidth="1"/>
  </cols>
  <sheetData>
    <row r="1" spans="1:6" s="30" customFormat="1" x14ac:dyDescent="0.25">
      <c r="A1"/>
      <c r="B1"/>
      <c r="C1"/>
    </row>
    <row r="8" spans="1:6" ht="22.5" x14ac:dyDescent="0.4">
      <c r="B8" s="33"/>
      <c r="C8" s="34" t="s">
        <v>219</v>
      </c>
      <c r="D8" s="33"/>
      <c r="E8" s="32"/>
      <c r="F8" s="32"/>
    </row>
    <row r="9" spans="1:6" ht="20.25" x14ac:dyDescent="0.35">
      <c r="B9" s="35"/>
      <c r="C9" s="36" t="s">
        <v>225</v>
      </c>
      <c r="D9" s="35"/>
    </row>
    <row r="10" spans="1:6" ht="20.25" x14ac:dyDescent="0.35">
      <c r="B10" s="35"/>
      <c r="C10" s="36" t="s">
        <v>223</v>
      </c>
      <c r="D10" s="35"/>
    </row>
    <row r="11" spans="1:6" s="30" customFormat="1" ht="40.5" customHeight="1" x14ac:dyDescent="0.25">
      <c r="A11" s="29" t="s">
        <v>156</v>
      </c>
      <c r="B11" s="29" t="s">
        <v>157</v>
      </c>
      <c r="C11" s="29" t="s">
        <v>158</v>
      </c>
      <c r="D11" s="29" t="s">
        <v>159</v>
      </c>
      <c r="E11" s="29" t="s">
        <v>160</v>
      </c>
      <c r="F11" s="29" t="s">
        <v>161</v>
      </c>
    </row>
    <row r="13" spans="1:6" ht="90" x14ac:dyDescent="0.25">
      <c r="B13" s="37" t="s">
        <v>224</v>
      </c>
    </row>
  </sheetData>
  <phoneticPr fontId="6" type="noConversion"/>
  <pageMargins left="0.7" right="0.7" top="0.75" bottom="0.75" header="0.3" footer="0.3"/>
  <pageSetup paperSize="9" scale="68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CE1F80-E131-4DD0-940A-040922DA212F}">
  <sheetPr codeName="Feuil2"/>
  <dimension ref="E1:G1"/>
  <sheetViews>
    <sheetView tabSelected="1" workbookViewId="0">
      <selection activeCell="H13" sqref="H13"/>
    </sheetView>
  </sheetViews>
  <sheetFormatPr baseColWidth="10" defaultRowHeight="15" x14ac:dyDescent="0.25"/>
  <cols>
    <col min="1" max="4" width="11.42578125" style="24"/>
    <col min="5" max="5" width="11.42578125" style="25"/>
    <col min="6" max="6" width="11.42578125" style="24"/>
    <col min="7" max="7" width="11.42578125" style="25"/>
    <col min="8" max="16384" width="11.42578125" style="24"/>
  </cols>
  <sheetData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12</vt:i4>
      </vt:variant>
      <vt:variant>
        <vt:lpstr>Plages nommées</vt:lpstr>
      </vt:variant>
      <vt:variant>
        <vt:i4>21</vt:i4>
      </vt:variant>
    </vt:vector>
  </HeadingPairs>
  <TitlesOfParts>
    <vt:vector size="33" baseType="lpstr">
      <vt:lpstr>Matieres</vt:lpstr>
      <vt:lpstr>Enseignant</vt:lpstr>
      <vt:lpstr>Controle</vt:lpstr>
      <vt:lpstr>Qualite</vt:lpstr>
      <vt:lpstr>SONDAGE</vt:lpstr>
      <vt:lpstr>Statistique</vt:lpstr>
      <vt:lpstr>Controle Temps</vt:lpstr>
      <vt:lpstr>Identification</vt:lpstr>
      <vt:lpstr>Rapport</vt:lpstr>
      <vt:lpstr>Modalite</vt:lpstr>
      <vt:lpstr>Programme</vt:lpstr>
      <vt:lpstr>ESSEG-STATISTIQUE</vt:lpstr>
      <vt:lpstr>Activite</vt:lpstr>
      <vt:lpstr>Anne</vt:lpstr>
      <vt:lpstr>FIL</vt:lpstr>
      <vt:lpstr>Grade</vt:lpstr>
      <vt:lpstr>Mois</vt:lpstr>
      <vt:lpstr>Nomat</vt:lpstr>
      <vt:lpstr>Nomens</vt:lpstr>
      <vt:lpstr>plage</vt:lpstr>
      <vt:lpstr>Rapport</vt:lpstr>
      <vt:lpstr>Sem</vt:lpstr>
      <vt:lpstr>semaine</vt:lpstr>
      <vt:lpstr>Specialite</vt:lpstr>
      <vt:lpstr>Tabcont</vt:lpstr>
      <vt:lpstr>Tabcontrole</vt:lpstr>
      <vt:lpstr>Tabens</vt:lpstr>
      <vt:lpstr>TabMat</vt:lpstr>
      <vt:lpstr>TabMatieres</vt:lpstr>
      <vt:lpstr>Tabqual</vt:lpstr>
      <vt:lpstr>Tabqualite</vt:lpstr>
      <vt:lpstr>Tabtemps</vt:lpstr>
      <vt:lpstr>Temps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22892</dc:creator>
  <cp:lastModifiedBy>22892</cp:lastModifiedBy>
  <cp:lastPrinted>2022-02-01T11:25:55Z</cp:lastPrinted>
  <dcterms:created xsi:type="dcterms:W3CDTF">2021-11-30T09:57:08Z</dcterms:created>
  <dcterms:modified xsi:type="dcterms:W3CDTF">2022-08-16T12:08:42Z</dcterms:modified>
</cp:coreProperties>
</file>