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erparamter_tunings" sheetId="1" r:id="rId4"/>
    <sheet state="visible" name="test_results" sheetId="2" r:id="rId5"/>
    <sheet state="visible" name="predictions" sheetId="3" r:id="rId6"/>
    <sheet state="visible" name="organized_predictions" sheetId="4" r:id="rId7"/>
    <sheet state="visible" name="organized_predictions_averaged" sheetId="5" r:id="rId8"/>
  </sheets>
  <definedNames/>
  <calcPr/>
</workbook>
</file>

<file path=xl/sharedStrings.xml><?xml version="1.0" encoding="utf-8"?>
<sst xmlns="http://schemas.openxmlformats.org/spreadsheetml/2006/main" count="183" uniqueCount="86">
  <si>
    <t>Models</t>
  </si>
  <si>
    <t>Ordinary Least Squares</t>
  </si>
  <si>
    <t xml:space="preserve">Ridge </t>
  </si>
  <si>
    <t>Lasso</t>
  </si>
  <si>
    <t>Random Forest</t>
  </si>
  <si>
    <t>K Neighbors</t>
  </si>
  <si>
    <t>Support Vector Machine</t>
  </si>
  <si>
    <t>Gradient Boosting</t>
  </si>
  <si>
    <t>Deep Neural Network</t>
  </si>
  <si>
    <t>Parameter:</t>
  </si>
  <si>
    <t>Tuning:</t>
  </si>
  <si>
    <t>Model</t>
  </si>
  <si>
    <t>R_Squared</t>
  </si>
  <si>
    <t>Root_Mean_Squared_Error</t>
  </si>
  <si>
    <t>Ordinary_Least_Squares</t>
  </si>
  <si>
    <t>Ridge</t>
  </si>
  <si>
    <t>Random_Forest</t>
  </si>
  <si>
    <t>K_Neighbors</t>
  </si>
  <si>
    <t>Gradient_Boosting</t>
  </si>
  <si>
    <t>Support_Vector_Machine</t>
  </si>
  <si>
    <t>Deep_Neural_Network</t>
  </si>
  <si>
    <t>input</t>
  </si>
  <si>
    <t>k_neigh_pred</t>
  </si>
  <si>
    <t>k_neigh_rmse</t>
  </si>
  <si>
    <t>lasso_pred</t>
  </si>
  <si>
    <t>lasso_rmse</t>
  </si>
  <si>
    <t>random_forest_pred</t>
  </si>
  <si>
    <t>random_forest_rmse</t>
  </si>
  <si>
    <t>Average Prediction</t>
  </si>
  <si>
    <t>('Non-Hispanic Asian, single race', -8, -1600000)</t>
  </si>
  <si>
    <t>('Non-Hispanic White, single race', 6, 1200000)</t>
  </si>
  <si>
    <t>('Non-Hispanic Black, single race', -10, -2000000)</t>
  </si>
  <si>
    <t>('Hispanic or Latino', -4, -800000)</t>
  </si>
  <si>
    <t>('Non-Hispanic Black, single race', -2, -400000)</t>
  </si>
  <si>
    <t>('Hispanic or Latino', -6, -1200000)</t>
  </si>
  <si>
    <t>('Non-Hispanic White, single race', -4, -800000)</t>
  </si>
  <si>
    <t>('Non-Hispanic Asian, single race', 0, 0)</t>
  </si>
  <si>
    <t>('Non-Hispanic Black, single race', -4, -800000)</t>
  </si>
  <si>
    <t>('Hispanic or Latino', 6, 1200000)</t>
  </si>
  <si>
    <t>('Non-Hispanic White, single race', 0, 0)</t>
  </si>
  <si>
    <t>('Non-Hispanic White, single race', 8, 1600000)</t>
  </si>
  <si>
    <t>('Non-Hispanic Asian, single race', 4, 800000)</t>
  </si>
  <si>
    <t>('Non-Hispanic White, single race', -10, -2000000)</t>
  </si>
  <si>
    <t>('Hispanic or Latino', 4, 800000)</t>
  </si>
  <si>
    <t>('Non-Hispanic Asian, single race', 8, 1600000)</t>
  </si>
  <si>
    <t>('Hispanic or Latino', -2, -400000)</t>
  </si>
  <si>
    <t>('Non-Hispanic Asian, single race', 6, 1200000)</t>
  </si>
  <si>
    <t>('Non-Hispanic Asian, single race', 10, 2000000)</t>
  </si>
  <si>
    <t>('Non-Hispanic White, single race', 4, 800000)</t>
  </si>
  <si>
    <t>('Non-Hispanic Asian, single race', -2, -400000)</t>
  </si>
  <si>
    <t>Random Generated Input Info</t>
  </si>
  <si>
    <t>Standard Deviation</t>
  </si>
  <si>
    <t>Unemployment Increasing Average</t>
  </si>
  <si>
    <t>Unemployment Decreasing Average</t>
  </si>
  <si>
    <t>kn</t>
  </si>
  <si>
    <t>l</t>
  </si>
  <si>
    <t>('Hispanic or Latino', -8, -1600000)</t>
  </si>
  <si>
    <t>rf</t>
  </si>
  <si>
    <t>('Hispanic or Latino', 0, 0)</t>
  </si>
  <si>
    <t>('Hispanic or Latino', -10, -2000000)</t>
  </si>
  <si>
    <t>('Non-Hispanic White, single race', 2, 400000)</t>
  </si>
  <si>
    <t>('Non-Hispanic White, single race', -2, -400000)</t>
  </si>
  <si>
    <t>('Non-Hispanic Black, single race', 2, 400000)</t>
  </si>
  <si>
    <t>('Non-Hispanic Black, single race', 0, 0)</t>
  </si>
  <si>
    <t>('Non-Hispanic Black, single race', 10, 2000000)</t>
  </si>
  <si>
    <t>('Non-Hispanic Black, single race', 4, 800000)</t>
  </si>
  <si>
    <t>('Non-Hispanic Black, single race', 6, 1200000)</t>
  </si>
  <si>
    <t>('Non-Hispanic Asian, single race', -6, -1200000)</t>
  </si>
  <si>
    <t>All Models Averaged</t>
  </si>
  <si>
    <t>All Models Compared</t>
  </si>
  <si>
    <t>Model:</t>
  </si>
  <si>
    <t>Demographic</t>
  </si>
  <si>
    <t>Increasing Unemployment Average Score</t>
  </si>
  <si>
    <t>Decreasing Unemployment Average Score</t>
  </si>
  <si>
    <t>Latino/Hispanic</t>
  </si>
  <si>
    <t>31.49 (2)</t>
  </si>
  <si>
    <t>31.84 (7)</t>
  </si>
  <si>
    <t>White</t>
  </si>
  <si>
    <t>34.35 (7)</t>
  </si>
  <si>
    <t>29.18 (7)</t>
  </si>
  <si>
    <t>Black</t>
  </si>
  <si>
    <t>35.79 (5)</t>
  </si>
  <si>
    <t>29.11 (4)</t>
  </si>
  <si>
    <t>Asian</t>
  </si>
  <si>
    <t>28.31 (4)</t>
  </si>
  <si>
    <t>25.28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</si>
</sst>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right" readingOrder="0" vertical="bottom"/>
    </xf>
    <xf borderId="13" fillId="0" fontId="1" numFmtId="0" xfId="0" applyBorder="1" applyFont="1"/>
    <xf borderId="4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horizontal="right" readingOrder="0" vertical="bottom"/>
    </xf>
    <xf borderId="4" fillId="0" fontId="1" numFmtId="0" xfId="0" applyBorder="1" applyFont="1"/>
    <xf borderId="9" fillId="0" fontId="2" numFmtId="0" xfId="0" applyAlignment="1" applyBorder="1" applyFont="1">
      <alignment readingOrder="0" vertical="bottom"/>
    </xf>
    <xf borderId="10" fillId="0" fontId="2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horizontal="right" readingOrder="0" vertical="bottom"/>
    </xf>
    <xf borderId="9" fillId="0" fontId="1" numFmtId="0" xfId="0" applyBorder="1" applyFont="1"/>
    <xf borderId="13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2" numFmtId="0" xfId="0" applyAlignment="1" applyBorder="1" applyFont="1">
      <alignment vertical="bottom"/>
    </xf>
    <xf borderId="14" fillId="0" fontId="2" numFmtId="0" xfId="0" applyAlignment="1" applyBorder="1" applyFont="1">
      <alignment horizontal="right" vertical="bottom"/>
    </xf>
    <xf borderId="0" fillId="0" fontId="1" numFmtId="0" xfId="0" applyFont="1"/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0" fillId="0" fontId="2" numFmtId="0" xfId="0" applyAlignment="1" applyBorder="1" applyFont="1">
      <alignment vertical="bottom"/>
    </xf>
    <xf borderId="15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0" fillId="0" fontId="2" numFmtId="0" xfId="0" applyAlignment="1" applyBorder="1" applyFont="1">
      <alignment vertical="bottom"/>
    </xf>
    <xf borderId="15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vertical="bottom"/>
    </xf>
    <xf borderId="14" fillId="0" fontId="2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center" readingOrder="0"/>
    </xf>
    <xf borderId="3" fillId="0" fontId="3" numFmtId="0" xfId="0" applyBorder="1" applyFont="1"/>
    <xf borderId="2" fillId="0" fontId="3" numFmtId="0" xfId="0" applyBorder="1" applyFont="1"/>
    <xf borderId="2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2" t="s">
        <v>1</v>
      </c>
      <c r="B3" s="2"/>
      <c r="C3" s="2" t="s">
        <v>2</v>
      </c>
      <c r="E3" s="2" t="s">
        <v>3</v>
      </c>
      <c r="F3" s="2"/>
      <c r="G3" s="2" t="s">
        <v>4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8</v>
      </c>
    </row>
    <row r="4">
      <c r="A4" s="2" t="s">
        <v>9</v>
      </c>
      <c r="B4" s="2" t="s">
        <v>10</v>
      </c>
      <c r="C4" s="2" t="s">
        <v>9</v>
      </c>
      <c r="D4" s="2" t="s">
        <v>10</v>
      </c>
      <c r="E4" s="2" t="s">
        <v>9</v>
      </c>
      <c r="F4" s="2" t="s">
        <v>10</v>
      </c>
      <c r="G4" s="2" t="s">
        <v>9</v>
      </c>
      <c r="H4" s="2" t="s">
        <v>10</v>
      </c>
      <c r="I4" s="2" t="s">
        <v>9</v>
      </c>
      <c r="J4" s="2" t="s">
        <v>10</v>
      </c>
      <c r="K4" s="2" t="s">
        <v>9</v>
      </c>
      <c r="L4" s="2" t="s">
        <v>10</v>
      </c>
      <c r="M4" s="2" t="s">
        <v>9</v>
      </c>
      <c r="N4" s="2" t="s">
        <v>10</v>
      </c>
      <c r="O4" s="2" t="s">
        <v>9</v>
      </c>
      <c r="P4" s="2" t="s">
        <v>10</v>
      </c>
    </row>
  </sheetData>
  <mergeCells count="1">
    <mergeCell ref="A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5.75"/>
    <col customWidth="1" min="4" max="4" width="21.5"/>
  </cols>
  <sheetData>
    <row r="3">
      <c r="B3" s="3" t="s">
        <v>11</v>
      </c>
      <c r="C3" s="4" t="s">
        <v>12</v>
      </c>
      <c r="D3" s="5" t="s">
        <v>13</v>
      </c>
    </row>
    <row r="4">
      <c r="B4" s="6" t="s">
        <v>14</v>
      </c>
      <c r="C4" s="7">
        <v>0.07267146928</v>
      </c>
      <c r="D4" s="8">
        <v>6.034206296</v>
      </c>
    </row>
    <row r="5">
      <c r="B5" s="6" t="s">
        <v>15</v>
      </c>
      <c r="C5" s="9">
        <v>0.7311340333</v>
      </c>
      <c r="D5" s="10">
        <v>3.285131356</v>
      </c>
    </row>
    <row r="6">
      <c r="B6" s="6" t="s">
        <v>3</v>
      </c>
      <c r="C6" s="9">
        <v>0.7621064319</v>
      </c>
      <c r="D6" s="10">
        <v>3.344189157</v>
      </c>
    </row>
    <row r="7">
      <c r="B7" s="6" t="s">
        <v>16</v>
      </c>
      <c r="C7" s="9">
        <v>0.7223852013</v>
      </c>
      <c r="D7" s="10">
        <v>3.418525669</v>
      </c>
    </row>
    <row r="8">
      <c r="B8" s="6" t="s">
        <v>17</v>
      </c>
      <c r="C8" s="9">
        <v>0.7991674969</v>
      </c>
      <c r="D8" s="10">
        <v>3.383203504</v>
      </c>
    </row>
    <row r="9">
      <c r="B9" s="6" t="s">
        <v>18</v>
      </c>
      <c r="C9" s="9">
        <v>0.7573394553</v>
      </c>
      <c r="D9" s="10">
        <v>3.136241371</v>
      </c>
    </row>
    <row r="10">
      <c r="B10" s="6" t="s">
        <v>19</v>
      </c>
      <c r="C10" s="9">
        <v>0.7517927508</v>
      </c>
      <c r="D10" s="10">
        <v>3.442532139</v>
      </c>
    </row>
    <row r="11">
      <c r="B11" s="11" t="s">
        <v>20</v>
      </c>
      <c r="C11" s="12">
        <v>0.7567943633</v>
      </c>
      <c r="D11" s="13">
        <v>3.260544893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11.13"/>
    <col customWidth="1" min="3" max="3" width="11.5"/>
    <col customWidth="1" min="8" max="8" width="16.0"/>
    <col customWidth="1" min="9" max="9" width="16.38"/>
  </cols>
  <sheetData>
    <row r="1">
      <c r="A1" s="14" t="s">
        <v>21</v>
      </c>
      <c r="B1" s="15" t="s">
        <v>22</v>
      </c>
      <c r="C1" s="16" t="s">
        <v>23</v>
      </c>
      <c r="D1" s="15" t="s">
        <v>24</v>
      </c>
      <c r="E1" s="16" t="s">
        <v>25</v>
      </c>
      <c r="F1" s="15" t="s">
        <v>26</v>
      </c>
      <c r="G1" s="17" t="s">
        <v>27</v>
      </c>
      <c r="H1" s="18" t="s">
        <v>28</v>
      </c>
    </row>
    <row r="2">
      <c r="A2" s="19" t="s">
        <v>29</v>
      </c>
      <c r="B2" s="20">
        <v>28.14675926</v>
      </c>
      <c r="C2" s="21">
        <v>3.991439772</v>
      </c>
      <c r="D2" s="20">
        <v>19.18704742</v>
      </c>
      <c r="E2" s="21">
        <v>3.350900703</v>
      </c>
      <c r="F2" s="20">
        <v>22.02397279</v>
      </c>
      <c r="G2" s="21">
        <v>3.151577098</v>
      </c>
      <c r="H2" s="22">
        <f t="shared" ref="H2:H28" si="1">AVERAGE(B2,D2,F2)</f>
        <v>23.11925982</v>
      </c>
    </row>
    <row r="3">
      <c r="A3" s="23" t="s">
        <v>30</v>
      </c>
      <c r="B3" s="24">
        <v>32.57837302</v>
      </c>
      <c r="C3" s="25">
        <v>3.991439772</v>
      </c>
      <c r="D3" s="24">
        <v>27.29705261</v>
      </c>
      <c r="E3" s="25">
        <v>3.350900703</v>
      </c>
      <c r="F3" s="24">
        <v>28.09523783</v>
      </c>
      <c r="G3" s="25">
        <v>3.150674245</v>
      </c>
      <c r="H3" s="26">
        <f t="shared" si="1"/>
        <v>29.32355449</v>
      </c>
    </row>
    <row r="4">
      <c r="A4" s="23" t="s">
        <v>31</v>
      </c>
      <c r="B4" s="24">
        <v>30.00601852</v>
      </c>
      <c r="C4" s="25">
        <v>3.991439772</v>
      </c>
      <c r="D4" s="24">
        <v>30.67171914</v>
      </c>
      <c r="E4" s="25">
        <v>3.350900703</v>
      </c>
      <c r="F4" s="24">
        <v>32.48163954</v>
      </c>
      <c r="G4" s="25">
        <v>3.151489829</v>
      </c>
      <c r="H4" s="26">
        <f t="shared" si="1"/>
        <v>31.05312573</v>
      </c>
    </row>
    <row r="5">
      <c r="A5" s="23" t="s">
        <v>32</v>
      </c>
      <c r="B5" s="24">
        <v>35.13611111</v>
      </c>
      <c r="C5" s="25">
        <v>3.991439772</v>
      </c>
      <c r="D5" s="24">
        <v>35.97558854</v>
      </c>
      <c r="E5" s="25">
        <v>3.350900703</v>
      </c>
      <c r="F5" s="24">
        <v>36.56877692</v>
      </c>
      <c r="G5" s="25">
        <v>3.150958577</v>
      </c>
      <c r="H5" s="26">
        <f t="shared" si="1"/>
        <v>35.89349219</v>
      </c>
    </row>
    <row r="6">
      <c r="A6" s="23" t="s">
        <v>29</v>
      </c>
      <c r="B6" s="24">
        <v>31.20601852</v>
      </c>
      <c r="C6" s="25">
        <v>3.991439772</v>
      </c>
      <c r="D6" s="24">
        <v>23.59062168</v>
      </c>
      <c r="E6" s="25">
        <v>3.350900703</v>
      </c>
      <c r="F6" s="24">
        <v>27.11449451</v>
      </c>
      <c r="G6" s="25">
        <v>3.151574778</v>
      </c>
      <c r="H6" s="26">
        <f t="shared" si="1"/>
        <v>27.30371157</v>
      </c>
    </row>
    <row r="7">
      <c r="A7" s="23" t="s">
        <v>33</v>
      </c>
      <c r="B7" s="24">
        <v>25.91020833</v>
      </c>
      <c r="C7" s="25">
        <v>3.991439772</v>
      </c>
      <c r="D7" s="24">
        <v>30.50641028</v>
      </c>
      <c r="E7" s="25">
        <v>3.350900703</v>
      </c>
      <c r="F7" s="24">
        <v>29.00319931</v>
      </c>
      <c r="G7" s="25">
        <v>3.151458517</v>
      </c>
      <c r="H7" s="26">
        <f t="shared" si="1"/>
        <v>28.47327264</v>
      </c>
    </row>
    <row r="8">
      <c r="A8" s="23" t="s">
        <v>34</v>
      </c>
      <c r="B8" s="24">
        <v>30.280625</v>
      </c>
      <c r="C8" s="25">
        <v>3.991439772</v>
      </c>
      <c r="D8" s="24">
        <v>26.22100861</v>
      </c>
      <c r="E8" s="25">
        <v>3.350900703</v>
      </c>
      <c r="F8" s="24">
        <v>28.08337061</v>
      </c>
      <c r="G8" s="25">
        <v>3.15093888</v>
      </c>
      <c r="H8" s="26">
        <f t="shared" si="1"/>
        <v>28.19500141</v>
      </c>
    </row>
    <row r="9">
      <c r="A9" s="23" t="s">
        <v>35</v>
      </c>
      <c r="B9" s="24">
        <v>35.13611111</v>
      </c>
      <c r="C9" s="25">
        <v>3.991439772</v>
      </c>
      <c r="D9" s="24">
        <v>30.69423444</v>
      </c>
      <c r="E9" s="25">
        <v>3.350900703</v>
      </c>
      <c r="F9" s="24">
        <v>36.02932606</v>
      </c>
      <c r="G9" s="25">
        <v>3.15109599</v>
      </c>
      <c r="H9" s="26">
        <f t="shared" si="1"/>
        <v>33.95322387</v>
      </c>
    </row>
    <row r="10">
      <c r="A10" s="27" t="s">
        <v>36</v>
      </c>
      <c r="B10" s="28">
        <v>22.475</v>
      </c>
      <c r="C10" s="29">
        <v>3.991439772</v>
      </c>
      <c r="D10" s="28">
        <v>27.82888709</v>
      </c>
      <c r="E10" s="29">
        <v>3.350900703</v>
      </c>
      <c r="F10" s="28">
        <v>22.15838443</v>
      </c>
      <c r="G10" s="29">
        <v>3.15068413</v>
      </c>
      <c r="H10" s="30">
        <f t="shared" si="1"/>
        <v>24.15409051</v>
      </c>
    </row>
    <row r="11">
      <c r="A11" s="31" t="s">
        <v>37</v>
      </c>
      <c r="B11" s="32">
        <v>27.17361111</v>
      </c>
      <c r="C11" s="33">
        <v>3.991439772</v>
      </c>
      <c r="D11" s="32">
        <v>25.15540461</v>
      </c>
      <c r="E11" s="33">
        <v>3.350900703</v>
      </c>
      <c r="F11" s="32">
        <v>27.10573519</v>
      </c>
      <c r="G11" s="33">
        <v>3.152035577</v>
      </c>
      <c r="H11" s="22">
        <f t="shared" si="1"/>
        <v>26.4782503</v>
      </c>
    </row>
    <row r="12">
      <c r="A12" s="34" t="s">
        <v>37</v>
      </c>
      <c r="B12" s="35">
        <v>31.12361111</v>
      </c>
      <c r="C12" s="36">
        <v>3.991439772</v>
      </c>
      <c r="D12" s="35">
        <v>29.44684393</v>
      </c>
      <c r="E12" s="36">
        <v>3.350900703</v>
      </c>
      <c r="F12" s="35">
        <v>30.71377274</v>
      </c>
      <c r="G12" s="36">
        <v>3.150577248</v>
      </c>
      <c r="H12" s="26">
        <f t="shared" si="1"/>
        <v>30.42807593</v>
      </c>
    </row>
    <row r="13">
      <c r="A13" s="34" t="s">
        <v>38</v>
      </c>
      <c r="B13" s="35">
        <v>32.57837302</v>
      </c>
      <c r="C13" s="36">
        <v>3.991439772</v>
      </c>
      <c r="D13" s="35">
        <v>32.57840672</v>
      </c>
      <c r="E13" s="36">
        <v>3.350900703</v>
      </c>
      <c r="F13" s="35">
        <v>30.94893746</v>
      </c>
      <c r="G13" s="36">
        <v>3.150678567</v>
      </c>
      <c r="H13" s="26">
        <f t="shared" si="1"/>
        <v>32.03523907</v>
      </c>
    </row>
    <row r="14">
      <c r="A14" s="34" t="s">
        <v>39</v>
      </c>
      <c r="B14" s="35">
        <v>17.31666667</v>
      </c>
      <c r="C14" s="36">
        <v>3.991439772</v>
      </c>
      <c r="D14" s="35">
        <v>24.11835356</v>
      </c>
      <c r="E14" s="36">
        <v>3.350900703</v>
      </c>
      <c r="F14" s="35">
        <v>24.05149501</v>
      </c>
      <c r="G14" s="36">
        <v>3.153072922</v>
      </c>
      <c r="H14" s="26">
        <f t="shared" si="1"/>
        <v>21.82883841</v>
      </c>
    </row>
    <row r="15">
      <c r="A15" s="34" t="s">
        <v>30</v>
      </c>
      <c r="B15" s="35">
        <v>41.11587302</v>
      </c>
      <c r="C15" s="36">
        <v>3.991439772</v>
      </c>
      <c r="D15" s="35">
        <v>35.9920662</v>
      </c>
      <c r="E15" s="36">
        <v>3.350900703</v>
      </c>
      <c r="F15" s="35">
        <v>41.02824841</v>
      </c>
      <c r="G15" s="36">
        <v>3.151193033</v>
      </c>
      <c r="H15" s="26">
        <f t="shared" si="1"/>
        <v>39.37872921</v>
      </c>
    </row>
    <row r="16">
      <c r="A16" s="34" t="s">
        <v>40</v>
      </c>
      <c r="B16" s="35">
        <v>37.25595238</v>
      </c>
      <c r="C16" s="36">
        <v>3.991439772</v>
      </c>
      <c r="D16" s="35">
        <v>32.64805829</v>
      </c>
      <c r="E16" s="36">
        <v>3.350900703</v>
      </c>
      <c r="F16" s="35">
        <v>36.53226439</v>
      </c>
      <c r="G16" s="36">
        <v>3.152091162</v>
      </c>
      <c r="H16" s="26">
        <f t="shared" si="1"/>
        <v>35.47875835</v>
      </c>
    </row>
    <row r="17">
      <c r="A17" s="34" t="s">
        <v>41</v>
      </c>
      <c r="B17" s="35">
        <v>26.04087302</v>
      </c>
      <c r="C17" s="36">
        <v>3.991439772</v>
      </c>
      <c r="D17" s="35">
        <v>25.54444553</v>
      </c>
      <c r="E17" s="36">
        <v>3.350900703</v>
      </c>
      <c r="F17" s="35">
        <v>26.56829201</v>
      </c>
      <c r="G17" s="36">
        <v>3.151128734</v>
      </c>
      <c r="H17" s="26">
        <f t="shared" si="1"/>
        <v>26.05120352</v>
      </c>
    </row>
    <row r="18">
      <c r="A18" s="34" t="s">
        <v>42</v>
      </c>
      <c r="B18" s="35">
        <v>30.00601852</v>
      </c>
      <c r="C18" s="36">
        <v>3.991439772</v>
      </c>
      <c r="D18" s="35">
        <v>27.51553539</v>
      </c>
      <c r="E18" s="36">
        <v>3.350900703</v>
      </c>
      <c r="F18" s="35">
        <v>32.13717318</v>
      </c>
      <c r="G18" s="36">
        <v>3.15094717</v>
      </c>
      <c r="H18" s="26">
        <f t="shared" si="1"/>
        <v>29.88624236</v>
      </c>
    </row>
    <row r="19">
      <c r="A19" s="37" t="s">
        <v>43</v>
      </c>
      <c r="B19" s="38">
        <v>26.04087302</v>
      </c>
      <c r="C19" s="39">
        <v>3.991439772</v>
      </c>
      <c r="D19" s="38">
        <v>35.81027968</v>
      </c>
      <c r="E19" s="39">
        <v>3.350900703</v>
      </c>
      <c r="F19" s="38">
        <v>30.95638229</v>
      </c>
      <c r="G19" s="39">
        <v>3.152663962</v>
      </c>
      <c r="H19" s="30">
        <f t="shared" si="1"/>
        <v>30.935845</v>
      </c>
    </row>
    <row r="20">
      <c r="A20" s="31" t="s">
        <v>44</v>
      </c>
      <c r="B20" s="32">
        <v>37.25595238</v>
      </c>
      <c r="C20" s="33">
        <v>3.991439772</v>
      </c>
      <c r="D20" s="32">
        <v>27.66357823</v>
      </c>
      <c r="E20" s="33">
        <v>3.350900703</v>
      </c>
      <c r="F20" s="32">
        <v>26.99020494</v>
      </c>
      <c r="G20" s="33">
        <v>3.150879671</v>
      </c>
      <c r="H20" s="22">
        <f t="shared" si="1"/>
        <v>30.63657852</v>
      </c>
    </row>
    <row r="21">
      <c r="A21" s="34" t="s">
        <v>45</v>
      </c>
      <c r="B21" s="35">
        <v>31.61020833</v>
      </c>
      <c r="C21" s="36">
        <v>3.991439772</v>
      </c>
      <c r="D21" s="35">
        <v>37.0351549</v>
      </c>
      <c r="E21" s="36">
        <v>3.350900703</v>
      </c>
      <c r="F21" s="35">
        <v>33.75794835</v>
      </c>
      <c r="G21" s="36">
        <v>3.150697477</v>
      </c>
      <c r="H21" s="26">
        <f t="shared" si="1"/>
        <v>34.13443719</v>
      </c>
    </row>
    <row r="22">
      <c r="A22" s="34" t="s">
        <v>35</v>
      </c>
      <c r="B22" s="35">
        <v>35.13611111</v>
      </c>
      <c r="C22" s="36">
        <v>3.991439772</v>
      </c>
      <c r="D22" s="35">
        <v>30.69423444</v>
      </c>
      <c r="E22" s="36">
        <v>3.350900703</v>
      </c>
      <c r="F22" s="35">
        <v>35.86365109</v>
      </c>
      <c r="G22" s="36">
        <v>3.151824206</v>
      </c>
      <c r="H22" s="26">
        <f t="shared" si="1"/>
        <v>33.89799888</v>
      </c>
    </row>
    <row r="23">
      <c r="A23" s="34" t="s">
        <v>46</v>
      </c>
      <c r="B23" s="35">
        <v>36.20337302</v>
      </c>
      <c r="C23" s="36">
        <v>3.991439772</v>
      </c>
      <c r="D23" s="35">
        <v>26.60401188</v>
      </c>
      <c r="E23" s="36">
        <v>3.350900703</v>
      </c>
      <c r="F23" s="35">
        <v>26.91820054</v>
      </c>
      <c r="G23" s="36">
        <v>3.15109029</v>
      </c>
      <c r="H23" s="26">
        <f t="shared" si="1"/>
        <v>29.90852848</v>
      </c>
    </row>
    <row r="24">
      <c r="A24" s="34" t="s">
        <v>42</v>
      </c>
      <c r="B24" s="35">
        <v>22.70601852</v>
      </c>
      <c r="C24" s="36">
        <v>3.991439772</v>
      </c>
      <c r="D24" s="35">
        <v>18.82052181</v>
      </c>
      <c r="E24" s="36">
        <v>3.350900703</v>
      </c>
      <c r="F24" s="35">
        <v>23.25762708</v>
      </c>
      <c r="G24" s="36">
        <v>3.150886549</v>
      </c>
      <c r="H24" s="26">
        <f t="shared" si="1"/>
        <v>21.59472247</v>
      </c>
    </row>
    <row r="25">
      <c r="A25" s="34" t="s">
        <v>47</v>
      </c>
      <c r="B25" s="35">
        <v>32.20595238</v>
      </c>
      <c r="C25" s="36">
        <v>3.991439772</v>
      </c>
      <c r="D25" s="35">
        <v>24.43170526</v>
      </c>
      <c r="E25" s="36">
        <v>3.350900703</v>
      </c>
      <c r="F25" s="35">
        <v>23.31170431</v>
      </c>
      <c r="G25" s="36">
        <v>3.151682079</v>
      </c>
      <c r="H25" s="26">
        <f t="shared" si="1"/>
        <v>26.64978732</v>
      </c>
    </row>
    <row r="26">
      <c r="A26" s="34" t="s">
        <v>48</v>
      </c>
      <c r="B26" s="35">
        <v>32.95793651</v>
      </c>
      <c r="C26" s="36">
        <v>3.991439772</v>
      </c>
      <c r="D26" s="35">
        <v>34.93249985</v>
      </c>
      <c r="E26" s="36">
        <v>3.350900703</v>
      </c>
      <c r="F26" s="35">
        <v>34.50589764</v>
      </c>
      <c r="G26" s="36">
        <v>3.150900483</v>
      </c>
      <c r="H26" s="26">
        <f t="shared" si="1"/>
        <v>34.13211133</v>
      </c>
    </row>
    <row r="27">
      <c r="A27" s="34" t="s">
        <v>39</v>
      </c>
      <c r="B27" s="35">
        <v>20.07916667</v>
      </c>
      <c r="C27" s="36">
        <v>3.991439772</v>
      </c>
      <c r="D27" s="35">
        <v>28.40979288</v>
      </c>
      <c r="E27" s="36">
        <v>3.350900703</v>
      </c>
      <c r="F27" s="35">
        <v>30.20472334</v>
      </c>
      <c r="G27" s="36">
        <v>3.150902787</v>
      </c>
      <c r="H27" s="26">
        <f t="shared" si="1"/>
        <v>26.23122763</v>
      </c>
    </row>
    <row r="28">
      <c r="A28" s="37" t="s">
        <v>49</v>
      </c>
      <c r="B28" s="38">
        <v>23.67270833</v>
      </c>
      <c r="C28" s="39">
        <v>3.991439772</v>
      </c>
      <c r="D28" s="38">
        <v>18.07430715</v>
      </c>
      <c r="E28" s="39">
        <v>3.350900703</v>
      </c>
      <c r="F28" s="38">
        <v>18.44234161</v>
      </c>
      <c r="G28" s="39">
        <v>3.152106314</v>
      </c>
      <c r="H28" s="30">
        <f t="shared" si="1"/>
        <v>20.06311903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5" max="5" width="10.75"/>
    <col customWidth="1" min="6" max="6" width="16.0"/>
    <col customWidth="1" min="7" max="7" width="16.38"/>
    <col customWidth="1" min="8" max="8" width="15.0"/>
    <col customWidth="1" min="9" max="9" width="15.13"/>
    <col customWidth="1" min="10" max="10" width="27.0"/>
    <col customWidth="1" min="11" max="11" width="27.75"/>
  </cols>
  <sheetData>
    <row r="1">
      <c r="A1" s="18" t="s">
        <v>50</v>
      </c>
      <c r="B1" s="40" t="s">
        <v>22</v>
      </c>
      <c r="C1" s="41" t="s">
        <v>23</v>
      </c>
      <c r="D1" s="40" t="s">
        <v>24</v>
      </c>
      <c r="E1" s="41" t="s">
        <v>25</v>
      </c>
      <c r="F1" s="40" t="s">
        <v>26</v>
      </c>
      <c r="G1" s="41" t="s">
        <v>27</v>
      </c>
      <c r="H1" s="18" t="s">
        <v>28</v>
      </c>
      <c r="I1" s="31" t="s">
        <v>51</v>
      </c>
      <c r="J1" s="2" t="s">
        <v>52</v>
      </c>
      <c r="K1" s="2" t="s">
        <v>53</v>
      </c>
    </row>
    <row r="2">
      <c r="A2" s="42" t="s">
        <v>32</v>
      </c>
      <c r="B2" s="43">
        <v>35.13611111</v>
      </c>
      <c r="C2" s="43">
        <v>3.991439772</v>
      </c>
      <c r="D2" s="43">
        <v>35.97558854</v>
      </c>
      <c r="E2" s="43">
        <v>3.350900703</v>
      </c>
      <c r="F2" s="43">
        <v>36.56877692</v>
      </c>
      <c r="G2" s="43">
        <v>3.150958577</v>
      </c>
      <c r="H2" s="43">
        <v>35.89349219</v>
      </c>
      <c r="I2" s="22">
        <f t="shared" ref="I2:I46" si="1">STDEV(B2,D2,F2)</f>
        <v>0.7198525466</v>
      </c>
      <c r="J2" s="44">
        <f>AVERAGE(H4,H5)</f>
        <v>31.48554204</v>
      </c>
      <c r="K2" s="44">
        <f>AVERAGE(H2,H3,H6,H7,H8,H10,H11)</f>
        <v>31.84122649</v>
      </c>
    </row>
    <row r="3">
      <c r="A3" s="45" t="s">
        <v>34</v>
      </c>
      <c r="B3" s="46">
        <v>30.280625</v>
      </c>
      <c r="C3" s="46">
        <v>3.991439772</v>
      </c>
      <c r="D3" s="46">
        <v>26.22100861</v>
      </c>
      <c r="E3" s="46">
        <v>3.350900703</v>
      </c>
      <c r="F3" s="46">
        <v>28.08337061</v>
      </c>
      <c r="G3" s="46">
        <v>3.15093888</v>
      </c>
      <c r="H3" s="46">
        <v>28.19500141</v>
      </c>
      <c r="I3" s="26">
        <f t="shared" si="1"/>
        <v>2.032109098</v>
      </c>
    </row>
    <row r="4">
      <c r="A4" s="45" t="s">
        <v>38</v>
      </c>
      <c r="B4" s="46">
        <v>32.57837302</v>
      </c>
      <c r="C4" s="46">
        <v>3.991439772</v>
      </c>
      <c r="D4" s="46">
        <v>32.57840672</v>
      </c>
      <c r="E4" s="46">
        <v>3.350900703</v>
      </c>
      <c r="F4" s="46">
        <v>30.94893746</v>
      </c>
      <c r="G4" s="46">
        <v>3.150678567</v>
      </c>
      <c r="H4" s="46">
        <v>32.03523907</v>
      </c>
      <c r="I4" s="26">
        <f t="shared" si="1"/>
        <v>0.9407647877</v>
      </c>
      <c r="J4" s="2" t="s">
        <v>54</v>
      </c>
      <c r="K4" s="2" t="s">
        <v>54</v>
      </c>
    </row>
    <row r="5">
      <c r="A5" s="45" t="s">
        <v>43</v>
      </c>
      <c r="B5" s="46">
        <v>26.04087302</v>
      </c>
      <c r="C5" s="46">
        <v>3.991439772</v>
      </c>
      <c r="D5" s="46">
        <v>35.81027968</v>
      </c>
      <c r="E5" s="46">
        <v>3.350900703</v>
      </c>
      <c r="F5" s="46">
        <v>30.95638229</v>
      </c>
      <c r="G5" s="46">
        <v>3.152663962</v>
      </c>
      <c r="H5" s="46">
        <v>30.935845</v>
      </c>
      <c r="I5" s="26">
        <f t="shared" si="1"/>
        <v>4.88473571</v>
      </c>
      <c r="J5" s="44">
        <f>AVERAGE(B4,B5)</f>
        <v>29.30962302</v>
      </c>
      <c r="K5" s="44">
        <f>AVERAGE(B2,B3,B6,B7,B8,B10,B11)</f>
        <v>31.389375</v>
      </c>
    </row>
    <row r="6">
      <c r="A6" s="45" t="s">
        <v>45</v>
      </c>
      <c r="B6" s="46">
        <v>31.61020833</v>
      </c>
      <c r="C6" s="46">
        <v>3.991439772</v>
      </c>
      <c r="D6" s="46">
        <v>37.0351549</v>
      </c>
      <c r="E6" s="46">
        <v>3.350900703</v>
      </c>
      <c r="F6" s="46">
        <v>33.75794835</v>
      </c>
      <c r="G6" s="46">
        <v>3.150697477</v>
      </c>
      <c r="H6" s="46">
        <v>34.13443719</v>
      </c>
      <c r="I6" s="26">
        <f t="shared" si="1"/>
        <v>2.731999123</v>
      </c>
      <c r="J6" s="2" t="s">
        <v>55</v>
      </c>
      <c r="K6" s="2" t="s">
        <v>55</v>
      </c>
    </row>
    <row r="7">
      <c r="A7" s="45" t="s">
        <v>34</v>
      </c>
      <c r="B7" s="46">
        <v>30.280625</v>
      </c>
      <c r="C7" s="46">
        <v>3.991439772</v>
      </c>
      <c r="D7" s="46">
        <v>26.22100861</v>
      </c>
      <c r="E7" s="46">
        <v>3.350900703</v>
      </c>
      <c r="F7" s="46">
        <v>27.8897173</v>
      </c>
      <c r="G7" s="46">
        <v>3.151277997</v>
      </c>
      <c r="H7" s="46">
        <v>28.1304503</v>
      </c>
      <c r="I7" s="26">
        <f t="shared" si="1"/>
        <v>2.040486607</v>
      </c>
      <c r="J7" s="44">
        <f>AVERAGE(D4,D5)</f>
        <v>34.1943432</v>
      </c>
      <c r="K7" s="44">
        <f>AVERAGE(D2,D3,D6,D7,D8,D10,D11)</f>
        <v>32.28036598</v>
      </c>
    </row>
    <row r="8">
      <c r="A8" s="45" t="s">
        <v>56</v>
      </c>
      <c r="B8" s="46">
        <v>31.20601852</v>
      </c>
      <c r="C8" s="46">
        <v>3.991439772</v>
      </c>
      <c r="D8" s="46">
        <v>33.85645584</v>
      </c>
      <c r="E8" s="46">
        <v>3.350900703</v>
      </c>
      <c r="F8" s="46">
        <v>31.93012685</v>
      </c>
      <c r="G8" s="46">
        <v>3.15124489</v>
      </c>
      <c r="H8" s="46">
        <v>32.33086707</v>
      </c>
      <c r="I8" s="26">
        <f t="shared" si="1"/>
        <v>1.369908406</v>
      </c>
      <c r="J8" s="2" t="s">
        <v>57</v>
      </c>
      <c r="K8" s="2" t="s">
        <v>57</v>
      </c>
    </row>
    <row r="9">
      <c r="A9" s="45" t="s">
        <v>58</v>
      </c>
      <c r="B9" s="46">
        <v>20.07916667</v>
      </c>
      <c r="C9" s="46">
        <v>3.991439772</v>
      </c>
      <c r="D9" s="46">
        <v>33.69114698</v>
      </c>
      <c r="E9" s="46">
        <v>3.350900703</v>
      </c>
      <c r="F9" s="46">
        <v>30.5858857</v>
      </c>
      <c r="G9" s="46">
        <v>3.150863194</v>
      </c>
      <c r="H9" s="46">
        <v>28.11873312</v>
      </c>
      <c r="I9" s="26">
        <f t="shared" si="1"/>
        <v>7.133486763</v>
      </c>
      <c r="J9" s="44">
        <f>AVERAGE(F4,F5)</f>
        <v>30.95265988</v>
      </c>
      <c r="K9" s="44">
        <f>AVERAGE(F2,F3,F6,F7,F8,F10,F11)</f>
        <v>31.85393851</v>
      </c>
    </row>
    <row r="10">
      <c r="A10" s="45" t="s">
        <v>56</v>
      </c>
      <c r="B10" s="46">
        <v>31.20601852</v>
      </c>
      <c r="C10" s="46">
        <v>3.991439772</v>
      </c>
      <c r="D10" s="46">
        <v>33.85645584</v>
      </c>
      <c r="E10" s="46">
        <v>3.350900703</v>
      </c>
      <c r="F10" s="46">
        <v>32.58851674</v>
      </c>
      <c r="G10" s="46">
        <v>3.151638909</v>
      </c>
      <c r="H10" s="46">
        <v>32.55033037</v>
      </c>
      <c r="I10" s="26">
        <f t="shared" si="1"/>
        <v>1.325631226</v>
      </c>
    </row>
    <row r="11">
      <c r="A11" s="47" t="s">
        <v>59</v>
      </c>
      <c r="B11" s="48">
        <v>30.00601852</v>
      </c>
      <c r="C11" s="48">
        <v>3.991439772</v>
      </c>
      <c r="D11" s="48">
        <v>32.79688949</v>
      </c>
      <c r="E11" s="48">
        <v>3.350900703</v>
      </c>
      <c r="F11" s="48">
        <v>32.15911277</v>
      </c>
      <c r="G11" s="48">
        <v>3.151601122</v>
      </c>
      <c r="H11" s="48">
        <v>31.65400693</v>
      </c>
      <c r="I11" s="26">
        <f t="shared" si="1"/>
        <v>1.462391578</v>
      </c>
    </row>
    <row r="12">
      <c r="A12" s="42" t="s">
        <v>30</v>
      </c>
      <c r="B12" s="43">
        <v>32.57837302</v>
      </c>
      <c r="C12" s="43">
        <v>3.991439772</v>
      </c>
      <c r="D12" s="43">
        <v>27.29705261</v>
      </c>
      <c r="E12" s="43">
        <v>3.350900703</v>
      </c>
      <c r="F12" s="43">
        <v>28.09523783</v>
      </c>
      <c r="G12" s="43">
        <v>3.150674245</v>
      </c>
      <c r="H12" s="43">
        <v>29.32355449</v>
      </c>
      <c r="I12" s="22">
        <f t="shared" si="1"/>
        <v>2.846868047</v>
      </c>
      <c r="J12" s="44">
        <f>AVERAGE(H12,H15,H16,H20,H22,H24,H25)</f>
        <v>34.34750273</v>
      </c>
      <c r="K12" s="44">
        <f>AVERAGE(H13,H17,H18,H19,H23,H26,H27)</f>
        <v>29.17657979</v>
      </c>
    </row>
    <row r="13">
      <c r="A13" s="45" t="s">
        <v>35</v>
      </c>
      <c r="B13" s="46">
        <v>35.13611111</v>
      </c>
      <c r="C13" s="46">
        <v>3.991439772</v>
      </c>
      <c r="D13" s="46">
        <v>30.69423444</v>
      </c>
      <c r="E13" s="46">
        <v>3.350900703</v>
      </c>
      <c r="F13" s="46">
        <v>36.02932606</v>
      </c>
      <c r="G13" s="46">
        <v>3.15109599</v>
      </c>
      <c r="H13" s="46">
        <v>33.95322387</v>
      </c>
      <c r="I13" s="26">
        <f t="shared" si="1"/>
        <v>2.857484438</v>
      </c>
    </row>
    <row r="14">
      <c r="A14" s="45" t="s">
        <v>39</v>
      </c>
      <c r="B14" s="46">
        <v>17.31666667</v>
      </c>
      <c r="C14" s="46">
        <v>3.991439772</v>
      </c>
      <c r="D14" s="46">
        <v>24.11835356</v>
      </c>
      <c r="E14" s="46">
        <v>3.350900703</v>
      </c>
      <c r="F14" s="46">
        <v>24.05149501</v>
      </c>
      <c r="G14" s="46">
        <v>3.153072922</v>
      </c>
      <c r="H14" s="46">
        <v>21.82883841</v>
      </c>
      <c r="I14" s="26">
        <f t="shared" si="1"/>
        <v>3.907798344</v>
      </c>
      <c r="J14" s="2" t="s">
        <v>54</v>
      </c>
      <c r="K14" s="2" t="s">
        <v>54</v>
      </c>
    </row>
    <row r="15">
      <c r="A15" s="45" t="s">
        <v>30</v>
      </c>
      <c r="B15" s="46">
        <v>41.11587302</v>
      </c>
      <c r="C15" s="46">
        <v>3.991439772</v>
      </c>
      <c r="D15" s="46">
        <v>35.9920662</v>
      </c>
      <c r="E15" s="46">
        <v>3.350900703</v>
      </c>
      <c r="F15" s="46">
        <v>41.02824841</v>
      </c>
      <c r="G15" s="46">
        <v>3.151193033</v>
      </c>
      <c r="H15" s="46">
        <v>39.37872921</v>
      </c>
      <c r="I15" s="26">
        <f t="shared" si="1"/>
        <v>2.933263417</v>
      </c>
      <c r="J15" s="44">
        <f>AVERAGE(B12,B15,B16,B20,B22,B24,B25)</f>
        <v>34.70034014</v>
      </c>
      <c r="K15" s="44">
        <f>AVERAGE(B13,B17,B18,B19,B23,B26,B27)</f>
        <v>29.66832672</v>
      </c>
    </row>
    <row r="16">
      <c r="A16" s="45" t="s">
        <v>40</v>
      </c>
      <c r="B16" s="46">
        <v>37.25595238</v>
      </c>
      <c r="C16" s="46">
        <v>3.991439772</v>
      </c>
      <c r="D16" s="46">
        <v>32.64805829</v>
      </c>
      <c r="E16" s="46">
        <v>3.350900703</v>
      </c>
      <c r="F16" s="46">
        <v>36.53226439</v>
      </c>
      <c r="G16" s="46">
        <v>3.152091162</v>
      </c>
      <c r="H16" s="46">
        <v>35.47875835</v>
      </c>
      <c r="I16" s="26">
        <f t="shared" si="1"/>
        <v>2.47801901</v>
      </c>
    </row>
    <row r="17">
      <c r="A17" s="45" t="s">
        <v>42</v>
      </c>
      <c r="B17" s="46">
        <v>30.00601852</v>
      </c>
      <c r="C17" s="46">
        <v>3.991439772</v>
      </c>
      <c r="D17" s="46">
        <v>27.51553539</v>
      </c>
      <c r="E17" s="46">
        <v>3.350900703</v>
      </c>
      <c r="F17" s="46">
        <v>32.13717318</v>
      </c>
      <c r="G17" s="46">
        <v>3.15094717</v>
      </c>
      <c r="H17" s="46">
        <v>29.88624236</v>
      </c>
      <c r="I17" s="26">
        <f t="shared" si="1"/>
        <v>2.313145847</v>
      </c>
      <c r="J17" s="2" t="s">
        <v>55</v>
      </c>
      <c r="K17" s="2" t="s">
        <v>55</v>
      </c>
    </row>
    <row r="18">
      <c r="A18" s="45" t="s">
        <v>35</v>
      </c>
      <c r="B18" s="46">
        <v>35.13611111</v>
      </c>
      <c r="C18" s="46">
        <v>3.991439772</v>
      </c>
      <c r="D18" s="46">
        <v>30.69423444</v>
      </c>
      <c r="E18" s="46">
        <v>3.350900703</v>
      </c>
      <c r="F18" s="46">
        <v>35.86365109</v>
      </c>
      <c r="G18" s="46">
        <v>3.151824206</v>
      </c>
      <c r="H18" s="46">
        <v>33.89799888</v>
      </c>
      <c r="I18" s="26">
        <f t="shared" si="1"/>
        <v>2.798286716</v>
      </c>
      <c r="J18" s="44">
        <f>AVERAGE(D12,D15,D16,D20,D22,D24,D25)</f>
        <v>33.03765746</v>
      </c>
      <c r="K18" s="44">
        <f>AVERAGE(D13,D17,D18,D19,D23,D26,D27)</f>
        <v>26.97539632</v>
      </c>
    </row>
    <row r="19">
      <c r="A19" s="45" t="s">
        <v>42</v>
      </c>
      <c r="B19" s="46">
        <v>22.70601852</v>
      </c>
      <c r="C19" s="46">
        <v>3.991439772</v>
      </c>
      <c r="D19" s="46">
        <v>18.82052181</v>
      </c>
      <c r="E19" s="46">
        <v>3.350900703</v>
      </c>
      <c r="F19" s="46">
        <v>23.25762708</v>
      </c>
      <c r="G19" s="46">
        <v>3.150886549</v>
      </c>
      <c r="H19" s="46">
        <v>21.59472247</v>
      </c>
      <c r="I19" s="26">
        <f t="shared" si="1"/>
        <v>2.418307255</v>
      </c>
    </row>
    <row r="20">
      <c r="A20" s="45" t="s">
        <v>48</v>
      </c>
      <c r="B20" s="46">
        <v>32.95793651</v>
      </c>
      <c r="C20" s="46">
        <v>3.991439772</v>
      </c>
      <c r="D20" s="46">
        <v>34.93249985</v>
      </c>
      <c r="E20" s="46">
        <v>3.350900703</v>
      </c>
      <c r="F20" s="46">
        <v>34.50589764</v>
      </c>
      <c r="G20" s="46">
        <v>3.150900483</v>
      </c>
      <c r="H20" s="46">
        <v>34.13211133</v>
      </c>
      <c r="I20" s="26">
        <f t="shared" si="1"/>
        <v>1.038995788</v>
      </c>
    </row>
    <row r="21">
      <c r="A21" s="45" t="s">
        <v>39</v>
      </c>
      <c r="B21" s="46">
        <v>20.07916667</v>
      </c>
      <c r="C21" s="46">
        <v>3.991439772</v>
      </c>
      <c r="D21" s="46">
        <v>28.40979288</v>
      </c>
      <c r="E21" s="46">
        <v>3.350900703</v>
      </c>
      <c r="F21" s="46">
        <v>30.20472334</v>
      </c>
      <c r="G21" s="46">
        <v>3.150902787</v>
      </c>
      <c r="H21" s="46">
        <v>26.23122763</v>
      </c>
      <c r="I21" s="26">
        <f t="shared" si="1"/>
        <v>5.402900553</v>
      </c>
      <c r="J21" s="2" t="s">
        <v>57</v>
      </c>
      <c r="K21" s="2" t="s">
        <v>57</v>
      </c>
    </row>
    <row r="22">
      <c r="A22" s="45" t="s">
        <v>60</v>
      </c>
      <c r="B22" s="46">
        <v>31.8375</v>
      </c>
      <c r="C22" s="46">
        <v>3.991439772</v>
      </c>
      <c r="D22" s="46">
        <v>33.8729335</v>
      </c>
      <c r="E22" s="46">
        <v>3.350900703</v>
      </c>
      <c r="F22" s="46">
        <v>34.50042329</v>
      </c>
      <c r="G22" s="46">
        <v>3.151189923</v>
      </c>
      <c r="H22" s="46">
        <v>33.40361893</v>
      </c>
      <c r="I22" s="26">
        <f t="shared" si="1"/>
        <v>1.392114304</v>
      </c>
      <c r="J22" s="44">
        <f>AVERAGE(F12,F15,F16,F20,F22,F24,F25)</f>
        <v>35.30451059</v>
      </c>
      <c r="K22" s="44">
        <f>AVERAGE(F13,F17,F18,F19,F23,F26,F27)</f>
        <v>30.88601631</v>
      </c>
    </row>
    <row r="23">
      <c r="A23" s="45" t="s">
        <v>61</v>
      </c>
      <c r="B23" s="46">
        <v>25.91020833</v>
      </c>
      <c r="C23" s="46">
        <v>3.991439772</v>
      </c>
      <c r="D23" s="46">
        <v>27.35022653</v>
      </c>
      <c r="E23" s="46">
        <v>3.350900703</v>
      </c>
      <c r="F23" s="46">
        <v>30.34056679</v>
      </c>
      <c r="G23" s="46">
        <v>3.15073914</v>
      </c>
      <c r="H23" s="46">
        <v>27.86700055</v>
      </c>
      <c r="I23" s="26">
        <f t="shared" si="1"/>
        <v>2.259935964</v>
      </c>
    </row>
    <row r="24">
      <c r="A24" s="45" t="s">
        <v>48</v>
      </c>
      <c r="B24" s="46">
        <v>26.04087302</v>
      </c>
      <c r="C24" s="46">
        <v>3.991439772</v>
      </c>
      <c r="D24" s="46">
        <v>30.52892558</v>
      </c>
      <c r="E24" s="46">
        <v>3.350900703</v>
      </c>
      <c r="F24" s="46">
        <v>31.05984491</v>
      </c>
      <c r="G24" s="46">
        <v>3.150853806</v>
      </c>
      <c r="H24" s="46">
        <v>29.20988117</v>
      </c>
      <c r="I24" s="26">
        <f t="shared" si="1"/>
        <v>2.757250138</v>
      </c>
    </row>
    <row r="25">
      <c r="A25" s="45" t="s">
        <v>30</v>
      </c>
      <c r="B25" s="46">
        <v>41.11587302</v>
      </c>
      <c r="C25" s="46">
        <v>3.991439772</v>
      </c>
      <c r="D25" s="46">
        <v>35.9920662</v>
      </c>
      <c r="E25" s="46">
        <v>3.350900703</v>
      </c>
      <c r="F25" s="46">
        <v>41.40965764</v>
      </c>
      <c r="G25" s="46">
        <v>3.150722635</v>
      </c>
      <c r="H25" s="46">
        <v>39.50586562</v>
      </c>
      <c r="I25" s="26">
        <f t="shared" si="1"/>
        <v>3.04658286</v>
      </c>
    </row>
    <row r="26">
      <c r="A26" s="45" t="s">
        <v>61</v>
      </c>
      <c r="B26" s="46">
        <v>31.61020833</v>
      </c>
      <c r="C26" s="46">
        <v>3.991439772</v>
      </c>
      <c r="D26" s="46">
        <v>31.75380079</v>
      </c>
      <c r="E26" s="46">
        <v>3.350900703</v>
      </c>
      <c r="F26" s="46">
        <v>33.97313485</v>
      </c>
      <c r="G26" s="46">
        <v>3.150802695</v>
      </c>
      <c r="H26" s="46">
        <v>32.44571466</v>
      </c>
      <c r="I26" s="26">
        <f t="shared" si="1"/>
        <v>1.324731684</v>
      </c>
    </row>
    <row r="27">
      <c r="A27" s="47" t="s">
        <v>35</v>
      </c>
      <c r="B27" s="48">
        <v>27.17361111</v>
      </c>
      <c r="C27" s="48">
        <v>3.991439772</v>
      </c>
      <c r="D27" s="48">
        <v>21.99922086</v>
      </c>
      <c r="E27" s="48">
        <v>3.350900703</v>
      </c>
      <c r="F27" s="48">
        <v>24.60063515</v>
      </c>
      <c r="G27" s="48">
        <v>3.15152358</v>
      </c>
      <c r="H27" s="48">
        <v>24.59115571</v>
      </c>
      <c r="I27" s="30">
        <f t="shared" si="1"/>
        <v>2.58720815</v>
      </c>
    </row>
    <row r="28">
      <c r="A28" s="42" t="s">
        <v>31</v>
      </c>
      <c r="B28" s="43">
        <v>30.00601852</v>
      </c>
      <c r="C28" s="43">
        <v>3.991439772</v>
      </c>
      <c r="D28" s="43">
        <v>30.67171914</v>
      </c>
      <c r="E28" s="43">
        <v>3.350900703</v>
      </c>
      <c r="F28" s="43">
        <v>32.48163954</v>
      </c>
      <c r="G28" s="43">
        <v>3.151489829</v>
      </c>
      <c r="H28" s="43">
        <v>31.05312573</v>
      </c>
      <c r="I28" s="22">
        <f t="shared" si="1"/>
        <v>1.281123765</v>
      </c>
      <c r="J28" s="44">
        <f>AVERAGE(H32,H34,H35,H36,H37)</f>
        <v>35.78649335</v>
      </c>
      <c r="K28" s="44">
        <f>AVERAGE(H28,H29,H30,H31)</f>
        <v>29.10818115</v>
      </c>
    </row>
    <row r="29">
      <c r="A29" s="49" t="s">
        <v>33</v>
      </c>
      <c r="B29" s="50">
        <v>25.91020833</v>
      </c>
      <c r="C29" s="50">
        <v>3.991439772</v>
      </c>
      <c r="D29" s="50">
        <v>30.50641028</v>
      </c>
      <c r="E29" s="50">
        <v>3.350900703</v>
      </c>
      <c r="F29" s="50">
        <v>29.00319931</v>
      </c>
      <c r="G29" s="50">
        <v>3.151458517</v>
      </c>
      <c r="H29" s="50">
        <v>28.47327264</v>
      </c>
      <c r="I29" s="26">
        <f t="shared" si="1"/>
        <v>2.343477074</v>
      </c>
    </row>
    <row r="30">
      <c r="A30" s="49" t="s">
        <v>37</v>
      </c>
      <c r="B30" s="50">
        <v>27.17361111</v>
      </c>
      <c r="C30" s="50">
        <v>3.991439772</v>
      </c>
      <c r="D30" s="50">
        <v>25.15540461</v>
      </c>
      <c r="E30" s="50">
        <v>3.350900703</v>
      </c>
      <c r="F30" s="50">
        <v>27.10573519</v>
      </c>
      <c r="G30" s="50">
        <v>3.152035577</v>
      </c>
      <c r="H30" s="50">
        <v>26.4782503</v>
      </c>
      <c r="I30" s="26">
        <f t="shared" si="1"/>
        <v>1.146120557</v>
      </c>
      <c r="J30" s="2" t="s">
        <v>54</v>
      </c>
      <c r="K30" s="2" t="s">
        <v>54</v>
      </c>
    </row>
    <row r="31">
      <c r="A31" s="49" t="s">
        <v>37</v>
      </c>
      <c r="B31" s="50">
        <v>31.12361111</v>
      </c>
      <c r="C31" s="50">
        <v>3.991439772</v>
      </c>
      <c r="D31" s="50">
        <v>29.44684393</v>
      </c>
      <c r="E31" s="50">
        <v>3.350900703</v>
      </c>
      <c r="F31" s="50">
        <v>30.71377274</v>
      </c>
      <c r="G31" s="50">
        <v>3.150577248</v>
      </c>
      <c r="H31" s="50">
        <v>30.42807593</v>
      </c>
      <c r="I31" s="26">
        <f t="shared" si="1"/>
        <v>0.8741304513</v>
      </c>
      <c r="J31" s="44">
        <f>AVERAGE(B32,B34,B35,B36)</f>
        <v>36.51006945</v>
      </c>
      <c r="K31" s="44">
        <f>AVERAGE(B28,B30,B31,B29)</f>
        <v>28.55336227</v>
      </c>
    </row>
    <row r="32">
      <c r="A32" s="49" t="s">
        <v>62</v>
      </c>
      <c r="B32" s="50">
        <v>31.8375</v>
      </c>
      <c r="C32" s="50">
        <v>3.991439772</v>
      </c>
      <c r="D32" s="50">
        <v>37.02911725</v>
      </c>
      <c r="E32" s="50">
        <v>3.350900703</v>
      </c>
      <c r="F32" s="50">
        <v>32.66150168</v>
      </c>
      <c r="G32" s="50">
        <v>3.151254115</v>
      </c>
      <c r="H32" s="50">
        <v>33.84270631</v>
      </c>
      <c r="I32" s="26">
        <f t="shared" si="1"/>
        <v>2.790099586</v>
      </c>
    </row>
    <row r="33">
      <c r="A33" s="49" t="s">
        <v>63</v>
      </c>
      <c r="B33" s="50">
        <v>20.07916667</v>
      </c>
      <c r="C33" s="50">
        <v>3.991439772</v>
      </c>
      <c r="D33" s="50">
        <v>31.56597663</v>
      </c>
      <c r="E33" s="50">
        <v>3.350900703</v>
      </c>
      <c r="F33" s="50">
        <v>28.81675758</v>
      </c>
      <c r="G33" s="50">
        <v>3.150680714</v>
      </c>
      <c r="H33" s="50">
        <v>26.82063363</v>
      </c>
      <c r="I33" s="26">
        <f t="shared" si="1"/>
        <v>5.997923298</v>
      </c>
      <c r="J33" s="2" t="s">
        <v>55</v>
      </c>
      <c r="K33" s="2" t="s">
        <v>55</v>
      </c>
    </row>
    <row r="34">
      <c r="A34" s="49" t="s">
        <v>64</v>
      </c>
      <c r="B34" s="50">
        <v>44.08095238</v>
      </c>
      <c r="C34" s="50">
        <v>3.991439772</v>
      </c>
      <c r="D34" s="50">
        <v>41.26738265</v>
      </c>
      <c r="E34" s="50">
        <v>3.350900703</v>
      </c>
      <c r="F34" s="50">
        <v>41.2071034</v>
      </c>
      <c r="G34" s="50">
        <v>3.15081206</v>
      </c>
      <c r="H34" s="50">
        <v>42.18514614</v>
      </c>
      <c r="I34" s="26">
        <f t="shared" si="1"/>
        <v>1.642092982</v>
      </c>
      <c r="J34" s="44">
        <f>AVERAGE(D32,D34,D35,D36,D37)</f>
        <v>36.74044565</v>
      </c>
      <c r="K34" s="44">
        <f>AVERAGE(D28,D29,D30,D31)</f>
        <v>28.94509449</v>
      </c>
    </row>
    <row r="35">
      <c r="A35" s="49" t="s">
        <v>64</v>
      </c>
      <c r="B35" s="50">
        <v>44.08095238</v>
      </c>
      <c r="C35" s="50">
        <v>3.991439772</v>
      </c>
      <c r="D35" s="50">
        <v>41.26738265</v>
      </c>
      <c r="E35" s="50">
        <v>3.350900703</v>
      </c>
      <c r="F35" s="50">
        <v>41.08787421</v>
      </c>
      <c r="G35" s="50">
        <v>3.150872627</v>
      </c>
      <c r="H35" s="50">
        <v>42.14540308</v>
      </c>
      <c r="I35" s="26">
        <f t="shared" si="1"/>
        <v>1.678636095</v>
      </c>
      <c r="J35" s="2" t="s">
        <v>57</v>
      </c>
      <c r="K35" s="2" t="s">
        <v>57</v>
      </c>
    </row>
    <row r="36">
      <c r="A36" s="49" t="s">
        <v>65</v>
      </c>
      <c r="B36" s="50">
        <v>26.04087302</v>
      </c>
      <c r="C36" s="50">
        <v>3.991439772</v>
      </c>
      <c r="D36" s="50">
        <v>33.68510933</v>
      </c>
      <c r="E36" s="50">
        <v>3.350900703</v>
      </c>
      <c r="F36" s="50">
        <v>29.31609571</v>
      </c>
      <c r="G36" s="50">
        <v>3.150970461</v>
      </c>
      <c r="H36" s="50">
        <v>29.68069269</v>
      </c>
      <c r="I36" s="26">
        <f t="shared" si="1"/>
        <v>3.835138251</v>
      </c>
      <c r="J36" s="44">
        <f>AVERAGE(F32,F34,F35,F36,F37)</f>
        <v>34.89530425</v>
      </c>
      <c r="K36" s="44">
        <f>AVERAGE(F28,F29,F30,F31)</f>
        <v>29.8260867</v>
      </c>
    </row>
    <row r="37">
      <c r="A37" s="51" t="s">
        <v>66</v>
      </c>
      <c r="B37" s="52">
        <v>32.57837302</v>
      </c>
      <c r="C37" s="52">
        <v>3.991439772</v>
      </c>
      <c r="D37" s="52">
        <v>30.45323637</v>
      </c>
      <c r="E37" s="52">
        <v>3.350900703</v>
      </c>
      <c r="F37" s="52">
        <v>30.20394625</v>
      </c>
      <c r="G37" s="52">
        <v>3.15098671</v>
      </c>
      <c r="H37" s="52">
        <v>31.07851855</v>
      </c>
      <c r="I37" s="30">
        <f t="shared" si="1"/>
        <v>1.304878911</v>
      </c>
    </row>
    <row r="38">
      <c r="A38" s="53" t="s">
        <v>29</v>
      </c>
      <c r="B38" s="54">
        <v>28.14675926</v>
      </c>
      <c r="C38" s="54">
        <v>3.991439772</v>
      </c>
      <c r="D38" s="54">
        <v>19.18704742</v>
      </c>
      <c r="E38" s="54">
        <v>3.350900703</v>
      </c>
      <c r="F38" s="54">
        <v>22.02397279</v>
      </c>
      <c r="G38" s="54">
        <v>3.151577098</v>
      </c>
      <c r="H38" s="54">
        <v>23.11925982</v>
      </c>
      <c r="I38" s="22">
        <f t="shared" si="1"/>
        <v>4.579175617</v>
      </c>
      <c r="J38" s="44">
        <f>AVERAGE(H41,H42,H43,H44)</f>
        <v>28.31152446</v>
      </c>
      <c r="K38" s="44">
        <f>AVERAGE(H38,H39,H45,H46)</f>
        <v>25.2770743</v>
      </c>
    </row>
    <row r="39">
      <c r="A39" s="49" t="s">
        <v>29</v>
      </c>
      <c r="B39" s="50">
        <v>31.20601852</v>
      </c>
      <c r="C39" s="50">
        <v>3.991439772</v>
      </c>
      <c r="D39" s="50">
        <v>23.59062168</v>
      </c>
      <c r="E39" s="50">
        <v>3.350900703</v>
      </c>
      <c r="F39" s="50">
        <v>27.11449451</v>
      </c>
      <c r="G39" s="50">
        <v>3.151574778</v>
      </c>
      <c r="H39" s="50">
        <v>27.30371157</v>
      </c>
      <c r="I39" s="26">
        <f t="shared" si="1"/>
        <v>3.811222846</v>
      </c>
    </row>
    <row r="40">
      <c r="A40" s="49" t="s">
        <v>36</v>
      </c>
      <c r="B40" s="50">
        <v>22.475</v>
      </c>
      <c r="C40" s="50">
        <v>3.991439772</v>
      </c>
      <c r="D40" s="50">
        <v>27.82888709</v>
      </c>
      <c r="E40" s="50">
        <v>3.350900703</v>
      </c>
      <c r="F40" s="50">
        <v>22.15838443</v>
      </c>
      <c r="G40" s="50">
        <v>3.15068413</v>
      </c>
      <c r="H40" s="50">
        <v>24.15409051</v>
      </c>
      <c r="I40" s="26">
        <f t="shared" si="1"/>
        <v>3.186402172</v>
      </c>
      <c r="J40" s="2" t="s">
        <v>54</v>
      </c>
      <c r="K40" s="2" t="s">
        <v>54</v>
      </c>
    </row>
    <row r="41">
      <c r="A41" s="49" t="s">
        <v>41</v>
      </c>
      <c r="B41" s="50">
        <v>26.04087302</v>
      </c>
      <c r="C41" s="50">
        <v>3.991439772</v>
      </c>
      <c r="D41" s="50">
        <v>25.54444553</v>
      </c>
      <c r="E41" s="50">
        <v>3.350900703</v>
      </c>
      <c r="F41" s="50">
        <v>26.56829201</v>
      </c>
      <c r="G41" s="50">
        <v>3.151128734</v>
      </c>
      <c r="H41" s="50">
        <v>26.05120352</v>
      </c>
      <c r="I41" s="26">
        <f t="shared" si="1"/>
        <v>0.5120014093</v>
      </c>
      <c r="J41" s="44">
        <f>AVERAGE(B41,B42,B43,B44)</f>
        <v>32.9265377</v>
      </c>
      <c r="K41" s="44">
        <f>AVERAGE(B38,B39,B45,B46)</f>
        <v>30.96402778</v>
      </c>
    </row>
    <row r="42">
      <c r="A42" s="49" t="s">
        <v>44</v>
      </c>
      <c r="B42" s="50">
        <v>37.25595238</v>
      </c>
      <c r="C42" s="50">
        <v>3.991439772</v>
      </c>
      <c r="D42" s="50">
        <v>27.66357823</v>
      </c>
      <c r="E42" s="50">
        <v>3.350900703</v>
      </c>
      <c r="F42" s="50">
        <v>26.99020494</v>
      </c>
      <c r="G42" s="50">
        <v>3.150879671</v>
      </c>
      <c r="H42" s="50">
        <v>30.63657852</v>
      </c>
      <c r="I42" s="26">
        <f t="shared" si="1"/>
        <v>5.742424632</v>
      </c>
    </row>
    <row r="43">
      <c r="A43" s="49" t="s">
        <v>46</v>
      </c>
      <c r="B43" s="50">
        <v>36.20337302</v>
      </c>
      <c r="C43" s="50">
        <v>3.991439772</v>
      </c>
      <c r="D43" s="50">
        <v>26.60401188</v>
      </c>
      <c r="E43" s="50">
        <v>3.350900703</v>
      </c>
      <c r="F43" s="50">
        <v>26.91820054</v>
      </c>
      <c r="G43" s="50">
        <v>3.15109029</v>
      </c>
      <c r="H43" s="50">
        <v>29.90852848</v>
      </c>
      <c r="I43" s="26">
        <f t="shared" si="1"/>
        <v>5.453758288</v>
      </c>
      <c r="J43" s="2" t="s">
        <v>55</v>
      </c>
      <c r="K43" s="2" t="s">
        <v>55</v>
      </c>
    </row>
    <row r="44">
      <c r="A44" s="49" t="s">
        <v>47</v>
      </c>
      <c r="B44" s="50">
        <v>32.20595238</v>
      </c>
      <c r="C44" s="50">
        <v>3.991439772</v>
      </c>
      <c r="D44" s="50">
        <v>24.43170526</v>
      </c>
      <c r="E44" s="50">
        <v>3.350900703</v>
      </c>
      <c r="F44" s="50">
        <v>23.31170431</v>
      </c>
      <c r="G44" s="50">
        <v>3.151682079</v>
      </c>
      <c r="H44" s="50">
        <v>26.64978732</v>
      </c>
      <c r="I44" s="26">
        <f t="shared" si="1"/>
        <v>4.844257238</v>
      </c>
      <c r="J44" s="44">
        <f>AVERAGE(D41,D42,D43,D44)</f>
        <v>26.06093523</v>
      </c>
      <c r="K44" s="44">
        <f>AVERAGE(D38,D39,D45,D46)</f>
        <v>21.37554107</v>
      </c>
    </row>
    <row r="45">
      <c r="A45" s="49" t="s">
        <v>49</v>
      </c>
      <c r="B45" s="50">
        <v>23.67270833</v>
      </c>
      <c r="C45" s="50">
        <v>3.991439772</v>
      </c>
      <c r="D45" s="50">
        <v>18.07430715</v>
      </c>
      <c r="E45" s="50">
        <v>3.350900703</v>
      </c>
      <c r="F45" s="50">
        <v>18.44234161</v>
      </c>
      <c r="G45" s="50">
        <v>3.152106314</v>
      </c>
      <c r="H45" s="50">
        <v>20.06311903</v>
      </c>
      <c r="I45" s="26">
        <f t="shared" si="1"/>
        <v>3.131407595</v>
      </c>
      <c r="J45" s="2" t="s">
        <v>57</v>
      </c>
      <c r="K45" s="2" t="s">
        <v>57</v>
      </c>
    </row>
    <row r="46">
      <c r="A46" s="51" t="s">
        <v>67</v>
      </c>
      <c r="B46" s="52">
        <v>40.830625</v>
      </c>
      <c r="C46" s="52">
        <v>3.991439772</v>
      </c>
      <c r="D46" s="52">
        <v>24.65018804</v>
      </c>
      <c r="E46" s="52">
        <v>3.350900703</v>
      </c>
      <c r="F46" s="52">
        <v>26.38580734</v>
      </c>
      <c r="G46" s="52">
        <v>3.151333801</v>
      </c>
      <c r="H46" s="52">
        <v>30.62220679</v>
      </c>
      <c r="I46" s="30">
        <f t="shared" si="1"/>
        <v>8.883239572</v>
      </c>
      <c r="J46" s="44">
        <f>AVERAGE(F41,F42,F43,F44)</f>
        <v>25.94710045</v>
      </c>
      <c r="K46" s="44">
        <f>AVERAGE(F38,F39,F45,F46)</f>
        <v>23.49165406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32.5"/>
  </cols>
  <sheetData>
    <row r="1">
      <c r="A1" s="1" t="s">
        <v>68</v>
      </c>
      <c r="E1" s="1" t="s">
        <v>69</v>
      </c>
    </row>
    <row r="2">
      <c r="A2" s="1"/>
      <c r="B2" s="1"/>
      <c r="C2" s="1"/>
      <c r="E2" s="55" t="s">
        <v>70</v>
      </c>
      <c r="F2" s="55" t="s">
        <v>5</v>
      </c>
      <c r="G2" s="56"/>
      <c r="H2" s="4" t="s">
        <v>3</v>
      </c>
      <c r="I2" s="57"/>
      <c r="J2" s="55" t="s">
        <v>4</v>
      </c>
      <c r="K2" s="56"/>
    </row>
    <row r="3">
      <c r="A3" s="18" t="s">
        <v>71</v>
      </c>
      <c r="B3" s="58" t="s">
        <v>72</v>
      </c>
      <c r="C3" s="41" t="s">
        <v>73</v>
      </c>
      <c r="E3" s="18" t="s">
        <v>71</v>
      </c>
      <c r="F3" s="40" t="s">
        <v>72</v>
      </c>
      <c r="G3" s="41" t="s">
        <v>73</v>
      </c>
      <c r="H3" s="58" t="s">
        <v>72</v>
      </c>
      <c r="I3" s="41" t="s">
        <v>73</v>
      </c>
      <c r="J3" s="40" t="s">
        <v>72</v>
      </c>
      <c r="K3" s="41" t="s">
        <v>73</v>
      </c>
    </row>
    <row r="4">
      <c r="A4" s="34" t="s">
        <v>74</v>
      </c>
      <c r="B4" s="2" t="s">
        <v>75</v>
      </c>
      <c r="C4" s="36" t="s">
        <v>76</v>
      </c>
      <c r="E4" s="34" t="s">
        <v>74</v>
      </c>
      <c r="F4" s="44">
        <v>29.30962302</v>
      </c>
      <c r="G4" s="44">
        <v>31.389374999999998</v>
      </c>
      <c r="H4" s="44">
        <v>34.1943432</v>
      </c>
      <c r="I4" s="44">
        <v>32.28036597571428</v>
      </c>
      <c r="J4" s="44">
        <v>30.952659875000002</v>
      </c>
      <c r="K4" s="44">
        <v>31.85393850571429</v>
      </c>
    </row>
    <row r="5">
      <c r="A5" s="34" t="s">
        <v>77</v>
      </c>
      <c r="B5" s="2" t="s">
        <v>78</v>
      </c>
      <c r="C5" s="36" t="s">
        <v>79</v>
      </c>
      <c r="E5" s="34" t="s">
        <v>77</v>
      </c>
      <c r="F5" s="44">
        <v>34.70034013857143</v>
      </c>
      <c r="G5" s="44">
        <v>29.66832671857143</v>
      </c>
      <c r="H5" s="44">
        <v>33.037657461428566</v>
      </c>
      <c r="I5" s="44">
        <v>26.975396322857147</v>
      </c>
      <c r="J5" s="44">
        <v>35.304510587142865</v>
      </c>
      <c r="K5" s="44">
        <v>30.886016314285712</v>
      </c>
    </row>
    <row r="6">
      <c r="A6" s="34" t="s">
        <v>80</v>
      </c>
      <c r="B6" s="2" t="s">
        <v>81</v>
      </c>
      <c r="C6" s="36" t="s">
        <v>82</v>
      </c>
      <c r="E6" s="34" t="s">
        <v>80</v>
      </c>
      <c r="F6" s="44">
        <v>36.510069445</v>
      </c>
      <c r="G6" s="44">
        <v>28.553362267500003</v>
      </c>
      <c r="H6" s="44">
        <v>36.740445650000005</v>
      </c>
      <c r="I6" s="44">
        <v>28.945094490000002</v>
      </c>
      <c r="J6" s="44">
        <v>34.89530425</v>
      </c>
      <c r="K6" s="44">
        <v>29.826086695</v>
      </c>
    </row>
    <row r="7">
      <c r="A7" s="37" t="s">
        <v>83</v>
      </c>
      <c r="B7" s="59" t="s">
        <v>84</v>
      </c>
      <c r="C7" s="39" t="s">
        <v>85</v>
      </c>
      <c r="E7" s="37" t="s">
        <v>83</v>
      </c>
      <c r="F7" s="44">
        <v>32.9265377</v>
      </c>
      <c r="G7" s="44">
        <v>30.9640277775</v>
      </c>
      <c r="H7" s="44">
        <v>26.060935225</v>
      </c>
      <c r="I7" s="44">
        <v>21.3755410725</v>
      </c>
      <c r="J7" s="44">
        <v>25.94710045</v>
      </c>
      <c r="K7" s="44">
        <v>23.4916540625</v>
      </c>
    </row>
  </sheetData>
  <mergeCells count="5">
    <mergeCell ref="A1:C1"/>
    <mergeCell ref="E1:K1"/>
    <mergeCell ref="F2:G2"/>
    <mergeCell ref="H2:I2"/>
    <mergeCell ref="J2:K2"/>
  </mergeCells>
  <drawing r:id="rId1"/>
</worksheet>
</file>