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51bde4d8205714a/ドキュメント/komatest/"/>
    </mc:Choice>
  </mc:AlternateContent>
  <xr:revisionPtr revIDLastSave="115" documentId="13_ncr:1_{2A2E03E7-D12B-4F8A-B927-7360976D7E46}" xr6:coauthVersionLast="47" xr6:coauthVersionMax="47" xr10:uidLastSave="{F79D99FF-B9FB-4C6C-9F86-805F743E2616}"/>
  <bookViews>
    <workbookView xWindow="405" yWindow="600" windowWidth="28005" windowHeight="14730" tabRatio="807" activeTab="1" xr2:uid="{00000000-000D-0000-FFFF-FFFF00000000}"/>
  </bookViews>
  <sheets>
    <sheet name="①宵宮祭rev.e" sheetId="29" r:id="rId1"/>
    <sheet name="②本祭rev.e" sheetId="30" r:id="rId2"/>
    <sheet name="①宵宮祭rev.d" sheetId="27" r:id="rId3"/>
    <sheet name="②本祭rev.d" sheetId="28" r:id="rId4"/>
    <sheet name="①宵宮祭rev.b" sheetId="24" r:id="rId5"/>
    <sheet name="②本祭rev.b" sheetId="25" r:id="rId6"/>
    <sheet name="R6 収支計画" sheetId="26" r:id="rId7"/>
    <sheet name="R5年度祭礼予算計画シミュレーション" sheetId="1" r:id="rId8"/>
    <sheet name="実績メモ" sheetId="2" r:id="rId9"/>
  </sheets>
  <definedNames>
    <definedName name="_xlnm.Print_Area" localSheetId="4">'①宵宮祭rev.b'!$A$1:$K$62</definedName>
    <definedName name="_xlnm.Print_Area" localSheetId="2">'①宵宮祭rev.d'!$A$1:$K$62</definedName>
    <definedName name="_xlnm.Print_Area" localSheetId="0">'①宵宮祭rev.e'!$A$1:$K$62</definedName>
    <definedName name="_xlnm.Print_Area" localSheetId="5">'②本祭rev.b'!$A$1:$K$61</definedName>
    <definedName name="_xlnm.Print_Area" localSheetId="3">'②本祭rev.d'!$A$1:$K$61</definedName>
    <definedName name="_xlnm.Print_Area" localSheetId="1">'②本祭rev.e'!$A$1:$K$61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FD5F95F8-9B16-4BF7-9C96-748946F6DEE7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・伊藤大樹（代表）
・佐野竜斗 </t>
        </r>
        <r>
          <rPr>
            <b/>
            <sz val="10"/>
            <color indexed="10"/>
            <rFont val="BIZ UDPゴシック"/>
            <family val="3"/>
            <charset val="128"/>
          </rPr>
          <t>※土曜は不在</t>
        </r>
        <r>
          <rPr>
            <b/>
            <sz val="10"/>
            <color indexed="81"/>
            <rFont val="BIZ UDPゴシック"/>
            <family val="3"/>
            <charset val="128"/>
          </rPr>
          <t xml:space="preserve">
・佐野翔斗
・橋本雲千代（交通）</t>
        </r>
      </text>
    </comment>
    <comment ref="G6" authorId="1" shapeId="0" xr:uid="{4D8BDFDA-1344-47F4-B570-E10DF7B11A8D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タオルの持ち帰り
および配布は翌日です。
</t>
        </r>
      </text>
    </comment>
    <comment ref="C10" authorId="1" shapeId="0" xr:uid="{066576C3-10B4-4953-9D2C-91C2502372F7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　（各２名）</t>
        </r>
      </text>
    </comment>
    <comment ref="F15" authorId="0" shapeId="0" xr:uid="{63A5E411-0CB8-4EE7-A16F-EDC487C4F401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85360F5E-FBF6-41FE-9D13-C23573822A1B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3" authorId="0" shapeId="0" xr:uid="{89B2D0CD-4E40-4778-8337-2D0C41DF1318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【為廣・大野】山車の配置
　：会館脇に
【少年部】ジャグほか準備</t>
        </r>
      </text>
    </comment>
    <comment ref="I35" authorId="0" shapeId="0" xr:uid="{CAB2AC08-EF1D-4148-BA17-6B2C726520F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F37" authorId="0" shapeId="0" xr:uid="{89A54C4B-8EF5-445C-B3DE-5E5F4E4E1636}">
      <text>
        <r>
          <rPr>
            <b/>
            <sz val="10"/>
            <color indexed="81"/>
            <rFont val="BIZ UDPゴシック"/>
            <family val="3"/>
            <charset val="128"/>
          </rPr>
          <t>今年の担当は
一丁目</t>
        </r>
      </text>
    </comment>
    <comment ref="I41" authorId="0" shapeId="0" xr:uid="{AD27DAEB-A7F7-428C-AE11-81DEEFDB1921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【為廣・大野】山車の移動</t>
        </r>
      </text>
    </comment>
    <comment ref="F44" authorId="0" shapeId="0" xr:uid="{CB7E515D-965B-48AF-AF14-0DDC5B7209AC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89049B3B-9BE8-4F0B-AB27-F855210B4244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48" authorId="0" shapeId="0" xr:uid="{ED365A1F-4CFA-4185-9502-EA6BBFF573A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50" authorId="0" shapeId="0" xr:uid="{CD7E4F17-660D-498B-837C-5870131F26F3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E8AA172C-0FDC-4A8A-8A4A-AFF8491083CD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73D45AD3-AC15-4D73-B457-D27E7AC1D4EC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53ABE54E-8C74-4CBF-900D-8D9943610A87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【為廣・大野】山車の運航
【少年部】ジャグほか準備</t>
        </r>
      </text>
    </comment>
    <comment ref="D21" authorId="1" shapeId="0" xr:uid="{74CD0C19-446E-4DCA-B1F0-07C2091872F4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A2B55912-5DFC-4009-8B23-CEB36DFDB615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【為廣・大野】山車の運航
【少年部】山車の準備
 ・ジャグほか準備</t>
        </r>
      </text>
    </comment>
    <comment ref="I42" authorId="1" shapeId="0" xr:uid="{15518343-3925-4C8D-9CA1-5AB624FCF572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C86A3702-CB79-426C-9B4A-61FD3AA552E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3" authorId="1" shapeId="0" xr:uid="{8437D72F-17FD-473A-AA31-8A0BD4F92EDF}">
      <text>
        <r>
          <rPr>
            <b/>
            <sz val="10"/>
            <color indexed="81"/>
            <rFont val="BIZ UDPゴシック"/>
            <family val="3"/>
            <charset val="128"/>
          </rPr>
          <t>【為廣・大野】山車の移動</t>
        </r>
      </text>
    </comment>
    <comment ref="F58" authorId="1" shapeId="0" xr:uid="{A4907553-BA2A-4BE5-9E2A-7FB18B2F4E1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D2BD824E-CB91-44C9-B73E-A10A7F5B29AC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・伊藤大樹（代表）
・佐野竜斗 </t>
        </r>
        <r>
          <rPr>
            <b/>
            <sz val="10"/>
            <color indexed="10"/>
            <rFont val="BIZ UDPゴシック"/>
            <family val="3"/>
            <charset val="128"/>
          </rPr>
          <t>※土曜は不在</t>
        </r>
        <r>
          <rPr>
            <b/>
            <sz val="10"/>
            <color indexed="81"/>
            <rFont val="BIZ UDPゴシック"/>
            <family val="3"/>
            <charset val="128"/>
          </rPr>
          <t xml:space="preserve">
・佐野翔斗
・橋本雲千代（交通）</t>
        </r>
      </text>
    </comment>
    <comment ref="G6" authorId="1" shapeId="0" xr:uid="{F646E58B-B178-4E31-8489-2458913F8E84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タオルの持ち帰り
および配布は翌日です。
</t>
        </r>
      </text>
    </comment>
    <comment ref="C10" authorId="1" shapeId="0" xr:uid="{583D2CF6-C899-44DF-9465-BF7062D06AA4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　（各２名）</t>
        </r>
      </text>
    </comment>
    <comment ref="F15" authorId="0" shapeId="0" xr:uid="{4FD64A12-D880-4C3B-B987-5FCA3DE669C0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2BBD862E-77CA-4CB6-8D52-7FB11C01BC3A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3" authorId="0" shapeId="0" xr:uid="{02B2E809-2CAD-4E10-9D84-DBDE3EF87823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81"/>
            <rFont val="BIZ UDPゴシック"/>
            <family val="3"/>
            <charset val="128"/>
          </rPr>
          <t>大野】山車の配置
　：会館脇に
【少年部】ジャグほか準備</t>
        </r>
      </text>
    </comment>
    <comment ref="I35" authorId="0" shapeId="0" xr:uid="{34D1C956-951C-4FB8-9405-2E5B287A3CF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1" authorId="0" shapeId="0" xr:uid="{7EDD1F15-7DB9-4EE4-909F-0B6E4251F9B9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81"/>
            <rFont val="BIZ UDPゴシック"/>
            <family val="3"/>
            <charset val="128"/>
          </rPr>
          <t>大野】山車の移動</t>
        </r>
      </text>
    </comment>
    <comment ref="F44" authorId="0" shapeId="0" xr:uid="{0419DD8B-CFDB-487B-9A01-82AB7CDCAC6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561BF743-8A82-4631-9AC4-6727B27A0537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10CB2D33-643A-4CB0-BB04-CE5ACC65938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469D7C53-1B78-401C-BD81-1CA33A39FB27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81"/>
            <rFont val="BIZ UDPゴシック"/>
            <family val="3"/>
            <charset val="128"/>
          </rPr>
          <t>大野】山車の移動
　※駒寄の神輿が
　　　マンション前を通過
　　　した後に収納を開始。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606C3D0E-19B3-4F49-B395-536602357259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50B24EB1-DB24-4AE6-B194-73336BBE9C1E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、大野】山車の運航
【少年部】ジャグほか準備</t>
        </r>
      </text>
    </comment>
    <comment ref="D21" authorId="1" shapeId="0" xr:uid="{09EAE871-8D33-4851-A96A-C21081E1B415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57E2A671-D701-45B5-B9C3-093D72522524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81"/>
            <rFont val="BIZ UDPゴシック"/>
            <family val="3"/>
            <charset val="128"/>
          </rPr>
          <t>大野】山車の運航
【少年部】山車の準備
 ・ジャグほか準備</t>
        </r>
      </text>
    </comment>
    <comment ref="I42" authorId="1" shapeId="0" xr:uid="{74115D27-E89A-4FDF-B791-469174DC024C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D0FCF66B-B022-43FB-A295-D921B369AD0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3" authorId="1" shapeId="0" xr:uid="{A0725F6D-D4BD-4E3B-855C-00207AE9D9D2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81"/>
            <rFont val="BIZ UDPゴシック"/>
            <family val="3"/>
            <charset val="128"/>
          </rPr>
          <t>大野】山車の移動</t>
        </r>
      </text>
    </comment>
    <comment ref="F58" authorId="1" shapeId="0" xr:uid="{D87BDC1A-15A4-4694-B88C-87B9169DFDE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
　（各２名）</t>
        </r>
      </text>
    </comment>
    <comment ref="F15" authorId="0" shapeId="0" xr:uid="{E755024D-C886-4D2E-B5DE-AD0D6ED192E2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B8416F88-9E7E-42EC-BBA3-84B02826B07E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8" authorId="0" shapeId="0" xr:uid="{81491EA5-F605-4593-BC42-41BAF5773F42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I35" authorId="0" shapeId="0" xr:uid="{5533B877-2849-4831-8442-CB8A70438D9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2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F44" authorId="0" shapeId="0" xr:uid="{0249EEE7-AAB8-4AAE-B658-99116E9699E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79107394-0C46-4D72-9704-8E07D7BD2D61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57C0138C-2522-4AF6-B706-A1D9060DC15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1BF84A7D-A3E6-40BA-BA44-1F14DF7F786F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DC5473A2-DD45-4868-B67F-1E04D3AB64C3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D21" authorId="1" shapeId="0" xr:uid="{A4E1483D-2471-43CB-BB42-4BAE4A301430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0F2588C5-616E-4F89-A81E-8C1044E96A5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I42" authorId="1" shapeId="0" xr:uid="{14076170-F8CA-4415-96A6-9BDB554754B1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516C788A-7A25-49D0-9A45-17D73CF6EDF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2" authorId="1" shapeId="0" xr:uid="{F9680938-6E8C-4023-8FBD-FFF1D914DD2D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F58" authorId="1" shapeId="0" xr:uid="{3A9FAC4F-20A4-4B57-A852-6BF32C7BC6A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<sst xmlns="http://schemas.openxmlformats.org/spreadsheetml/2006/main" count="940" uniqueCount="367">
  <si>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</si>
  <si>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</si>
  <si>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</si>
  <si>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</si>
  <si>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</si>
  <si>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</si>
  <si>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</si>
  <si>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</si>
  <si>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</si>
  <si>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</si>
  <si>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</si>
  <si>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</si>
  <si>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</si>
  <si>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</si>
  <si>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</si>
  <si>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</si>
  <si>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</si>
  <si>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</si>
  <si>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</si>
  <si>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</si>
  <si>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</si>
  <si>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</si>
  <si>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</si>
  <si>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</si>
  <si>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</si>
  <si>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</si>
  <si>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</si>
  <si>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</si>
  <si>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</si>
  <si>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</si>
  <si>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</si>
  <si>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</si>
  <si>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</si>
  <si>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</si>
  <si>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</si>
  <si>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</si>
  <si>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</si>
  <si>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</si>
  <si>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</si>
  <si>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</si>
  <si>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</si>
  <si>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</si>
  <si>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</si>
  <si>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</si>
  <si>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</si>
  <si>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</si>
  <si>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</si>
  <si>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</si>
  <si>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</si>
  <si>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</si>
  <si>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</si>
  <si>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</si>
  <si>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</si>
  <si>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</si>
  <si>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</si>
  <si>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</si>
  <si>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</si>
  <si>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</si>
  <si>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</si>
  <si>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</si>
  <si>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</si>
  <si>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</si>
  <si>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</si>
  <si>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</si>
  <si>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</si>
  <si>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</si>
  <si>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</si>
  <si>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</si>
  <si>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</si>
  <si>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</si>
  <si>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</si>
  <si>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</si>
  <si>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</si>
  <si>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</si>
  <si>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</si>
  <si>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</si>
  <si>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</si>
  <si>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</si>
  <si>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</si>
  <si>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</si>
  <si>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</si>
  <si>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</si>
  <si>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</si>
  <si>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</si>
  <si>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</si>
  <si>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</si>
  <si>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</si>
  <si>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</si>
  <si>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</si>
  <si>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</si>
  <si>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</si>
  <si>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</si>
  <si>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</si>
  <si>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</si>
  <si>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</si>
  <si>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</si>
  <si>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</si>
  <si>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</si>
  <si>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</si>
  <si>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</si>
  <si>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</si>
  <si>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</si>
  <si>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</si>
  <si>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</si>
  <si>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</si>
  <si>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</si>
  <si>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</si>
  <si>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</si>
  <si>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</si>
  <si>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</si>
  <si>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</si>
  <si>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</si>
  <si>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（皆ヶ作） 神輿合わせ</t>
    <phoneticPr fontId="1"/>
  </si>
  <si>
    <t>山車の収納（斎藤運送 車庫）</t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</si>
  <si>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</si>
  <si>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</si>
  <si>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</si>
  <si>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お囃子（夜組）　会館前集合</t>
    <rPh sb="10" eb="11">
      <t>マエ</t>
    </rPh>
    <rPh sb="11" eb="13">
      <t>シュウゴウ</t>
    </rPh>
    <phoneticPr fontId="1"/>
  </si>
  <si>
    <t>【駒寄担ぎ手】会館集合</t>
    <rPh sb="3" eb="4">
      <t>カツ</t>
    </rPh>
    <rPh sb="5" eb="6">
      <t>テ</t>
    </rPh>
    <phoneticPr fontId="1"/>
  </si>
  <si>
    <t>祭礼役員　会館集合</t>
    <phoneticPr fontId="1"/>
  </si>
  <si>
    <t>➡</t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</si>
  <si>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</si>
  <si>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</si>
  <si>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</si>
  <si>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</si>
  <si>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</si>
  <si>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t>㉔北消防署（16:18発）</t>
    <rPh sb="1" eb="2">
      <t>キタ</t>
    </rPh>
    <rPh sb="2" eb="5">
      <t>ショウボウショ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</si>
  <si>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</si>
  <si>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③松村邸前（休憩）</t>
    <rPh sb="1" eb="3">
      <t>マツムラ</t>
    </rPh>
    <rPh sb="6" eb="8">
      <t>キュウケイ</t>
    </rPh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</si>
  <si>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</si>
  <si>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</si>
  <si>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</si>
  <si>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</si>
  <si>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</si>
  <si>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</si>
  <si>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t>ゴザ天日干し</t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</si>
  <si>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</si>
  <si>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</si>
  <si>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</si>
  <si>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</si>
  <si>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</si>
  <si>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</si>
  <si>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</si>
  <si>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</si>
  <si>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</si>
  <si>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</si>
  <si>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</si>
  <si>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</si>
  <si>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</si>
  <si>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</si>
  <si>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</si>
  <si>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</si>
  <si>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</si>
  <si>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</si>
  <si>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</si>
  <si>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</si>
  <si>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</si>
  <si>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</si>
  <si>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</si>
  <si>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</si>
  <si>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</si>
  <si>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</si>
  <si>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</si>
  <si>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</si>
  <si>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</si>
  <si>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</si>
  <si>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</si>
  <si>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</si>
  <si>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</si>
  <si>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</si>
  <si>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</si>
  <si>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</si>
  <si>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</si>
  <si>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</si>
  <si>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</si>
  <si>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</si>
  <si>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</si>
  <si>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</si>
  <si>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</si>
  <si>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</si>
  <si>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</si>
  <si>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</si>
  <si>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</si>
  <si>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寄付・門付の受付 会館１階</t>
    <rPh sb="12" eb="13">
      <t>カイ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</si>
  <si>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</si>
  <si>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</si>
  <si>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</si>
  <si>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</si>
  <si>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</si>
  <si>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</si>
  <si>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</si>
  <si>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</si>
  <si>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</si>
  <si>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</si>
  <si>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</si>
  <si>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</si>
  <si>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t>②しまうま公園</t>
    <phoneticPr fontId="1"/>
  </si>
  <si>
    <t>（駒寄）世話人の合流</t>
    <rPh sb="1" eb="3">
      <t>コマヨセ</t>
    </rPh>
    <rPh sb="8" eb="10">
      <t>ゴウリュウ</t>
    </rPh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</si>
  <si>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</si>
  <si>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</si>
  <si>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④軍司邸前</t>
    <rPh sb="1" eb="3">
      <t>グンジ</t>
    </rPh>
    <rPh sb="3" eb="4">
      <t>テイ</t>
    </rPh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</si>
  <si>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</si>
  <si>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</si>
  <si>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※山車解体</t>
    <rPh sb="1" eb="3">
      <t>ダシ</t>
    </rPh>
    <rPh sb="3" eb="5">
      <t>カイタイ</t>
    </rPh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</si>
  <si>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</si>
  <si>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</si>
  <si>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</si>
  <si>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</si>
  <si>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</si>
  <si>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神社帰還</t>
    <rPh sb="0" eb="2">
      <t>ジンジャ</t>
    </rPh>
    <rPh sb="2" eb="4">
      <t>キカン</t>
    </rPh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</si>
  <si>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</si>
  <si>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④田浦中学校下 （17:09発）</t>
    <phoneticPr fontId="1"/>
  </si>
  <si>
    <t>⑤東芝ライテック （17:24発）</t>
    <phoneticPr fontId="1"/>
  </si>
  <si>
    <t>⑧船越タクシー前 （17:51発）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</si>
  <si>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</si>
  <si>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</si>
  <si>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</si>
  <si>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ご寄付・門付の受付開始</t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</si>
  <si>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</si>
  <si>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</si>
  <si>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</si>
  <si>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</si>
  <si>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</si>
  <si>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</si>
  <si>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</si>
  <si>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</si>
  <si>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</si>
  <si>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t>⑩神輿・御仮屋　格納</t>
    <rPh sb="8" eb="10">
      <t>カクノウ</t>
    </rPh>
    <phoneticPr fontId="1"/>
  </si>
  <si>
    <t>お囃子開始</t>
    <rPh sb="1" eb="3">
      <t>ハヤシ</t>
    </rPh>
    <rPh sb="3" eb="5">
      <t>カイシ</t>
    </rPh>
    <phoneticPr fontId="1"/>
  </si>
  <si>
    <t>※駒寄帰着予定時刻：21:15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</si>
  <si>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②セブンイレブン前通過➡</t>
    <rPh sb="8" eb="9">
      <t>ゼン</t>
    </rPh>
    <rPh sb="9" eb="11">
      <t>ツウカ</t>
    </rPh>
    <phoneticPr fontId="1"/>
  </si>
  <si>
    <t>商店会通過➡</t>
    <rPh sb="0" eb="3">
      <t>ショウテンカイ</t>
    </rPh>
    <rPh sb="3" eb="5">
      <t>ツウカ</t>
    </rPh>
    <phoneticPr fontId="1"/>
  </si>
  <si>
    <t>④（逆順で戻る）</t>
    <rPh sb="2" eb="4">
      <t>ギャクジュン</t>
    </rPh>
    <rPh sb="5" eb="6">
      <t>モド</t>
    </rPh>
    <phoneticPr fontId="1"/>
  </si>
  <si>
    <t>③サクマ時計店（休憩）</t>
    <rPh sb="4" eb="7">
      <t>トケイテン</t>
    </rPh>
    <phoneticPr fontId="1"/>
  </si>
  <si>
    <t>⑤会館到着</t>
    <phoneticPr fontId="1"/>
  </si>
  <si>
    <t>⑥岩垂邸前</t>
    <phoneticPr fontId="1"/>
  </si>
  <si>
    <t>⑤赤荻邸前</t>
    <rPh sb="1" eb="3">
      <t>アカオギ</t>
    </rPh>
    <phoneticPr fontId="1"/>
  </si>
  <si>
    <t>⑧カレー屋（ニサン）前（休憩）</t>
    <phoneticPr fontId="1"/>
  </si>
  <si>
    <t>⑨サクマ時計店</t>
    <rPh sb="4" eb="7">
      <t>トケイテン</t>
    </rPh>
    <phoneticPr fontId="1"/>
  </si>
  <si>
    <t>⑫前田邸脇</t>
    <rPh sb="1" eb="3">
      <t>マエダ</t>
    </rPh>
    <rPh sb="3" eb="4">
      <t>テイ</t>
    </rPh>
    <rPh sb="4" eb="5">
      <t>ワキ</t>
    </rPh>
    <phoneticPr fontId="1"/>
  </si>
  <si>
    <t>⑬会館到着</t>
    <phoneticPr fontId="1"/>
  </si>
  <si>
    <t>※駒寄前道路（セブン手前～ピザーラ）</t>
    <rPh sb="1" eb="3">
      <t>コマヨセ</t>
    </rPh>
    <rPh sb="3" eb="4">
      <t>マエ</t>
    </rPh>
    <rPh sb="4" eb="6">
      <t>ドウロ</t>
    </rPh>
    <rPh sb="10" eb="12">
      <t>テマエ</t>
    </rPh>
    <phoneticPr fontId="1"/>
  </si>
  <si>
    <t>⑤斎藤運送脇をショートカット</t>
    <phoneticPr fontId="1"/>
  </si>
  <si>
    <t>⑥会館到着（解散）</t>
    <phoneticPr fontId="1"/>
  </si>
  <si>
    <t>00</t>
    <phoneticPr fontId="1"/>
  </si>
  <si>
    <t>30</t>
    <phoneticPr fontId="1"/>
  </si>
  <si>
    <t>45</t>
    <phoneticPr fontId="1"/>
  </si>
  <si>
    <t>50</t>
    <phoneticPr fontId="1"/>
  </si>
  <si>
    <t>04</t>
    <phoneticPr fontId="1"/>
  </si>
  <si>
    <t>17</t>
    <phoneticPr fontId="1"/>
  </si>
  <si>
    <t>38</t>
    <phoneticPr fontId="1"/>
  </si>
  <si>
    <t>46</t>
    <phoneticPr fontId="1"/>
  </si>
  <si>
    <t>05</t>
    <phoneticPr fontId="1"/>
  </si>
  <si>
    <t>10</t>
    <phoneticPr fontId="1"/>
  </si>
  <si>
    <t>15</t>
    <phoneticPr fontId="1"/>
  </si>
  <si>
    <t>式典準備</t>
    <rPh sb="0" eb="2">
      <t>シキテン</t>
    </rPh>
    <rPh sb="2" eb="4">
      <t>ジュンビ</t>
    </rPh>
    <phoneticPr fontId="1"/>
  </si>
  <si>
    <t>神社大神輿・山車　渡御</t>
    <rPh sb="0" eb="2">
      <t>ジンジャ</t>
    </rPh>
    <rPh sb="2" eb="3">
      <t>オオ</t>
    </rPh>
    <rPh sb="3" eb="5">
      <t>ミコシ</t>
    </rPh>
    <rPh sb="6" eb="8">
      <t>ダシ</t>
    </rPh>
    <rPh sb="9" eb="11">
      <t>トギョウ</t>
    </rPh>
    <phoneticPr fontId="1"/>
  </si>
  <si>
    <t>20</t>
    <phoneticPr fontId="1"/>
  </si>
  <si>
    <t>40</t>
    <phoneticPr fontId="1"/>
  </si>
  <si>
    <t>25</t>
    <phoneticPr fontId="1"/>
  </si>
  <si>
    <t>35</t>
    <phoneticPr fontId="1"/>
  </si>
  <si>
    <t>四辻神輿渡御</t>
    <phoneticPr fontId="1"/>
  </si>
  <si>
    <t>37</t>
    <phoneticPr fontId="1"/>
  </si>
  <si>
    <t>44</t>
    <phoneticPr fontId="1"/>
  </si>
  <si>
    <t>19</t>
    <phoneticPr fontId="1"/>
  </si>
  <si>
    <t>36</t>
    <phoneticPr fontId="1"/>
  </si>
  <si>
    <t>48</t>
    <phoneticPr fontId="1"/>
  </si>
  <si>
    <t>09</t>
    <phoneticPr fontId="1"/>
  </si>
  <si>
    <t>34</t>
    <phoneticPr fontId="1"/>
  </si>
  <si>
    <t>43</t>
    <phoneticPr fontId="1"/>
  </si>
  <si>
    <t>18</t>
    <phoneticPr fontId="1"/>
  </si>
  <si>
    <t>53</t>
    <phoneticPr fontId="1"/>
  </si>
  <si>
    <t>33</t>
    <phoneticPr fontId="1"/>
  </si>
  <si>
    <t>07</t>
    <phoneticPr fontId="1"/>
  </si>
  <si>
    <t>16</t>
    <phoneticPr fontId="1"/>
  </si>
  <si>
    <t>神社神輿　渡御</t>
    <rPh sb="4" eb="6">
      <t>トギョウ</t>
    </rPh>
    <phoneticPr fontId="1"/>
  </si>
  <si>
    <t>会館集合</t>
    <phoneticPr fontId="1"/>
  </si>
  <si>
    <t>渡御終了～直会 準備</t>
    <phoneticPr fontId="1"/>
  </si>
  <si>
    <t>お囃子・反省会</t>
    <phoneticPr fontId="1"/>
  </si>
  <si>
    <t xml:space="preserve"> 神輿担ぎ手集合</t>
    <phoneticPr fontId="1"/>
  </si>
  <si>
    <t>直会</t>
    <phoneticPr fontId="1"/>
  </si>
  <si>
    <t>【駒寄世話人】駒寄会館に集合。</t>
    <phoneticPr fontId="1"/>
  </si>
  <si>
    <t>：</t>
    <phoneticPr fontId="1"/>
  </si>
  <si>
    <t>①会館出発</t>
    <phoneticPr fontId="1"/>
  </si>
  <si>
    <t>①会館（出発）</t>
    <phoneticPr fontId="1"/>
  </si>
  <si>
    <t>～16:05 駒寄＜入魂式＞</t>
    <rPh sb="7" eb="9">
      <t>コマヨセ</t>
    </rPh>
    <rPh sb="10" eb="12">
      <t>ニュウコン</t>
    </rPh>
    <rPh sb="12" eb="13">
      <t>シキ</t>
    </rPh>
    <phoneticPr fontId="1"/>
  </si>
  <si>
    <t>（会計：会館１階で 終日受付）</t>
    <rPh sb="1" eb="3">
      <t>カイケイ</t>
    </rPh>
    <rPh sb="12" eb="14">
      <t>ウケツケ</t>
    </rPh>
    <phoneticPr fontId="1"/>
  </si>
  <si>
    <t>（会館２階集合）</t>
    <rPh sb="1" eb="3">
      <t>カイカン</t>
    </rPh>
    <rPh sb="4" eb="5">
      <t>カイ</t>
    </rPh>
    <rPh sb="5" eb="7">
      <t>シュウゴウ</t>
    </rPh>
    <phoneticPr fontId="1"/>
  </si>
  <si>
    <t>②ガーデン船越先鋒（9:38発）サクマ</t>
    <rPh sb="5" eb="7">
      <t>フナコシ</t>
    </rPh>
    <rPh sb="7" eb="9">
      <t>センポウ</t>
    </rPh>
    <phoneticPr fontId="1"/>
  </si>
  <si>
    <t>③ガーデン船越神酒所（9:54発）</t>
    <rPh sb="5" eb="7">
      <t>フナコシ</t>
    </rPh>
    <rPh sb="7" eb="10">
      <t>ミキショ</t>
    </rPh>
    <rPh sb="9" eb="10">
      <t>ショ</t>
    </rPh>
    <phoneticPr fontId="1"/>
  </si>
  <si>
    <t>④梅田先鋒（10:06発）</t>
    <rPh sb="1" eb="3">
      <t>ウメダ</t>
    </rPh>
    <rPh sb="3" eb="5">
      <t>センポウ</t>
    </rPh>
    <phoneticPr fontId="1"/>
  </si>
  <si>
    <t>⑤梅田神酒所（10:29発）</t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</si>
  <si>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t>⑥八丁目先鋒（10:37発）</t>
    <rPh sb="1" eb="4">
      <t>ハッチョウメ</t>
    </rPh>
    <rPh sb="4" eb="6">
      <t>センポウ</t>
    </rPh>
    <rPh sb="12" eb="13">
      <t>ハツ</t>
    </rPh>
    <phoneticPr fontId="1"/>
  </si>
  <si>
    <t>⑦八丁目神酒所（10:58発）</t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</si>
  <si>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⑧皆ヶ作先鋒（11:10発）</t>
    <rPh sb="1" eb="4">
      <t>カイガサク</t>
    </rPh>
    <rPh sb="4" eb="6">
      <t>センポウ</t>
    </rPh>
    <phoneticPr fontId="1"/>
  </si>
  <si>
    <t>⑩駒寄先鋒（11:51発）旧旭建材</t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</si>
  <si>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⑫南郷先鋒（12:23発）船小の下</t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</si>
  <si>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t>⑬根倉商店（12:39発）</t>
    <rPh sb="1" eb="2">
      <t>ネ</t>
    </rPh>
    <rPh sb="2" eb="3">
      <t>クラ</t>
    </rPh>
    <rPh sb="3" eb="5">
      <t>ショウテン</t>
    </rPh>
    <rPh sb="11" eb="12">
      <t>ハツ</t>
    </rPh>
    <phoneticPr fontId="1"/>
  </si>
  <si>
    <t>⑮防災トンネル前　到着（13:48発）</t>
    <rPh sb="7" eb="8">
      <t>マエ</t>
    </rPh>
    <rPh sb="9" eb="11">
      <t>トウチャク</t>
    </rPh>
    <phoneticPr fontId="1"/>
  </si>
  <si>
    <t>⑯トンネル中央:三丁目先鋒（14:06発）</t>
    <rPh sb="5" eb="7">
      <t>チュウオウ</t>
    </rPh>
    <rPh sb="8" eb="11">
      <t>サンチョウメ</t>
    </rPh>
    <rPh sb="11" eb="13">
      <t>センポウ</t>
    </rPh>
    <phoneticPr fontId="1"/>
  </si>
  <si>
    <t>⑰三丁目神酒所（14:28発）</t>
    <phoneticPr fontId="1"/>
  </si>
  <si>
    <t>⑱大木タバコ：二丁目先鋒（14:41発）</t>
    <rPh sb="1" eb="3">
      <t>オオキ</t>
    </rPh>
    <rPh sb="7" eb="8">
      <t>ニ</t>
    </rPh>
    <phoneticPr fontId="1"/>
  </si>
  <si>
    <t>⑲二丁目奥駐車場（15:03発）</t>
    <rPh sb="1" eb="4">
      <t>ニチョウメ</t>
    </rPh>
    <rPh sb="4" eb="5">
      <t>オク</t>
    </rPh>
    <rPh sb="5" eb="8">
      <t>チュウシャジョウ</t>
    </rPh>
    <phoneticPr fontId="1"/>
  </si>
  <si>
    <t>⑳二丁目神酒所（15:29発）</t>
    <phoneticPr fontId="1"/>
  </si>
  <si>
    <t>㉑一丁目先鋒（15:34発）</t>
    <rPh sb="1" eb="2">
      <t>イチ</t>
    </rPh>
    <phoneticPr fontId="1"/>
  </si>
  <si>
    <t>㉒一丁目神酒所（15:54発）</t>
    <phoneticPr fontId="1"/>
  </si>
  <si>
    <t>㉓仲通り商店街（16:09発）</t>
    <rPh sb="1" eb="2">
      <t>ナカ</t>
    </rPh>
    <rPh sb="2" eb="3">
      <t>ドオ</t>
    </rPh>
    <rPh sb="4" eb="7">
      <t>ショウテンガイ</t>
    </rPh>
    <phoneticPr fontId="1"/>
  </si>
  <si>
    <t>29</t>
    <phoneticPr fontId="1"/>
  </si>
  <si>
    <t>57</t>
    <phoneticPr fontId="1"/>
  </si>
  <si>
    <t>22</t>
    <phoneticPr fontId="1"/>
  </si>
  <si>
    <t>大人神輿／中神輿</t>
    <rPh sb="5" eb="6">
      <t>チュウ</t>
    </rPh>
    <rPh sb="6" eb="8">
      <t>ミコシ</t>
    </rPh>
    <phoneticPr fontId="1"/>
  </si>
  <si>
    <r>
      <t>宮司・安全祈祷　</t>
    </r>
    <r>
      <rPr>
        <b/>
        <sz val="14"/>
        <color rgb="FFFF0000"/>
        <rFont val="BIZ UDP明朝 Medium"/>
        <family val="1"/>
        <charset val="128"/>
      </rPr>
      <t>車Ｂ／山車１号</t>
    </r>
    <rPh sb="0" eb="2">
      <t>グウジ</t>
    </rPh>
    <rPh sb="3" eb="5">
      <t>アンゼン</t>
    </rPh>
    <rPh sb="5" eb="7">
      <t>キトウ</t>
    </rPh>
    <phoneticPr fontId="1"/>
  </si>
  <si>
    <r>
      <t>町内渡御</t>
    </r>
    <r>
      <rPr>
        <b/>
        <sz val="14"/>
        <color rgb="FFFF0000"/>
        <rFont val="BIZ UDP明朝 Medium"/>
        <family val="1"/>
        <charset val="128"/>
      </rPr>
      <t>　山車／子供神輿</t>
    </r>
    <phoneticPr fontId="1"/>
  </si>
  <si>
    <r>
      <t>お囃子（夜の部）</t>
    </r>
    <r>
      <rPr>
        <b/>
        <sz val="14"/>
        <color rgb="FFFF0000"/>
        <rFont val="BIZ UDP明朝 Medium"/>
        <family val="1"/>
        <charset val="128"/>
      </rPr>
      <t>　山車</t>
    </r>
    <rPh sb="9" eb="11">
      <t>ダシ</t>
    </rPh>
    <phoneticPr fontId="1"/>
  </si>
  <si>
    <r>
      <t>四町内連合渡御</t>
    </r>
    <r>
      <rPr>
        <b/>
        <sz val="14"/>
        <color rgb="FFFF0000"/>
        <rFont val="BIZ UDP明朝 Medium"/>
        <family val="1"/>
        <charset val="128"/>
      </rPr>
      <t>　大人神輿</t>
    </r>
    <rPh sb="0" eb="1">
      <t>ヨン</t>
    </rPh>
    <rPh sb="1" eb="3">
      <t>チョウナイ</t>
    </rPh>
    <phoneticPr fontId="1"/>
  </si>
  <si>
    <t>※タオル持ち帰り、配布は翌日</t>
    <phoneticPr fontId="1"/>
  </si>
  <si>
    <t>評議員：会館２階清掃、</t>
    <rPh sb="0" eb="3">
      <t>ヒョウギイン</t>
    </rPh>
    <rPh sb="4" eb="6">
      <t>カイカン</t>
    </rPh>
    <rPh sb="7" eb="8">
      <t>カイ</t>
    </rPh>
    <rPh sb="8" eb="10">
      <t>セイソウ</t>
    </rPh>
    <phoneticPr fontId="1"/>
  </si>
  <si>
    <t>返礼タオル準備</t>
    <phoneticPr fontId="1"/>
  </si>
  <si>
    <r>
      <t>町内渡御　</t>
    </r>
    <r>
      <rPr>
        <b/>
        <sz val="14"/>
        <color rgb="FFFF0000"/>
        <rFont val="BIZ UDP明朝 Medium"/>
        <family val="1"/>
        <charset val="128"/>
      </rPr>
      <t>山車／子供神輿</t>
    </r>
    <phoneticPr fontId="1"/>
  </si>
  <si>
    <r>
      <t>①会館出発　午前</t>
    </r>
    <r>
      <rPr>
        <sz val="14"/>
        <color rgb="FFFF0000"/>
        <rFont val="BIZ UDP明朝 Medium"/>
        <family val="1"/>
        <charset val="128"/>
      </rPr>
      <t>（２区内巡行）</t>
    </r>
    <phoneticPr fontId="1"/>
  </si>
  <si>
    <r>
      <t>町内渡御（門付）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</si>
  <si>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>①会館出発　午後</t>
    </r>
    <r>
      <rPr>
        <sz val="14"/>
        <color rgb="FFFF0000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</si>
  <si>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①会館出発　</t>
    </r>
    <r>
      <rPr>
        <sz val="14"/>
        <color rgb="FFFF0000"/>
        <rFont val="BIZ UDP明朝 Medium"/>
        <family val="1"/>
        <charset val="128"/>
      </rPr>
      <t>（２区内巡行）</t>
    </r>
    <rPh sb="8" eb="9">
      <t>ク</t>
    </rPh>
    <rPh sb="9" eb="10">
      <t>ナイ</t>
    </rPh>
    <rPh sb="10" eb="12">
      <t>ジュンコウ</t>
    </rPh>
    <phoneticPr fontId="1"/>
  </si>
  <si>
    <r>
      <t>③松村邸前</t>
    </r>
    <r>
      <rPr>
        <sz val="14"/>
        <color rgb="FFFF0000"/>
        <rFont val="BIZ UDP明朝 Medium"/>
        <family val="1"/>
        <charset val="128"/>
      </rPr>
      <t>（休憩）</t>
    </r>
    <rPh sb="1" eb="3">
      <t>マツムラ</t>
    </rPh>
    <rPh sb="6" eb="8">
      <t>キュウケイ</t>
    </rPh>
    <phoneticPr fontId="1"/>
  </si>
  <si>
    <r>
      <t>⑦駒寄会館</t>
    </r>
    <r>
      <rPr>
        <sz val="14"/>
        <color rgb="FFFF0000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</si>
  <si>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>⑪参番館駐車場</t>
    </r>
    <r>
      <rPr>
        <sz val="14"/>
        <color rgb="FFEE0000"/>
        <rFont val="BIZ UDP明朝 Medium"/>
        <family val="1"/>
        <charset val="128"/>
      </rPr>
      <t>（休憩）</t>
    </r>
    <phoneticPr fontId="1"/>
  </si>
  <si>
    <t>直会（なおらい）</t>
    <phoneticPr fontId="1"/>
  </si>
  <si>
    <t>お囃子開始～</t>
    <phoneticPr fontId="1"/>
  </si>
  <si>
    <t>～駒寄 御霊入れまで</t>
    <rPh sb="1" eb="3">
      <t>コマヨセ</t>
    </rPh>
    <rPh sb="4" eb="6">
      <t>ミタマ</t>
    </rPh>
    <rPh sb="6" eb="7">
      <t>イ</t>
    </rPh>
    <phoneticPr fontId="1"/>
  </si>
  <si>
    <r>
      <t>⑤斎藤運送脇を</t>
    </r>
    <r>
      <rPr>
        <sz val="12"/>
        <color theme="1"/>
        <rFont val="BIZ UDP明朝 Medium"/>
        <family val="1"/>
        <charset val="128"/>
      </rPr>
      <t>ショートカット</t>
    </r>
    <phoneticPr fontId="1"/>
  </si>
  <si>
    <r>
      <t>③行政</t>
    </r>
    <r>
      <rPr>
        <sz val="12"/>
        <color theme="1"/>
        <rFont val="BIZ UDP明朝 Medium"/>
        <family val="1"/>
        <charset val="128"/>
      </rPr>
      <t>センター</t>
    </r>
    <r>
      <rPr>
        <sz val="14"/>
        <color theme="1"/>
        <rFont val="BIZ UDP明朝 Medium"/>
        <family val="1"/>
        <charset val="128"/>
      </rPr>
      <t>前着 （16:52発）</t>
    </r>
    <rPh sb="1" eb="3">
      <t>ギョウセイ</t>
    </rPh>
    <rPh sb="7" eb="8">
      <t>マエ</t>
    </rPh>
    <rPh sb="8" eb="9">
      <t>キ</t>
    </rPh>
    <phoneticPr fontId="1"/>
  </si>
  <si>
    <r>
      <t>②ガーデン船越先鋒（9:38発）</t>
    </r>
    <r>
      <rPr>
        <sz val="12"/>
        <rFont val="BIZ UDP明朝 Medium"/>
        <family val="1"/>
        <charset val="128"/>
      </rPr>
      <t>サクマ</t>
    </r>
    <rPh sb="5" eb="7">
      <t>フナコシ</t>
    </rPh>
    <rPh sb="7" eb="9">
      <t>センポウ</t>
    </rPh>
    <phoneticPr fontId="1"/>
  </si>
  <si>
    <r>
      <t>⑯</t>
    </r>
    <r>
      <rPr>
        <sz val="12"/>
        <color theme="1"/>
        <rFont val="BIZ UDP明朝 Medium"/>
        <family val="1"/>
        <charset val="128"/>
      </rPr>
      <t>トンネル</t>
    </r>
    <r>
      <rPr>
        <sz val="14"/>
        <color theme="1"/>
        <rFont val="BIZ UDP明朝 Medium"/>
        <family val="1"/>
        <charset val="128"/>
      </rPr>
      <t>中央:三丁目先鋒（14:06発）</t>
    </r>
    <rPh sb="5" eb="7">
      <t>チュウオウ</t>
    </rPh>
    <rPh sb="8" eb="11">
      <t>サンチョウメ</t>
    </rPh>
    <rPh sb="11" eb="13">
      <t>センポウ</t>
    </rPh>
    <phoneticPr fontId="1"/>
  </si>
  <si>
    <r>
      <t>⑱大木</t>
    </r>
    <r>
      <rPr>
        <sz val="12"/>
        <color theme="1"/>
        <rFont val="BIZ UDP明朝 Medium"/>
        <family val="1"/>
        <charset val="128"/>
      </rPr>
      <t>タバコ</t>
    </r>
    <r>
      <rPr>
        <sz val="14"/>
        <color theme="1"/>
        <rFont val="BIZ UDP明朝 Medium"/>
        <family val="1"/>
        <charset val="128"/>
      </rPr>
      <t>：二丁目先鋒（14:41発）</t>
    </r>
    <rPh sb="1" eb="3">
      <t>オオキ</t>
    </rPh>
    <rPh sb="7" eb="8">
      <t>ニ</t>
    </rPh>
    <phoneticPr fontId="1"/>
  </si>
  <si>
    <t>③松村邸前</t>
    <rPh sb="1" eb="3">
      <t>マツムラ</t>
    </rPh>
    <phoneticPr fontId="1"/>
  </si>
  <si>
    <r>
      <t>②しまうま公園</t>
    </r>
    <r>
      <rPr>
        <sz val="14"/>
        <color rgb="FFFF0000"/>
        <rFont val="BIZ UDP明朝 Medium"/>
        <family val="1"/>
        <charset val="128"/>
      </rPr>
      <t>（休憩）</t>
    </r>
    <phoneticPr fontId="1"/>
  </si>
  <si>
    <r>
      <t>①会館出発</t>
    </r>
    <r>
      <rPr>
        <b/>
        <sz val="14"/>
        <rFont val="BIZ UDP明朝 Medium"/>
        <family val="1"/>
        <charset val="128"/>
      </rPr>
      <t>　（２区内巡行）</t>
    </r>
    <rPh sb="8" eb="9">
      <t>ク</t>
    </rPh>
    <rPh sb="9" eb="10">
      <t>ナイ</t>
    </rPh>
    <rPh sb="10" eb="12">
      <t>ジュンコウ</t>
    </rPh>
    <phoneticPr fontId="1"/>
  </si>
  <si>
    <r>
      <t>⑦駒寄会館</t>
    </r>
    <r>
      <rPr>
        <b/>
        <sz val="14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</si>
  <si>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 xml:space="preserve">町内渡御（門付） 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</si>
  <si>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午前</t>
    </r>
    <r>
      <rPr>
        <b/>
        <sz val="14"/>
        <rFont val="BIZ UDP明朝 Medium"/>
        <family val="1"/>
        <charset val="128"/>
      </rPr>
      <t>（２区内巡行）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</si>
  <si>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午後</t>
    </r>
    <r>
      <rPr>
        <b/>
        <sz val="14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</si>
  <si>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③サクマ時計店脇</t>
    </r>
    <r>
      <rPr>
        <sz val="14"/>
        <color rgb="FFFF0000"/>
        <rFont val="BIZ UDP明朝 Medium"/>
        <family val="1"/>
        <charset val="128"/>
      </rPr>
      <t>（休憩）</t>
    </r>
    <rPh sb="4" eb="7">
      <t>トケイテン</t>
    </rPh>
    <rPh sb="7" eb="8">
      <t>ワキ</t>
    </rPh>
    <phoneticPr fontId="1"/>
  </si>
  <si>
    <t>※少年部は対象外</t>
    <rPh sb="0" eb="2">
      <t>ショウネン</t>
    </rPh>
    <rPh sb="2" eb="3">
      <t>ブ</t>
    </rPh>
    <rPh sb="4" eb="7">
      <t>タイショウガイ</t>
    </rPh>
    <phoneticPr fontId="1"/>
  </si>
  <si>
    <r>
      <rPr>
        <b/>
        <sz val="12"/>
        <rFont val="BIZ UDP明朝 Medium"/>
        <family val="1"/>
        <charset val="128"/>
      </rPr>
      <t>：</t>
    </r>
    <r>
      <rPr>
        <b/>
        <sz val="12"/>
        <color rgb="FFFF0000"/>
        <rFont val="BIZ UDP明朝 Medium"/>
        <family val="1"/>
        <charset val="128"/>
      </rPr>
      <t>　大人神輿／中神輿／子供神輿</t>
    </r>
    <rPh sb="7" eb="8">
      <t>チュウ</t>
    </rPh>
    <rPh sb="8" eb="10">
      <t>ミコシ</t>
    </rPh>
    <rPh sb="11" eb="13">
      <t>コドモ</t>
    </rPh>
    <rPh sb="13" eb="15">
      <t>ミコシ</t>
    </rPh>
    <phoneticPr fontId="1"/>
  </si>
  <si>
    <t>45</t>
  </si>
  <si>
    <t>【駒寄世話人】駒寄会館集合</t>
    <phoneticPr fontId="1"/>
  </si>
  <si>
    <t>【駒寄世話人】駒寄会館に集合</t>
    <phoneticPr fontId="1"/>
  </si>
  <si>
    <t>お囃子【少年部お囃子担当】</t>
    <phoneticPr fontId="1"/>
  </si>
  <si>
    <t>会館 集合</t>
    <rPh sb="0" eb="2">
      <t>カイカン</t>
    </rPh>
    <phoneticPr fontId="1"/>
  </si>
  <si>
    <t>【神社神輿担ぎ手】駒寄会館に集合</t>
    <rPh sb="1" eb="3">
      <t>ジンジャ</t>
    </rPh>
    <rPh sb="3" eb="5">
      <t>ミコシ</t>
    </rPh>
    <rPh sb="5" eb="6">
      <t>カツ</t>
    </rPh>
    <rPh sb="7" eb="8">
      <t>テ</t>
    </rPh>
    <phoneticPr fontId="1"/>
  </si>
  <si>
    <r>
      <t>～15:50 皆ヶ作</t>
    </r>
    <r>
      <rPr>
        <b/>
        <sz val="12"/>
        <rFont val="BIZ UDP明朝 Medium"/>
        <family val="1"/>
        <charset val="128"/>
      </rPr>
      <t>　駒寄は会館集合</t>
    </r>
    <rPh sb="7" eb="8">
      <t>ミナ</t>
    </rPh>
    <rPh sb="9" eb="10">
      <t>サク</t>
    </rPh>
    <rPh sb="11" eb="13">
      <t>コマヨセ</t>
    </rPh>
    <rPh sb="14" eb="16">
      <t>カイカン</t>
    </rPh>
    <rPh sb="16" eb="18">
      <t>シュウゴウ</t>
    </rPh>
    <phoneticPr fontId="1"/>
  </si>
  <si>
    <r>
      <t>山車・子供神輿渡御の手伝い</t>
    </r>
    <r>
      <rPr>
        <sz val="14"/>
        <color rgb="FF00B050"/>
        <rFont val="BIZ UDP明朝 Medium"/>
        <family val="1"/>
        <charset val="128"/>
      </rPr>
      <t>➡</t>
    </r>
    <phoneticPr fontId="1"/>
  </si>
  <si>
    <t>【町内神輿担ぎ手・警護担当】</t>
    <phoneticPr fontId="1"/>
  </si>
  <si>
    <t>少年部役員・評議員　会館集合</t>
    <rPh sb="0" eb="2">
      <t>ショウネン</t>
    </rPh>
    <rPh sb="2" eb="3">
      <t>ブ</t>
    </rPh>
    <phoneticPr fontId="1"/>
  </si>
  <si>
    <t>評議員：会館２階、トイレ清掃</t>
    <rPh sb="0" eb="3">
      <t>ヒョウギイン</t>
    </rPh>
    <rPh sb="4" eb="6">
      <t>カイカン</t>
    </rPh>
    <rPh sb="7" eb="8">
      <t>カイ</t>
    </rPh>
    <rPh sb="12" eb="14">
      <t>セイソウ</t>
    </rPh>
    <phoneticPr fontId="1"/>
  </si>
  <si>
    <t>町内会長出席（半纏・ネクタイ）</t>
    <rPh sb="0" eb="2">
      <t>チョウナイ</t>
    </rPh>
    <rPh sb="2" eb="4">
      <t>カイチョウ</t>
    </rPh>
    <rPh sb="4" eb="6">
      <t>シュッセキ</t>
    </rPh>
    <rPh sb="7" eb="9">
      <t>ハンテン</t>
    </rPh>
    <phoneticPr fontId="1"/>
  </si>
  <si>
    <r>
      <rPr>
        <b/>
        <sz val="11"/>
        <rFont val="BIZ UDP明朝 Medium"/>
        <family val="1"/>
        <charset val="128"/>
      </rPr>
      <t>：</t>
    </r>
    <r>
      <rPr>
        <b/>
        <sz val="11"/>
        <color rgb="FFFF0000"/>
        <rFont val="BIZ UDP明朝 Medium"/>
        <family val="1"/>
        <charset val="128"/>
      </rPr>
      <t>　大人神輿／中神輿／子供神輿</t>
    </r>
    <rPh sb="7" eb="8">
      <t>チュウ</t>
    </rPh>
    <rPh sb="8" eb="10">
      <t>ミコシ</t>
    </rPh>
    <rPh sb="11" eb="13">
      <t>コドモ</t>
    </rPh>
    <rPh sb="13" eb="15">
      <t>ミコシ</t>
    </rPh>
    <phoneticPr fontId="1"/>
  </si>
  <si>
    <t>⑤青山木工所⇒やおぎん</t>
    <rPh sb="1" eb="3">
      <t>アオヤマ</t>
    </rPh>
    <rPh sb="3" eb="5">
      <t>モッコウ</t>
    </rPh>
    <rPh sb="5" eb="6">
      <t>ジョ</t>
    </rPh>
    <phoneticPr fontId="1"/>
  </si>
  <si>
    <r>
      <t>④参番館駐車場</t>
    </r>
    <r>
      <rPr>
        <sz val="14"/>
        <color rgb="FFEE0000"/>
        <rFont val="BIZ UDP明朝 Medium"/>
        <family val="1"/>
        <charset val="128"/>
      </rPr>
      <t>（休憩）</t>
    </r>
    <rPh sb="8" eb="10">
      <t>キュウケイ</t>
    </rPh>
    <phoneticPr fontId="1"/>
  </si>
  <si>
    <t>＜四辻神輿渡御＞</t>
    <phoneticPr fontId="1"/>
  </si>
  <si>
    <t>⑤会館到着（解散）</t>
    <rPh sb="6" eb="8">
      <t>カイサン</t>
    </rPh>
    <phoneticPr fontId="1"/>
  </si>
  <si>
    <t>③軍司邸前</t>
    <phoneticPr fontId="1"/>
  </si>
  <si>
    <t>④赤荻邸前</t>
    <phoneticPr fontId="1"/>
  </si>
  <si>
    <t>③</t>
    <phoneticPr fontId="1"/>
  </si>
  <si>
    <r>
      <t>⑤松村邸前</t>
    </r>
    <r>
      <rPr>
        <sz val="14"/>
        <color rgb="FFEE0000"/>
        <rFont val="BIZ UDP明朝 Medium"/>
        <family val="1"/>
        <charset val="128"/>
      </rPr>
      <t>（休憩）</t>
    </r>
    <phoneticPr fontId="1"/>
  </si>
  <si>
    <r>
      <t>⑦駒寄会館</t>
    </r>
    <r>
      <rPr>
        <sz val="14"/>
        <color rgb="FFEE0000"/>
        <rFont val="BIZ UDP明朝 Medium"/>
        <family val="1"/>
        <charset val="128"/>
      </rPr>
      <t>（休憩）</t>
    </r>
    <r>
      <rPr>
        <b/>
        <sz val="14"/>
        <rFont val="BIZ UDP明朝 Medium"/>
        <family val="1"/>
        <charset val="128"/>
      </rPr>
      <t>（１区内巡行）</t>
    </r>
    <rPh sb="1" eb="3">
      <t>コマヨセ</t>
    </rPh>
    <rPh sb="3" eb="5">
      <t>カイカン</t>
    </rPh>
    <rPh sb="11" eb="12">
      <t>ク</t>
    </rPh>
    <rPh sb="12" eb="13">
      <t>ナイ</t>
    </rPh>
    <rPh sb="13" eb="15">
      <t>ジュンコウ</t>
    </rPh>
    <phoneticPr fontId="1"/>
  </si>
  <si>
    <r>
      <t>⑧カレー屋（ニサン）前</t>
    </r>
    <r>
      <rPr>
        <sz val="14"/>
        <color rgb="FFEE0000"/>
        <rFont val="BIZ UDP明朝 Medium"/>
        <family val="1"/>
        <charset val="128"/>
      </rPr>
      <t>（休憩）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</si>
</sst>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4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0"/>
      <color indexed="10"/>
      <name val="BIZ UDPゴシック"/>
      <family val="3"/>
      <charset val="128"/>
    </font>
    <font>
      <b/>
      <sz val="14"/>
      <color theme="1"/>
      <name val="BIZ UDP明朝 Medium"/>
      <family val="1"/>
      <charset val="128"/>
    </font>
    <font>
      <b/>
      <sz val="14"/>
      <name val="BIZ UDP明朝 Medium"/>
      <family val="1"/>
      <charset val="128"/>
    </font>
    <font>
      <sz val="14"/>
      <color theme="1"/>
      <name val="BIZ UDP明朝 Medium"/>
      <family val="1"/>
      <charset val="128"/>
    </font>
    <font>
      <b/>
      <sz val="14"/>
      <name val="BIZ UDPゴシック"/>
      <family val="3"/>
      <charset val="128"/>
    </font>
    <font>
      <sz val="14"/>
      <color theme="0"/>
      <name val="BIZ UDP明朝 Medium"/>
      <family val="1"/>
      <charset val="128"/>
    </font>
    <font>
      <sz val="14"/>
      <name val="BIZ UDP明朝 Medium"/>
      <family val="1"/>
      <charset val="128"/>
    </font>
    <font>
      <b/>
      <sz val="14"/>
      <color rgb="FFFF0000"/>
      <name val="BIZ UDP明朝 Medium"/>
      <family val="1"/>
      <charset val="128"/>
    </font>
    <font>
      <sz val="14"/>
      <color rgb="FFFF0000"/>
      <name val="BIZ UDP明朝 Medium"/>
      <family val="1"/>
      <charset val="128"/>
    </font>
    <font>
      <sz val="14"/>
      <color theme="1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sz val="14"/>
      <color rgb="FFEE0000"/>
      <name val="BIZ UDP明朝 Medium"/>
      <family val="1"/>
      <charset val="128"/>
    </font>
    <font>
      <b/>
      <sz val="14"/>
      <color theme="1"/>
      <name val="BIZ UDPゴシック"/>
      <family val="3"/>
      <charset val="128"/>
    </font>
    <font>
      <b/>
      <sz val="14"/>
      <color rgb="FF00B050"/>
      <name val="BIZ UDP明朝 Medium"/>
      <family val="1"/>
      <charset val="128"/>
    </font>
    <font>
      <sz val="12"/>
      <color theme="1"/>
      <name val="BIZ UDP明朝 Medium"/>
      <family val="1"/>
      <charset val="128"/>
    </font>
    <font>
      <sz val="12"/>
      <name val="BIZ UDP明朝 Medium"/>
      <family val="1"/>
      <charset val="128"/>
    </font>
    <font>
      <b/>
      <sz val="10"/>
      <color indexed="10"/>
      <name val="BIZ UDPゴシック"/>
      <family val="3"/>
      <charset val="128"/>
    </font>
    <font>
      <b/>
      <sz val="12"/>
      <name val="BIZ UDP明朝 Medium"/>
      <family val="1"/>
      <charset val="128"/>
    </font>
    <font>
      <b/>
      <sz val="12"/>
      <color rgb="FFFF0000"/>
      <name val="BIZ UDP明朝 Medium"/>
      <family val="1"/>
      <charset val="128"/>
    </font>
    <font>
      <b/>
      <sz val="12"/>
      <color theme="1"/>
      <name val="BIZ UDP明朝 Medium"/>
      <family val="1"/>
      <charset val="128"/>
    </font>
    <font>
      <sz val="14"/>
      <color rgb="FF00B050"/>
      <name val="BIZ UDP明朝 Medium"/>
      <family val="1"/>
      <charset val="128"/>
    </font>
    <font>
      <b/>
      <sz val="11"/>
      <color rgb="FFFF0000"/>
      <name val="BIZ UDP明朝 Medium"/>
      <family val="1"/>
      <charset val="128"/>
    </font>
    <font>
      <b/>
      <sz val="11"/>
      <name val="BIZ UDP明朝 Medium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F4B8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ck">
        <color theme="0"/>
      </right>
      <top style="dotted">
        <color auto="1"/>
      </top>
      <bottom/>
      <diagonal/>
    </border>
    <border>
      <left/>
      <right style="thick">
        <color theme="0"/>
      </right>
      <top style="thin">
        <color auto="1"/>
      </top>
      <bottom style="dotted">
        <color auto="1"/>
      </bottom>
      <diagonal/>
    </border>
    <border>
      <left/>
      <right style="thick">
        <color theme="0"/>
      </right>
      <top/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dotted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dotted">
        <color auto="1"/>
      </top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theme="0"/>
      </left>
      <right/>
      <top style="thin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ck">
        <color theme="0"/>
      </right>
      <top style="thin">
        <color auto="1"/>
      </top>
      <bottom style="hair">
        <color auto="1"/>
      </bottom>
      <diagonal/>
    </border>
    <border>
      <left/>
      <right style="thick">
        <color theme="0"/>
      </right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 style="mediumDashed">
        <color rgb="FFFF0000"/>
      </left>
      <right style="mediumDashed">
        <color rgb="FFFF0000"/>
      </right>
      <top/>
      <bottom style="hair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46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5" fontId="16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16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17" fillId="7" borderId="3" xfId="0" applyFont="1" applyFill="1" applyBorder="1"/>
    <xf numFmtId="0" fontId="17" fillId="7" borderId="5" xfId="0" applyFont="1" applyFill="1" applyBorder="1"/>
    <xf numFmtId="0" fontId="17" fillId="7" borderId="7" xfId="0" applyFont="1" applyFill="1" applyBorder="1"/>
    <xf numFmtId="0" fontId="17" fillId="7" borderId="8" xfId="0" applyFont="1" applyFill="1" applyBorder="1"/>
    <xf numFmtId="0" fontId="18" fillId="0" borderId="0" xfId="0" applyFont="1" applyAlignment="1">
      <alignment horizontal="right" vertical="top"/>
    </xf>
    <xf numFmtId="5" fontId="18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19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21" fillId="0" borderId="0" xfId="0" quotePrefix="1" applyNumberFormat="1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17" xfId="0" quotePrefix="1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 indent="1"/>
    </xf>
    <xf numFmtId="20" fontId="26" fillId="0" borderId="13" xfId="0" applyNumberFormat="1" applyFont="1" applyBorder="1" applyAlignment="1">
      <alignment horizontal="left" vertical="center"/>
    </xf>
    <xf numFmtId="20" fontId="27" fillId="0" borderId="0" xfId="0" quotePrefix="1" applyNumberFormat="1" applyFont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vertical="center"/>
    </xf>
    <xf numFmtId="20" fontId="25" fillId="7" borderId="17" xfId="0" quotePrefix="1" applyNumberFormat="1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 indent="1"/>
    </xf>
    <xf numFmtId="20" fontId="25" fillId="0" borderId="14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center" vertical="center"/>
    </xf>
    <xf numFmtId="20" fontId="25" fillId="0" borderId="24" xfId="0" quotePrefix="1" applyNumberFormat="1" applyFont="1" applyBorder="1" applyAlignment="1">
      <alignment horizontal="left" vertical="center"/>
    </xf>
    <xf numFmtId="20" fontId="25" fillId="0" borderId="24" xfId="0" quotePrefix="1" applyNumberFormat="1" applyFont="1" applyBorder="1" applyAlignment="1">
      <alignment horizontal="center" vertical="center"/>
    </xf>
    <xf numFmtId="0" fontId="25" fillId="7" borderId="0" xfId="0" applyFont="1" applyFill="1" applyAlignment="1">
      <alignment horizontal="left" vertical="center"/>
    </xf>
    <xf numFmtId="0" fontId="25" fillId="7" borderId="0" xfId="0" applyFont="1" applyFill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21" xfId="0" applyFont="1" applyBorder="1" applyAlignment="1">
      <alignment horizontal="left"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left" vertical="center"/>
    </xf>
    <xf numFmtId="0" fontId="25" fillId="7" borderId="12" xfId="0" applyFont="1" applyFill="1" applyBorder="1" applyAlignment="1">
      <alignment vertical="center"/>
    </xf>
    <xf numFmtId="20" fontId="26" fillId="0" borderId="28" xfId="0" applyNumberFormat="1" applyFont="1" applyBorder="1" applyAlignment="1">
      <alignment horizontal="left" vertical="center"/>
    </xf>
    <xf numFmtId="20" fontId="26" fillId="0" borderId="0" xfId="0" applyNumberFormat="1" applyFont="1" applyAlignment="1">
      <alignment horizontal="left" vertical="center"/>
    </xf>
    <xf numFmtId="0" fontId="25" fillId="0" borderId="21" xfId="0" applyFont="1" applyBorder="1" applyAlignment="1">
      <alignment vertical="center"/>
    </xf>
    <xf numFmtId="20" fontId="26" fillId="0" borderId="22" xfId="0" applyNumberFormat="1" applyFont="1" applyBorder="1" applyAlignment="1">
      <alignment horizontal="left" vertical="center"/>
    </xf>
    <xf numFmtId="0" fontId="25" fillId="7" borderId="17" xfId="0" quotePrefix="1" applyFont="1" applyFill="1" applyBorder="1" applyAlignment="1">
      <alignment horizontal="left" vertical="center"/>
    </xf>
    <xf numFmtId="20" fontId="23" fillId="7" borderId="18" xfId="0" applyNumberFormat="1" applyFont="1" applyFill="1" applyBorder="1" applyAlignment="1">
      <alignment horizontal="left" vertical="center" indent="1"/>
    </xf>
    <xf numFmtId="0" fontId="25" fillId="0" borderId="20" xfId="0" quotePrefix="1" applyFont="1" applyBorder="1" applyAlignment="1">
      <alignment horizontal="left" vertical="center"/>
    </xf>
    <xf numFmtId="0" fontId="25" fillId="0" borderId="20" xfId="0" quotePrefix="1" applyFont="1" applyBorder="1" applyAlignment="1">
      <alignment vertical="center"/>
    </xf>
    <xf numFmtId="0" fontId="25" fillId="7" borderId="21" xfId="0" applyFont="1" applyFill="1" applyBorder="1" applyAlignment="1">
      <alignment horizontal="left" vertical="center"/>
    </xf>
    <xf numFmtId="0" fontId="25" fillId="7" borderId="21" xfId="0" applyFont="1" applyFill="1" applyBorder="1" applyAlignment="1">
      <alignment vertical="center"/>
    </xf>
    <xf numFmtId="20" fontId="25" fillId="0" borderId="14" xfId="0" applyNumberFormat="1" applyFont="1" applyBorder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25" fillId="9" borderId="17" xfId="0" applyFont="1" applyFill="1" applyBorder="1" applyAlignment="1">
      <alignment horizontal="left" vertical="center"/>
    </xf>
    <xf numFmtId="0" fontId="23" fillId="9" borderId="17" xfId="0" applyFont="1" applyFill="1" applyBorder="1" applyAlignment="1">
      <alignment horizontal="left" vertical="center" indent="1"/>
    </xf>
    <xf numFmtId="0" fontId="28" fillId="9" borderId="0" xfId="0" quotePrefix="1" applyFont="1" applyFill="1" applyAlignment="1">
      <alignment horizontal="left" vertical="center"/>
    </xf>
    <xf numFmtId="0" fontId="25" fillId="9" borderId="0" xfId="0" applyFont="1" applyFill="1" applyAlignment="1">
      <alignment vertical="center"/>
    </xf>
    <xf numFmtId="0" fontId="25" fillId="0" borderId="22" xfId="0" applyFont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vertical="center"/>
    </xf>
    <xf numFmtId="0" fontId="25" fillId="0" borderId="0" xfId="0" quotePrefix="1" applyFont="1" applyAlignment="1">
      <alignment horizontal="left" vertical="center" indent="1"/>
    </xf>
    <xf numFmtId="0" fontId="25" fillId="9" borderId="0" xfId="0" applyFont="1" applyFill="1" applyAlignment="1">
      <alignment horizontal="left" vertical="center"/>
    </xf>
    <xf numFmtId="0" fontId="25" fillId="0" borderId="14" xfId="0" quotePrefix="1" applyFont="1" applyBorder="1" applyAlignment="1">
      <alignment horizontal="center" vertical="center"/>
    </xf>
    <xf numFmtId="0" fontId="25" fillId="0" borderId="0" xfId="0" quotePrefix="1" applyFont="1" applyAlignment="1">
      <alignment horizontal="left" vertical="center" indent="2"/>
    </xf>
    <xf numFmtId="0" fontId="30" fillId="8" borderId="0" xfId="0" quotePrefix="1" applyFont="1" applyFill="1" applyAlignment="1">
      <alignment horizontal="left" vertical="center"/>
    </xf>
    <xf numFmtId="0" fontId="30" fillId="8" borderId="0" xfId="0" applyFont="1" applyFill="1" applyAlignment="1">
      <alignment vertical="center"/>
    </xf>
    <xf numFmtId="0" fontId="25" fillId="9" borderId="22" xfId="0" applyFont="1" applyFill="1" applyBorder="1" applyAlignment="1">
      <alignment horizontal="left" vertical="center"/>
    </xf>
    <xf numFmtId="0" fontId="23" fillId="9" borderId="22" xfId="0" applyFont="1" applyFill="1" applyBorder="1" applyAlignment="1">
      <alignment horizontal="left" vertical="center"/>
    </xf>
    <xf numFmtId="20" fontId="28" fillId="9" borderId="0" xfId="0" quotePrefix="1" applyNumberFormat="1" applyFont="1" applyFill="1" applyAlignment="1">
      <alignment horizontal="left" vertical="center"/>
    </xf>
    <xf numFmtId="0" fontId="25" fillId="5" borderId="17" xfId="0" applyFont="1" applyFill="1" applyBorder="1" applyAlignment="1">
      <alignment horizontal="left" vertical="center"/>
    </xf>
    <xf numFmtId="0" fontId="23" fillId="5" borderId="17" xfId="0" applyFont="1" applyFill="1" applyBorder="1" applyAlignment="1">
      <alignment horizontal="left" vertical="center" indent="1"/>
    </xf>
    <xf numFmtId="0" fontId="25" fillId="5" borderId="0" xfId="0" quotePrefix="1" applyFont="1" applyFill="1" applyAlignment="1">
      <alignment horizontal="left" vertical="center"/>
    </xf>
    <xf numFmtId="20" fontId="31" fillId="5" borderId="0" xfId="0" quotePrefix="1" applyNumberFormat="1" applyFont="1" applyFill="1" applyAlignment="1">
      <alignment horizontal="left" vertical="center"/>
    </xf>
    <xf numFmtId="0" fontId="25" fillId="9" borderId="0" xfId="0" quotePrefix="1" applyFont="1" applyFill="1" applyAlignment="1">
      <alignment horizontal="left" vertical="center"/>
    </xf>
    <xf numFmtId="0" fontId="23" fillId="9" borderId="0" xfId="0" applyFont="1" applyFill="1" applyAlignment="1">
      <alignment horizontal="left" vertical="center" indent="1"/>
    </xf>
    <xf numFmtId="0" fontId="25" fillId="5" borderId="0" xfId="0" quotePrefix="1" applyFont="1" applyFill="1" applyAlignment="1">
      <alignment horizontal="left" vertical="center" indent="1"/>
    </xf>
    <xf numFmtId="0" fontId="25" fillId="9" borderId="0" xfId="0" applyFont="1" applyFill="1" applyAlignment="1">
      <alignment horizontal="left" vertical="center" indent="1"/>
    </xf>
    <xf numFmtId="0" fontId="28" fillId="5" borderId="0" xfId="0" quotePrefix="1" applyFont="1" applyFill="1" applyAlignment="1">
      <alignment horizontal="left" vertical="center" indent="1"/>
    </xf>
    <xf numFmtId="0" fontId="28" fillId="9" borderId="21" xfId="0" quotePrefix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horizontal="left" vertical="center" indent="1"/>
    </xf>
    <xf numFmtId="0" fontId="25" fillId="0" borderId="21" xfId="0" quotePrefix="1" applyFont="1" applyBorder="1" applyAlignment="1">
      <alignment horizontal="left" vertical="center"/>
    </xf>
    <xf numFmtId="0" fontId="25" fillId="0" borderId="21" xfId="0" quotePrefix="1" applyFont="1" applyBorder="1" applyAlignment="1">
      <alignment vertical="center"/>
    </xf>
    <xf numFmtId="0" fontId="25" fillId="5" borderId="21" xfId="0" applyFont="1" applyFill="1" applyBorder="1" applyAlignment="1">
      <alignment horizontal="left" vertical="center"/>
    </xf>
    <xf numFmtId="0" fontId="25" fillId="5" borderId="21" xfId="0" quotePrefix="1" applyFont="1" applyFill="1" applyBorder="1" applyAlignment="1">
      <alignment horizontal="left" vertical="center" indent="1"/>
    </xf>
    <xf numFmtId="0" fontId="30" fillId="5" borderId="12" xfId="0" quotePrefix="1" applyFont="1" applyFill="1" applyBorder="1" applyAlignment="1">
      <alignment horizontal="left" vertical="center"/>
    </xf>
    <xf numFmtId="0" fontId="25" fillId="5" borderId="12" xfId="0" quotePrefix="1" applyFont="1" applyFill="1" applyBorder="1" applyAlignment="1">
      <alignment horizontal="left" vertical="center" indent="1"/>
    </xf>
    <xf numFmtId="20" fontId="26" fillId="0" borderId="0" xfId="0" quotePrefix="1" applyNumberFormat="1" applyFont="1" applyAlignment="1">
      <alignment horizontal="center" vertical="center"/>
    </xf>
    <xf numFmtId="0" fontId="28" fillId="9" borderId="22" xfId="0" quotePrefix="1" applyFont="1" applyFill="1" applyBorder="1" applyAlignment="1">
      <alignment horizontal="left" vertical="center"/>
    </xf>
    <xf numFmtId="0" fontId="25" fillId="9" borderId="22" xfId="0" applyFont="1" applyFill="1" applyBorder="1" applyAlignment="1">
      <alignment horizontal="left" vertical="center" indent="1"/>
    </xf>
    <xf numFmtId="20" fontId="32" fillId="8" borderId="0" xfId="0" quotePrefix="1" applyNumberFormat="1" applyFont="1" applyFill="1" applyAlignment="1">
      <alignment horizontal="center" vertical="center"/>
    </xf>
    <xf numFmtId="0" fontId="25" fillId="10" borderId="17" xfId="0" applyFont="1" applyFill="1" applyBorder="1" applyAlignment="1">
      <alignment horizontal="left" vertical="center"/>
    </xf>
    <xf numFmtId="0" fontId="23" fillId="10" borderId="18" xfId="0" quotePrefix="1" applyFont="1" applyFill="1" applyBorder="1" applyAlignment="1">
      <alignment horizontal="left" vertical="center" indent="1"/>
    </xf>
    <xf numFmtId="0" fontId="25" fillId="9" borderId="12" xfId="0" quotePrefix="1" applyFont="1" applyFill="1" applyBorder="1" applyAlignment="1">
      <alignment horizontal="left" vertical="center"/>
    </xf>
    <xf numFmtId="0" fontId="25" fillId="9" borderId="12" xfId="0" applyFont="1" applyFill="1" applyBorder="1" applyAlignment="1">
      <alignment horizontal="left" vertical="center" indent="1"/>
    </xf>
    <xf numFmtId="0" fontId="23" fillId="10" borderId="17" xfId="0" applyFont="1" applyFill="1" applyBorder="1" applyAlignment="1">
      <alignment horizontal="left" vertical="center" indent="1"/>
    </xf>
    <xf numFmtId="0" fontId="25" fillId="10" borderId="0" xfId="0" quotePrefix="1" applyFont="1" applyFill="1" applyAlignment="1">
      <alignment horizontal="left" vertical="center"/>
    </xf>
    <xf numFmtId="0" fontId="25" fillId="10" borderId="0" xfId="0" quotePrefix="1" applyFont="1" applyFill="1" applyAlignment="1">
      <alignment horizontal="left" vertical="center" indent="1"/>
    </xf>
    <xf numFmtId="0" fontId="30" fillId="0" borderId="0" xfId="0" quotePrefix="1" applyFont="1" applyAlignment="1">
      <alignment horizontal="left" vertical="center"/>
    </xf>
    <xf numFmtId="0" fontId="33" fillId="8" borderId="0" xfId="0" quotePrefix="1" applyFont="1" applyFill="1" applyAlignment="1">
      <alignment horizontal="left" vertical="center"/>
    </xf>
    <xf numFmtId="0" fontId="25" fillId="10" borderId="0" xfId="0" applyFont="1" applyFill="1" applyAlignment="1">
      <alignment horizontal="left" vertical="center"/>
    </xf>
    <xf numFmtId="0" fontId="25" fillId="10" borderId="0" xfId="0" applyFont="1" applyFill="1" applyAlignment="1">
      <alignment vertical="center"/>
    </xf>
    <xf numFmtId="0" fontId="28" fillId="10" borderId="7" xfId="0" quotePrefix="1" applyFont="1" applyFill="1" applyBorder="1" applyAlignment="1">
      <alignment horizontal="left" vertical="center"/>
    </xf>
    <xf numFmtId="0" fontId="25" fillId="10" borderId="2" xfId="0" quotePrefix="1" applyFont="1" applyFill="1" applyBorder="1" applyAlignment="1">
      <alignment horizontal="left" vertical="center" indent="1"/>
    </xf>
    <xf numFmtId="0" fontId="25" fillId="10" borderId="7" xfId="0" applyFont="1" applyFill="1" applyBorder="1" applyAlignment="1">
      <alignment horizontal="left" vertical="center"/>
    </xf>
    <xf numFmtId="20" fontId="26" fillId="10" borderId="36" xfId="0" quotePrefix="1" applyNumberFormat="1" applyFont="1" applyFill="1" applyBorder="1" applyAlignment="1">
      <alignment horizontal="left" vertical="center"/>
    </xf>
    <xf numFmtId="0" fontId="25" fillId="10" borderId="0" xfId="0" quotePrefix="1" applyFont="1" applyFill="1" applyAlignment="1">
      <alignment vertical="center"/>
    </xf>
    <xf numFmtId="0" fontId="25" fillId="10" borderId="7" xfId="0" quotePrefix="1" applyFont="1" applyFill="1" applyBorder="1" applyAlignment="1">
      <alignment horizontal="left" vertical="center"/>
    </xf>
    <xf numFmtId="0" fontId="25" fillId="10" borderId="2" xfId="0" applyFont="1" applyFill="1" applyBorder="1" applyAlignment="1">
      <alignment horizontal="left" vertical="center" indent="3"/>
    </xf>
    <xf numFmtId="0" fontId="25" fillId="10" borderId="31" xfId="0" quotePrefix="1" applyFont="1" applyFill="1" applyBorder="1" applyAlignment="1">
      <alignment horizontal="left" vertical="center"/>
    </xf>
    <xf numFmtId="0" fontId="25" fillId="10" borderId="32" xfId="0" quotePrefix="1" applyFont="1" applyFill="1" applyBorder="1" applyAlignment="1">
      <alignment horizontal="left" vertical="center" indent="1"/>
    </xf>
    <xf numFmtId="0" fontId="25" fillId="10" borderId="22" xfId="0" applyFont="1" applyFill="1" applyBorder="1" applyAlignment="1">
      <alignment horizontal="left" vertical="center"/>
    </xf>
    <xf numFmtId="0" fontId="25" fillId="10" borderId="22" xfId="0" applyFont="1" applyFill="1" applyBorder="1" applyAlignment="1">
      <alignment vertical="center"/>
    </xf>
    <xf numFmtId="0" fontId="25" fillId="10" borderId="33" xfId="0" quotePrefix="1" applyFont="1" applyFill="1" applyBorder="1" applyAlignment="1">
      <alignment horizontal="left" vertical="center"/>
    </xf>
    <xf numFmtId="0" fontId="25" fillId="10" borderId="34" xfId="0" quotePrefix="1" applyFont="1" applyFill="1" applyBorder="1" applyAlignment="1">
      <alignment horizontal="left" vertical="center" indent="1"/>
    </xf>
    <xf numFmtId="0" fontId="25" fillId="10" borderId="21" xfId="0" applyFont="1" applyFill="1" applyBorder="1" applyAlignment="1">
      <alignment horizontal="left" vertical="center" indent="1"/>
    </xf>
    <xf numFmtId="0" fontId="25" fillId="10" borderId="2" xfId="0" applyFont="1" applyFill="1" applyBorder="1" applyAlignment="1">
      <alignment horizontal="left" vertical="center" indent="1"/>
    </xf>
    <xf numFmtId="0" fontId="25" fillId="10" borderId="0" xfId="0" applyFont="1" applyFill="1" applyAlignment="1">
      <alignment horizontal="left" vertical="center" indent="1"/>
    </xf>
    <xf numFmtId="0" fontId="25" fillId="10" borderId="31" xfId="0" applyFont="1" applyFill="1" applyBorder="1" applyAlignment="1">
      <alignment horizontal="left" vertical="center"/>
    </xf>
    <xf numFmtId="0" fontId="25" fillId="10" borderId="32" xfId="0" applyFont="1" applyFill="1" applyBorder="1" applyAlignment="1">
      <alignment vertical="center"/>
    </xf>
    <xf numFmtId="0" fontId="23" fillId="10" borderId="22" xfId="0" applyFont="1" applyFill="1" applyBorder="1" applyAlignment="1">
      <alignment horizontal="left" vertical="center"/>
    </xf>
    <xf numFmtId="0" fontId="23" fillId="10" borderId="22" xfId="0" applyFont="1" applyFill="1" applyBorder="1" applyAlignment="1">
      <alignment vertical="center"/>
    </xf>
    <xf numFmtId="0" fontId="25" fillId="10" borderId="34" xfId="0" applyFont="1" applyFill="1" applyBorder="1" applyAlignment="1">
      <alignment horizontal="left" vertical="center" indent="1"/>
    </xf>
    <xf numFmtId="0" fontId="28" fillId="10" borderId="9" xfId="0" quotePrefix="1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vertical="center" indent="1"/>
    </xf>
    <xf numFmtId="0" fontId="23" fillId="10" borderId="35" xfId="0" applyFont="1" applyFill="1" applyBorder="1" applyAlignment="1">
      <alignment horizontal="left" vertical="center"/>
    </xf>
    <xf numFmtId="0" fontId="23" fillId="10" borderId="14" xfId="0" applyFont="1" applyFill="1" applyBorder="1" applyAlignment="1">
      <alignment horizontal="center" vertical="center"/>
    </xf>
    <xf numFmtId="0" fontId="30" fillId="10" borderId="5" xfId="0" applyFont="1" applyFill="1" applyBorder="1" applyAlignment="1">
      <alignment horizontal="left" vertical="center"/>
    </xf>
    <xf numFmtId="0" fontId="24" fillId="10" borderId="4" xfId="0" applyFont="1" applyFill="1" applyBorder="1" applyAlignment="1">
      <alignment horizontal="left" vertical="center" indent="1"/>
    </xf>
    <xf numFmtId="0" fontId="28" fillId="10" borderId="2" xfId="0" applyFont="1" applyFill="1" applyBorder="1" applyAlignment="1">
      <alignment horizontal="left" vertical="center" indent="1"/>
    </xf>
    <xf numFmtId="0" fontId="25" fillId="10" borderId="0" xfId="0" applyFont="1" applyFill="1" applyAlignment="1">
      <alignment horizontal="center" vertical="center"/>
    </xf>
    <xf numFmtId="0" fontId="30" fillId="10" borderId="9" xfId="0" applyFont="1" applyFill="1" applyBorder="1" applyAlignment="1">
      <alignment horizontal="left" vertical="center"/>
    </xf>
    <xf numFmtId="0" fontId="25" fillId="11" borderId="5" xfId="0" applyFont="1" applyFill="1" applyBorder="1" applyAlignment="1">
      <alignment horizontal="left" vertical="center"/>
    </xf>
    <xf numFmtId="0" fontId="34" fillId="11" borderId="17" xfId="0" applyFont="1" applyFill="1" applyBorder="1" applyAlignment="1">
      <alignment horizontal="left" vertical="center" indent="1"/>
    </xf>
    <xf numFmtId="0" fontId="25" fillId="10" borderId="12" xfId="0" quotePrefix="1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indent="1"/>
    </xf>
    <xf numFmtId="0" fontId="33" fillId="8" borderId="7" xfId="0" quotePrefix="1" applyFont="1" applyFill="1" applyBorder="1" applyAlignment="1">
      <alignment horizontal="left" vertical="center"/>
    </xf>
    <xf numFmtId="0" fontId="28" fillId="11" borderId="2" xfId="0" applyFont="1" applyFill="1" applyBorder="1" applyAlignment="1">
      <alignment vertical="center"/>
    </xf>
    <xf numFmtId="20" fontId="26" fillId="0" borderId="36" xfId="0" quotePrefix="1" applyNumberFormat="1" applyFont="1" applyBorder="1" applyAlignment="1">
      <alignment horizontal="left" vertical="center"/>
    </xf>
    <xf numFmtId="0" fontId="25" fillId="11" borderId="29" xfId="0" quotePrefix="1" applyFont="1" applyFill="1" applyBorder="1" applyAlignment="1">
      <alignment horizontal="left" vertical="center"/>
    </xf>
    <xf numFmtId="0" fontId="28" fillId="11" borderId="30" xfId="0" applyFont="1" applyFill="1" applyBorder="1" applyAlignment="1">
      <alignment horizontal="left" vertical="center" indent="1"/>
    </xf>
    <xf numFmtId="0" fontId="25" fillId="0" borderId="0" xfId="0" applyFont="1" applyAlignment="1">
      <alignment horizontal="left" vertical="center" indent="6"/>
    </xf>
    <xf numFmtId="0" fontId="25" fillId="0" borderId="21" xfId="0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5" fillId="0" borderId="0" xfId="0" quotePrefix="1" applyFont="1" applyAlignment="1">
      <alignment horizontal="right" vertical="center"/>
    </xf>
    <xf numFmtId="20" fontId="23" fillId="0" borderId="14" xfId="0" quotePrefix="1" applyNumberFormat="1" applyFont="1" applyBorder="1" applyAlignment="1">
      <alignment horizontal="center" vertical="center"/>
    </xf>
    <xf numFmtId="0" fontId="25" fillId="9" borderId="23" xfId="0" applyFont="1" applyFill="1" applyBorder="1" applyAlignment="1">
      <alignment horizontal="right" vertical="center"/>
    </xf>
    <xf numFmtId="20" fontId="23" fillId="9" borderId="25" xfId="0" quotePrefix="1" applyNumberFormat="1" applyFont="1" applyFill="1" applyBorder="1" applyAlignment="1">
      <alignment horizontal="left" vertical="center" indent="1"/>
    </xf>
    <xf numFmtId="0" fontId="25" fillId="0" borderId="22" xfId="0" applyFont="1" applyBorder="1" applyAlignment="1">
      <alignment horizontal="right" vertical="center"/>
    </xf>
    <xf numFmtId="20" fontId="23" fillId="0" borderId="26" xfId="0" quotePrefix="1" applyNumberFormat="1" applyFont="1" applyBorder="1" applyAlignment="1">
      <alignment horizontal="center" vertical="center"/>
    </xf>
    <xf numFmtId="20" fontId="25" fillId="9" borderId="21" xfId="0" quotePrefix="1" applyNumberFormat="1" applyFont="1" applyFill="1" applyBorder="1" applyAlignment="1">
      <alignment horizontal="right" vertical="center"/>
    </xf>
    <xf numFmtId="20" fontId="25" fillId="9" borderId="37" xfId="0" applyNumberFormat="1" applyFont="1" applyFill="1" applyBorder="1" applyAlignment="1">
      <alignment horizontal="left" vertical="center" indent="1"/>
    </xf>
    <xf numFmtId="20" fontId="25" fillId="0" borderId="21" xfId="0" quotePrefix="1" applyNumberFormat="1" applyFont="1" applyBorder="1" applyAlignment="1">
      <alignment horizontal="right" vertical="center"/>
    </xf>
    <xf numFmtId="20" fontId="25" fillId="0" borderId="24" xfId="0" quotePrefix="1" applyNumberFormat="1" applyFont="1" applyBorder="1" applyAlignment="1">
      <alignment horizontal="left" vertical="center" indent="1"/>
    </xf>
    <xf numFmtId="20" fontId="25" fillId="0" borderId="0" xfId="0" quotePrefix="1" applyNumberFormat="1" applyFont="1" applyAlignment="1">
      <alignment horizontal="right" vertical="center"/>
    </xf>
    <xf numFmtId="0" fontId="25" fillId="9" borderId="0" xfId="0" applyFont="1" applyFill="1" applyAlignment="1">
      <alignment horizontal="right" vertical="center"/>
    </xf>
    <xf numFmtId="20" fontId="25" fillId="0" borderId="0" xfId="0" quotePrefix="1" applyNumberFormat="1" applyFont="1" applyAlignment="1">
      <alignment horizontal="left" vertical="center" indent="1"/>
    </xf>
    <xf numFmtId="20" fontId="25" fillId="9" borderId="0" xfId="0" quotePrefix="1" applyNumberFormat="1" applyFont="1" applyFill="1" applyAlignment="1">
      <alignment horizontal="right" vertical="center"/>
    </xf>
    <xf numFmtId="20" fontId="25" fillId="9" borderId="38" xfId="0" applyNumberFormat="1" applyFont="1" applyFill="1" applyBorder="1" applyAlignment="1">
      <alignment horizontal="left" vertical="center" indent="1"/>
    </xf>
    <xf numFmtId="20" fontId="25" fillId="0" borderId="0" xfId="0" quotePrefix="1" applyNumberFormat="1" applyFont="1" applyAlignment="1">
      <alignment horizontal="left" vertical="center"/>
    </xf>
    <xf numFmtId="20" fontId="28" fillId="9" borderId="0" xfId="0" quotePrefix="1" applyNumberFormat="1" applyFont="1" applyFill="1" applyAlignment="1">
      <alignment horizontal="right" vertical="center"/>
    </xf>
    <xf numFmtId="20" fontId="28" fillId="9" borderId="38" xfId="0" applyNumberFormat="1" applyFont="1" applyFill="1" applyBorder="1" applyAlignment="1">
      <alignment horizontal="left" vertical="center" indent="1"/>
    </xf>
    <xf numFmtId="0" fontId="25" fillId="5" borderId="17" xfId="0" applyFont="1" applyFill="1" applyBorder="1" applyAlignment="1">
      <alignment horizontal="right" vertical="center"/>
    </xf>
    <xf numFmtId="20" fontId="25" fillId="9" borderId="22" xfId="0" quotePrefix="1" applyNumberFormat="1" applyFont="1" applyFill="1" applyBorder="1" applyAlignment="1">
      <alignment horizontal="right" vertical="center"/>
    </xf>
    <xf numFmtId="20" fontId="25" fillId="9" borderId="39" xfId="0" applyNumberFormat="1" applyFont="1" applyFill="1" applyBorder="1" applyAlignment="1">
      <alignment horizontal="left" vertical="center" indent="1"/>
    </xf>
    <xf numFmtId="20" fontId="25" fillId="0" borderId="22" xfId="0" quotePrefix="1" applyNumberFormat="1" applyFont="1" applyBorder="1" applyAlignment="1">
      <alignment horizontal="right" vertical="center"/>
    </xf>
    <xf numFmtId="0" fontId="25" fillId="5" borderId="0" xfId="0" quotePrefix="1" applyFont="1" applyFill="1" applyAlignment="1">
      <alignment horizontal="right" vertical="center"/>
    </xf>
    <xf numFmtId="20" fontId="25" fillId="5" borderId="0" xfId="0" quotePrefix="1" applyNumberFormat="1" applyFont="1" applyFill="1" applyAlignment="1">
      <alignment horizontal="left" vertical="center"/>
    </xf>
    <xf numFmtId="20" fontId="25" fillId="5" borderId="21" xfId="0" quotePrefix="1" applyNumberFormat="1" applyFont="1" applyFill="1" applyBorder="1" applyAlignment="1">
      <alignment horizontal="right" vertical="center"/>
    </xf>
    <xf numFmtId="20" fontId="25" fillId="5" borderId="21" xfId="0" quotePrefix="1" applyNumberFormat="1" applyFont="1" applyFill="1" applyBorder="1" applyAlignment="1">
      <alignment horizontal="left" vertical="center" indent="1"/>
    </xf>
    <xf numFmtId="20" fontId="25" fillId="5" borderId="0" xfId="0" quotePrefix="1" applyNumberFormat="1" applyFont="1" applyFill="1" applyAlignment="1">
      <alignment horizontal="right" vertical="center"/>
    </xf>
    <xf numFmtId="20" fontId="25" fillId="5" borderId="0" xfId="0" quotePrefix="1" applyNumberFormat="1" applyFont="1" applyFill="1" applyAlignment="1">
      <alignment horizontal="left" vertical="center" indent="1"/>
    </xf>
    <xf numFmtId="20" fontId="25" fillId="5" borderId="22" xfId="0" quotePrefix="1" applyNumberFormat="1" applyFont="1" applyFill="1" applyBorder="1" applyAlignment="1">
      <alignment horizontal="right" vertical="center"/>
    </xf>
    <xf numFmtId="20" fontId="25" fillId="5" borderId="22" xfId="0" quotePrefix="1" applyNumberFormat="1" applyFont="1" applyFill="1" applyBorder="1" applyAlignment="1">
      <alignment horizontal="left" vertical="center" indent="1"/>
    </xf>
    <xf numFmtId="0" fontId="25" fillId="9" borderId="21" xfId="0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right" vertical="center"/>
    </xf>
    <xf numFmtId="20" fontId="28" fillId="9" borderId="37" xfId="0" applyNumberFormat="1" applyFont="1" applyFill="1" applyBorder="1" applyAlignment="1">
      <alignment horizontal="left" vertical="center" indent="1"/>
    </xf>
    <xf numFmtId="20" fontId="23" fillId="9" borderId="40" xfId="0" applyNumberFormat="1" applyFont="1" applyFill="1" applyBorder="1" applyAlignment="1">
      <alignment horizontal="center" vertical="center"/>
    </xf>
    <xf numFmtId="20" fontId="23" fillId="9" borderId="41" xfId="0" applyNumberFormat="1" applyFont="1" applyFill="1" applyBorder="1" applyAlignment="1">
      <alignment horizontal="left" vertical="center" indent="1"/>
    </xf>
    <xf numFmtId="20" fontId="23" fillId="9" borderId="42" xfId="0" applyNumberFormat="1" applyFont="1" applyFill="1" applyBorder="1" applyAlignment="1">
      <alignment horizontal="left" vertical="center" indent="1"/>
    </xf>
    <xf numFmtId="20" fontId="29" fillId="9" borderId="43" xfId="0" applyNumberFormat="1" applyFont="1" applyFill="1" applyBorder="1" applyAlignment="1">
      <alignment horizontal="center" vertical="center"/>
    </xf>
    <xf numFmtId="20" fontId="23" fillId="9" borderId="44" xfId="0" applyNumberFormat="1" applyFont="1" applyFill="1" applyBorder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20" fontId="23" fillId="0" borderId="0" xfId="0" applyNumberFormat="1" applyFont="1" applyAlignment="1">
      <alignment horizontal="left" vertical="center" indent="2"/>
    </xf>
    <xf numFmtId="20" fontId="25" fillId="9" borderId="37" xfId="0" applyNumberFormat="1" applyFont="1" applyFill="1" applyBorder="1" applyAlignment="1">
      <alignment horizontal="left" vertical="center" indent="2"/>
    </xf>
    <xf numFmtId="20" fontId="25" fillId="5" borderId="17" xfId="0" quotePrefix="1" applyNumberFormat="1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vertical="center"/>
    </xf>
    <xf numFmtId="0" fontId="25" fillId="10" borderId="17" xfId="0" applyFont="1" applyFill="1" applyBorder="1" applyAlignment="1">
      <alignment horizontal="right" vertical="center"/>
    </xf>
    <xf numFmtId="0" fontId="23" fillId="10" borderId="17" xfId="0" applyFont="1" applyFill="1" applyBorder="1" applyAlignment="1">
      <alignment vertical="center"/>
    </xf>
    <xf numFmtId="20" fontId="28" fillId="5" borderId="21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Alignment="1">
      <alignment horizontal="right" vertical="center"/>
    </xf>
    <xf numFmtId="20" fontId="25" fillId="10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vertical="center"/>
    </xf>
    <xf numFmtId="20" fontId="25" fillId="10" borderId="0" xfId="0" quotePrefix="1" applyNumberFormat="1" applyFont="1" applyFill="1" applyAlignment="1">
      <alignment horizontal="left" vertical="center" indent="1"/>
    </xf>
    <xf numFmtId="0" fontId="25" fillId="5" borderId="0" xfId="0" applyFont="1" applyFill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left" vertical="center" indent="1"/>
    </xf>
    <xf numFmtId="0" fontId="25" fillId="5" borderId="22" xfId="0" applyFont="1" applyFill="1" applyBorder="1" applyAlignment="1">
      <alignment horizontal="right" vertical="center"/>
    </xf>
    <xf numFmtId="0" fontId="25" fillId="5" borderId="22" xfId="0" applyFont="1" applyFill="1" applyBorder="1" applyAlignment="1">
      <alignment vertical="center"/>
    </xf>
    <xf numFmtId="0" fontId="25" fillId="10" borderId="21" xfId="0" applyFont="1" applyFill="1" applyBorder="1" applyAlignment="1">
      <alignment horizontal="right" vertical="center"/>
    </xf>
    <xf numFmtId="20" fontId="28" fillId="10" borderId="21" xfId="0" quotePrefix="1" applyNumberFormat="1" applyFont="1" applyFill="1" applyBorder="1" applyAlignment="1">
      <alignment horizontal="left" vertical="center" indent="1"/>
    </xf>
    <xf numFmtId="20" fontId="28" fillId="10" borderId="0" xfId="0" quotePrefix="1" applyNumberFormat="1" applyFont="1" applyFill="1" applyAlignment="1">
      <alignment horizontal="left" vertical="center" indent="1"/>
    </xf>
    <xf numFmtId="20" fontId="25" fillId="10" borderId="0" xfId="0" applyNumberFormat="1" applyFont="1" applyFill="1" applyAlignment="1">
      <alignment horizontal="left" vertical="center" indent="1"/>
    </xf>
    <xf numFmtId="20" fontId="28" fillId="5" borderId="12" xfId="0" quotePrefix="1" applyNumberFormat="1" applyFont="1" applyFill="1" applyBorder="1" applyAlignment="1">
      <alignment horizontal="right" vertical="center"/>
    </xf>
    <xf numFmtId="20" fontId="28" fillId="10" borderId="0" xfId="0" applyNumberFormat="1" applyFont="1" applyFill="1" applyAlignment="1">
      <alignment horizontal="left" vertical="center" indent="1"/>
    </xf>
    <xf numFmtId="20" fontId="23" fillId="0" borderId="0" xfId="0" quotePrefix="1" applyNumberFormat="1" applyFont="1" applyAlignment="1">
      <alignment horizontal="left" vertical="center" indent="1"/>
    </xf>
    <xf numFmtId="20" fontId="23" fillId="0" borderId="19" xfId="0" applyNumberFormat="1" applyFont="1" applyBorder="1" applyAlignment="1">
      <alignment horizontal="right" vertical="center"/>
    </xf>
    <xf numFmtId="20" fontId="25" fillId="10" borderId="22" xfId="0" applyNumberFormat="1" applyFont="1" applyFill="1" applyBorder="1" applyAlignment="1">
      <alignment horizontal="left" vertical="center" indent="1"/>
    </xf>
    <xf numFmtId="0" fontId="28" fillId="10" borderId="17" xfId="0" applyFont="1" applyFill="1" applyBorder="1" applyAlignment="1">
      <alignment horizontal="left" vertical="center"/>
    </xf>
    <xf numFmtId="0" fontId="25" fillId="10" borderId="0" xfId="0" applyFont="1" applyFill="1" applyAlignment="1">
      <alignment horizontal="right" vertical="center"/>
    </xf>
    <xf numFmtId="20" fontId="24" fillId="10" borderId="0" xfId="0" applyNumberFormat="1" applyFont="1" applyFill="1" applyAlignment="1">
      <alignment horizontal="left" vertical="center" indent="1"/>
    </xf>
    <xf numFmtId="0" fontId="25" fillId="10" borderId="0" xfId="0" quotePrefix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left" vertical="center" indent="1"/>
    </xf>
    <xf numFmtId="20" fontId="23" fillId="0" borderId="0" xfId="0" applyNumberFormat="1" applyFont="1" applyAlignment="1">
      <alignment horizontal="left" vertical="center" indent="1"/>
    </xf>
    <xf numFmtId="20" fontId="23" fillId="10" borderId="0" xfId="0" applyNumberFormat="1" applyFont="1" applyFill="1" applyAlignment="1">
      <alignment horizontal="right" vertical="center"/>
    </xf>
    <xf numFmtId="20" fontId="23" fillId="10" borderId="0" xfId="0" applyNumberFormat="1" applyFont="1" applyFill="1" applyAlignment="1">
      <alignment horizontal="left" vertical="center" indent="1"/>
    </xf>
    <xf numFmtId="20" fontId="25" fillId="10" borderId="12" xfId="0" quotePrefix="1" applyNumberFormat="1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left" vertical="center" indent="1"/>
    </xf>
    <xf numFmtId="0" fontId="35" fillId="0" borderId="17" xfId="0" applyFont="1" applyBorder="1" applyAlignment="1">
      <alignment horizontal="right" vertical="center"/>
    </xf>
    <xf numFmtId="20" fontId="25" fillId="0" borderId="17" xfId="0" applyNumberFormat="1" applyFont="1" applyBorder="1" applyAlignment="1">
      <alignment horizontal="left" vertical="center" indent="1"/>
    </xf>
    <xf numFmtId="20" fontId="25" fillId="0" borderId="0" xfId="0" applyNumberFormat="1" applyFont="1" applyAlignment="1">
      <alignment horizontal="left" vertical="center" indent="1"/>
    </xf>
    <xf numFmtId="0" fontId="25" fillId="10" borderId="22" xfId="0" applyFont="1" applyFill="1" applyBorder="1" applyAlignment="1">
      <alignment horizontal="right" vertical="center"/>
    </xf>
    <xf numFmtId="20" fontId="25" fillId="10" borderId="17" xfId="0" quotePrefix="1" applyNumberFormat="1" applyFont="1" applyFill="1" applyBorder="1" applyAlignment="1">
      <alignment horizontal="right" vertical="center"/>
    </xf>
    <xf numFmtId="20" fontId="23" fillId="10" borderId="17" xfId="0" applyNumberFormat="1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/>
    </xf>
    <xf numFmtId="0" fontId="29" fillId="10" borderId="0" xfId="0" applyFont="1" applyFill="1" applyAlignment="1">
      <alignment horizontal="center" vertical="center"/>
    </xf>
    <xf numFmtId="0" fontId="35" fillId="8" borderId="0" xfId="0" applyFont="1" applyFill="1" applyAlignment="1">
      <alignment horizontal="right" vertical="center"/>
    </xf>
    <xf numFmtId="20" fontId="30" fillId="8" borderId="0" xfId="0" applyNumberFormat="1" applyFont="1" applyFill="1" applyAlignment="1">
      <alignment horizontal="left" vertical="center" indent="1"/>
    </xf>
    <xf numFmtId="20" fontId="25" fillId="10" borderId="0" xfId="0" applyNumberFormat="1" applyFont="1" applyFill="1" applyAlignment="1">
      <alignment horizontal="center" vertical="center"/>
    </xf>
    <xf numFmtId="0" fontId="25" fillId="10" borderId="12" xfId="0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right" vertical="center"/>
    </xf>
    <xf numFmtId="0" fontId="23" fillId="11" borderId="17" xfId="0" applyFont="1" applyFill="1" applyBorder="1" applyAlignment="1">
      <alignment horizontal="left" vertical="center" indent="1"/>
    </xf>
    <xf numFmtId="20" fontId="25" fillId="11" borderId="27" xfId="0" quotePrefix="1" applyNumberFormat="1" applyFont="1" applyFill="1" applyBorder="1" applyAlignment="1">
      <alignment horizontal="right" vertical="center"/>
    </xf>
    <xf numFmtId="0" fontId="25" fillId="11" borderId="27" xfId="0" applyFont="1" applyFill="1" applyBorder="1" applyAlignment="1">
      <alignment horizontal="left" vertical="center" indent="1"/>
    </xf>
    <xf numFmtId="20" fontId="25" fillId="11" borderId="17" xfId="0" quotePrefix="1" applyNumberFormat="1" applyFont="1" applyFill="1" applyBorder="1" applyAlignment="1">
      <alignment horizontal="right" vertical="center"/>
    </xf>
    <xf numFmtId="20" fontId="25" fillId="11" borderId="0" xfId="0" quotePrefix="1" applyNumberFormat="1" applyFont="1" applyFill="1" applyAlignment="1">
      <alignment horizontal="right" vertical="center"/>
    </xf>
    <xf numFmtId="20" fontId="25" fillId="11" borderId="0" xfId="0" applyNumberFormat="1" applyFont="1" applyFill="1" applyAlignment="1">
      <alignment horizontal="left" vertical="center"/>
    </xf>
    <xf numFmtId="20" fontId="25" fillId="11" borderId="21" xfId="0" quotePrefix="1" applyNumberFormat="1" applyFont="1" applyFill="1" applyBorder="1" applyAlignment="1">
      <alignment horizontal="right" vertical="center"/>
    </xf>
    <xf numFmtId="20" fontId="25" fillId="11" borderId="21" xfId="0" applyNumberFormat="1" applyFont="1" applyFill="1" applyBorder="1" applyAlignment="1">
      <alignment horizontal="left" vertical="center" indent="1"/>
    </xf>
    <xf numFmtId="0" fontId="25" fillId="11" borderId="22" xfId="0" applyFont="1" applyFill="1" applyBorder="1" applyAlignment="1">
      <alignment horizontal="right" vertical="center"/>
    </xf>
    <xf numFmtId="0" fontId="25" fillId="11" borderId="22" xfId="0" applyFont="1" applyFill="1" applyBorder="1" applyAlignment="1">
      <alignment vertical="center"/>
    </xf>
    <xf numFmtId="20" fontId="25" fillId="11" borderId="27" xfId="0" applyNumberFormat="1" applyFont="1" applyFill="1" applyBorder="1" applyAlignment="1">
      <alignment horizontal="left" vertical="center" indent="1"/>
    </xf>
    <xf numFmtId="20" fontId="26" fillId="7" borderId="21" xfId="0" applyNumberFormat="1" applyFont="1" applyFill="1" applyBorder="1" applyAlignment="1">
      <alignment horizontal="left" vertical="center"/>
    </xf>
    <xf numFmtId="20" fontId="26" fillId="7" borderId="12" xfId="0" applyNumberFormat="1" applyFont="1" applyFill="1" applyBorder="1" applyAlignment="1">
      <alignment horizontal="left" vertical="center"/>
    </xf>
    <xf numFmtId="0" fontId="28" fillId="12" borderId="17" xfId="0" quotePrefix="1" applyFont="1" applyFill="1" applyBorder="1" applyAlignment="1">
      <alignment horizontal="left" vertical="center"/>
    </xf>
    <xf numFmtId="0" fontId="24" fillId="12" borderId="17" xfId="0" applyFont="1" applyFill="1" applyBorder="1" applyAlignment="1">
      <alignment horizontal="left" vertical="center"/>
    </xf>
    <xf numFmtId="0" fontId="28" fillId="12" borderId="0" xfId="0" quotePrefix="1" applyFont="1" applyFill="1" applyAlignment="1">
      <alignment horizontal="left" vertical="center"/>
    </xf>
    <xf numFmtId="0" fontId="28" fillId="12" borderId="0" xfId="0" quotePrefix="1" applyFont="1" applyFill="1" applyAlignment="1">
      <alignment vertical="center"/>
    </xf>
    <xf numFmtId="0" fontId="28" fillId="12" borderId="22" xfId="0" quotePrefix="1" applyFont="1" applyFill="1" applyBorder="1" applyAlignment="1">
      <alignment horizontal="left" vertical="center"/>
    </xf>
    <xf numFmtId="0" fontId="28" fillId="12" borderId="22" xfId="0" applyFont="1" applyFill="1" applyBorder="1" applyAlignment="1">
      <alignment vertical="center"/>
    </xf>
    <xf numFmtId="0" fontId="28" fillId="12" borderId="0" xfId="0" applyFont="1" applyFill="1" applyAlignment="1">
      <alignment vertical="center"/>
    </xf>
    <xf numFmtId="0" fontId="28" fillId="12" borderId="21" xfId="0" quotePrefix="1" applyFont="1" applyFill="1" applyBorder="1" applyAlignment="1">
      <alignment horizontal="left" vertical="center"/>
    </xf>
    <xf numFmtId="0" fontId="24" fillId="12" borderId="21" xfId="0" applyFont="1" applyFill="1" applyBorder="1" applyAlignment="1">
      <alignment vertical="center"/>
    </xf>
    <xf numFmtId="0" fontId="28" fillId="12" borderId="0" xfId="0" applyFont="1" applyFill="1" applyAlignment="1">
      <alignment horizontal="left" vertical="center"/>
    </xf>
    <xf numFmtId="0" fontId="28" fillId="12" borderId="0" xfId="0" applyFont="1" applyFill="1" applyAlignment="1">
      <alignment horizontal="left" vertical="center" indent="2"/>
    </xf>
    <xf numFmtId="0" fontId="28" fillId="12" borderId="12" xfId="0" quotePrefix="1" applyFont="1" applyFill="1" applyBorder="1" applyAlignment="1">
      <alignment horizontal="left" vertical="center"/>
    </xf>
    <xf numFmtId="0" fontId="28" fillId="12" borderId="12" xfId="0" applyFont="1" applyFill="1" applyBorder="1" applyAlignment="1">
      <alignment horizontal="left" vertical="center" indent="1"/>
    </xf>
    <xf numFmtId="0" fontId="28" fillId="9" borderId="17" xfId="0" quotePrefix="1" applyFont="1" applyFill="1" applyBorder="1" applyAlignment="1">
      <alignment horizontal="left" vertical="center"/>
    </xf>
    <xf numFmtId="0" fontId="24" fillId="9" borderId="17" xfId="0" applyFont="1" applyFill="1" applyBorder="1" applyAlignment="1">
      <alignment horizontal="left" vertical="center"/>
    </xf>
    <xf numFmtId="0" fontId="28" fillId="9" borderId="0" xfId="0" quotePrefix="1" applyFont="1" applyFill="1" applyAlignment="1">
      <alignment vertical="center"/>
    </xf>
    <xf numFmtId="0" fontId="28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center"/>
    </xf>
    <xf numFmtId="0" fontId="28" fillId="9" borderId="12" xfId="0" quotePrefix="1" applyFont="1" applyFill="1" applyBorder="1" applyAlignment="1">
      <alignment horizontal="left" vertical="center"/>
    </xf>
    <xf numFmtId="0" fontId="28" fillId="9" borderId="12" xfId="0" applyFont="1" applyFill="1" applyBorder="1" applyAlignment="1">
      <alignment horizontal="left" vertical="center" indent="1"/>
    </xf>
    <xf numFmtId="0" fontId="25" fillId="5" borderId="17" xfId="0" quotePrefix="1" applyFont="1" applyFill="1" applyBorder="1" applyAlignment="1">
      <alignment horizontal="left" vertical="center"/>
    </xf>
    <xf numFmtId="20" fontId="25" fillId="0" borderId="0" xfId="0" quotePrefix="1" applyNumberFormat="1" applyFont="1" applyAlignment="1">
      <alignment horizontal="center" vertical="center"/>
    </xf>
    <xf numFmtId="0" fontId="25" fillId="0" borderId="45" xfId="0" applyFont="1" applyBorder="1" applyAlignment="1">
      <alignment horizontal="left" vertical="center"/>
    </xf>
    <xf numFmtId="0" fontId="25" fillId="0" borderId="45" xfId="0" applyFont="1" applyBorder="1" applyAlignment="1">
      <alignment vertical="center"/>
    </xf>
    <xf numFmtId="20" fontId="25" fillId="0" borderId="46" xfId="0" quotePrefix="1" applyNumberFormat="1" applyFont="1" applyBorder="1" applyAlignment="1">
      <alignment horizontal="left" vertical="center"/>
    </xf>
    <xf numFmtId="20" fontId="25" fillId="0" borderId="46" xfId="0" quotePrefix="1" applyNumberFormat="1" applyFont="1" applyBorder="1" applyAlignment="1">
      <alignment horizontal="center" vertical="center"/>
    </xf>
    <xf numFmtId="0" fontId="25" fillId="0" borderId="46" xfId="0" applyFont="1" applyBorder="1" applyAlignment="1">
      <alignment vertical="center"/>
    </xf>
    <xf numFmtId="0" fontId="25" fillId="0" borderId="45" xfId="0" applyFont="1" applyBorder="1" applyAlignment="1">
      <alignment horizontal="left" vertical="center" indent="1"/>
    </xf>
    <xf numFmtId="0" fontId="25" fillId="9" borderId="47" xfId="0" quotePrefix="1" applyFont="1" applyFill="1" applyBorder="1" applyAlignment="1">
      <alignment horizontal="left" vertical="center"/>
    </xf>
    <xf numFmtId="20" fontId="25" fillId="10" borderId="0" xfId="0" applyNumberFormat="1" applyFont="1" applyFill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28" fillId="5" borderId="12" xfId="0" quotePrefix="1" applyFont="1" applyFill="1" applyBorder="1" applyAlignment="1">
      <alignment horizontal="left" vertical="center"/>
    </xf>
    <xf numFmtId="20" fontId="26" fillId="0" borderId="45" xfId="0" applyNumberFormat="1" applyFont="1" applyBorder="1" applyAlignment="1">
      <alignment horizontal="left" vertical="center"/>
    </xf>
    <xf numFmtId="0" fontId="25" fillId="0" borderId="45" xfId="0" quotePrefix="1" applyFont="1" applyBorder="1" applyAlignment="1">
      <alignment horizontal="left" vertical="center"/>
    </xf>
    <xf numFmtId="0" fontId="25" fillId="0" borderId="45" xfId="0" quotePrefix="1" applyFont="1" applyBorder="1" applyAlignment="1">
      <alignment vertical="center"/>
    </xf>
    <xf numFmtId="0" fontId="28" fillId="9" borderId="45" xfId="0" quotePrefix="1" applyFont="1" applyFill="1" applyBorder="1" applyAlignment="1">
      <alignment horizontal="left" vertical="center"/>
    </xf>
    <xf numFmtId="0" fontId="25" fillId="9" borderId="45" xfId="0" applyFont="1" applyFill="1" applyBorder="1" applyAlignment="1">
      <alignment vertical="center"/>
    </xf>
    <xf numFmtId="0" fontId="28" fillId="9" borderId="45" xfId="0" applyFont="1" applyFill="1" applyBorder="1" applyAlignment="1">
      <alignment vertical="center"/>
    </xf>
    <xf numFmtId="0" fontId="24" fillId="9" borderId="0" xfId="0" applyFont="1" applyFill="1" applyAlignment="1">
      <alignment vertical="center"/>
    </xf>
    <xf numFmtId="0" fontId="25" fillId="9" borderId="12" xfId="0" applyFont="1" applyFill="1" applyBorder="1" applyAlignment="1">
      <alignment horizontal="left" vertical="center"/>
    </xf>
    <xf numFmtId="0" fontId="25" fillId="9" borderId="45" xfId="0" applyFont="1" applyFill="1" applyBorder="1" applyAlignment="1">
      <alignment horizontal="left" vertical="center" indent="1"/>
    </xf>
    <xf numFmtId="0" fontId="25" fillId="5" borderId="0" xfId="0" applyFont="1" applyFill="1" applyAlignment="1">
      <alignment horizontal="left" vertical="center"/>
    </xf>
    <xf numFmtId="0" fontId="25" fillId="5" borderId="45" xfId="0" quotePrefix="1" applyFont="1" applyFill="1" applyBorder="1" applyAlignment="1">
      <alignment horizontal="left" vertical="center"/>
    </xf>
    <xf numFmtId="0" fontId="28" fillId="5" borderId="45" xfId="0" quotePrefix="1" applyFont="1" applyFill="1" applyBorder="1" applyAlignment="1">
      <alignment horizontal="left" vertical="center" indent="1"/>
    </xf>
    <xf numFmtId="0" fontId="25" fillId="10" borderId="45" xfId="0" quotePrefix="1" applyFont="1" applyFill="1" applyBorder="1" applyAlignment="1">
      <alignment horizontal="left" vertical="center"/>
    </xf>
    <xf numFmtId="0" fontId="25" fillId="10" borderId="45" xfId="0" quotePrefix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23" fillId="10" borderId="45" xfId="0" applyFont="1" applyFill="1" applyBorder="1" applyAlignment="1">
      <alignment horizontal="left" vertical="center"/>
    </xf>
    <xf numFmtId="0" fontId="23" fillId="10" borderId="4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 vertical="center"/>
    </xf>
    <xf numFmtId="0" fontId="28" fillId="11" borderId="3" xfId="0" applyFont="1" applyFill="1" applyBorder="1" applyAlignment="1">
      <alignment horizontal="left" vertical="center" indent="1"/>
    </xf>
    <xf numFmtId="0" fontId="33" fillId="8" borderId="45" xfId="0" quotePrefix="1" applyFont="1" applyFill="1" applyBorder="1" applyAlignment="1">
      <alignment horizontal="left" vertical="center"/>
    </xf>
    <xf numFmtId="20" fontId="26" fillId="0" borderId="45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 indent="1"/>
    </xf>
    <xf numFmtId="0" fontId="25" fillId="9" borderId="48" xfId="0" applyFont="1" applyFill="1" applyBorder="1" applyAlignment="1">
      <alignment horizontal="right" vertical="center"/>
    </xf>
    <xf numFmtId="20" fontId="23" fillId="9" borderId="49" xfId="0" quotePrefix="1" applyNumberFormat="1" applyFont="1" applyFill="1" applyBorder="1" applyAlignment="1">
      <alignment horizontal="left" vertical="center" indent="1"/>
    </xf>
    <xf numFmtId="0" fontId="25" fillId="0" borderId="45" xfId="0" applyFont="1" applyBorder="1" applyAlignment="1">
      <alignment horizontal="right" vertical="center"/>
    </xf>
    <xf numFmtId="20" fontId="23" fillId="0" borderId="50" xfId="0" quotePrefix="1" applyNumberFormat="1" applyFont="1" applyBorder="1" applyAlignment="1">
      <alignment horizontal="center" vertical="center"/>
    </xf>
    <xf numFmtId="20" fontId="25" fillId="9" borderId="45" xfId="0" quotePrefix="1" applyNumberFormat="1" applyFont="1" applyFill="1" applyBorder="1" applyAlignment="1">
      <alignment horizontal="right" vertical="center"/>
    </xf>
    <xf numFmtId="20" fontId="25" fillId="9" borderId="51" xfId="0" applyNumberFormat="1" applyFont="1" applyFill="1" applyBorder="1" applyAlignment="1">
      <alignment horizontal="left" vertical="center" indent="1"/>
    </xf>
    <xf numFmtId="20" fontId="25" fillId="0" borderId="45" xfId="0" quotePrefix="1" applyNumberFormat="1" applyFont="1" applyBorder="1" applyAlignment="1">
      <alignment horizontal="right" vertical="center"/>
    </xf>
    <xf numFmtId="0" fontId="25" fillId="5" borderId="45" xfId="0" quotePrefix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/>
    </xf>
    <xf numFmtId="20" fontId="25" fillId="5" borderId="45" xfId="0" quotePrefix="1" applyNumberFormat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 indent="1"/>
    </xf>
    <xf numFmtId="0" fontId="25" fillId="9" borderId="46" xfId="0" applyFont="1" applyFill="1" applyBorder="1" applyAlignment="1">
      <alignment horizontal="right" vertical="center"/>
    </xf>
    <xf numFmtId="0" fontId="25" fillId="9" borderId="46" xfId="0" applyFont="1" applyFill="1" applyBorder="1" applyAlignment="1">
      <alignment vertical="center"/>
    </xf>
    <xf numFmtId="20" fontId="29" fillId="9" borderId="41" xfId="0" applyNumberFormat="1" applyFont="1" applyFill="1" applyBorder="1" applyAlignment="1">
      <alignment horizontal="center" vertical="center"/>
    </xf>
    <xf numFmtId="20" fontId="23" fillId="9" borderId="52" xfId="0" applyNumberFormat="1" applyFont="1" applyFill="1" applyBorder="1" applyAlignment="1">
      <alignment horizontal="left" vertical="center" indent="1"/>
    </xf>
    <xf numFmtId="20" fontId="25" fillId="9" borderId="38" xfId="0" applyNumberFormat="1" applyFont="1" applyFill="1" applyBorder="1" applyAlignment="1">
      <alignment horizontal="left" vertical="center" indent="2"/>
    </xf>
    <xf numFmtId="0" fontId="23" fillId="10" borderId="0" xfId="0" applyFont="1" applyFill="1" applyAlignment="1">
      <alignment vertical="center"/>
    </xf>
    <xf numFmtId="20" fontId="28" fillId="5" borderId="0" xfId="0" quotePrefix="1" applyNumberFormat="1" applyFont="1" applyFill="1" applyAlignment="1">
      <alignment horizontal="right" vertical="center"/>
    </xf>
    <xf numFmtId="0" fontId="25" fillId="9" borderId="45" xfId="0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left" vertical="center" indent="1"/>
    </xf>
    <xf numFmtId="0" fontId="25" fillId="5" borderId="45" xfId="0" applyFont="1" applyFill="1" applyBorder="1" applyAlignment="1">
      <alignment horizontal="right" vertical="center"/>
    </xf>
    <xf numFmtId="0" fontId="25" fillId="5" borderId="45" xfId="0" applyFont="1" applyFill="1" applyBorder="1" applyAlignment="1">
      <alignment vertical="center"/>
    </xf>
    <xf numFmtId="20" fontId="25" fillId="10" borderId="45" xfId="0" applyNumberFormat="1" applyFont="1" applyFill="1" applyBorder="1" applyAlignment="1">
      <alignment horizontal="left" vertical="center" indent="1"/>
    </xf>
    <xf numFmtId="0" fontId="25" fillId="9" borderId="12" xfId="0" applyFont="1" applyFill="1" applyBorder="1" applyAlignment="1">
      <alignment horizontal="right" vertical="center"/>
    </xf>
    <xf numFmtId="20" fontId="25" fillId="9" borderId="53" xfId="0" applyNumberFormat="1" applyFont="1" applyFill="1" applyBorder="1" applyAlignment="1">
      <alignment horizontal="left" vertical="center" indent="1"/>
    </xf>
    <xf numFmtId="20" fontId="28" fillId="0" borderId="0" xfId="0" quotePrefix="1" applyNumberFormat="1" applyFont="1" applyAlignment="1">
      <alignment horizontal="left" vertical="center"/>
    </xf>
    <xf numFmtId="0" fontId="25" fillId="0" borderId="48" xfId="0" applyFont="1" applyBorder="1" applyAlignment="1">
      <alignment horizontal="right" vertical="center"/>
    </xf>
    <xf numFmtId="0" fontId="25" fillId="0" borderId="48" xfId="0" applyFont="1" applyBorder="1" applyAlignment="1">
      <alignment vertical="center"/>
    </xf>
    <xf numFmtId="20" fontId="25" fillId="11" borderId="12" xfId="0" quotePrefix="1" applyNumberFormat="1" applyFont="1" applyFill="1" applyBorder="1" applyAlignment="1">
      <alignment horizontal="right" vertical="center"/>
    </xf>
    <xf numFmtId="20" fontId="25" fillId="11" borderId="12" xfId="0" applyNumberFormat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right" vertical="center"/>
    </xf>
    <xf numFmtId="0" fontId="25" fillId="0" borderId="54" xfId="0" applyFont="1" applyBorder="1" applyAlignment="1">
      <alignment horizontal="left" vertical="center"/>
    </xf>
    <xf numFmtId="0" fontId="25" fillId="0" borderId="54" xfId="0" applyFont="1" applyBorder="1" applyAlignment="1">
      <alignment vertical="center"/>
    </xf>
    <xf numFmtId="20" fontId="26" fillId="7" borderId="54" xfId="0" applyNumberFormat="1" applyFont="1" applyFill="1" applyBorder="1" applyAlignment="1">
      <alignment horizontal="left" vertical="center"/>
    </xf>
    <xf numFmtId="0" fontId="25" fillId="7" borderId="54" xfId="0" applyFont="1" applyFill="1" applyBorder="1" applyAlignment="1">
      <alignment vertical="center"/>
    </xf>
    <xf numFmtId="0" fontId="25" fillId="7" borderId="54" xfId="0" quotePrefix="1" applyFont="1" applyFill="1" applyBorder="1" applyAlignment="1">
      <alignment horizontal="left" vertical="center"/>
    </xf>
    <xf numFmtId="20" fontId="23" fillId="7" borderId="55" xfId="0" applyNumberFormat="1" applyFont="1" applyFill="1" applyBorder="1" applyAlignment="1">
      <alignment horizontal="left" vertical="center" indent="1"/>
    </xf>
    <xf numFmtId="0" fontId="25" fillId="0" borderId="54" xfId="0" quotePrefix="1" applyFont="1" applyBorder="1" applyAlignment="1">
      <alignment horizontal="left" vertical="center"/>
    </xf>
    <xf numFmtId="0" fontId="25" fillId="0" borderId="54" xfId="0" quotePrefix="1" applyFont="1" applyBorder="1" applyAlignment="1">
      <alignment vertical="center"/>
    </xf>
    <xf numFmtId="0" fontId="25" fillId="0" borderId="46" xfId="0" quotePrefix="1" applyFont="1" applyBorder="1" applyAlignment="1">
      <alignment horizontal="left" vertical="center"/>
    </xf>
    <xf numFmtId="0" fontId="25" fillId="0" borderId="46" xfId="0" quotePrefix="1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0" fillId="10" borderId="0" xfId="0" applyFill="1" applyAlignment="1">
      <alignment vertical="center"/>
    </xf>
    <xf numFmtId="20" fontId="25" fillId="11" borderId="45" xfId="0" quotePrefix="1" applyNumberFormat="1" applyFont="1" applyFill="1" applyBorder="1" applyAlignment="1">
      <alignment horizontal="right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right" vertical="center"/>
    </xf>
    <xf numFmtId="20" fontId="25" fillId="11" borderId="46" xfId="0" quotePrefix="1" applyNumberFormat="1" applyFont="1" applyFill="1" applyBorder="1" applyAlignment="1">
      <alignment horizontal="right" vertical="center"/>
    </xf>
    <xf numFmtId="20" fontId="25" fillId="11" borderId="46" xfId="0" applyNumberFormat="1" applyFont="1" applyFill="1" applyBorder="1" applyAlignment="1">
      <alignment horizontal="left" vertical="center" indent="1"/>
    </xf>
    <xf numFmtId="0" fontId="25" fillId="11" borderId="45" xfId="0" applyFont="1" applyFill="1" applyBorder="1" applyAlignment="1">
      <alignment horizontal="right" vertical="center"/>
    </xf>
    <xf numFmtId="0" fontId="25" fillId="11" borderId="45" xfId="0" applyFont="1" applyFill="1" applyBorder="1" applyAlignment="1">
      <alignment vertical="center"/>
    </xf>
    <xf numFmtId="20" fontId="28" fillId="0" borderId="0" xfId="0" applyNumberFormat="1" applyFont="1" applyAlignment="1">
      <alignment horizontal="left" vertical="center" indent="1"/>
    </xf>
    <xf numFmtId="0" fontId="30" fillId="10" borderId="0" xfId="0" quotePrefix="1" applyFont="1" applyFill="1" applyAlignment="1">
      <alignment horizontal="center" vertical="center"/>
    </xf>
    <xf numFmtId="0" fontId="40" fillId="9" borderId="0" xfId="0" applyFont="1" applyFill="1" applyAlignment="1">
      <alignment horizontal="left" vertical="center" indent="2"/>
    </xf>
    <xf numFmtId="0" fontId="25" fillId="10" borderId="56" xfId="0" applyFont="1" applyFill="1" applyBorder="1" applyAlignment="1">
      <alignment horizontal="right" vertical="center"/>
    </xf>
    <xf numFmtId="0" fontId="25" fillId="10" borderId="56" xfId="0" applyFont="1" applyFill="1" applyBorder="1" applyAlignment="1">
      <alignment vertical="center"/>
    </xf>
    <xf numFmtId="20" fontId="25" fillId="11" borderId="45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8" fillId="10" borderId="57" xfId="0" quotePrefix="1" applyFont="1" applyFill="1" applyBorder="1" applyAlignment="1">
      <alignment horizontal="left" vertical="center"/>
    </xf>
    <xf numFmtId="0" fontId="41" fillId="9" borderId="17" xfId="0" applyFont="1" applyFill="1" applyBorder="1" applyAlignment="1">
      <alignment horizontal="left" vertical="center" indent="1"/>
    </xf>
    <xf numFmtId="0" fontId="36" fillId="9" borderId="45" xfId="0" applyFont="1" applyFill="1" applyBorder="1" applyAlignment="1">
      <alignment vertical="center"/>
    </xf>
    <xf numFmtId="20" fontId="25" fillId="0" borderId="17" xfId="0" quotePrefix="1" applyNumberFormat="1" applyFont="1" applyBorder="1" applyAlignment="1">
      <alignment horizontal="right" vertical="center"/>
    </xf>
    <xf numFmtId="20" fontId="25" fillId="0" borderId="17" xfId="0" quotePrefix="1" applyNumberFormat="1" applyFont="1" applyBorder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20" fontId="25" fillId="0" borderId="0" xfId="0" applyNumberFormat="1" applyFont="1" applyBorder="1" applyAlignment="1">
      <alignment horizontal="left" vertical="center" indent="1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14" fillId="7" borderId="0" xfId="0" applyFont="1" applyFill="1" applyAlignment="1">
      <alignment horizontal="left" vertical="center" indent="1"/>
    </xf>
    <xf numFmtId="0" fontId="43" fillId="9" borderId="0" xfId="0" applyFont="1" applyFill="1" applyAlignment="1">
      <alignment horizontal="left" vertical="center" indent="2"/>
    </xf>
    <xf numFmtId="0" fontId="30" fillId="10" borderId="7" xfId="0" applyFont="1" applyFill="1" applyBorder="1" applyAlignment="1">
      <alignment horizontal="left" vertical="center"/>
    </xf>
    <xf numFmtId="0" fontId="24" fillId="10" borderId="2" xfId="0" applyFont="1" applyFill="1" applyBorder="1" applyAlignment="1">
      <alignment horizontal="left" vertical="center" indent="1"/>
    </xf>
    <xf numFmtId="0" fontId="35" fillId="0" borderId="0" xfId="0" applyFont="1" applyFill="1" applyAlignment="1">
      <alignment horizontal="right" vertical="center"/>
    </xf>
    <xf numFmtId="0" fontId="28" fillId="11" borderId="45" xfId="0" quotePrefix="1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CCFF"/>
      <color rgb="FFE7F4B8"/>
      <color rgb="FFFFCC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1C11CA0-3C7D-4B9F-8001-AEED8836FB09}"/>
            </a:ext>
          </a:extLst>
        </xdr:cNvPr>
        <xdr:cNvSpPr/>
      </xdr:nvSpPr>
      <xdr:spPr>
        <a:xfrm>
          <a:off x="1569981" y="2250282"/>
          <a:ext cx="1797844" cy="1038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156882</xdr:colOff>
      <xdr:row>18</xdr:row>
      <xdr:rowOff>11206</xdr:rowOff>
    </xdr:from>
    <xdr:to>
      <xdr:col>3</xdr:col>
      <xdr:colOff>1916525</xdr:colOff>
      <xdr:row>19</xdr:row>
      <xdr:rowOff>25550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6EB11D3-03A3-4B81-BE55-A90A482133B0}"/>
            </a:ext>
          </a:extLst>
        </xdr:cNvPr>
        <xdr:cNvSpPr/>
      </xdr:nvSpPr>
      <xdr:spPr>
        <a:xfrm>
          <a:off x="1479176" y="4661647"/>
          <a:ext cx="1759643" cy="2608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祭礼実行委員長挨拶等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67237F2-A65B-407F-95CF-4A5BF992AF6D}"/>
            </a:ext>
          </a:extLst>
        </xdr:cNvPr>
        <xdr:cNvSpPr/>
      </xdr:nvSpPr>
      <xdr:spPr>
        <a:xfrm>
          <a:off x="1458445" y="10002576"/>
          <a:ext cx="2064443" cy="3413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35859</xdr:colOff>
      <xdr:row>40</xdr:row>
      <xdr:rowOff>116541</xdr:rowOff>
    </xdr:from>
    <xdr:to>
      <xdr:col>9</xdr:col>
      <xdr:colOff>2155371</xdr:colOff>
      <xdr:row>53</xdr:row>
      <xdr:rowOff>89647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4744CD8-1E60-4924-ADCD-C204F856A2EC}"/>
            </a:ext>
          </a:extLst>
        </xdr:cNvPr>
        <xdr:cNvSpPr/>
      </xdr:nvSpPr>
      <xdr:spPr>
        <a:xfrm>
          <a:off x="7760634" y="10232091"/>
          <a:ext cx="2119512" cy="319255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26AA1A0-472F-4D04-81D3-CD08D916E0DB}"/>
            </a:ext>
          </a:extLst>
        </xdr:cNvPr>
        <xdr:cNvGrpSpPr/>
      </xdr:nvGrpSpPr>
      <xdr:grpSpPr>
        <a:xfrm>
          <a:off x="689991" y="467725"/>
          <a:ext cx="368389" cy="15037631"/>
          <a:chOff x="781879" y="465484"/>
          <a:chExt cx="367109" cy="15271994"/>
        </a:xfrm>
      </xdr:grpSpPr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65923409-2711-DDB4-0A81-A3FDBE8B99D1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DC1F516-D70D-9F2D-3374-7D4E7C7206AF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51E89AA4-EC91-1BB3-DA6B-610A0A0E4A6F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58BC221-511B-6BDA-0866-C98AB8C6BCEC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A5AC02BE-A5AE-C214-D99E-1B9FBE1A57EB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2B7ABF-B242-1996-23D7-AD73AD1808FC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2404044D-6144-7B14-5832-7F794E61F6C3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550AA807-8598-8679-6EE9-46E823EB9F97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308AB18-AC8F-E69C-DA5A-F3E246CA1946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5FF16E22-A5B4-58D7-04A9-9510C28AD92D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207BF81-07AD-34F5-48AF-BF8A34A128AF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95F38399-7DA3-9436-6B12-923FBBE23B9D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A65B7F50-0D37-4723-247E-9D0F0C04C2B5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BBD06EAC-F8A5-7EC8-4657-E98F27BC0D1C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93FB77FA-1B7F-9F5B-B719-C651AAF0F397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3545CC1B-83CB-7ABF-98D0-004112E8F63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2E21F71C-D847-D758-2B60-B62F5E769B5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88E70560-6246-77CE-1227-965382CD6BF9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251D1915-8AF9-E968-6EBC-5D3D9C2D63A0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C1104D7F-1D4D-F904-C23D-3437BE9302F5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74ABB1A-E2C7-ED41-30F5-833C604045BD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F6272992-F39D-4622-150B-70FCE370801D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A2B0BF60-2295-A534-E116-09ACD26E7927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30D0097-06FD-C5CB-374B-C1FC1B50A758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68AFC311-2281-685C-F611-5CD6BD97CFAC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BCEF265C-7E40-ED80-14F1-349521F06B52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3E338FB-87D3-6CAF-E6A2-0DC0A69D72B5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2BFEB45F-FE96-9172-DCA4-8117A446796D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F6786683-EC54-4E11-C3AF-39A73E0D1253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80AE017F-B4E9-31F7-8E1F-78E1D7CCC455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8F2B9B61-B60A-C22E-7474-9B644687B687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21F2791F-2374-437B-8928-8CAB1F3A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484183"/>
          <a:ext cx="590561" cy="616266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56BF8075-2AE7-4AEC-B32E-26CFAD0FB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120118" y="14015357"/>
          <a:ext cx="787854" cy="528528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51A80C-8F50-4B48-B26A-9D90526C7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483015"/>
          <a:ext cx="590561" cy="665617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D53BC19-8104-4973-B9A8-6CEFEEBF9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41540" y="3136446"/>
          <a:ext cx="473462" cy="377313"/>
        </a:xfrm>
        <a:prstGeom prst="rect">
          <a:avLst/>
        </a:prstGeom>
      </xdr:spPr>
    </xdr:pic>
    <xdr:clientData/>
  </xdr:twoCellAnchor>
  <xdr:twoCellAnchor editAs="oneCell">
    <xdr:from>
      <xdr:col>9</xdr:col>
      <xdr:colOff>1975403</xdr:colOff>
      <xdr:row>5</xdr:row>
      <xdr:rowOff>172825</xdr:rowOff>
    </xdr:from>
    <xdr:to>
      <xdr:col>10</xdr:col>
      <xdr:colOff>70336</xdr:colOff>
      <xdr:row>7</xdr:row>
      <xdr:rowOff>34980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3271DC2-4DC0-4BA7-B885-3DD94731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9218" flipH="1" flipV="1">
          <a:off x="9700178" y="1620625"/>
          <a:ext cx="476183" cy="357455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4B8DE939-F280-48F4-B939-A9013FF71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384241" y="3114689"/>
          <a:ext cx="473462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41318</xdr:colOff>
      <xdr:row>30</xdr:row>
      <xdr:rowOff>136595</xdr:rowOff>
    </xdr:from>
    <xdr:to>
      <xdr:col>6</xdr:col>
      <xdr:colOff>99416</xdr:colOff>
      <xdr:row>32</xdr:row>
      <xdr:rowOff>114757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7331B0-8F8B-427C-A7C0-AFA29066B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167511" y="7830927"/>
          <a:ext cx="473462" cy="362898"/>
        </a:xfrm>
        <a:prstGeom prst="rect">
          <a:avLst/>
        </a:prstGeom>
      </xdr:spPr>
    </xdr:pic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14C69ECF-080B-4115-AA79-453A77C2F0B5}"/>
            </a:ext>
          </a:extLst>
        </xdr:cNvPr>
        <xdr:cNvGrpSpPr/>
      </xdr:nvGrpSpPr>
      <xdr:grpSpPr>
        <a:xfrm>
          <a:off x="3856772" y="443713"/>
          <a:ext cx="372552" cy="15043714"/>
          <a:chOff x="781879" y="465484"/>
          <a:chExt cx="367109" cy="15271994"/>
        </a:xfrm>
      </xdr:grpSpPr>
      <xdr:sp macro="" textlink="">
        <xdr:nvSpPr>
          <xdr:cNvPr id="46" name="四角形: 角を丸くする 45">
            <a:extLst>
              <a:ext uri="{FF2B5EF4-FFF2-40B4-BE49-F238E27FC236}">
                <a16:creationId xmlns:a16="http://schemas.microsoft.com/office/drawing/2014/main" id="{EDA1B50A-7DC0-DB62-3812-FEF0F5AB867B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7EB5C8B4-E7E7-8137-7D97-8CCEE5356ECC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328DFF58-B180-6E7D-2B7F-ECFEF5A744B4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BF66A940-4749-4D62-6F30-21A2A94A1332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B2596270-A482-C300-EFA6-701D36B86E27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B6DA9F37-16BC-E5E2-10EE-7B6529114BCC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00D6B664-7A29-5CC1-0464-E0BFAD2521CF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EE949A46-A4B1-CD7E-F588-156352456AE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C483580D-99B5-BB7A-6EFD-6552818EE4F9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0FD1A417-4D12-0352-F9EC-534B2F3A5232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1E85B06C-A416-5ECE-87F5-FE7BF4E8E1B4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19FBB8CD-4A6C-42E1-A511-C4016E74FB9D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E6200C1-EA31-9BF6-15F1-5B12F12B7E21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2D1A8A7C-9557-BDEC-2578-7B565FF87FA6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3F7039D-3820-D428-9DB4-8E558BD618F5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0D759C30-23F0-0236-C5E4-8A65FEF0BE23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94A67D36-65EB-0832-CC4F-90235C2955B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D3D45D7E-3BF5-4700-2398-B3421C7DA90D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3B890458-55B0-FC84-44CF-50F752AE968B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5" name="テキスト ボックス 64">
            <a:extLst>
              <a:ext uri="{FF2B5EF4-FFF2-40B4-BE49-F238E27FC236}">
                <a16:creationId xmlns:a16="http://schemas.microsoft.com/office/drawing/2014/main" id="{45A09ACC-DA43-CF27-46DC-2B77E84A4133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1877859B-F8D5-1F8A-704F-ED7BA52E40F8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A24B9C56-8719-F96F-444D-AC17B0B39483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212D0550-B02B-88F9-9A0B-A6EF6C409758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DA19C6BC-3CF2-7D0A-5A89-1F9506896FD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74DF305-2C8C-59F9-A097-8719B833728B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52A9B579-B814-5E68-A010-49375B3E80B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8EDC38E8-04FB-5CDC-1E0C-B533C10CCCD1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B12D8478-5E3F-E5D1-DC49-1424535548FC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8EF3C0EC-8DDA-0E5F-86C5-4B4375C7640E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2FE4FAD4-0C98-0E5E-6233-2558BF817EAC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51AD111D-EC4E-6612-D057-C9699A3B31DC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448837</xdr:rowOff>
    </xdr:from>
    <xdr:to>
      <xdr:col>8</xdr:col>
      <xdr:colOff>38645</xdr:colOff>
      <xdr:row>61</xdr:row>
      <xdr:rowOff>241345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06604950-5E64-4354-8FC2-FC9C41FB8EC3}"/>
            </a:ext>
          </a:extLst>
        </xdr:cNvPr>
        <xdr:cNvGrpSpPr/>
      </xdr:nvGrpSpPr>
      <xdr:grpSpPr>
        <a:xfrm>
          <a:off x="7093032" y="448837"/>
          <a:ext cx="363907" cy="15043714"/>
          <a:chOff x="781879" y="465484"/>
          <a:chExt cx="367109" cy="15271994"/>
        </a:xfrm>
      </xdr:grpSpPr>
      <xdr:sp macro="" textlink="">
        <xdr:nvSpPr>
          <xdr:cNvPr id="78" name="四角形: 角を丸くする 77">
            <a:extLst>
              <a:ext uri="{FF2B5EF4-FFF2-40B4-BE49-F238E27FC236}">
                <a16:creationId xmlns:a16="http://schemas.microsoft.com/office/drawing/2014/main" id="{DF8A1BDD-85B1-1451-A6D0-2F265058D19D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750060A0-64C5-6257-ED07-6FF931EEB54C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22C49BE0-57CE-3BB5-344A-1BFDC40E03C7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33ECD1A7-5F37-04D4-72E3-A37AADF6FA52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48B2FEE9-AB32-29C7-EA5E-55572D1ECCD5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5D3CA3AD-3CED-6445-A6AD-F7718865394F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1281DCF4-F8B8-A501-E100-540A0DC7D61C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A7D01041-6379-A9F1-1F48-B75A111FB42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0D6E991B-226C-CFAA-0725-2E6ACC7945B2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8BA24C10-7ED0-72F5-3E25-36D73D457E9E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5595F8BE-63C2-A054-8DFA-5A8BBD7CA84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1514286A-C0C1-53A8-D06B-C9F72D9ABE9B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FCF285C5-F8F8-D8AF-E877-87960B77737A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29633BB7-5EB4-8324-1AE8-1A4C162BB8F1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E539EB03-2071-2E35-F795-2DFE95260839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CD945DFE-84C9-D014-30D8-02FBAD480826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D9395164-BE63-FF6A-9A79-B4557D889FF7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CDE66A40-3B53-E034-071B-1BBB6DAFD02F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7A5213F2-F791-6F5C-49CA-E0C4503FDDB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D9CCDB33-ED46-1824-81E2-3E2FCDE1EA15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10045B99-BD94-934F-D273-FD3569298289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FFE2E0FA-99FA-B80A-0D24-276E2F024503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459B6F6-FD6C-7C5D-C074-7F7AE9727B99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2FEB2E00-6A3C-BCDF-B85B-AC8DE7E5998B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8B370448-F16E-94D9-FF21-C5B54C90CB43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3D5803F6-6F27-96EA-5661-BDF956B409F1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8213313-1B07-0F72-766C-5216FAE69477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13C286AD-FC87-4667-268E-2EE6B5A77B37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CBBB4378-0D61-0404-F6D1-8475CC27D711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D351C9E4-9019-8688-57D5-C1D77E53A762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51FF0DC1-FB97-F00B-6104-04398BE7784B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036F54EC-27E8-46F0-8AD4-48AB61F7A6F1}"/>
            </a:ext>
          </a:extLst>
        </xdr:cNvPr>
        <xdr:cNvGrpSpPr/>
      </xdr:nvGrpSpPr>
      <xdr:grpSpPr>
        <a:xfrm>
          <a:off x="10116700" y="467726"/>
          <a:ext cx="366147" cy="15037631"/>
          <a:chOff x="781879" y="465484"/>
          <a:chExt cx="367109" cy="15271994"/>
        </a:xfrm>
      </xdr:grpSpPr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733D62AE-6EB1-3054-1B72-831E4555CA1E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9CA7C9BC-CF15-2C59-039B-C61C98F4FF80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1D228601-A8D1-9C9E-0091-2549C1180044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800B9E56-ABB2-8894-13E4-2ED53C0C78C3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A68BF7A8-E17E-6311-718E-F2F05AECC10A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997CBCC0-2613-9BA0-8755-21F691D9B295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57DEDC95-7B16-4BCE-6028-1395E2BE0F5C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1E9EBF19-959F-9674-F8F3-6F0BFE46790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AE421074-EB92-E1C3-AFA5-EE0D74235A90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67812830-7C79-02C4-F85F-5CADAF563E08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C3244A87-ADC1-1AA7-34E9-FFA94B2711D5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8527A74A-B24F-7F72-12DC-76FE960B12B4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B4BC1849-3C5D-7E31-3EE6-CB3191C3DE35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E44FB315-16F8-61DE-AEEC-9431DE3F15F0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23715281-7908-4343-0C47-76A7B85618CF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5" name="テキスト ボックス 124">
            <a:extLst>
              <a:ext uri="{FF2B5EF4-FFF2-40B4-BE49-F238E27FC236}">
                <a16:creationId xmlns:a16="http://schemas.microsoft.com/office/drawing/2014/main" id="{9195BC66-2F3C-96BA-21DF-FD99023ED76D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27139F45-1566-06BA-37D0-F904ACD7A91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188CB4CA-3F11-FF59-A188-816C3F4A1D39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D7886A7F-73DD-D94F-DE15-EA690633BEB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0ECB732F-1291-CFC4-F4C6-9C202912B42F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3F524A70-C7F4-070A-6DC4-5251B5F0376A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1" name="テキスト ボックス 130">
            <a:extLst>
              <a:ext uri="{FF2B5EF4-FFF2-40B4-BE49-F238E27FC236}">
                <a16:creationId xmlns:a16="http://schemas.microsoft.com/office/drawing/2014/main" id="{9B268AE4-3271-6370-E022-66C4596F33FA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E01FDD27-C149-D337-2ACE-DF1F977F260D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3" name="テキスト ボックス 132">
            <a:extLst>
              <a:ext uri="{FF2B5EF4-FFF2-40B4-BE49-F238E27FC236}">
                <a16:creationId xmlns:a16="http://schemas.microsoft.com/office/drawing/2014/main" id="{3ABD3334-2EBD-5605-14FA-9B3ADBDB0051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5D1C1B2-0FC9-95A1-2C1A-83F10239DE65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5" name="テキスト ボックス 134">
            <a:extLst>
              <a:ext uri="{FF2B5EF4-FFF2-40B4-BE49-F238E27FC236}">
                <a16:creationId xmlns:a16="http://schemas.microsoft.com/office/drawing/2014/main" id="{9A7C17AA-B085-51C2-1EDA-40CF50A9AE94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928E503D-F66D-614B-5216-B30E71ED0220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7" name="テキスト ボックス 136">
            <a:extLst>
              <a:ext uri="{FF2B5EF4-FFF2-40B4-BE49-F238E27FC236}">
                <a16:creationId xmlns:a16="http://schemas.microsoft.com/office/drawing/2014/main" id="{EEC941F4-980B-9233-C36A-AA9E19870055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286F9B76-50C0-77A5-A8AE-9AC185ABD58A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9" name="テキスト ボックス 138">
            <a:extLst>
              <a:ext uri="{FF2B5EF4-FFF2-40B4-BE49-F238E27FC236}">
                <a16:creationId xmlns:a16="http://schemas.microsoft.com/office/drawing/2014/main" id="{9E6337C5-1C15-9380-ABAC-BDF026138278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512393CB-20DF-7E43-E93E-3F1BD4690279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DE22109D-D5C9-4FA0-B1B4-3A9DE3A42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702279" y="4383271"/>
          <a:ext cx="476183" cy="367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45</xdr:row>
      <xdr:rowOff>68579</xdr:rowOff>
    </xdr:from>
    <xdr:to>
      <xdr:col>9</xdr:col>
      <xdr:colOff>2142565</xdr:colOff>
      <xdr:row>49</xdr:row>
      <xdr:rowOff>116540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68BD0E3-ED01-4FB4-83C7-2DB8EC28CCBB}"/>
            </a:ext>
          </a:extLst>
        </xdr:cNvPr>
        <xdr:cNvSpPr/>
      </xdr:nvSpPr>
      <xdr:spPr>
        <a:xfrm>
          <a:off x="8104375" y="11384279"/>
          <a:ext cx="2020140" cy="103856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CAD32313-DCE5-47F3-A0B9-1344C0EAE94C}"/>
            </a:ext>
          </a:extLst>
        </xdr:cNvPr>
        <xdr:cNvGrpSpPr/>
      </xdr:nvGrpSpPr>
      <xdr:grpSpPr>
        <a:xfrm>
          <a:off x="549976" y="414618"/>
          <a:ext cx="363732" cy="14806051"/>
          <a:chOff x="663828" y="667431"/>
          <a:chExt cx="381061" cy="15044056"/>
        </a:xfrm>
      </xdr:grpSpPr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827A5F82-3D70-5D1B-9A2E-F84535F70353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916EE22-08B5-C19E-C040-3CB9DAE4ABAF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9278AE0-5A5E-391A-A373-CD47968997EA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68A1F3A-D628-9C3C-82D4-82C79451D9B9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3CD2DC2-1CA8-E24C-5C06-EE0731029EDB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5F9B5F39-61F1-3236-2561-561A7A3C7BC9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4ADFD8B-5A50-C164-4972-440E561EE828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D1F3ACF1-FEA2-C083-8B0B-ADD7AF8D490F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1E83E790-F1A3-6393-7573-630DF6ECD029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DBE84A5-7A78-E9F1-E6A2-D9B5972D4FDF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F24B55BC-1EBD-76FD-DD99-AC8D72B2080A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BCB599E-B54C-E5FF-01D8-6FA41DC6D94D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A5C58CCC-9C07-68F4-6AA1-9CED2E121280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62B19232-697C-24D0-9D8A-4EE6332D4F6A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38E2535C-76BE-F470-F782-C554FA01B1E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C23BB6B8-74E1-B3CC-712A-10AA42722856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11406959-F40B-A0EA-8BD7-0AD36692897C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FF02419A-0F41-4E3E-DE98-4328CDBCC8B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5BD4D6D0-D8DA-5D15-7F47-5763950AA888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01B5BBAB-2DEE-A84F-8901-1CDC606CF724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A92B490A-B5F7-5AEC-11C3-10B35A2B200B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12169074-3D25-12B9-0A34-41C7BC46C3AC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6E560FF0-0541-E407-F8C4-8D14DCD6C80A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EE1327A8-3919-CC9E-D9AD-84C085E3B689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3BD5C496-BF30-26EA-C60D-B1451F264A64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C9AE4F58-5AE7-1593-8D83-4AAA8A4347AD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BAD9C10B-D7BE-6E9C-E482-72437E83BB1F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2449287</xdr:colOff>
      <xdr:row>56</xdr:row>
      <xdr:rowOff>217715</xdr:rowOff>
    </xdr:from>
    <xdr:to>
      <xdr:col>4</xdr:col>
      <xdr:colOff>76213</xdr:colOff>
      <xdr:row>59</xdr:row>
      <xdr:rowOff>91031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0136C10-9D7F-41E6-AED1-5ACAA305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3573237" y="14257565"/>
          <a:ext cx="589201" cy="616266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7A1CF76D-F5D3-410D-9582-D9E5BFFB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839560" y="13103678"/>
          <a:ext cx="719943" cy="452326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30047625-BFA6-4730-8E92-7164D798C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67040" y="3833985"/>
          <a:ext cx="473462" cy="365620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9E95D6D5-5422-4E93-AFE3-3BC516B0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628673" y="6522757"/>
          <a:ext cx="473462" cy="371061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C750634F-CDEF-4DA7-A3D3-FB9CA3CFC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7660342" y="1553136"/>
          <a:ext cx="518469" cy="413655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5E8AD51-6F57-4BBD-82EA-4AD454E4D9FC}"/>
            </a:ext>
          </a:extLst>
        </xdr:cNvPr>
        <xdr:cNvSpPr txBox="1"/>
      </xdr:nvSpPr>
      <xdr:spPr>
        <a:xfrm>
          <a:off x="7431439" y="1078395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CB755A7F-24D5-4755-9455-6A63B579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1865428"/>
          <a:ext cx="596004" cy="668339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6E35F22-AEF6-49F5-B65F-67F766FA227E}"/>
            </a:ext>
          </a:extLst>
        </xdr:cNvPr>
        <xdr:cNvGrpSpPr/>
      </xdr:nvGrpSpPr>
      <xdr:grpSpPr>
        <a:xfrm>
          <a:off x="4060620" y="414618"/>
          <a:ext cx="349325" cy="14806051"/>
          <a:chOff x="663828" y="667431"/>
          <a:chExt cx="381061" cy="15044056"/>
        </a:xfrm>
      </xdr:grpSpPr>
      <xdr:sp macro="" textlink="">
        <xdr:nvSpPr>
          <xdr:cNvPr id="39" name="四角形: 角を丸くする 38">
            <a:extLst>
              <a:ext uri="{FF2B5EF4-FFF2-40B4-BE49-F238E27FC236}">
                <a16:creationId xmlns:a16="http://schemas.microsoft.com/office/drawing/2014/main" id="{6342FE6F-6523-7DA3-07C0-6BE31EDA49D0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F5E945B3-D3C3-13BC-C232-6C54A97F1BFA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9A92A241-C700-7DE3-116B-41A87B2B8411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17C5CD21-CB96-8B88-C31E-BCFC5CCB0134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2FB458B3-186C-334C-62EB-2D69A98649EB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BC001E23-574C-B3AD-CD4B-906A21A2E550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82E363C8-A0D1-3A4A-BC08-F3DA293CDCE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B0D2FEAB-565D-29F3-B4C7-AD8B725EC988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BCCEEBF-C549-9BC4-48EB-0B4891AFEBAD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86BD43D-81FE-57F7-3CC0-F68FF8AD199B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39741073-9310-A0F6-3D6D-9FE8676DBC4F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FEA48B2D-F574-7314-775A-C243CE0179A8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F2B9DE39-3FE3-1A94-CEBE-D09AE902C2F4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A44C2194-303D-095A-C394-B97870E7396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77440468-59C8-BCE8-69DB-3C91902C5AE3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7C7D3995-B4AE-91EB-4506-042EB9370A7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06B8D3C1-89DD-5BC8-1A98-72E5C5075EE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10BE3910-888F-2CFF-E6BA-3C5F8C02055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27F6114E-9D00-50C3-DDF0-BB838CF2508B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CEBDFBC0-53EC-1E24-58A1-5C163EBFD063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C18C326F-D78C-4C52-E9E9-65203F46864F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59FB7C5E-6B11-8AB7-7126-655037C5BA4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FB5E2162-55DE-A51D-70F3-9E8FDB79E06F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0A83A959-8D61-344E-D19B-4B08B7E598C7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4B1279CC-E364-43C4-A02F-E8C633FD6721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C91779C2-A4B2-79F7-F6C3-199254F2CF1E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01E2A9CE-005D-12C8-5F27-AC97FB40415F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AA9D3DBF-7E94-4F69-9D52-9D8E114571E9}"/>
            </a:ext>
          </a:extLst>
        </xdr:cNvPr>
        <xdr:cNvGrpSpPr/>
      </xdr:nvGrpSpPr>
      <xdr:grpSpPr>
        <a:xfrm>
          <a:off x="7371801" y="413657"/>
          <a:ext cx="355408" cy="14796126"/>
          <a:chOff x="663828" y="667431"/>
          <a:chExt cx="381061" cy="15044056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4A9370AC-A2AC-F5B3-1DA1-0F2CB2E3AC21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CFAAA7D2-56B1-6BC2-12A9-6DC9F6C69D15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5C2A2E7D-5D2B-9A7E-39F7-C9E2024A5B26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CBE34D9D-F04F-327E-A94D-463C0630EB0C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B9F8B21A-A242-C5D3-5F45-05E69C71462D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714E5BE4-91B3-B8E4-70BB-C292F913405A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20590A13-9316-AB3B-FC07-24A346828E06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357CD453-EDFD-3CD1-1290-5953ACA79794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836EA0A6-B55A-0C43-F2CE-051E2D3104E0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ADE03A1B-1F5F-39F8-45E0-D9480F6F1771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5F6401AB-1EBF-9164-9727-53AEC60AE0F1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43351D4-6EB6-09D5-C0D1-76D32C695322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20E606B3-B7B7-C4C7-8FE7-3F0201B37F29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946FD233-859F-82A0-B6CD-A126221379A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2988F46-EF2F-F124-09D0-B8E1AB05A5C9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0CA95DA3-9F67-0419-77E5-07BA7D0CF55C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6AF86881-9DFB-AAF4-D973-B78A375AC202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C7D01EED-1FB3-99A5-D988-9FA40D5803DC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346D3B3D-57AD-A1C8-9BC0-56ADF9E602EB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E67B5B11-F1D4-D2FD-EADD-58D6D81F0AE7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34B06621-DC36-0E3B-9950-6C664D6FD01F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36D2F52A-2483-C159-897C-B663538743F3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4FC90EC2-3034-D7B6-DCF4-7D3E6828A5E0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9A016E58-340D-96D3-3453-99585E04FA56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8CE548AA-32C3-CA43-2ADF-1F48FB4EA3E2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D9F0B441-2FE5-8861-4C83-DC4D8A6E1D88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6952828C-1D28-326D-8BBC-B2D7D4E60547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F2E90B17-DF88-4DC9-B792-CD396F319FF5}"/>
            </a:ext>
          </a:extLst>
        </xdr:cNvPr>
        <xdr:cNvGrpSpPr/>
      </xdr:nvGrpSpPr>
      <xdr:grpSpPr>
        <a:xfrm>
          <a:off x="10504967" y="402771"/>
          <a:ext cx="360530" cy="14799969"/>
          <a:chOff x="663828" y="667431"/>
          <a:chExt cx="381061" cy="15044056"/>
        </a:xfrm>
      </xdr:grpSpPr>
      <xdr:sp macro="" textlink="">
        <xdr:nvSpPr>
          <xdr:cNvPr id="95" name="四角形: 角を丸くする 94">
            <a:extLst>
              <a:ext uri="{FF2B5EF4-FFF2-40B4-BE49-F238E27FC236}">
                <a16:creationId xmlns:a16="http://schemas.microsoft.com/office/drawing/2014/main" id="{74421ADF-CFA7-FE39-A5E9-B4B972728A99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FA1F295E-445C-2AB4-618A-4A8AD9055BD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10147618-B852-1926-065E-6D3749B8C8B1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DABC8A8E-E915-40C3-39E7-AAFD91A69631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88674D0-51B5-1447-417C-EBD61F75A2B6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7B7B34BC-E05D-29DA-CFCF-32983BFEBC06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9C84F47C-93BE-1818-FB2C-81C04B8A383E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AC32BFAB-150C-CAEA-ED75-1B353C0F78B5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24B22B65-5DAE-C039-B3B6-FAABED9F7D33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AD5F6DDB-560E-C9B1-DCA8-289C2EFF3A86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A2A0AC3-37FE-F26E-0374-C6BA61878F8B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AF104522-E344-2C66-62A9-05ED2F174B69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368E0411-F262-2E63-D942-401C708F13CB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F4643F23-517B-F8D6-DA0E-314E017B8EC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9C6DDF5-0CAB-D4F3-CD5F-BD227961A496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C9C1BFF9-6D13-DF9E-3904-A944C75F4F2D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37E514F-E484-B4C4-E83C-0C15475B87B1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9E88393-11F6-4AEC-5DAB-22428ECC0B1D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410CAB1-DFE1-8F6E-21EC-CBFFC72CF09C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850E7208-83A0-12F9-FA45-CA4B28722274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C5277968-DB74-B0DB-FC14-871736791DE1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F42426E0-3C2F-5A4E-0DD9-AE378357DAE5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86A8E4C-2D55-0624-51D7-BEDBBB4EADAD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4482837-19A2-BCA6-D63E-F01019453049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7003AEC-DE70-9AD3-195A-1DFC67BBD0AF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9C5F84A7-61E4-761F-E934-7376A2FA1E46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B4576DC8-1778-5AE8-E1A8-1ABEF8B073D4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6</xdr:col>
      <xdr:colOff>2367047</xdr:colOff>
      <xdr:row>20</xdr:row>
      <xdr:rowOff>54836</xdr:rowOff>
    </xdr:from>
    <xdr:to>
      <xdr:col>6</xdr:col>
      <xdr:colOff>2786144</xdr:colOff>
      <xdr:row>22</xdr:row>
      <xdr:rowOff>63309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1157853C-D8E5-4D66-BAA4-831D01BF7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6944334" y="5221624"/>
          <a:ext cx="503773" cy="419097"/>
        </a:xfrm>
        <a:prstGeom prst="rect">
          <a:avLst/>
        </a:prstGeom>
      </xdr:spPr>
    </xdr:pic>
    <xdr:clientData/>
  </xdr:twoCellAnchor>
  <xdr:oneCellAnchor>
    <xdr:from>
      <xdr:col>9</xdr:col>
      <xdr:colOff>1948540</xdr:colOff>
      <xdr:row>54</xdr:row>
      <xdr:rowOff>76199</xdr:rowOff>
    </xdr:from>
    <xdr:ext cx="718582" cy="457769"/>
    <xdr:pic>
      <xdr:nvPicPr>
        <xdr:cNvPr id="123" name="図 122">
          <a:extLst>
            <a:ext uri="{FF2B5EF4-FFF2-40B4-BE49-F238E27FC236}">
              <a16:creationId xmlns:a16="http://schemas.microsoft.com/office/drawing/2014/main" id="{8647A585-76BF-4EAD-B2F2-8AA31F4A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853468" flipV="1">
          <a:off x="9930490" y="13620749"/>
          <a:ext cx="718582" cy="4577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016D5C2-660F-436A-A02A-764311A1FB83}"/>
            </a:ext>
          </a:extLst>
        </xdr:cNvPr>
        <xdr:cNvSpPr/>
      </xdr:nvSpPr>
      <xdr:spPr>
        <a:xfrm>
          <a:off x="1564266" y="2276952"/>
          <a:ext cx="1797844" cy="10534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C43D0F8-4EE8-4E39-BC80-AC5A33E83590}"/>
            </a:ext>
          </a:extLst>
        </xdr:cNvPr>
        <xdr:cNvSpPr/>
      </xdr:nvSpPr>
      <xdr:spPr>
        <a:xfrm>
          <a:off x="1638300" y="481638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祭礼実行委員長挨拶等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6CEED9D-128D-47EF-8CF2-17E78D3DC74F}"/>
            </a:ext>
          </a:extLst>
        </xdr:cNvPr>
        <xdr:cNvSpPr/>
      </xdr:nvSpPr>
      <xdr:spPr>
        <a:xfrm>
          <a:off x="1452730" y="10147356"/>
          <a:ext cx="2064443" cy="34664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35859</xdr:colOff>
      <xdr:row>40</xdr:row>
      <xdr:rowOff>116541</xdr:rowOff>
    </xdr:from>
    <xdr:to>
      <xdr:col>9</xdr:col>
      <xdr:colOff>2155371</xdr:colOff>
      <xdr:row>53</xdr:row>
      <xdr:rowOff>89647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4E40EE-85CB-4993-B946-B07F9B05F568}"/>
            </a:ext>
          </a:extLst>
        </xdr:cNvPr>
        <xdr:cNvSpPr/>
      </xdr:nvSpPr>
      <xdr:spPr>
        <a:xfrm>
          <a:off x="7754471" y="10363200"/>
          <a:ext cx="2119512" cy="323625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20BEB384-434C-4585-B49A-1E9AE5DD7869}"/>
            </a:ext>
          </a:extLst>
        </xdr:cNvPr>
        <xdr:cNvGrpSpPr/>
      </xdr:nvGrpSpPr>
      <xdr:grpSpPr>
        <a:xfrm>
          <a:off x="689991" y="467725"/>
          <a:ext cx="368389" cy="15037631"/>
          <a:chOff x="781879" y="465484"/>
          <a:chExt cx="367109" cy="15271994"/>
        </a:xfrm>
      </xdr:grpSpPr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3EC5EAAF-50B4-6F40-45F2-089E47CF29BC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3819B20-6C3B-F634-2808-4F94D4359186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93AFC1D-767E-7F35-6203-108ADBE62465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02FA809-BBA7-AE6F-6C2E-369B537F6B8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DEE4ECAC-2231-337D-4537-BD1CBAFC844F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FC530F67-21DF-26DA-7A05-C56B65E48E3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5E38CD0-0B7B-58DD-6B3C-2D38FD14AE42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7D0E148-A882-4DB1-F3B2-8CD406EDF08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034FD6E-99D4-619A-6369-2EA39A2784C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86E2F7BB-C899-62E5-D5AF-325D97ACA864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E426C1C8-6998-E0D8-085D-278876F0A18B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6CE67F34-5068-CB17-7432-2A5832676203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6EE4199-D660-C7B1-4E60-19D02C13787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26444980-7B74-DEAE-A6A6-BA06F368250F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8848EDD-71BD-5CE4-A89D-9B6358428EC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D5764F01-C2CF-D26F-556E-F41DF78966EA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CD44C50B-025A-44BC-8E15-29884AEB470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EADC92AE-50C9-6A57-D5BF-9B5584BE4E9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D34B0316-3272-B128-405B-B3E71103A421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AAF0D11-D70E-93CF-5CBE-3D72B4E9F08B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55BA88A-37F6-8EF8-6527-595337942434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E9976192-00F7-B55A-DCC1-06CA8A741FC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0B24E65-1A0E-817D-32A5-E34898A1ED89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F01E2798-963B-0824-5377-6E8920B3D74D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0E56D7A6-CD54-BEC9-A601-C153A696B855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F24C5997-434F-2BFD-A74D-19582B41FB1B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717F2695-17D8-282D-60C4-6820E244B754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3A3C1275-B9D7-BF22-3486-EFB7FB8C712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25A40A2E-035D-ABF0-05D6-88CC66ABF0E0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525E4B8-C87E-0DB1-79BA-6BCAFB093DBE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14B1D2A2-9810-DA39-A03E-4BA444E09429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6E8A9D1-A153-4CAF-8DBA-6B27AC0E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82303"/>
          <a:ext cx="586751" cy="627696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A9F8917D-9ACC-424F-B9BC-895066B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114403" y="14221097"/>
          <a:ext cx="785949" cy="536148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9D6718B4-B728-4DF2-B6D9-C0F2BB6A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635415"/>
          <a:ext cx="586751" cy="677047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57C4ADE4-4432-427E-A711-E970B069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5825" y="3180261"/>
          <a:ext cx="481082" cy="373503"/>
        </a:xfrm>
        <a:prstGeom prst="rect">
          <a:avLst/>
        </a:prstGeom>
      </xdr:spPr>
    </xdr:pic>
    <xdr:clientData/>
  </xdr:twoCellAnchor>
  <xdr:twoCellAnchor editAs="oneCell">
    <xdr:from>
      <xdr:col>9</xdr:col>
      <xdr:colOff>1975403</xdr:colOff>
      <xdr:row>5</xdr:row>
      <xdr:rowOff>172825</xdr:rowOff>
    </xdr:from>
    <xdr:to>
      <xdr:col>10</xdr:col>
      <xdr:colOff>70336</xdr:colOff>
      <xdr:row>7</xdr:row>
      <xdr:rowOff>34980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63A9B8F-6E2C-446E-B149-61EFFA6D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9218" flipH="1" flipV="1">
          <a:off x="9693374" y="163151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957D93DE-EFFB-4378-BDD6-7BFE94770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374716" y="3156599"/>
          <a:ext cx="481082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41318</xdr:colOff>
      <xdr:row>30</xdr:row>
      <xdr:rowOff>136595</xdr:rowOff>
    </xdr:from>
    <xdr:to>
      <xdr:col>6</xdr:col>
      <xdr:colOff>99416</xdr:colOff>
      <xdr:row>32</xdr:row>
      <xdr:rowOff>114757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E0EF763E-6EF8-4701-860B-F857DA28B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152543" y="7912570"/>
          <a:ext cx="478905" cy="362898"/>
        </a:xfrm>
        <a:prstGeom prst="rect">
          <a:avLst/>
        </a:prstGeom>
      </xdr:spPr>
    </xdr:pic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BCFDA565-FE3F-4D06-B988-96D9A90FCDDC}"/>
            </a:ext>
          </a:extLst>
        </xdr:cNvPr>
        <xdr:cNvGrpSpPr/>
      </xdr:nvGrpSpPr>
      <xdr:grpSpPr>
        <a:xfrm>
          <a:off x="3856772" y="443713"/>
          <a:ext cx="372552" cy="15043714"/>
          <a:chOff x="781879" y="465484"/>
          <a:chExt cx="367109" cy="15271994"/>
        </a:xfrm>
      </xdr:grpSpPr>
      <xdr:sp macro="" textlink="">
        <xdr:nvSpPr>
          <xdr:cNvPr id="47" name="四角形: 角を丸くする 46">
            <a:extLst>
              <a:ext uri="{FF2B5EF4-FFF2-40B4-BE49-F238E27FC236}">
                <a16:creationId xmlns:a16="http://schemas.microsoft.com/office/drawing/2014/main" id="{D4DC90C1-16D5-56E7-27F4-A13AEA7C34BF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FAEF60BE-5C37-F39F-8C3E-0F7069733FF8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0E4D8E37-C2CD-3583-1A74-ADCFF30468F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EB20CE44-7BE5-4A96-46BE-43BE918C232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5EBDC16-8108-BA1D-9203-8C1F91C08261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DE4F3169-4127-7CF5-66E7-24CF19C4C15F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F4242A38-AF55-7AC7-4D0B-9F4E1340AE21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9D34A42-D8F3-2F50-44D4-2F2044D9E96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653825A6-6900-1672-5DD9-2104F81C9E29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FF1A19BE-5580-D15A-BD22-7C14D608AE4F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873C1E3E-AAEF-1D88-41CC-3AE5EAE3AFB8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1D4C3F7-344D-511C-6D3A-B1F7051C34F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3201118-3B62-5BAA-A9AE-A9EB4BE61FE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7A284064-AD47-29EB-8AE3-7734C2C1C8BC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7D9BB04C-4376-6525-7C5A-37370E31FD3C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802BDBF-6859-354B-5EAC-C2BCBB766CA1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F972104C-2A36-BBDA-D75B-275FAE63D26D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87B87D6-E2B8-D64F-8BDF-576DB7A96B0F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A3FFF439-CFC6-8BEA-BB93-63D99C67ABAD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F5D56EC-2DE5-0836-1DE3-FD5AC1B35306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C8ECED-E1EA-D452-EDA5-A9709DBA889E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B5D83264-40D6-74F9-C2FB-7B0962B48F8A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F8BFF957-94E9-ACA8-DD6F-C1182625DB5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3479FAB5-FBEF-4860-714E-6438F0005CCB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6FC0DFDD-BB30-CC99-2E95-8BE616935BF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4F0DFECE-7216-1BC1-E838-4DE488ECD91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744C787-5858-0392-597C-C75CA0AF134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F2C02E57-361D-70DC-14FB-1C44C804816D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12B4AE4A-5190-C883-7146-AA22274D61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890D1693-440E-941F-29A7-2D22F9AE2CE4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FA5F73F2-20D1-BFCD-60C1-036A83855F84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448837</xdr:rowOff>
    </xdr:from>
    <xdr:to>
      <xdr:col>8</xdr:col>
      <xdr:colOff>38645</xdr:colOff>
      <xdr:row>61</xdr:row>
      <xdr:rowOff>241345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AD6E7B9C-8CD1-4AA4-9141-9846C105DF12}"/>
            </a:ext>
          </a:extLst>
        </xdr:cNvPr>
        <xdr:cNvGrpSpPr/>
      </xdr:nvGrpSpPr>
      <xdr:grpSpPr>
        <a:xfrm>
          <a:off x="7093032" y="448837"/>
          <a:ext cx="363907" cy="15043714"/>
          <a:chOff x="781879" y="465484"/>
          <a:chExt cx="367109" cy="15271994"/>
        </a:xfrm>
      </xdr:grpSpPr>
      <xdr:sp macro="" textlink="">
        <xdr:nvSpPr>
          <xdr:cNvPr id="79" name="四角形: 角を丸くする 78">
            <a:extLst>
              <a:ext uri="{FF2B5EF4-FFF2-40B4-BE49-F238E27FC236}">
                <a16:creationId xmlns:a16="http://schemas.microsoft.com/office/drawing/2014/main" id="{0FEA7613-4676-6BFC-5B32-17E644AAAECB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9B9120A6-8539-914F-293B-1B18578760AB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EB34A43E-D58B-3C64-5D15-80473EAAE12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034B227A-BD3E-BF6E-C2E4-E00BA428949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9D76AC69-EB3E-D120-565D-94D938B98B58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AD802E99-C0D0-2775-99C6-6AFE4A02D472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ADD244F4-F41F-3AC0-57E4-E805CAD0DB4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B7D9F993-9A8C-155C-EB7E-8476C096D34A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5079F6CC-B8A4-57D7-1524-8E1ED665FA50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2A8928C0-AD74-315B-7AD8-51C393EED36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E9CE4B33-8F1D-6AC3-2C72-922A3BE4261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9B687535-A992-3AB8-8F68-1B9C7C65554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50E65EFA-3504-7F04-3345-ACEAF777609B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9F6C5F09-284F-2156-BD74-635A550EC922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0AB97918-5BC8-C664-2271-6DB8C43FE2F6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4" name="テキスト ボックス 93">
            <a:extLst>
              <a:ext uri="{FF2B5EF4-FFF2-40B4-BE49-F238E27FC236}">
                <a16:creationId xmlns:a16="http://schemas.microsoft.com/office/drawing/2014/main" id="{A0FC2C45-7D30-F8F7-561E-234CC516A84E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EA39D6DC-9422-B0AB-C242-98531052B19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5150112B-30E9-6CB5-3880-3004222726DB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84AE5D84-9C2F-2CB3-4A13-E06545D8ADC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FA228BC9-A294-AD86-69D1-969325463E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F7512610-7945-0EF4-2FAE-62E8696300C0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13490B86-9A7B-8DE7-1CBF-8DA21C536CC5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85B5F7D1-DEF6-5880-505E-CC664DD875F1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31341FFB-4048-3C64-882A-B0B22C70C565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18617E99-1894-6FAF-1295-C955EE94601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BEEAF4FD-3AA7-A6E2-173B-340CF9BED5D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BE3346AF-3396-4354-6348-FE2186FF733A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90F06703-2610-F912-9984-97BA1C28E818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A527D0D3-5B63-9DCC-5197-E55F0A93F1E7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0863C1F7-F559-C205-8665-4143ACCE0133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E6A03AB2-BC99-CB42-4887-411FF6E5020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1FEBD0DD-EB88-47C1-8C1E-BB7B66806C8D}"/>
            </a:ext>
          </a:extLst>
        </xdr:cNvPr>
        <xdr:cNvGrpSpPr/>
      </xdr:nvGrpSpPr>
      <xdr:grpSpPr>
        <a:xfrm>
          <a:off x="10116700" y="467726"/>
          <a:ext cx="366147" cy="15037631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B6B73A87-3372-FA40-F21E-110367BF5EF4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2D24E4B1-0304-34BC-98D0-047D4D48DD72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F996769D-29F3-3C3F-406F-CAB89C5D4144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69CDAEE8-EF83-9195-0DCA-4DABB85957AC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8139C16F-D9D3-526E-BF87-46026C4B1F8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61559F43-7A2B-A11A-B176-C80B0DCCC21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3F01FE2A-5C51-3E2A-54D9-C5C2F6329206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CA820817-D129-AD7E-5E18-5FE98CD7B90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EDEBFC6-206B-FE43-4C69-624F5A51C17C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5940BC0B-E6C3-43D5-E293-A197393E89E3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525241E6-7E90-C48C-36B0-8EAF52DBA19D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0E9A4644-A066-2308-88F3-ED4E9F7282B5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DFD48922-7374-0A2E-AD78-112F24BDD79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24A42A85-036D-CB53-3E21-055EC87DA1ED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8E21FD77-DE82-C132-819A-0D7374238C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6C03B5F2-1E29-C483-AB6D-31B527E0D7B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849E9724-EAD3-0BF7-125D-ACD021E2393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3F0A3A72-0311-4916-1B0A-B6742C4976F2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DCD3451F-6741-B77C-5F17-C9464970203F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05BCDAAB-7E17-654B-7926-DC26B2DB67A4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4E73CC5-C6C9-0369-4A9C-9DC0B30B1153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00FC2463-242C-E247-73AF-E56B842A9827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4EA51A5E-42F2-736D-CAD7-9ABE4BCEA37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E0054E65-04AB-ECF7-3054-2C58D19E9DD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B11A79D-8BB3-36E6-6FAB-582FCF8F3CBE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BE48F2C3-610E-5D73-2BA3-B6E293EADC46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E6FCB79-4861-B158-A3D2-5A2B9D824C7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009F6158-63F1-FABE-43C4-42D079124656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D6ECB82D-DDF4-3176-4FC0-6F23CDC10084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741ACF88-697E-72EB-7C79-1ACE1D737B3C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F8813E8E-436F-BE1C-52CB-57181D0DB34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142" name="図 141">
          <a:extLst>
            <a:ext uri="{FF2B5EF4-FFF2-40B4-BE49-F238E27FC236}">
              <a16:creationId xmlns:a16="http://schemas.microsoft.com/office/drawing/2014/main" id="{1D91810C-6188-4100-9E93-8FAC1DB2F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6564" y="4440421"/>
          <a:ext cx="479993" cy="374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45</xdr:row>
      <xdr:rowOff>68579</xdr:rowOff>
    </xdr:from>
    <xdr:to>
      <xdr:col>9</xdr:col>
      <xdr:colOff>2142565</xdr:colOff>
      <xdr:row>49</xdr:row>
      <xdr:rowOff>116540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6DFB39-67F4-4278-8E07-D6AC3FA6CEE5}"/>
            </a:ext>
          </a:extLst>
        </xdr:cNvPr>
        <xdr:cNvSpPr/>
      </xdr:nvSpPr>
      <xdr:spPr>
        <a:xfrm>
          <a:off x="8101013" y="11543403"/>
          <a:ext cx="2020140" cy="105200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2C38D4C-533E-42E0-8AB2-F338B69E718B}"/>
            </a:ext>
          </a:extLst>
        </xdr:cNvPr>
        <xdr:cNvGrpSpPr/>
      </xdr:nvGrpSpPr>
      <xdr:grpSpPr>
        <a:xfrm>
          <a:off x="549976" y="414618"/>
          <a:ext cx="363732" cy="14806051"/>
          <a:chOff x="663828" y="667431"/>
          <a:chExt cx="381061" cy="15044056"/>
        </a:xfrm>
      </xdr:grpSpPr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41A41D42-28B2-E19E-6ECD-15A19275BF25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F67153B7-D559-4784-8EBF-A03742A7990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6AB3CCF5-0F17-2AE8-E409-B3EB4E8DCE7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76513F0-5BA3-C2AA-9F99-BEA13D99EB8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3C8E1BFF-8C1D-942E-E3AD-8142F8B54AC4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CB70394-BBD5-6E1E-2EDA-3377110712D5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0CFB44C-F822-255A-F3ED-CC844CBC6A27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8135C2F-7B9B-C241-C732-8F90710677D6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59864973-5F2F-5729-31EE-2C41B00320C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A6AD5A35-7D90-1C85-4549-247BA14D90B9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272B5844-23E3-D1B7-E776-EC54C3E03535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225C15AF-328E-979B-E286-94886EE696DD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17842DC8-3814-7296-26D3-8E4D22E672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39FD983-66BB-A2D8-61B8-35AB9EE8C604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8421C1BC-0341-D236-B524-EE2658B76C3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7E481BCA-366F-E154-E36D-9E97D0738F39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A0E4704-982D-095A-0BEA-6B9A766A27E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8306DC6E-F2DF-AA16-F7C0-5EC51BB7248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E9A04204-61AC-4DFB-A91D-44842302AF9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3138E1B6-0BBF-BBFA-4578-76C2CA4FF14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6F6482B-79A7-1E1C-DD1C-28E19E6176AF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5D7C886-128E-08E3-336F-335E2DE2A099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6CB31721-2541-6D4B-7A95-CE9C34F7DEE0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EBAA2DA-BAC4-1495-9342-E72BAEFDF6A8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97378B7A-9F53-1F3E-1BFB-DD145A4B91B2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30926FE-4590-85DC-C276-20B1EBDFD741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105C0D3-A416-320C-6FCF-0A5AAE0DAE2F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2449287</xdr:colOff>
      <xdr:row>56</xdr:row>
      <xdr:rowOff>217715</xdr:rowOff>
    </xdr:from>
    <xdr:to>
      <xdr:col>4</xdr:col>
      <xdr:colOff>76213</xdr:colOff>
      <xdr:row>59</xdr:row>
      <xdr:rowOff>91031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5521E87-79C8-4202-9FE5-0A36D68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3559630" y="14412686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D2937F9-D894-4B4D-9D2A-5EF61AFA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833845" y="13305608"/>
          <a:ext cx="721848" cy="459946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9CE7606A-395A-40CF-A288-ACA3404F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63230" y="3896850"/>
          <a:ext cx="481082" cy="361810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86D05AD-C053-4FAF-A374-22235B50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622958" y="6627532"/>
          <a:ext cx="481082" cy="367251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7ABB25C-A524-45EB-A336-9E97CAB1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7660342" y="1575996"/>
          <a:ext cx="514659" cy="421275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EBA600F-16B5-44AB-9E4C-0A764C12F1F0}"/>
            </a:ext>
          </a:extLst>
        </xdr:cNvPr>
        <xdr:cNvSpPr txBox="1"/>
      </xdr:nvSpPr>
      <xdr:spPr>
        <a:xfrm>
          <a:off x="7427629" y="1094778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58566FF6-6364-4D7C-A994-5773ECA3C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048308"/>
          <a:ext cx="592194" cy="675959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E80F1394-9E05-4F90-8D0B-B7618A51888C}"/>
            </a:ext>
          </a:extLst>
        </xdr:cNvPr>
        <xdr:cNvGrpSpPr/>
      </xdr:nvGrpSpPr>
      <xdr:grpSpPr>
        <a:xfrm>
          <a:off x="4060620" y="414618"/>
          <a:ext cx="349325" cy="14806051"/>
          <a:chOff x="663828" y="667431"/>
          <a:chExt cx="381061" cy="15044056"/>
        </a:xfrm>
      </xdr:grpSpPr>
      <xdr:sp macro="" textlink="">
        <xdr:nvSpPr>
          <xdr:cNvPr id="39" name="四角形: 角を丸くする 38">
            <a:extLst>
              <a:ext uri="{FF2B5EF4-FFF2-40B4-BE49-F238E27FC236}">
                <a16:creationId xmlns:a16="http://schemas.microsoft.com/office/drawing/2014/main" id="{C3C599E1-E46A-8FB2-AA7A-3B225781A389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5312B725-ABBF-8F65-A0DF-FAC8580F1EF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ECA201CA-278B-A018-D14E-63F885D9E48B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2FDC8194-6A35-5EBB-A598-0E121137024B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857C133-B0C2-6627-F5F6-77F7B332D2DC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4D946CFE-0CE1-2598-1945-67DB4EBA421A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4ABE877C-ADDA-7CB1-20DB-8A0101710C31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4CC34737-F408-9F3D-8DD6-64DAA2B92280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9D29A41-0ABE-11FA-C1CC-B05C3CC5451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6EC08097-3EEA-AF82-503E-1F315618CF66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F248D95F-690F-C2AA-CF3A-4532EA34B70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F1D40EEC-5FB5-E954-EEE1-6D70B926962B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92FB369-120E-EBEF-42A4-A4F2E5E0BE1E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09BE338-A9A5-2DF2-BE05-723A048AE3B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EBFF1A09-52E5-5A0D-213F-BB87FB4A36D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28A9103-9D0B-86EF-F04E-4128947126AB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A835AF93-5E89-373F-FEC2-A0F745078D65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31B6139-9B55-02E1-F92B-4701E4B02C9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E2D1EE5-CF0A-20A1-F5DC-50B3E79C2EEB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F5C6AA45-1318-6357-C332-3094A0C7DDF8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90E1D93B-3A48-F126-1270-8EA3A563C387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EDFA7DFD-410A-2640-8930-9719CED80EC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F0A18E03-6470-30F3-B5FC-F5C398717242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E8756E5-E22B-FF95-A2A2-F42D7AFCFA6E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8E1568D8-634A-986B-C9FD-D0636FBB0311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0403A0D-21EF-A9F4-F42A-3266C18E5CC0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ECD517B0-62D8-4F27-3BD9-7111BA54839C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B1F285BE-99BF-4F06-B468-26B40482579A}"/>
            </a:ext>
          </a:extLst>
        </xdr:cNvPr>
        <xdr:cNvGrpSpPr/>
      </xdr:nvGrpSpPr>
      <xdr:grpSpPr>
        <a:xfrm>
          <a:off x="7371801" y="413657"/>
          <a:ext cx="355408" cy="14796126"/>
          <a:chOff x="663828" y="667431"/>
          <a:chExt cx="381061" cy="15044056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003B4E18-D4E6-8B4F-8C3D-FE1D2D5E2D4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3CD1A93D-3182-3638-3D01-18789C1D92BA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A9923071-C449-9381-1063-B14FDEDCC087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E2EB95-E085-D343-94AC-FB9313AED5F3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DDF4057-15C1-DB1C-16DF-1EA5C7548858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37D80023-2D0D-0752-5FD5-575597D70EB6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C2093DF4-0C05-4F2E-3024-D2CEB7EA5CE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A084DCB6-1A6A-1F01-2259-5B760402D167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C0C7D859-8846-1E22-8B2B-F67864E13AF2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1DF1D8E1-FB41-CD89-D4DC-0848473AB6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2644CE05-6BD8-372E-01DE-CE5817920A40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5D17CC7-3D29-629A-AE89-D99632B3C930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86B1F689-81E0-8803-9C84-271A96D89A6F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B8C5AFE0-C241-4801-9B81-6D465D1FA170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A7F5BA6-A672-8CFC-2448-8A972B461C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4149D008-174C-0CD3-E9D3-539AA4C168D3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F86DE078-DC2E-1913-5DD5-9CF6FF78AC0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8B43C506-20D4-FF13-F349-20F35B3ED374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79B69F03-3671-93CC-82F5-E1AC5E9F384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7148BE18-B2B1-F80C-7281-B822E8C69BA3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6AE03550-902B-0B02-BD41-E30EECBCBCF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A83179BA-82BC-B811-79F4-B1922A61E6C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9C81DAB-8072-BF4A-D901-C6659451E905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6C9C10F4-C525-812D-D0CC-88933BDE4FE3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1134DA8-26F5-0576-46A0-112918D6F444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8333BB78-41DE-96CD-DF0A-7333797CD9CB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E3E21412-D683-89CD-55F8-FD739C18184E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69F0AD8F-2BE3-488C-B43B-BE74CC269561}"/>
            </a:ext>
          </a:extLst>
        </xdr:cNvPr>
        <xdr:cNvGrpSpPr/>
      </xdr:nvGrpSpPr>
      <xdr:grpSpPr>
        <a:xfrm>
          <a:off x="10504967" y="402771"/>
          <a:ext cx="360530" cy="14799969"/>
          <a:chOff x="663828" y="667431"/>
          <a:chExt cx="381061" cy="15044056"/>
        </a:xfrm>
      </xdr:grpSpPr>
      <xdr:sp macro="" textlink="">
        <xdr:nvSpPr>
          <xdr:cNvPr id="95" name="四角形: 角を丸くする 94">
            <a:extLst>
              <a:ext uri="{FF2B5EF4-FFF2-40B4-BE49-F238E27FC236}">
                <a16:creationId xmlns:a16="http://schemas.microsoft.com/office/drawing/2014/main" id="{5E148FF7-1A2B-1451-3533-4ECD4AA95767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331C09DE-20F0-BA5F-6861-9DD679A1B83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EA87E5E5-72F0-128C-A496-29D78FC0AA69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1B7E36B0-1459-A5C0-6DFB-F8AB49CBBD0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E9C0C4-760C-0739-EDFE-717440C4B53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E00758FF-2503-EF29-8041-F1B001DB29F1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29B67A1C-2606-279C-6863-D09C07F17569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61EF6E24-8ADA-AC3C-2986-FE21AC10F9E1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41FFADDD-D462-760B-6FF5-364BB73F1F04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853D1BF8-B141-94CB-14DF-5DB02FB5B9D5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40842267-69B7-12EE-26FA-77DA7E2E5529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DD25695A-DAC0-378A-D126-4C8D578694B8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247806E1-BC36-5511-E7BA-285315001A28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64EEBD83-E492-DB77-8DDD-CE55015E35F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52005F4-5677-1C1A-8C25-A67E3124AC2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9B13B125-4FF9-F0A9-768B-AB2D4AE5742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1014870B-51C5-86FE-AE71-2773986626CE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D3C0F3E-B9ED-7441-574D-12484F5BC8C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FECC2A2-0E38-FFFB-EEBD-9B26F30CA8E9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B50B489A-FDCD-8732-22FF-D88461EE7CA9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6B6F3B06-9FB0-1180-97E9-900F92F3725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C81D06CE-7A07-1744-03ED-89271BD4DBD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C25B50BB-9E74-B1BD-CE26-B687B8CE2D1B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709058DA-D213-9077-4231-9B5CE4DC9FA9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7AE61231-8AEA-34B0-9300-9C880AD9AC8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64D3D9ED-5F91-A490-4DFF-BDC70D2DBAE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C2C5719-0D28-D473-50C9-19F51F8EACEA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6</xdr:col>
      <xdr:colOff>2367047</xdr:colOff>
      <xdr:row>20</xdr:row>
      <xdr:rowOff>54836</xdr:rowOff>
    </xdr:from>
    <xdr:to>
      <xdr:col>6</xdr:col>
      <xdr:colOff>2786144</xdr:colOff>
      <xdr:row>22</xdr:row>
      <xdr:rowOff>63309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A29767EB-04E9-7DA6-7A49-6C4B5667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6926645" y="5281495"/>
          <a:ext cx="509216" cy="419097"/>
        </a:xfrm>
        <a:prstGeom prst="rect">
          <a:avLst/>
        </a:prstGeom>
      </xdr:spPr>
    </xdr:pic>
    <xdr:clientData/>
  </xdr:twoCellAnchor>
  <xdr:oneCellAnchor>
    <xdr:from>
      <xdr:col>9</xdr:col>
      <xdr:colOff>1948540</xdr:colOff>
      <xdr:row>54</xdr:row>
      <xdr:rowOff>76199</xdr:rowOff>
    </xdr:from>
    <xdr:ext cx="718582" cy="457769"/>
    <xdr:pic>
      <xdr:nvPicPr>
        <xdr:cNvPr id="123" name="図 122">
          <a:extLst>
            <a:ext uri="{FF2B5EF4-FFF2-40B4-BE49-F238E27FC236}">
              <a16:creationId xmlns:a16="http://schemas.microsoft.com/office/drawing/2014/main" id="{570B8BE7-DAD4-45FD-A151-D6CB5F23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853468" flipV="1">
          <a:off x="9905997" y="13770428"/>
          <a:ext cx="718582" cy="45776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1661149" y="2269332"/>
          <a:ext cx="1797844" cy="10491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1559858" y="10130323"/>
          <a:ext cx="2064443" cy="34601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127551</xdr:colOff>
      <xdr:row>41</xdr:row>
      <xdr:rowOff>148423</xdr:rowOff>
    </xdr:from>
    <xdr:to>
      <xdr:col>9</xdr:col>
      <xdr:colOff>2155371</xdr:colOff>
      <xdr:row>53</xdr:row>
      <xdr:rowOff>89647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7953739" y="10646094"/>
          <a:ext cx="2027820" cy="29533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1511F68E-01B8-57F4-3A62-F6D3EC82BB08}"/>
            </a:ext>
          </a:extLst>
        </xdr:cNvPr>
        <xdr:cNvGrpSpPr/>
      </xdr:nvGrpSpPr>
      <xdr:grpSpPr>
        <a:xfrm>
          <a:off x="681186" y="470927"/>
          <a:ext cx="377995" cy="14939980"/>
          <a:chOff x="781879" y="465484"/>
          <a:chExt cx="367109" cy="15271994"/>
        </a:xfrm>
      </xdr:grpSpPr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C100E61F-4999-10C8-4FD9-95CD852FB1DE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644BCED-F31E-CB49-B5A9-C4A704B438B3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A362247-71FB-F01C-006C-0F1B83F313DD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643A8A1-9EDD-1E0D-181E-60A983260FF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FCEE00D-83FA-8BFB-17A6-F77A6681EE4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CF4BB82-C79C-72BD-389A-5F4CE06E0BF5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D6D785A0-5E44-BBA9-A604-4279E91ED89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9DE8DE9-679C-30AB-DC45-6536E3A7BFC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1A93E6F-15F2-C2E4-AC95-940864656145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C6BBDF00-1019-F0D3-8ECA-94CE69F92E5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AB0DF7F-E1C3-CC41-D7BD-8FDF4C0B2EC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D652708-E430-A7F9-DA4D-D5BE75D9A56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344B304-7759-1734-27BB-9F351486BDA2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D001F44-C4D6-20BE-3D54-4BA842491B33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9BF56626-E6D5-81DA-2003-5393BAAA8BF8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245E6B0C-E456-0B45-ABF5-9C9D60353985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B56C17F0-4E79-CF90-9EB3-88C16A554D87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DD485015-FC8A-7F6B-72DC-C07695A6ED7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136FEA42-6980-7EAB-07CF-38BA4CBD688E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DBCCAE0C-5ECE-E304-71F6-A800159BD4AE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F582C6F-0CA6-A287-C95B-6E8463DB55F2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89C3F1C-27B9-3F87-CEB6-BD758FC51BD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5AE81C0-E2F0-D09C-B16E-6C81FA61C8D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1D0AE06B-6746-77C9-45DF-A6D4A377DC5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A49C2750-3720-F342-8C5E-478150C5EFA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A9FEF8D6-74E2-7320-29E2-3C0EA9393525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EDA67E2-9FF6-5B6B-E839-941218E466BE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B0096CDA-5300-F69E-BA8D-9084A3ED99F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C246284E-8B5C-9C93-89E1-E2CDF29BD2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A5BD684-D902-A497-A0BF-105AEC70A030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9FBE5954-22C1-5F47-5318-D958965D4566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7B3C638-E7C3-44BB-92A7-2E252357F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25697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508E8DD-5A5C-4F76-9772-1070956F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211286" y="14162314"/>
          <a:ext cx="783772" cy="533971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FE9858A-2063-5A86-C1B7-4311ECD3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591872"/>
          <a:ext cx="587840" cy="673781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589C3BFB-0AA2-4496-B892-554AC69E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7457" y="3167743"/>
          <a:ext cx="478905" cy="374592"/>
        </a:xfrm>
        <a:prstGeom prst="rect">
          <a:avLst/>
        </a:prstGeom>
      </xdr:spPr>
    </xdr:pic>
    <xdr:clientData/>
  </xdr:twoCellAnchor>
  <xdr:twoCellAnchor editAs="oneCell">
    <xdr:from>
      <xdr:col>7</xdr:col>
      <xdr:colOff>215492</xdr:colOff>
      <xdr:row>4</xdr:row>
      <xdr:rowOff>245450</xdr:rowOff>
    </xdr:from>
    <xdr:to>
      <xdr:col>8</xdr:col>
      <xdr:colOff>295362</xdr:colOff>
      <xdr:row>6</xdr:row>
      <xdr:rowOff>223612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0C1F236E-BDF6-05C0-621E-30D2FFA0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 flipV="1">
          <a:off x="7385602" y="1511768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AF2E202A-EDB4-35CF-0A2A-D0703066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472687" y="3144625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95748</xdr:colOff>
      <xdr:row>30</xdr:row>
      <xdr:rowOff>93051</xdr:rowOff>
    </xdr:from>
    <xdr:to>
      <xdr:col>6</xdr:col>
      <xdr:colOff>153846</xdr:colOff>
      <xdr:row>32</xdr:row>
      <xdr:rowOff>71213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05E352C9-F3C6-375C-5867-EC7E2B788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04944" y="7869026"/>
          <a:ext cx="478905" cy="362898"/>
        </a:xfrm>
        <a:prstGeom prst="rect">
          <a:avLst/>
        </a:prstGeom>
      </xdr:spPr>
    </xdr:pic>
    <xdr:clientData/>
  </xdr:twoCellAnchor>
  <xdr:twoCellAnchor>
    <xdr:from>
      <xdr:col>6</xdr:col>
      <xdr:colOff>246006</xdr:colOff>
      <xdr:row>34</xdr:row>
      <xdr:rowOff>188259</xdr:rowOff>
    </xdr:from>
    <xdr:to>
      <xdr:col>6</xdr:col>
      <xdr:colOff>2043850</xdr:colOff>
      <xdr:row>36</xdr:row>
      <xdr:rowOff>187839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93D45C8-BF31-BF65-6A96-C967811C189E}"/>
            </a:ext>
          </a:extLst>
        </xdr:cNvPr>
        <xdr:cNvSpPr/>
      </xdr:nvSpPr>
      <xdr:spPr>
        <a:xfrm>
          <a:off x="4835935" y="8928847"/>
          <a:ext cx="1797844" cy="501604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他町内から支援の担ぎ手</a:t>
          </a:r>
          <a:endParaRPr kumimoji="1" lang="en-US" altLang="ja-JP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に夕食を用意するか？</a:t>
          </a:r>
        </a:p>
      </xdr:txBody>
    </xdr:sp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26ACEF73-C268-D32C-D1BC-A902F9D215B3}"/>
            </a:ext>
          </a:extLst>
        </xdr:cNvPr>
        <xdr:cNvGrpSpPr/>
      </xdr:nvGrpSpPr>
      <xdr:grpSpPr>
        <a:xfrm>
          <a:off x="3854371" y="443713"/>
          <a:ext cx="372552" cy="14950865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F9894669-5DCE-F2E5-98AB-23931328C8BA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6127DB3-2E89-48AC-3DF4-6384082C0B8D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9DCCEE89-EC28-2386-9AE7-C05526907DB9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C1AB39C9-C942-DB4B-34BF-6BA495720D68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D49BCE6-C0A4-0AEA-BCCB-64DFF477065A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D7511CF3-B7E4-1908-838E-05EDC7DA56C8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53D7A34-0E30-6AC5-459C-D94C37868777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381C1B6-E8B8-E61B-B0AB-95897A34B7D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B306718-5AE6-2609-4DE1-68899E16995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80F952B3-E8A8-8DBE-9051-FCB5BAF99DF2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C34101E-68ED-8B04-D4B1-9A66A071702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9B35512F-4BE1-4377-7710-C41720CA9D9C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AFF20ED8-5360-8F82-BF5B-2E79D3D94881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C8125DD8-B40C-62D2-08C6-0C62173DA84A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7EBBBEBB-56A1-935D-2921-7456B5A7E8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94DB6D0-E092-261F-01A7-25D66A9ECA7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3FF4EFE4-A6CF-9441-09B9-D4FD069EB3DE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23F5D6D6-C262-87C9-4576-A1757BAB1DE5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167FE84A-649F-3349-0276-06928BC2940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DFCE9939-C938-0D25-5BAB-C33C46BEE4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A20E188C-EFC4-8A47-881A-CE4938F9B335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F36A976F-700D-DE58-BD97-86AA6CE6D93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3B1CF601-A2D9-67A6-7034-FCDCE9BAC83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9BBC3B98-CCED-F735-A7FD-5AA42BF40EE6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BE123B0-EBDF-FBB5-1E99-8BD3AED5B6E4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6A1F4908-B6F1-F9DA-7881-8F97F972FE5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611B026E-67CE-D71C-9FA7-7AFA6261E770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744E8547-38B9-B61A-8489-2B882BB454F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A4D13CB-7EC2-689C-ACAE-CFC7BE4F054E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DA1076C8-9CDE-D937-C935-83B4E27EB012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88D55E0-786B-8731-0AFD-6BBBB75CB0D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421942</xdr:rowOff>
    </xdr:from>
    <xdr:to>
      <xdr:col>8</xdr:col>
      <xdr:colOff>38645</xdr:colOff>
      <xdr:row>61</xdr:row>
      <xdr:rowOff>214450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23BDDD58-9EA8-6FC7-244F-12339657B76A}"/>
            </a:ext>
          </a:extLst>
        </xdr:cNvPr>
        <xdr:cNvGrpSpPr/>
      </xdr:nvGrpSpPr>
      <xdr:grpSpPr>
        <a:xfrm>
          <a:off x="7087429" y="421942"/>
          <a:ext cx="367109" cy="14950865"/>
          <a:chOff x="781879" y="465484"/>
          <a:chExt cx="367109" cy="15271994"/>
        </a:xfrm>
      </xdr:grpSpPr>
      <xdr:sp macro="" textlink="">
        <xdr:nvSpPr>
          <xdr:cNvPr id="143" name="四角形: 角を丸くする 142">
            <a:extLst>
              <a:ext uri="{FF2B5EF4-FFF2-40B4-BE49-F238E27FC236}">
                <a16:creationId xmlns:a16="http://schemas.microsoft.com/office/drawing/2014/main" id="{22FDC481-212E-3DC8-4671-548B7808B301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14903F38-F50D-E847-7C96-A3927B0D131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370FE4D4-8BCB-895F-BB55-9B388F3FB9BF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6" name="テキスト ボックス 145">
            <a:extLst>
              <a:ext uri="{FF2B5EF4-FFF2-40B4-BE49-F238E27FC236}">
                <a16:creationId xmlns:a16="http://schemas.microsoft.com/office/drawing/2014/main" id="{6AD21A30-66FD-1465-C107-DAA3896319EB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F55326B-3700-363E-40DE-825C83AC47E3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8" name="テキスト ボックス 147">
            <a:extLst>
              <a:ext uri="{FF2B5EF4-FFF2-40B4-BE49-F238E27FC236}">
                <a16:creationId xmlns:a16="http://schemas.microsoft.com/office/drawing/2014/main" id="{354113B2-F74D-C494-613E-17FA67C85F77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20E04AF3-E450-162F-4E32-B48FECDF889B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C8F87C7C-D46D-C934-C7B6-E342F4685B9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49642366-3CD6-57DE-48AB-DF7EEEB7B4FF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25334E2-40C9-8C29-32DA-359125284D40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45ECB7ED-3314-AA14-9176-D074A869D3A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4" name="テキスト ボックス 153">
            <a:extLst>
              <a:ext uri="{FF2B5EF4-FFF2-40B4-BE49-F238E27FC236}">
                <a16:creationId xmlns:a16="http://schemas.microsoft.com/office/drawing/2014/main" id="{35D9181B-D3DD-5F64-4BA7-953488B6E43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B98D5A21-B8F2-4AB6-B4AD-98BE3BED65BE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8C129E6A-707E-169D-B4B0-AAF310D59AC9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73884A10-8F67-5CDF-71EC-6FE5E148720B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8" name="テキスト ボックス 157">
            <a:extLst>
              <a:ext uri="{FF2B5EF4-FFF2-40B4-BE49-F238E27FC236}">
                <a16:creationId xmlns:a16="http://schemas.microsoft.com/office/drawing/2014/main" id="{BA4B48C8-43C8-77B5-26F5-1945FA7D84E6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E0C97302-FB21-9E4F-E09A-A6BA683D5323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0" name="テキスト ボックス 159">
            <a:extLst>
              <a:ext uri="{FF2B5EF4-FFF2-40B4-BE49-F238E27FC236}">
                <a16:creationId xmlns:a16="http://schemas.microsoft.com/office/drawing/2014/main" id="{7F54E2E9-12C8-7931-2D7F-E9FDE13DEC1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5D3C8F5D-5EA1-8362-96EA-A7CFBEE2950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D70E29C2-0911-51A2-259A-0FB86F3DE46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71C05FEC-B0CC-42EC-D6E0-FBFC462DBD6C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4" name="テキスト ボックス 163">
            <a:extLst>
              <a:ext uri="{FF2B5EF4-FFF2-40B4-BE49-F238E27FC236}">
                <a16:creationId xmlns:a16="http://schemas.microsoft.com/office/drawing/2014/main" id="{D7DB7286-1584-083F-D082-F66204304FC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4E121F49-B29F-92CE-7050-063EE943241C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6" name="テキスト ボックス 165">
            <a:extLst>
              <a:ext uri="{FF2B5EF4-FFF2-40B4-BE49-F238E27FC236}">
                <a16:creationId xmlns:a16="http://schemas.microsoft.com/office/drawing/2014/main" id="{27B90EB7-66FD-C050-3A6A-798ED1D27B84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08239FB7-36D9-D74D-55A8-A4698D17972B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8" name="テキスト ボックス 167">
            <a:extLst>
              <a:ext uri="{FF2B5EF4-FFF2-40B4-BE49-F238E27FC236}">
                <a16:creationId xmlns:a16="http://schemas.microsoft.com/office/drawing/2014/main" id="{C80ACE42-C75F-E99C-1D73-6662FFD93859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058335D-96D1-E377-ADBD-DA5EF51E55A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0" name="テキスト ボックス 169">
            <a:extLst>
              <a:ext uri="{FF2B5EF4-FFF2-40B4-BE49-F238E27FC236}">
                <a16:creationId xmlns:a16="http://schemas.microsoft.com/office/drawing/2014/main" id="{8A8567A9-F30F-AE1F-8329-BC6EAB5A6F0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7E998A11-C8F2-4146-767C-AB97AA35F492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C5D4A1F2-6ADA-325B-0766-B52F0A39139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32B2EEA-255E-FBB8-6BC3-47C5900B60C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74" name="グループ化 173">
          <a:extLst>
            <a:ext uri="{FF2B5EF4-FFF2-40B4-BE49-F238E27FC236}">
              <a16:creationId xmlns:a16="http://schemas.microsoft.com/office/drawing/2014/main" id="{CE9453A1-B06C-56DB-9D0F-9F83878FFCF1}"/>
            </a:ext>
          </a:extLst>
        </xdr:cNvPr>
        <xdr:cNvGrpSpPr/>
      </xdr:nvGrpSpPr>
      <xdr:grpSpPr>
        <a:xfrm>
          <a:off x="10105494" y="470928"/>
          <a:ext cx="372551" cy="14939980"/>
          <a:chOff x="781879" y="465484"/>
          <a:chExt cx="367109" cy="15271994"/>
        </a:xfrm>
      </xdr:grpSpPr>
      <xdr:sp macro="" textlink="">
        <xdr:nvSpPr>
          <xdr:cNvPr id="175" name="四角形: 角を丸くする 174">
            <a:extLst>
              <a:ext uri="{FF2B5EF4-FFF2-40B4-BE49-F238E27FC236}">
                <a16:creationId xmlns:a16="http://schemas.microsoft.com/office/drawing/2014/main" id="{19725FD0-61F5-2BF5-5FFC-640B39AF0A68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DD102A68-91F9-79DA-5F7E-A9DF9E0EB35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21D55C2F-7F5E-96AF-1329-F1380BC7DCC1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5CA793F1-4E4E-9395-8493-42FE68ECD24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9D87E6AF-FF7A-D01A-85F4-4A8495177185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0" name="テキスト ボックス 179">
            <a:extLst>
              <a:ext uri="{FF2B5EF4-FFF2-40B4-BE49-F238E27FC236}">
                <a16:creationId xmlns:a16="http://schemas.microsoft.com/office/drawing/2014/main" id="{CF2F7E4D-FD9D-DEF4-DBB3-240966781E71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A13AC9B7-A286-5D02-83E9-B8960A8C79D0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2" name="テキスト ボックス 181">
            <a:extLst>
              <a:ext uri="{FF2B5EF4-FFF2-40B4-BE49-F238E27FC236}">
                <a16:creationId xmlns:a16="http://schemas.microsoft.com/office/drawing/2014/main" id="{96B101D3-CF1C-50B1-1ECB-38435935842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57D0F5B9-1D2C-8BD0-3E40-A20A5C9D5756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BB7E075F-6382-5C17-AEBB-6DFC398E7696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92F2A9CB-BD3A-72E3-7639-4521D3E0E1F7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6" name="テキスト ボックス 185">
            <a:extLst>
              <a:ext uri="{FF2B5EF4-FFF2-40B4-BE49-F238E27FC236}">
                <a16:creationId xmlns:a16="http://schemas.microsoft.com/office/drawing/2014/main" id="{E4672B85-3009-79A9-D79E-71450909DFA6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994A39BF-CDA8-1BFD-DE1D-F49FD102F08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36451D61-5AE1-B380-FA15-B5EF17041690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04A3496-BE9E-F887-67AC-8C9C20FB2A20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0E3AE8E2-C514-A273-F783-851604873434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1" name="正方形/長方形 190">
            <a:extLst>
              <a:ext uri="{FF2B5EF4-FFF2-40B4-BE49-F238E27FC236}">
                <a16:creationId xmlns:a16="http://schemas.microsoft.com/office/drawing/2014/main" id="{2E3EC589-BD11-BC35-DCBA-FEAE45730FE6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2" name="テキスト ボックス 191">
            <a:extLst>
              <a:ext uri="{FF2B5EF4-FFF2-40B4-BE49-F238E27FC236}">
                <a16:creationId xmlns:a16="http://schemas.microsoft.com/office/drawing/2014/main" id="{C37B6A3B-3FCF-BF83-0318-8896CCF829E3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111411C7-3E2F-CEE8-B5E2-3F078DFA631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D41EBF0A-098E-D99D-6FEF-7AC4BE9D9A9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25CCD1D0-0F11-A32C-544F-3F16407E5BAF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6" name="テキスト ボックス 195">
            <a:extLst>
              <a:ext uri="{FF2B5EF4-FFF2-40B4-BE49-F238E27FC236}">
                <a16:creationId xmlns:a16="http://schemas.microsoft.com/office/drawing/2014/main" id="{D2ACEC9F-73CF-02D0-47D2-35D063C9B86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43DF4A98-E239-A38E-AD30-F9E91FA766F2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8" name="テキスト ボックス 197">
            <a:extLst>
              <a:ext uri="{FF2B5EF4-FFF2-40B4-BE49-F238E27FC236}">
                <a16:creationId xmlns:a16="http://schemas.microsoft.com/office/drawing/2014/main" id="{3711FE8A-0F7F-8F62-51AD-6BCAB08FFDE0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B2ECA24F-2C9C-1708-64B0-406790CCDA9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0" name="テキスト ボックス 199">
            <a:extLst>
              <a:ext uri="{FF2B5EF4-FFF2-40B4-BE49-F238E27FC236}">
                <a16:creationId xmlns:a16="http://schemas.microsoft.com/office/drawing/2014/main" id="{DE765B43-E81C-631C-EB1D-3A2BB336F15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511DAACF-F2FB-F3DE-51C7-0E99A1B34F67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3833D250-9432-AA10-BA83-99C12A1B153E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F74817A2-E802-FDB0-8462-1B2FE30743C1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4" name="テキスト ボックス 203">
            <a:extLst>
              <a:ext uri="{FF2B5EF4-FFF2-40B4-BE49-F238E27FC236}">
                <a16:creationId xmlns:a16="http://schemas.microsoft.com/office/drawing/2014/main" id="{CA0CF629-9923-D1FA-040A-975514C5708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4DA34B4F-9354-E6A4-F49D-808810E07865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206" name="図 205">
          <a:extLst>
            <a:ext uri="{FF2B5EF4-FFF2-40B4-BE49-F238E27FC236}">
              <a16:creationId xmlns:a16="http://schemas.microsoft.com/office/drawing/2014/main" id="{5744CF0B-81EF-83D1-5DC4-CD2DA4A6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5475" y="4424092"/>
          <a:ext cx="478905" cy="3727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44</xdr:row>
      <xdr:rowOff>80681</xdr:rowOff>
    </xdr:from>
    <xdr:to>
      <xdr:col>9</xdr:col>
      <xdr:colOff>1954307</xdr:colOff>
      <xdr:row>49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6F612D2-29F8-4EA3-AB83-04D14E8C48B2}"/>
            </a:ext>
          </a:extLst>
        </xdr:cNvPr>
        <xdr:cNvSpPr/>
      </xdr:nvSpPr>
      <xdr:spPr>
        <a:xfrm>
          <a:off x="6899743" y="11555505"/>
          <a:ext cx="1831882" cy="12909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3ED9AF87-5E31-661B-C11D-52291441A351}"/>
            </a:ext>
          </a:extLst>
        </xdr:cNvPr>
        <xdr:cNvGrpSpPr/>
      </xdr:nvGrpSpPr>
      <xdr:grpSpPr>
        <a:xfrm>
          <a:off x="558781" y="421821"/>
          <a:ext cx="355728" cy="14710002"/>
          <a:chOff x="663828" y="667431"/>
          <a:chExt cx="381061" cy="15044056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3E523F4A-4516-4491-8633-AEAFEF42F03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DCCB03CC-1F3B-4095-8C70-D2D1980844E6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67CEA34-DBCB-4239-9039-5EE6FB848FC3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3A4E66CF-8344-4F0B-8FE2-99C3C3F17BF6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158D93B7-93D2-4430-BBBD-39DFB23D237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775E54B9-04ED-4E3E-86A2-A294331B1DCB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A6454F-F475-41E8-9B28-63268F17394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C44C407F-FBBB-435A-93D7-0AF6B1F6FD8D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DC78111-CA29-46C4-AEFD-5FDEBA74D6BF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76023A27-5610-4C75-8CAB-F6416C44FA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FC438449-3DFA-4BC3-9109-6E5C7A17306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A197142-46ED-415C-A75D-C236F070523E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888BBB78-F505-4B9C-9706-BFBEB8385E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A3436B17-71E8-4D41-9704-0FB5B796DD4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9B2DFF3-DC1B-49EE-81BE-A8C29418F5B9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E63BD7BD-516F-45CC-AB8A-E469E2664CB5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7C5D245-518D-44F2-A4A5-E9C7925BD27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34243993-973B-4D8E-A260-94D2D03E9C0E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83303D7-1789-47F2-B1F3-9E7B27FAFD5A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36C49DA8-8488-4805-A62A-3237B0DFEEF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D9076E1-2032-4934-A0BF-BBF4A474C6B8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10F4D9C9-74CB-4A86-BF16-57DE4997EFB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D03B9E-F2C9-4C39-9AA6-BFAEC456998F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4191D53F-0D9B-445A-8A41-A0C141E1F300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E624C8B5-9E0C-4FD6-97F5-38AE1302576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4A1A3139-91A9-4870-8CB5-1E66ECAD201F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188473F-D89F-4C85-8A11-6E8C1133EE92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1981201</xdr:colOff>
      <xdr:row>57</xdr:row>
      <xdr:rowOff>0</xdr:rowOff>
    </xdr:from>
    <xdr:to>
      <xdr:col>3</xdr:col>
      <xdr:colOff>2569041</xdr:colOff>
      <xdr:row>59</xdr:row>
      <xdr:rowOff>123688</xdr:rowOff>
    </xdr:to>
    <xdr:pic>
      <xdr:nvPicPr>
        <xdr:cNvPr id="198" name="図 197">
          <a:extLst>
            <a:ext uri="{FF2B5EF4-FFF2-40B4-BE49-F238E27FC236}">
              <a16:creationId xmlns:a16="http://schemas.microsoft.com/office/drawing/2014/main" id="{B5CD46BD-8FD5-4B57-BCC5-D9D0C4F4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2862944" y="14695714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96A8EE78-7E5D-44FA-9E90-FDF45FAB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8714" y="13498285"/>
          <a:ext cx="718582" cy="457769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200" name="図 199">
          <a:extLst>
            <a:ext uri="{FF2B5EF4-FFF2-40B4-BE49-F238E27FC236}">
              <a16:creationId xmlns:a16="http://schemas.microsoft.com/office/drawing/2014/main" id="{9CFFC21A-FE03-407E-8E38-04EED41C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3741111" y="412926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427DF9C1-2D96-D929-5DFD-5DC4E379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6549626" y="6850690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202" name="図 201">
          <a:extLst>
            <a:ext uri="{FF2B5EF4-FFF2-40B4-BE49-F238E27FC236}">
              <a16:creationId xmlns:a16="http://schemas.microsoft.com/office/drawing/2014/main" id="{5F98DD45-1A5F-4F11-8641-FF4383C1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6400801" y="1828801"/>
          <a:ext cx="511138" cy="420377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868B9B48-F9A3-4006-AA79-7506E7FCD343}"/>
            </a:ext>
          </a:extLst>
        </xdr:cNvPr>
        <xdr:cNvSpPr txBox="1"/>
      </xdr:nvSpPr>
      <xdr:spPr>
        <a:xfrm>
          <a:off x="7252369" y="94695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204" name="図 203">
          <a:extLst>
            <a:ext uri="{FF2B5EF4-FFF2-40B4-BE49-F238E27FC236}">
              <a16:creationId xmlns:a16="http://schemas.microsoft.com/office/drawing/2014/main" id="{696DAF93-99F9-4289-8D8A-E0848FC9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246428"/>
          <a:ext cx="587840" cy="673781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261" name="グループ化 260">
          <a:extLst>
            <a:ext uri="{FF2B5EF4-FFF2-40B4-BE49-F238E27FC236}">
              <a16:creationId xmlns:a16="http://schemas.microsoft.com/office/drawing/2014/main" id="{F83C1A78-4676-7C00-651A-535E55ECE4A7}"/>
            </a:ext>
          </a:extLst>
        </xdr:cNvPr>
        <xdr:cNvGrpSpPr/>
      </xdr:nvGrpSpPr>
      <xdr:grpSpPr>
        <a:xfrm>
          <a:off x="4069425" y="421821"/>
          <a:ext cx="355728" cy="14710002"/>
          <a:chOff x="663828" y="667431"/>
          <a:chExt cx="381061" cy="15044056"/>
        </a:xfrm>
      </xdr:grpSpPr>
      <xdr:sp macro="" textlink="">
        <xdr:nvSpPr>
          <xdr:cNvPr id="262" name="四角形: 角を丸くする 261">
            <a:extLst>
              <a:ext uri="{FF2B5EF4-FFF2-40B4-BE49-F238E27FC236}">
                <a16:creationId xmlns:a16="http://schemas.microsoft.com/office/drawing/2014/main" id="{2B00CE6A-DD3B-D1A8-2564-69F83393C21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3" name="テキスト ボックス 262">
            <a:extLst>
              <a:ext uri="{FF2B5EF4-FFF2-40B4-BE49-F238E27FC236}">
                <a16:creationId xmlns:a16="http://schemas.microsoft.com/office/drawing/2014/main" id="{E692B0D6-26E7-AA1F-1C46-D9B48578A52B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A6C8F8A-9014-9A65-F1CC-0C5CD37169AD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5" name="テキスト ボックス 264">
            <a:extLst>
              <a:ext uri="{FF2B5EF4-FFF2-40B4-BE49-F238E27FC236}">
                <a16:creationId xmlns:a16="http://schemas.microsoft.com/office/drawing/2014/main" id="{0161220E-C476-0515-9017-A90B9600D504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128471EA-2A52-CFC4-FE49-8F4CDD145BC2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7" name="テキスト ボックス 266">
            <a:extLst>
              <a:ext uri="{FF2B5EF4-FFF2-40B4-BE49-F238E27FC236}">
                <a16:creationId xmlns:a16="http://schemas.microsoft.com/office/drawing/2014/main" id="{D4955FDE-1F31-4BDB-5C2A-6399DA0691D2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1C32DE3F-BFCC-34D0-FF81-7AB7A53BF31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9" name="テキスト ボックス 268">
            <a:extLst>
              <a:ext uri="{FF2B5EF4-FFF2-40B4-BE49-F238E27FC236}">
                <a16:creationId xmlns:a16="http://schemas.microsoft.com/office/drawing/2014/main" id="{22B1583C-3EA3-B2C4-1854-1CDD6761AB4B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ECB26055-C554-B096-A61E-7034DBC214C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1" name="テキスト ボックス 270">
            <a:extLst>
              <a:ext uri="{FF2B5EF4-FFF2-40B4-BE49-F238E27FC236}">
                <a16:creationId xmlns:a16="http://schemas.microsoft.com/office/drawing/2014/main" id="{C6B71066-EF94-EB5E-95D5-D84D806C908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3811B9B8-4F91-15D1-7B3F-C6072DC8606E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3" name="テキスト ボックス 272">
            <a:extLst>
              <a:ext uri="{FF2B5EF4-FFF2-40B4-BE49-F238E27FC236}">
                <a16:creationId xmlns:a16="http://schemas.microsoft.com/office/drawing/2014/main" id="{FE8B7A59-56A3-FF2E-3F18-1C9DCA0B484F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E0583958-397F-C5A2-6252-000F05D4B9B1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5" name="テキスト ボックス 274">
            <a:extLst>
              <a:ext uri="{FF2B5EF4-FFF2-40B4-BE49-F238E27FC236}">
                <a16:creationId xmlns:a16="http://schemas.microsoft.com/office/drawing/2014/main" id="{ECD0C801-EDA2-AA53-B8D1-62D11E8E7F81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8739640D-1D33-C13A-7EF3-03CAE11EC8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7" name="テキスト ボックス 276">
            <a:extLst>
              <a:ext uri="{FF2B5EF4-FFF2-40B4-BE49-F238E27FC236}">
                <a16:creationId xmlns:a16="http://schemas.microsoft.com/office/drawing/2014/main" id="{7DF5C68B-657C-B37D-D72F-787A54649CD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2F6D18B5-513C-081F-C024-79DDE603C661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BDDE8A51-DECD-D3A7-CF1F-D88513D8B3E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087A52B-174F-4F93-6CA8-91AE8CCDF57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84DEB4DA-B1A9-0E91-2023-E9455B00849F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D69DE8A9-E835-CC7E-0635-DB9036DC226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3" name="テキスト ボックス 282">
            <a:extLst>
              <a:ext uri="{FF2B5EF4-FFF2-40B4-BE49-F238E27FC236}">
                <a16:creationId xmlns:a16="http://schemas.microsoft.com/office/drawing/2014/main" id="{03CB4B4F-B710-E0B6-F8E8-5DE93327725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449C43B9-C79C-1CCF-50E1-5782E0A6CC76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5" name="テキスト ボックス 284">
            <a:extLst>
              <a:ext uri="{FF2B5EF4-FFF2-40B4-BE49-F238E27FC236}">
                <a16:creationId xmlns:a16="http://schemas.microsoft.com/office/drawing/2014/main" id="{3B67BD68-9DE9-1C36-9EC2-CD3588DFAD41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B61B670C-053C-A646-75DA-1D625306E4CD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7" name="テキスト ボックス 286">
            <a:extLst>
              <a:ext uri="{FF2B5EF4-FFF2-40B4-BE49-F238E27FC236}">
                <a16:creationId xmlns:a16="http://schemas.microsoft.com/office/drawing/2014/main" id="{90450980-6B18-E43B-8F03-E6144A067FDD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8CD7C27-0413-93F4-E27D-D384235DD278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289" name="グループ化 288">
          <a:extLst>
            <a:ext uri="{FF2B5EF4-FFF2-40B4-BE49-F238E27FC236}">
              <a16:creationId xmlns:a16="http://schemas.microsoft.com/office/drawing/2014/main" id="{DEA96C63-B48E-6871-702A-A52658A4221B}"/>
            </a:ext>
          </a:extLst>
        </xdr:cNvPr>
        <xdr:cNvGrpSpPr/>
      </xdr:nvGrpSpPr>
      <xdr:grpSpPr>
        <a:xfrm>
          <a:off x="7381406" y="413657"/>
          <a:ext cx="353006" cy="14707280"/>
          <a:chOff x="663828" y="667431"/>
          <a:chExt cx="381061" cy="15044056"/>
        </a:xfrm>
      </xdr:grpSpPr>
      <xdr:sp macro="" textlink="">
        <xdr:nvSpPr>
          <xdr:cNvPr id="290" name="四角形: 角を丸くする 289">
            <a:extLst>
              <a:ext uri="{FF2B5EF4-FFF2-40B4-BE49-F238E27FC236}">
                <a16:creationId xmlns:a16="http://schemas.microsoft.com/office/drawing/2014/main" id="{9D048DDA-3C96-62BE-0162-7A680EE056C2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1" name="テキスト ボックス 290">
            <a:extLst>
              <a:ext uri="{FF2B5EF4-FFF2-40B4-BE49-F238E27FC236}">
                <a16:creationId xmlns:a16="http://schemas.microsoft.com/office/drawing/2014/main" id="{5700003B-0548-2524-3BFE-671982165604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F08F2F7-45DC-6ED8-5D96-8104629A3916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3" name="テキスト ボックス 292">
            <a:extLst>
              <a:ext uri="{FF2B5EF4-FFF2-40B4-BE49-F238E27FC236}">
                <a16:creationId xmlns:a16="http://schemas.microsoft.com/office/drawing/2014/main" id="{D8CAEDAF-E216-55DC-B0FD-96A6E82D5E39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02F027AE-8646-0FC0-FE7F-5BB068C55E50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16B99EC2-607A-C64B-9FDF-C965E265EB08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58C322B5-60E2-819B-D28D-8577B50130B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7" name="テキスト ボックス 296">
            <a:extLst>
              <a:ext uri="{FF2B5EF4-FFF2-40B4-BE49-F238E27FC236}">
                <a16:creationId xmlns:a16="http://schemas.microsoft.com/office/drawing/2014/main" id="{2B2651D3-CE63-C6B4-030E-210C8A1EAA24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51281E7-97EF-5E6B-6691-5F5D3E190AE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9" name="テキスト ボックス 298">
            <a:extLst>
              <a:ext uri="{FF2B5EF4-FFF2-40B4-BE49-F238E27FC236}">
                <a16:creationId xmlns:a16="http://schemas.microsoft.com/office/drawing/2014/main" id="{42217B0A-D55C-7F74-1708-40650EE98E9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EF16AD43-2E16-0FDF-8E22-0C3A14BF7CA3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EB7F571-0BB5-EA53-1FB4-9B6ED2430569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4C5B70C2-ED46-EA79-1D1C-F4DEA7D0DCC0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3" name="テキスト ボックス 302">
            <a:extLst>
              <a:ext uri="{FF2B5EF4-FFF2-40B4-BE49-F238E27FC236}">
                <a16:creationId xmlns:a16="http://schemas.microsoft.com/office/drawing/2014/main" id="{1DC97471-0B96-5504-6575-FEEEDAF815D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56318C56-BD36-2B8A-9BD9-41FF00675685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5" name="テキスト ボックス 304">
            <a:extLst>
              <a:ext uri="{FF2B5EF4-FFF2-40B4-BE49-F238E27FC236}">
                <a16:creationId xmlns:a16="http://schemas.microsoft.com/office/drawing/2014/main" id="{0A99A048-27C3-BCB0-D8FE-C4A1973C7F9E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3D41CF45-101E-1A75-601A-CB62BA1528A0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7" name="テキスト ボックス 306">
            <a:extLst>
              <a:ext uri="{FF2B5EF4-FFF2-40B4-BE49-F238E27FC236}">
                <a16:creationId xmlns:a16="http://schemas.microsoft.com/office/drawing/2014/main" id="{E8E5492F-D21C-70B9-6E93-25377095EE69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8C9D064-595F-26D9-D8A5-51340B01A310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9" name="テキスト ボックス 308">
            <a:extLst>
              <a:ext uri="{FF2B5EF4-FFF2-40B4-BE49-F238E27FC236}">
                <a16:creationId xmlns:a16="http://schemas.microsoft.com/office/drawing/2014/main" id="{6EEF50CE-87B2-5FED-8E86-6EFB454467B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F9FAED51-9A98-94A6-A03C-EA46F828FFC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BE912DC9-01BB-4A62-F8D7-8E1B5603EC2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1CAE96CD-D2AC-DC9F-B6C6-9316AA699D1D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3" name="テキスト ボックス 312">
            <a:extLst>
              <a:ext uri="{FF2B5EF4-FFF2-40B4-BE49-F238E27FC236}">
                <a16:creationId xmlns:a16="http://schemas.microsoft.com/office/drawing/2014/main" id="{32889CB6-A0B7-39A6-4A6A-7DF4F42C8712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E23267E-7309-01C9-7606-6B66A78954E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5" name="テキスト ボックス 314">
            <a:extLst>
              <a:ext uri="{FF2B5EF4-FFF2-40B4-BE49-F238E27FC236}">
                <a16:creationId xmlns:a16="http://schemas.microsoft.com/office/drawing/2014/main" id="{225E74F6-4DFA-0278-4BDF-18139B7E639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88DCFC20-3EDB-98D1-42E5-E02F5DD1D28D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317" name="グループ化 316">
          <a:extLst>
            <a:ext uri="{FF2B5EF4-FFF2-40B4-BE49-F238E27FC236}">
              <a16:creationId xmlns:a16="http://schemas.microsoft.com/office/drawing/2014/main" id="{B5F01F12-FBDE-3BEA-904C-C72B0DEF79B8}"/>
            </a:ext>
          </a:extLst>
        </xdr:cNvPr>
        <xdr:cNvGrpSpPr/>
      </xdr:nvGrpSpPr>
      <xdr:grpSpPr>
        <a:xfrm>
          <a:off x="10513772" y="402771"/>
          <a:ext cx="355728" cy="14712723"/>
          <a:chOff x="663828" y="667431"/>
          <a:chExt cx="381061" cy="15044056"/>
        </a:xfrm>
      </xdr:grpSpPr>
      <xdr:sp macro="" textlink="">
        <xdr:nvSpPr>
          <xdr:cNvPr id="318" name="四角形: 角を丸くする 317">
            <a:extLst>
              <a:ext uri="{FF2B5EF4-FFF2-40B4-BE49-F238E27FC236}">
                <a16:creationId xmlns:a16="http://schemas.microsoft.com/office/drawing/2014/main" id="{53B0A79A-1DCF-CCAF-390B-B06398EADF7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9" name="テキスト ボックス 318">
            <a:extLst>
              <a:ext uri="{FF2B5EF4-FFF2-40B4-BE49-F238E27FC236}">
                <a16:creationId xmlns:a16="http://schemas.microsoft.com/office/drawing/2014/main" id="{75BFF765-F763-F4E6-BB49-61EA74CAB23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B69B264A-2BED-E8FE-B83B-01B2FFC2C16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1" name="テキスト ボックス 320">
            <a:extLst>
              <a:ext uri="{FF2B5EF4-FFF2-40B4-BE49-F238E27FC236}">
                <a16:creationId xmlns:a16="http://schemas.microsoft.com/office/drawing/2014/main" id="{3FECCCFE-CE5C-A3A6-1A62-0B2A7824DDE7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F1EDB04A-A81C-18DB-25A9-8C1545F0CC51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3" name="テキスト ボックス 322">
            <a:extLst>
              <a:ext uri="{FF2B5EF4-FFF2-40B4-BE49-F238E27FC236}">
                <a16:creationId xmlns:a16="http://schemas.microsoft.com/office/drawing/2014/main" id="{0B8EEE0A-C9AD-50FD-3DCC-D4E977855AB4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03E491E-6B5E-29FB-BC41-CFD11C376004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5" name="テキスト ボックス 324">
            <a:extLst>
              <a:ext uri="{FF2B5EF4-FFF2-40B4-BE49-F238E27FC236}">
                <a16:creationId xmlns:a16="http://schemas.microsoft.com/office/drawing/2014/main" id="{C2AA6180-A7F4-D878-138F-D1DDC4257B25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D64277DA-3105-EB62-C81D-8D3A7ACF55BB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7" name="テキスト ボックス 326">
            <a:extLst>
              <a:ext uri="{FF2B5EF4-FFF2-40B4-BE49-F238E27FC236}">
                <a16:creationId xmlns:a16="http://schemas.microsoft.com/office/drawing/2014/main" id="{940A0CF1-FAC8-6156-B978-6FDEC1227C04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E3FAC8B1-45DB-2E07-24C5-2C6ED398E0D7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9" name="テキスト ボックス 328">
            <a:extLst>
              <a:ext uri="{FF2B5EF4-FFF2-40B4-BE49-F238E27FC236}">
                <a16:creationId xmlns:a16="http://schemas.microsoft.com/office/drawing/2014/main" id="{99748013-B6DB-2CAE-5DE9-AEF5D78CB3B2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CA60E492-B0C8-E586-3B88-8D9082C54FE3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1" name="テキスト ボックス 330">
            <a:extLst>
              <a:ext uri="{FF2B5EF4-FFF2-40B4-BE49-F238E27FC236}">
                <a16:creationId xmlns:a16="http://schemas.microsoft.com/office/drawing/2014/main" id="{EF5AD950-776E-98DB-5FA4-830E243DEBD2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508D5C9D-77EE-49DB-A35A-DFA7B0FED19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3623D260-12F5-8659-9049-A280B7C8754C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6101BB17-8A18-8F1A-CC7C-954F9568F9E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5" name="テキスト ボックス 334">
            <a:extLst>
              <a:ext uri="{FF2B5EF4-FFF2-40B4-BE49-F238E27FC236}">
                <a16:creationId xmlns:a16="http://schemas.microsoft.com/office/drawing/2014/main" id="{508C1CF8-BA06-CDC8-6B64-8ADC1D41AEEA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6" name="正方形/長方形 335">
            <a:extLst>
              <a:ext uri="{FF2B5EF4-FFF2-40B4-BE49-F238E27FC236}">
                <a16:creationId xmlns:a16="http://schemas.microsoft.com/office/drawing/2014/main" id="{A35E16AE-0E30-5EEB-E130-1ED2356C940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7" name="テキスト ボックス 336">
            <a:extLst>
              <a:ext uri="{FF2B5EF4-FFF2-40B4-BE49-F238E27FC236}">
                <a16:creationId xmlns:a16="http://schemas.microsoft.com/office/drawing/2014/main" id="{BCB3061D-8749-C15C-0347-151746073EB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DE4731DC-7B4B-4E64-5264-F2ACE02F6A55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9" name="テキスト ボックス 338">
            <a:extLst>
              <a:ext uri="{FF2B5EF4-FFF2-40B4-BE49-F238E27FC236}">
                <a16:creationId xmlns:a16="http://schemas.microsoft.com/office/drawing/2014/main" id="{6721E1D1-9528-85BC-B49F-06CB84EE4AC7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AFF9EB58-D416-615B-DFE6-643DA93B7E01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1" name="テキスト ボックス 340">
            <a:extLst>
              <a:ext uri="{FF2B5EF4-FFF2-40B4-BE49-F238E27FC236}">
                <a16:creationId xmlns:a16="http://schemas.microsoft.com/office/drawing/2014/main" id="{C390F317-C6D8-F8DF-05EC-5872B12D36C7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7BCF9B32-4E9B-63F3-BC19-CD4B2899607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3" name="テキスト ボックス 342">
            <a:extLst>
              <a:ext uri="{FF2B5EF4-FFF2-40B4-BE49-F238E27FC236}">
                <a16:creationId xmlns:a16="http://schemas.microsoft.com/office/drawing/2014/main" id="{F73BFA36-62B8-CAAD-9DF2-A26BA17D3BF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17773895-4595-5754-F67D-7239F2D659E7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CB0C-7EEF-4029-8104-DD8B5FB771C8}">
  <sheetPr>
    <pageSetUpPr fitToPage="1"/>
  </sheetPr>
  <dimension ref="C1:J63"/>
  <sheetViews>
    <sheetView view="pageBreakPreview" topLeftCell="A20" zoomScale="85" zoomScaleNormal="80" zoomScaleSheetLayoutView="85" workbookViewId="0">
      <selection activeCell="F56" sqref="F56"/>
    </sheetView>
  </sheetViews>
  <sheetFormatPr defaultColWidth="9" defaultRowHeight="13.5"/>
  <cols>
    <col min="1" max="1" width="7.75" style="51" customWidth="1"/>
    <col min="2" max="2" width="5.625" style="51" customWidth="1"/>
    <col min="3" max="3" width="4" style="65" customWidth="1"/>
    <col min="4" max="4" width="33.625" style="51" customWidth="1"/>
    <col min="5" max="5" width="3.875" style="51" customWidth="1"/>
    <col min="6" max="6" width="4" style="65" customWidth="1"/>
    <col min="7" max="7" width="34.75" style="51" customWidth="1"/>
    <col min="8" max="8" width="3.75" style="51" customWidth="1"/>
    <col min="9" max="9" width="4" style="65" customWidth="1"/>
    <col min="10" max="10" width="31.25" style="51" customWidth="1"/>
    <col min="11" max="11" width="4.625" style="51" customWidth="1"/>
    <col min="12" max="16384" width="9" style="51"/>
  </cols>
  <sheetData>
    <row r="1" spans="3:10" ht="36" customHeight="1">
      <c r="C1" s="438" t="s">
        <v>106</v>
      </c>
      <c r="D1" s="438"/>
      <c r="E1" s="84"/>
      <c r="F1" s="438" t="s">
        <v>130</v>
      </c>
      <c r="G1" s="438"/>
      <c r="I1" s="438" t="s">
        <v>131</v>
      </c>
      <c r="J1" s="438"/>
    </row>
    <row r="2" spans="3:10" s="50" customFormat="1" ht="20.100000000000001" customHeight="1">
      <c r="C2" s="439"/>
      <c r="D2" s="439"/>
      <c r="E2" s="86"/>
      <c r="F2" s="91" t="s">
        <v>244</v>
      </c>
      <c r="G2" s="87" t="s">
        <v>119</v>
      </c>
      <c r="H2" s="86"/>
      <c r="I2" s="439"/>
      <c r="J2" s="439"/>
    </row>
    <row r="3" spans="3:10" ht="20.100000000000001" customHeight="1">
      <c r="C3" s="87"/>
      <c r="D3" s="86"/>
      <c r="E3" s="86"/>
      <c r="F3" s="91" t="s">
        <v>245</v>
      </c>
      <c r="G3" s="87" t="s">
        <v>353</v>
      </c>
      <c r="H3" s="109"/>
      <c r="I3" s="91"/>
      <c r="J3" s="86"/>
    </row>
    <row r="4" spans="3:10" ht="20.100000000000001" customHeight="1">
      <c r="C4" s="87"/>
      <c r="D4" s="86"/>
      <c r="E4" s="86"/>
      <c r="F4" s="87"/>
      <c r="G4" s="92" t="s">
        <v>137</v>
      </c>
      <c r="H4" s="86"/>
      <c r="I4" s="115"/>
      <c r="J4" s="86"/>
    </row>
    <row r="5" spans="3:10" ht="20.100000000000001" customHeight="1">
      <c r="C5" s="87"/>
      <c r="D5" s="86"/>
      <c r="E5" s="86"/>
      <c r="F5" s="93"/>
      <c r="G5" s="92" t="s">
        <v>354</v>
      </c>
      <c r="H5" s="86"/>
      <c r="I5" s="87"/>
      <c r="J5" s="86"/>
    </row>
    <row r="6" spans="3:10" ht="20.100000000000001" customHeight="1">
      <c r="C6" s="407" t="s">
        <v>344</v>
      </c>
      <c r="D6" s="86" t="s">
        <v>345</v>
      </c>
      <c r="E6" s="86"/>
      <c r="F6" s="93"/>
      <c r="G6" s="215" t="s">
        <v>317</v>
      </c>
      <c r="H6" s="86"/>
      <c r="I6" s="87"/>
      <c r="J6" s="86"/>
    </row>
    <row r="7" spans="3:10" ht="20.100000000000001" customHeight="1">
      <c r="C7" s="95"/>
      <c r="D7" s="96"/>
      <c r="E7" s="97"/>
      <c r="F7" s="95"/>
      <c r="G7" s="98"/>
      <c r="H7" s="86"/>
      <c r="I7" s="346"/>
      <c r="J7" s="347"/>
    </row>
    <row r="8" spans="3:10" ht="20.100000000000001" customHeight="1">
      <c r="C8" s="101" t="s">
        <v>244</v>
      </c>
      <c r="D8" s="102" t="s">
        <v>255</v>
      </c>
      <c r="E8" s="90"/>
      <c r="F8" s="91" t="s">
        <v>244</v>
      </c>
      <c r="G8" s="103" t="s">
        <v>217</v>
      </c>
      <c r="H8" s="345"/>
      <c r="I8" s="348"/>
      <c r="J8" s="349"/>
    </row>
    <row r="9" spans="3:10" ht="20.100000000000001" customHeight="1">
      <c r="C9" s="107"/>
      <c r="D9" s="108"/>
      <c r="E9" s="86"/>
      <c r="F9" s="87"/>
      <c r="G9" s="92" t="s">
        <v>286</v>
      </c>
      <c r="H9" s="109"/>
      <c r="I9" s="87"/>
      <c r="J9" s="109"/>
    </row>
    <row r="10" spans="3:10" ht="20.100000000000001" customHeight="1">
      <c r="C10" s="107"/>
      <c r="D10" s="108"/>
      <c r="E10" s="86"/>
      <c r="F10" s="87"/>
      <c r="G10" s="86"/>
      <c r="H10" s="86"/>
      <c r="I10" s="87"/>
      <c r="J10" s="86"/>
    </row>
    <row r="11" spans="3:10" ht="20.100000000000001" customHeight="1">
      <c r="C11" s="107"/>
      <c r="D11" s="108"/>
      <c r="E11" s="86"/>
      <c r="F11" s="87"/>
      <c r="G11" s="86"/>
      <c r="H11" s="86"/>
      <c r="I11" s="91"/>
      <c r="J11" s="86"/>
    </row>
    <row r="12" spans="3:10" ht="20.100000000000001" customHeight="1">
      <c r="C12" s="107"/>
      <c r="D12" s="108"/>
      <c r="E12" s="86"/>
      <c r="F12" s="87"/>
      <c r="G12" s="86"/>
      <c r="H12" s="86"/>
      <c r="I12" s="87"/>
      <c r="J12" s="86"/>
    </row>
    <row r="13" spans="3:10" ht="20.100000000000001" customHeight="1">
      <c r="C13" s="107"/>
      <c r="D13" s="108"/>
      <c r="E13" s="86"/>
      <c r="F13" s="346"/>
      <c r="G13" s="347"/>
      <c r="H13" s="347"/>
      <c r="I13" s="346"/>
      <c r="J13" s="347"/>
    </row>
    <row r="14" spans="3:10" ht="20.100000000000001" customHeight="1">
      <c r="C14" s="415"/>
      <c r="D14" s="416"/>
      <c r="E14" s="86"/>
      <c r="F14" s="346"/>
      <c r="G14" s="347"/>
      <c r="H14" s="350"/>
      <c r="I14" s="346"/>
      <c r="J14" s="347"/>
    </row>
    <row r="15" spans="3:10" ht="20.100000000000001" customHeight="1">
      <c r="C15" s="323"/>
      <c r="D15" s="113"/>
      <c r="E15" s="86"/>
      <c r="F15" s="357"/>
      <c r="G15" s="347"/>
      <c r="H15" s="347"/>
      <c r="I15" s="413"/>
      <c r="J15" s="414"/>
    </row>
    <row r="16" spans="3:10" ht="20.100000000000001" customHeight="1">
      <c r="C16" s="115"/>
      <c r="D16" s="86" t="s">
        <v>190</v>
      </c>
      <c r="E16" s="86"/>
      <c r="F16" s="115"/>
      <c r="G16" s="86"/>
      <c r="H16" s="86"/>
      <c r="I16" s="87"/>
      <c r="J16" s="86"/>
    </row>
    <row r="17" spans="3:10" ht="20.100000000000001" customHeight="1">
      <c r="C17" s="115"/>
      <c r="D17" s="86"/>
      <c r="E17" s="86"/>
      <c r="F17" s="115"/>
      <c r="G17" s="86"/>
      <c r="H17" s="86"/>
      <c r="I17" s="87"/>
      <c r="J17" s="86"/>
    </row>
    <row r="18" spans="3:10" ht="20.100000000000001" customHeight="1">
      <c r="C18" s="417" t="s">
        <v>244</v>
      </c>
      <c r="D18" s="418" t="s">
        <v>114</v>
      </c>
      <c r="E18" s="414"/>
      <c r="F18" s="419"/>
      <c r="G18" s="420"/>
      <c r="H18" s="414"/>
      <c r="I18" s="413"/>
      <c r="J18" s="414"/>
    </row>
    <row r="19" spans="3:10" ht="20.100000000000001" customHeight="1">
      <c r="C19" s="107"/>
      <c r="D19" s="108"/>
      <c r="E19" s="124"/>
      <c r="F19" s="91"/>
      <c r="G19" s="125"/>
      <c r="H19" s="125"/>
      <c r="I19" s="421"/>
      <c r="J19" s="422"/>
    </row>
    <row r="20" spans="3:10" ht="20.100000000000001" customHeight="1">
      <c r="C20" s="107"/>
      <c r="D20" s="454" t="s">
        <v>355</v>
      </c>
      <c r="E20" s="86"/>
      <c r="F20" s="337"/>
      <c r="G20" s="338" t="s">
        <v>311</v>
      </c>
      <c r="H20" s="126"/>
      <c r="I20" s="423"/>
      <c r="J20" s="126"/>
    </row>
    <row r="21" spans="3:10" ht="20.100000000000001" customHeight="1">
      <c r="C21" s="128"/>
      <c r="D21" s="129" t="s">
        <v>256</v>
      </c>
      <c r="E21" s="86"/>
      <c r="F21" s="130"/>
      <c r="G21" s="339"/>
      <c r="H21" s="92"/>
      <c r="I21" s="91"/>
      <c r="J21" s="92"/>
    </row>
    <row r="22" spans="3:10" ht="20.100000000000001" customHeight="1">
      <c r="C22" s="360" t="s">
        <v>246</v>
      </c>
      <c r="D22" s="361" t="s">
        <v>346</v>
      </c>
      <c r="E22" s="347"/>
      <c r="F22" s="360" t="s">
        <v>246</v>
      </c>
      <c r="G22" s="362" t="s">
        <v>204</v>
      </c>
      <c r="H22" s="351"/>
      <c r="I22" s="351"/>
      <c r="J22" s="351"/>
    </row>
    <row r="23" spans="3:10" ht="20.100000000000001" customHeight="1">
      <c r="C23" s="143" t="s">
        <v>244</v>
      </c>
      <c r="D23" s="131" t="s">
        <v>201</v>
      </c>
      <c r="E23" s="109"/>
      <c r="F23" s="130" t="s">
        <v>244</v>
      </c>
      <c r="G23" s="340" t="s">
        <v>205</v>
      </c>
      <c r="H23" s="135"/>
      <c r="I23" s="91"/>
      <c r="J23" s="135"/>
    </row>
    <row r="24" spans="3:10" ht="20.100000000000001" customHeight="1">
      <c r="C24" s="136"/>
      <c r="D24" s="131"/>
      <c r="E24" s="86"/>
      <c r="F24" s="130" t="s">
        <v>254</v>
      </c>
      <c r="G24" s="340" t="s">
        <v>206</v>
      </c>
      <c r="H24" s="137"/>
      <c r="I24" s="352"/>
      <c r="J24" s="446" t="s">
        <v>347</v>
      </c>
    </row>
    <row r="25" spans="3:10" ht="20.100000000000001" customHeight="1">
      <c r="C25" s="136"/>
      <c r="D25" s="131"/>
      <c r="E25" s="135"/>
      <c r="F25" s="130" t="s">
        <v>245</v>
      </c>
      <c r="G25" s="340" t="s">
        <v>207</v>
      </c>
      <c r="H25" s="92"/>
      <c r="I25" s="130" t="s">
        <v>245</v>
      </c>
      <c r="J25" s="340" t="s">
        <v>348</v>
      </c>
    </row>
    <row r="26" spans="3:10" ht="20.100000000000001" customHeight="1">
      <c r="C26" s="360" t="s">
        <v>246</v>
      </c>
      <c r="D26" s="447" t="s">
        <v>349</v>
      </c>
      <c r="E26" s="347"/>
      <c r="F26" s="360" t="s">
        <v>246</v>
      </c>
      <c r="G26" s="362" t="s">
        <v>350</v>
      </c>
      <c r="H26" s="351"/>
      <c r="I26" s="365"/>
      <c r="J26" s="365" t="s">
        <v>327</v>
      </c>
    </row>
    <row r="27" spans="3:10" ht="20.100000000000001" customHeight="1">
      <c r="C27" s="143" t="s">
        <v>244</v>
      </c>
      <c r="D27" s="131" t="s">
        <v>202</v>
      </c>
      <c r="E27" s="86"/>
      <c r="F27" s="130" t="s">
        <v>244</v>
      </c>
      <c r="G27" s="363" t="s">
        <v>285</v>
      </c>
      <c r="H27" s="86"/>
      <c r="I27" s="364"/>
      <c r="J27" s="168" t="s">
        <v>328</v>
      </c>
    </row>
    <row r="28" spans="3:10" ht="20.100000000000001" customHeight="1">
      <c r="C28" s="136"/>
      <c r="D28" s="131"/>
      <c r="E28" s="86"/>
      <c r="F28" s="341"/>
      <c r="G28" s="455" t="s">
        <v>356</v>
      </c>
      <c r="H28" s="86"/>
      <c r="I28" s="344"/>
      <c r="J28" s="145" t="s">
        <v>312</v>
      </c>
    </row>
    <row r="29" spans="3:10" ht="20.100000000000001" customHeight="1">
      <c r="C29" s="148"/>
      <c r="D29" s="149"/>
      <c r="E29" s="86"/>
      <c r="F29" s="342" t="s">
        <v>254</v>
      </c>
      <c r="G29" s="343" t="s">
        <v>209</v>
      </c>
      <c r="H29" s="86"/>
      <c r="I29" s="146" t="s">
        <v>254</v>
      </c>
      <c r="J29" s="150" t="s">
        <v>283</v>
      </c>
    </row>
    <row r="30" spans="3:10" ht="20.100000000000001" customHeight="1">
      <c r="C30" s="148" t="s">
        <v>245</v>
      </c>
      <c r="D30" s="151" t="s">
        <v>115</v>
      </c>
      <c r="E30" s="86"/>
      <c r="F30" s="91"/>
      <c r="G30" s="241" t="s">
        <v>352</v>
      </c>
      <c r="H30" s="125"/>
      <c r="I30" s="146"/>
      <c r="J30" s="150" t="s">
        <v>192</v>
      </c>
    </row>
    <row r="31" spans="3:10" ht="20.100000000000001" customHeight="1">
      <c r="C31" s="130" t="s">
        <v>246</v>
      </c>
      <c r="D31" s="151" t="s">
        <v>123</v>
      </c>
      <c r="E31" s="92"/>
      <c r="F31" s="91"/>
      <c r="G31" s="389" t="s">
        <v>351</v>
      </c>
      <c r="H31" s="125"/>
      <c r="I31" s="146"/>
      <c r="J31" s="150" t="s">
        <v>193</v>
      </c>
    </row>
    <row r="32" spans="3:10" ht="20.100000000000001" customHeight="1">
      <c r="C32" s="360" t="s">
        <v>247</v>
      </c>
      <c r="D32" s="365" t="s">
        <v>330</v>
      </c>
      <c r="E32" s="347"/>
      <c r="F32" s="358"/>
      <c r="G32" s="359"/>
      <c r="H32" s="359"/>
      <c r="I32" s="367"/>
      <c r="J32" s="368" t="s">
        <v>358</v>
      </c>
    </row>
    <row r="33" spans="3:10" ht="20.100000000000001" customHeight="1">
      <c r="C33" s="130" t="s">
        <v>248</v>
      </c>
      <c r="D33" s="151" t="s">
        <v>211</v>
      </c>
      <c r="E33" s="86"/>
      <c r="F33" s="91"/>
      <c r="G33" s="125"/>
      <c r="H33" s="125"/>
      <c r="I33" s="366"/>
      <c r="J33" s="150" t="s">
        <v>357</v>
      </c>
    </row>
    <row r="34" spans="3:10" ht="20.100000000000001" customHeight="1">
      <c r="C34" s="130" t="s">
        <v>249</v>
      </c>
      <c r="D34" s="151" t="s">
        <v>212</v>
      </c>
      <c r="E34" s="86"/>
      <c r="F34" s="91"/>
      <c r="G34" s="125"/>
      <c r="H34" s="125"/>
      <c r="I34" s="356" t="s">
        <v>254</v>
      </c>
      <c r="J34" s="160" t="s">
        <v>243</v>
      </c>
    </row>
    <row r="35" spans="3:10" ht="20.100000000000001" customHeight="1">
      <c r="C35" s="130" t="s">
        <v>245</v>
      </c>
      <c r="D35" s="151" t="s">
        <v>124</v>
      </c>
      <c r="E35" s="86"/>
      <c r="F35" s="91"/>
      <c r="G35" s="125"/>
      <c r="H35" s="125"/>
      <c r="I35" s="161"/>
      <c r="J35" s="125"/>
    </row>
    <row r="36" spans="3:10" ht="20.100000000000001" customHeight="1">
      <c r="C36" s="130" t="s">
        <v>250</v>
      </c>
      <c r="D36" s="151" t="s">
        <v>125</v>
      </c>
      <c r="E36" s="86"/>
      <c r="F36" s="91"/>
      <c r="G36" s="125"/>
      <c r="H36" s="125"/>
      <c r="I36" s="87"/>
      <c r="J36" s="86"/>
    </row>
    <row r="37" spans="3:10" ht="20.100000000000001" customHeight="1">
      <c r="C37" s="360" t="s">
        <v>251</v>
      </c>
      <c r="D37" s="365" t="s">
        <v>213</v>
      </c>
      <c r="E37" s="86"/>
      <c r="F37" s="165"/>
      <c r="G37" s="169" t="s">
        <v>314</v>
      </c>
      <c r="H37" s="86"/>
      <c r="I37" s="87"/>
      <c r="J37" s="86"/>
    </row>
    <row r="38" spans="3:10" ht="20.100000000000001" customHeight="1">
      <c r="C38" s="148" t="s">
        <v>252</v>
      </c>
      <c r="D38" s="151" t="s">
        <v>116</v>
      </c>
      <c r="E38" s="86"/>
      <c r="F38" s="445" t="s">
        <v>244</v>
      </c>
      <c r="G38" s="370" t="s">
        <v>219</v>
      </c>
      <c r="H38" s="86"/>
      <c r="I38" s="165"/>
      <c r="J38" s="166" t="s">
        <v>313</v>
      </c>
    </row>
    <row r="39" spans="3:10" ht="20.100000000000001" customHeight="1">
      <c r="C39" s="167" t="s">
        <v>253</v>
      </c>
      <c r="D39" s="168" t="s">
        <v>227</v>
      </c>
      <c r="E39" s="86"/>
      <c r="F39" s="176" t="s">
        <v>253</v>
      </c>
      <c r="G39" s="177" t="s">
        <v>284</v>
      </c>
      <c r="H39" s="90"/>
      <c r="I39" s="170"/>
      <c r="J39" s="433" t="s">
        <v>342</v>
      </c>
    </row>
    <row r="40" spans="3:10" ht="20.100000000000001" customHeight="1">
      <c r="C40" s="172"/>
      <c r="D40" s="92"/>
      <c r="E40" s="86"/>
      <c r="F40" s="181"/>
      <c r="G40" s="177" t="s">
        <v>230</v>
      </c>
      <c r="H40" s="125"/>
      <c r="I40" s="170" t="s">
        <v>257</v>
      </c>
      <c r="J40" s="171" t="s">
        <v>132</v>
      </c>
    </row>
    <row r="41" spans="3:10" ht="20.100000000000001" customHeight="1">
      <c r="C41" s="172"/>
      <c r="D41" s="92"/>
      <c r="E41" s="86"/>
      <c r="F41" s="354"/>
      <c r="G41" s="182" t="s">
        <v>231</v>
      </c>
      <c r="H41" s="135"/>
      <c r="I41" s="179"/>
      <c r="J41" s="171"/>
    </row>
    <row r="42" spans="3:10" ht="20.100000000000001" customHeight="1">
      <c r="C42" s="172"/>
      <c r="D42" s="92"/>
      <c r="E42" s="86"/>
      <c r="F42" s="354"/>
      <c r="G42" s="355"/>
      <c r="H42" s="125"/>
      <c r="I42" s="171"/>
      <c r="J42" s="180"/>
    </row>
    <row r="43" spans="3:10" ht="20.100000000000001" customHeight="1">
      <c r="C43" s="91"/>
      <c r="D43" s="86"/>
      <c r="E43" s="86"/>
      <c r="F43" s="354"/>
      <c r="G43" s="355"/>
      <c r="H43" s="135"/>
      <c r="I43" s="171"/>
      <c r="J43" s="175"/>
    </row>
    <row r="44" spans="3:10" ht="20.100000000000001" customHeight="1">
      <c r="C44" s="346"/>
      <c r="D44" s="347"/>
      <c r="E44" s="347"/>
      <c r="F44" s="369" t="s">
        <v>258</v>
      </c>
      <c r="G44" s="370" t="s">
        <v>218</v>
      </c>
      <c r="H44" s="347"/>
      <c r="I44" s="371"/>
      <c r="J44" s="372"/>
    </row>
    <row r="45" spans="3:10" ht="20.100000000000001" customHeight="1">
      <c r="C45" s="87"/>
      <c r="D45" s="86"/>
      <c r="E45" s="86"/>
      <c r="F45" s="181" t="s">
        <v>254</v>
      </c>
      <c r="G45" s="177" t="s">
        <v>226</v>
      </c>
      <c r="H45" s="92"/>
      <c r="I45" s="191"/>
      <c r="J45" s="191"/>
    </row>
    <row r="46" spans="3:10" ht="20.100000000000001" customHeight="1">
      <c r="C46" s="87"/>
      <c r="D46" s="86"/>
      <c r="E46" s="86"/>
      <c r="F46" s="178"/>
      <c r="G46" s="177" t="s">
        <v>220</v>
      </c>
      <c r="H46" s="86"/>
      <c r="I46" s="174"/>
      <c r="J46" s="175"/>
    </row>
    <row r="47" spans="3:10" ht="20.100000000000001" customHeight="1">
      <c r="C47" s="87"/>
      <c r="D47" s="86"/>
      <c r="E47" s="86"/>
      <c r="F47" s="181"/>
      <c r="G47" s="190" t="s">
        <v>224</v>
      </c>
      <c r="H47" s="86"/>
      <c r="I47" s="174"/>
      <c r="J47" s="175"/>
    </row>
    <row r="48" spans="3:10" ht="20.100000000000001" customHeight="1">
      <c r="C48" s="87"/>
      <c r="D48" s="86"/>
      <c r="E48" s="86"/>
      <c r="F48" s="181" t="s">
        <v>260</v>
      </c>
      <c r="G48" s="190" t="s">
        <v>225</v>
      </c>
      <c r="H48" s="92"/>
      <c r="I48" s="191"/>
      <c r="J48" s="191"/>
    </row>
    <row r="49" spans="3:10" ht="20.100000000000001" customHeight="1">
      <c r="C49" s="346"/>
      <c r="D49" s="347"/>
      <c r="E49" s="347"/>
      <c r="F49" s="371"/>
      <c r="G49" s="372"/>
      <c r="H49" s="373"/>
      <c r="I49" s="374"/>
      <c r="J49" s="375"/>
    </row>
    <row r="50" spans="3:10" ht="20.100000000000001" customHeight="1">
      <c r="C50" s="87"/>
      <c r="D50" s="86"/>
      <c r="E50" s="86"/>
      <c r="F50" s="181" t="s">
        <v>252</v>
      </c>
      <c r="G50" s="190" t="s">
        <v>223</v>
      </c>
      <c r="H50" s="92"/>
      <c r="I50" s="191"/>
      <c r="J50" s="191"/>
    </row>
    <row r="51" spans="3:10" ht="20.100000000000001" customHeight="1">
      <c r="C51" s="87"/>
      <c r="D51" s="86"/>
      <c r="E51" s="86"/>
      <c r="F51" s="176" t="s">
        <v>259</v>
      </c>
      <c r="G51" s="203" t="s">
        <v>222</v>
      </c>
      <c r="H51" s="126"/>
      <c r="I51" s="199"/>
      <c r="J51" s="200"/>
    </row>
    <row r="52" spans="3:10" ht="20.100000000000001" customHeight="1">
      <c r="C52" s="87"/>
      <c r="D52" s="86"/>
      <c r="E52" s="86"/>
      <c r="F52" s="456"/>
      <c r="G52" s="457" t="s">
        <v>359</v>
      </c>
      <c r="H52" s="92"/>
      <c r="I52" s="191"/>
      <c r="J52" s="191"/>
    </row>
    <row r="53" spans="3:10" ht="20.100000000000001" customHeight="1">
      <c r="C53" s="87"/>
      <c r="D53" s="86"/>
      <c r="E53" s="86"/>
      <c r="F53" s="176" t="s">
        <v>246</v>
      </c>
      <c r="G53" s="203" t="s">
        <v>221</v>
      </c>
      <c r="H53" s="109"/>
      <c r="I53" s="174"/>
      <c r="J53" s="204"/>
    </row>
    <row r="54" spans="3:10" ht="20.100000000000001" customHeight="1">
      <c r="C54" s="346"/>
      <c r="D54" s="347"/>
      <c r="E54" s="125"/>
      <c r="F54" s="205"/>
      <c r="G54" s="198" t="s">
        <v>229</v>
      </c>
      <c r="H54" s="86"/>
      <c r="I54" s="371"/>
      <c r="J54" s="372"/>
    </row>
    <row r="55" spans="3:10" ht="20.100000000000001" customHeight="1">
      <c r="C55" s="87"/>
      <c r="D55" s="86"/>
      <c r="E55" s="86"/>
      <c r="F55" s="206"/>
      <c r="G55" s="207" t="s">
        <v>326</v>
      </c>
      <c r="H55" s="86"/>
      <c r="I55" s="170" t="s">
        <v>244</v>
      </c>
      <c r="J55" s="191" t="s">
        <v>113</v>
      </c>
    </row>
    <row r="56" spans="3:10" ht="20.100000000000001" customHeight="1">
      <c r="C56" s="346"/>
      <c r="D56" s="347"/>
      <c r="E56" s="347"/>
      <c r="F56" s="459" t="s">
        <v>254</v>
      </c>
      <c r="G56" s="437" t="s">
        <v>199</v>
      </c>
      <c r="H56" s="347"/>
      <c r="I56" s="379"/>
      <c r="J56" s="347"/>
    </row>
    <row r="57" spans="3:10" ht="20.100000000000001" customHeight="1">
      <c r="C57" s="87"/>
      <c r="D57" s="86"/>
      <c r="E57" s="86"/>
      <c r="F57" s="376" t="s">
        <v>244</v>
      </c>
      <c r="G57" s="377" t="s">
        <v>104</v>
      </c>
      <c r="H57" s="86"/>
      <c r="I57" s="87"/>
      <c r="J57" s="86"/>
    </row>
    <row r="58" spans="3:10" ht="20.100000000000001" customHeight="1">
      <c r="C58" s="87"/>
      <c r="D58" s="86"/>
      <c r="E58" s="86"/>
      <c r="F58" s="87"/>
      <c r="G58" s="86"/>
      <c r="H58" s="86"/>
      <c r="I58" s="87"/>
      <c r="J58" s="86"/>
    </row>
    <row r="59" spans="3:10" ht="20.100000000000001" customHeight="1">
      <c r="C59" s="87"/>
      <c r="D59" s="86"/>
      <c r="E59" s="86"/>
      <c r="F59" s="87"/>
      <c r="G59" s="86"/>
      <c r="H59" s="86"/>
      <c r="I59" s="87"/>
      <c r="J59" s="86"/>
    </row>
    <row r="60" spans="3:10" ht="20.100000000000001" customHeight="1">
      <c r="C60" s="87"/>
      <c r="D60" s="86"/>
      <c r="E60" s="86"/>
      <c r="F60" s="87"/>
      <c r="G60" s="86"/>
      <c r="H60" s="86"/>
      <c r="I60" s="87"/>
      <c r="J60" s="86"/>
    </row>
    <row r="61" spans="3:10" ht="20.100000000000001" customHeight="1">
      <c r="C61" s="87"/>
      <c r="D61" s="86"/>
      <c r="E61" s="86"/>
      <c r="F61" s="87"/>
      <c r="G61" s="86"/>
      <c r="H61" s="86"/>
      <c r="I61" s="87"/>
      <c r="J61" s="86"/>
    </row>
    <row r="62" spans="3:10" ht="20.100000000000001" customHeight="1">
      <c r="C62" s="87"/>
      <c r="D62" s="86"/>
      <c r="E62" s="86"/>
      <c r="F62" s="87"/>
      <c r="G62" s="86"/>
      <c r="H62" s="86"/>
      <c r="I62" s="87"/>
      <c r="J62" s="86"/>
    </row>
    <row r="63" spans="3:10" ht="20.100000000000001" customHeight="1"/>
  </sheetData>
  <mergeCells count="5">
    <mergeCell ref="C1:D1"/>
    <mergeCell ref="F1:G1"/>
    <mergeCell ref="I1:J1"/>
    <mergeCell ref="C2:D2"/>
    <mergeCell ref="I2:J2"/>
  </mergeCells>
  <phoneticPr fontId="1"/>
  <pageMargins left="0.70866141732283472" right="0.31496062992125984" top="1.1417322834645669" bottom="0.55118110236220474" header="0.51181102362204722" footer="0.11811023622047245"/>
  <pageSetup paperSize="8" scale="86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進行表&amp;RRev.E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502-2F53-4713-82D0-9E2BD9E408C5}">
  <sheetPr>
    <pageSetUpPr fitToPage="1"/>
  </sheetPr>
  <dimension ref="C1:O72"/>
  <sheetViews>
    <sheetView tabSelected="1" view="pageBreakPreview" zoomScale="85" zoomScaleNormal="80" zoomScaleSheetLayoutView="85" workbookViewId="0">
      <selection activeCell="J4" sqref="J4"/>
    </sheetView>
  </sheetViews>
  <sheetFormatPr defaultColWidth="9" defaultRowHeight="18.75"/>
  <cols>
    <col min="1" max="1" width="7.25" style="11" customWidth="1"/>
    <col min="2" max="2" width="3.625" style="11" customWidth="1"/>
    <col min="3" max="3" width="3.875" style="85" customWidth="1"/>
    <col min="4" max="4" width="38.875" style="11" customWidth="1"/>
    <col min="5" max="5" width="3.25" style="11" customWidth="1"/>
    <col min="6" max="6" width="3.75" style="85" customWidth="1"/>
    <col min="7" max="7" width="36.625" style="11" customWidth="1"/>
    <col min="8" max="8" width="3.25" style="11" customWidth="1"/>
    <col min="9" max="9" width="4.25" style="85" customWidth="1"/>
    <col min="10" max="10" width="33.5" style="11" customWidth="1"/>
    <col min="11" max="11" width="3.625" style="11" customWidth="1"/>
    <col min="12" max="16384" width="9" style="11"/>
  </cols>
  <sheetData>
    <row r="1" spans="3:14" ht="33.6" customHeight="1">
      <c r="C1" s="438" t="s">
        <v>106</v>
      </c>
      <c r="D1" s="438"/>
      <c r="F1" s="438" t="s">
        <v>130</v>
      </c>
      <c r="G1" s="438"/>
      <c r="I1" s="438" t="s">
        <v>131</v>
      </c>
      <c r="J1" s="438"/>
    </row>
    <row r="2" spans="3:14" ht="20.100000000000001" customHeight="1">
      <c r="C2" s="217"/>
      <c r="D2" s="86"/>
      <c r="E2" s="86"/>
      <c r="F2" s="217"/>
      <c r="G2" s="86"/>
      <c r="H2" s="86"/>
      <c r="I2" s="217"/>
      <c r="J2" s="86"/>
    </row>
    <row r="3" spans="3:14" ht="20.100000000000001" customHeight="1">
      <c r="C3" s="217"/>
      <c r="D3" s="86"/>
      <c r="E3" s="86"/>
      <c r="H3" s="86"/>
      <c r="I3" s="217"/>
      <c r="J3" s="86"/>
    </row>
    <row r="4" spans="3:14" ht="20.100000000000001" customHeight="1">
      <c r="C4" s="218"/>
      <c r="D4" s="86"/>
      <c r="E4" s="86"/>
      <c r="F4" s="218" t="s">
        <v>245</v>
      </c>
      <c r="G4" s="87" t="s">
        <v>119</v>
      </c>
      <c r="H4" s="90"/>
      <c r="I4" s="217"/>
      <c r="J4" s="86"/>
    </row>
    <row r="5" spans="3:14" ht="20.100000000000001" customHeight="1">
      <c r="C5" s="217"/>
      <c r="D5" s="86"/>
      <c r="E5" s="86"/>
      <c r="F5" s="217"/>
      <c r="G5" s="92" t="s">
        <v>137</v>
      </c>
      <c r="H5" s="86"/>
      <c r="I5" s="217"/>
      <c r="J5" s="86"/>
    </row>
    <row r="6" spans="3:14" ht="20.100000000000001" customHeight="1">
      <c r="C6" s="217"/>
      <c r="D6" s="219"/>
      <c r="E6" s="86"/>
      <c r="F6" s="217"/>
      <c r="G6" s="219"/>
      <c r="H6" s="86"/>
      <c r="I6" s="217"/>
      <c r="J6" s="86"/>
    </row>
    <row r="7" spans="3:14" ht="20.100000000000001" customHeight="1">
      <c r="C7" s="381"/>
      <c r="D7" s="382" t="s">
        <v>275</v>
      </c>
      <c r="E7" s="347"/>
      <c r="F7" s="383"/>
      <c r="G7" s="384"/>
      <c r="H7" s="347"/>
      <c r="I7" s="383"/>
      <c r="J7" s="347"/>
    </row>
    <row r="8" spans="3:14" ht="20.100000000000001" customHeight="1">
      <c r="C8" s="231" t="s">
        <v>244</v>
      </c>
      <c r="D8" s="232" t="s">
        <v>134</v>
      </c>
      <c r="E8" s="86"/>
      <c r="F8" s="228" t="s">
        <v>244</v>
      </c>
      <c r="G8" s="380" t="s">
        <v>183</v>
      </c>
      <c r="H8" s="104"/>
      <c r="I8" s="228"/>
      <c r="J8" s="104"/>
      <c r="N8" s="82"/>
    </row>
    <row r="9" spans="3:14" ht="20.100000000000001" customHeight="1">
      <c r="C9" s="229"/>
      <c r="D9" s="131"/>
      <c r="E9" s="86"/>
      <c r="F9" s="217"/>
      <c r="G9" s="230" t="s">
        <v>198</v>
      </c>
      <c r="H9" s="86"/>
      <c r="I9" s="217"/>
      <c r="J9" s="86"/>
    </row>
    <row r="10" spans="3:14" ht="20.100000000000001" customHeight="1">
      <c r="C10" s="231" t="s">
        <v>245</v>
      </c>
      <c r="D10" s="232" t="s">
        <v>133</v>
      </c>
      <c r="E10" s="86"/>
      <c r="F10" s="448"/>
      <c r="G10" s="449"/>
      <c r="H10" s="228"/>
      <c r="I10" s="217"/>
      <c r="J10" s="86"/>
    </row>
    <row r="11" spans="3:14" ht="20.100000000000001" customHeight="1">
      <c r="C11" s="234" t="s">
        <v>262</v>
      </c>
      <c r="D11" s="235" t="s">
        <v>331</v>
      </c>
      <c r="E11" s="86"/>
      <c r="F11" s="244" t="s">
        <v>245</v>
      </c>
      <c r="G11" s="241" t="s">
        <v>352</v>
      </c>
      <c r="H11" s="228"/>
      <c r="I11" s="236"/>
      <c r="J11" s="145" t="s">
        <v>318</v>
      </c>
    </row>
    <row r="12" spans="3:14" ht="20.100000000000001" customHeight="1">
      <c r="C12" s="385" t="s">
        <v>263</v>
      </c>
      <c r="D12" s="386" t="s">
        <v>289</v>
      </c>
      <c r="E12" s="347"/>
      <c r="F12" s="390"/>
      <c r="G12" s="389" t="s">
        <v>351</v>
      </c>
      <c r="H12" s="387"/>
      <c r="I12" s="388" t="s">
        <v>247</v>
      </c>
      <c r="J12" s="389" t="s">
        <v>276</v>
      </c>
    </row>
    <row r="13" spans="3:14" ht="20.100000000000001" customHeight="1">
      <c r="C13" s="231" t="s">
        <v>248</v>
      </c>
      <c r="D13" s="232" t="s">
        <v>290</v>
      </c>
      <c r="E13" s="86"/>
      <c r="F13" s="228"/>
      <c r="G13" s="228"/>
      <c r="H13" s="228"/>
      <c r="I13" s="244" t="s">
        <v>244</v>
      </c>
      <c r="J13" s="245" t="s">
        <v>339</v>
      </c>
    </row>
    <row r="14" spans="3:14" ht="20.100000000000001" customHeight="1">
      <c r="C14" s="231" t="s">
        <v>264</v>
      </c>
      <c r="D14" s="232" t="s">
        <v>291</v>
      </c>
      <c r="E14" s="86"/>
      <c r="F14" s="228"/>
      <c r="G14" s="228"/>
      <c r="H14" s="228"/>
      <c r="I14" s="244"/>
      <c r="J14" s="245" t="s">
        <v>335</v>
      </c>
    </row>
    <row r="15" spans="3:14" ht="20.100000000000001" customHeight="1">
      <c r="C15" s="234" t="s">
        <v>265</v>
      </c>
      <c r="D15" s="235" t="s">
        <v>292</v>
      </c>
      <c r="E15" s="86"/>
      <c r="F15" s="228"/>
      <c r="G15" s="228"/>
      <c r="H15" s="228"/>
      <c r="I15" s="244"/>
      <c r="J15" s="245" t="s">
        <v>334</v>
      </c>
    </row>
    <row r="16" spans="3:14" ht="20.100000000000001" customHeight="1">
      <c r="C16" s="385" t="s">
        <v>266</v>
      </c>
      <c r="D16" s="386" t="s">
        <v>293</v>
      </c>
      <c r="E16" s="347"/>
      <c r="F16" s="387"/>
      <c r="G16" s="387"/>
      <c r="H16" s="387"/>
      <c r="I16" s="390"/>
      <c r="J16" s="391" t="s">
        <v>232</v>
      </c>
    </row>
    <row r="17" spans="3:10" ht="20.100000000000001" customHeight="1">
      <c r="C17" s="392"/>
      <c r="D17" s="393"/>
      <c r="E17" s="86"/>
      <c r="F17" s="217"/>
      <c r="G17" s="86"/>
      <c r="H17" s="228"/>
      <c r="I17" s="249" t="s">
        <v>244</v>
      </c>
      <c r="J17" s="250" t="s">
        <v>127</v>
      </c>
    </row>
    <row r="18" spans="3:10" ht="20.100000000000001" customHeight="1">
      <c r="C18" s="234" t="s">
        <v>267</v>
      </c>
      <c r="D18" s="235" t="s">
        <v>294</v>
      </c>
      <c r="E18" s="86"/>
      <c r="F18" s="228"/>
      <c r="G18" s="228"/>
      <c r="H18" s="228"/>
      <c r="I18" s="217"/>
      <c r="J18" s="228"/>
    </row>
    <row r="19" spans="3:10" ht="20.100000000000001" customHeight="1" thickBot="1">
      <c r="C19" s="231" t="s">
        <v>307</v>
      </c>
      <c r="D19" s="232" t="s">
        <v>184</v>
      </c>
      <c r="E19" s="86"/>
      <c r="F19" s="228"/>
      <c r="G19" s="228"/>
      <c r="H19" s="228"/>
      <c r="I19" s="228"/>
      <c r="J19" s="228"/>
    </row>
    <row r="20" spans="3:10" ht="20.100000000000001" customHeight="1">
      <c r="C20" s="231" t="s">
        <v>245</v>
      </c>
      <c r="D20" s="253" t="s">
        <v>118</v>
      </c>
      <c r="E20" s="86"/>
      <c r="F20" s="228"/>
      <c r="G20" s="228"/>
      <c r="H20" s="228"/>
      <c r="I20" s="228"/>
      <c r="J20" s="228"/>
    </row>
    <row r="21" spans="3:10" ht="20.100000000000001" customHeight="1">
      <c r="C21" s="231" t="s">
        <v>247</v>
      </c>
      <c r="D21" s="254" t="s">
        <v>295</v>
      </c>
      <c r="E21" s="86"/>
      <c r="F21" s="228"/>
      <c r="G21" s="228"/>
      <c r="H21" s="228"/>
      <c r="I21" s="228"/>
      <c r="J21" s="228"/>
    </row>
    <row r="22" spans="3:10" ht="20.100000000000001" customHeight="1">
      <c r="C22" s="385" t="s">
        <v>308</v>
      </c>
      <c r="D22" s="395" t="s">
        <v>185</v>
      </c>
      <c r="E22" s="347"/>
      <c r="F22" s="387"/>
      <c r="G22" s="387"/>
      <c r="H22" s="347"/>
      <c r="I22" s="383"/>
      <c r="J22" s="347"/>
    </row>
    <row r="23" spans="3:10" ht="20.100000000000001" customHeight="1">
      <c r="C23" s="231"/>
      <c r="D23" s="394" t="s">
        <v>121</v>
      </c>
      <c r="E23" s="86"/>
      <c r="F23" s="217"/>
      <c r="G23" s="86"/>
      <c r="H23" s="86"/>
      <c r="I23" s="217"/>
      <c r="J23" s="86"/>
    </row>
    <row r="24" spans="3:10" ht="20.100000000000001" customHeight="1">
      <c r="C24" s="231" t="s">
        <v>273</v>
      </c>
      <c r="D24" s="254" t="s">
        <v>186</v>
      </c>
      <c r="E24" s="86"/>
      <c r="F24" s="228"/>
      <c r="G24" s="228"/>
      <c r="H24" s="86"/>
      <c r="I24" s="217"/>
      <c r="J24" s="86"/>
    </row>
    <row r="25" spans="3:10" ht="20.100000000000001" customHeight="1" thickBot="1">
      <c r="C25" s="231" t="s">
        <v>309</v>
      </c>
      <c r="D25" s="257" t="s">
        <v>296</v>
      </c>
      <c r="E25" s="258"/>
      <c r="F25" s="259" t="s">
        <v>120</v>
      </c>
      <c r="G25" s="233" t="s">
        <v>195</v>
      </c>
      <c r="H25" s="86"/>
      <c r="I25" s="217"/>
      <c r="J25" s="86"/>
    </row>
    <row r="26" spans="3:10" ht="20.100000000000001" customHeight="1">
      <c r="C26" s="231" t="s">
        <v>268</v>
      </c>
      <c r="D26" s="232" t="s">
        <v>297</v>
      </c>
      <c r="E26" s="86"/>
      <c r="F26" s="228"/>
      <c r="G26" s="260"/>
      <c r="H26" s="86"/>
      <c r="I26" s="217"/>
      <c r="J26" s="86"/>
    </row>
    <row r="27" spans="3:10" ht="20.100000000000001" customHeight="1">
      <c r="C27" s="385" t="s">
        <v>251</v>
      </c>
      <c r="D27" s="386" t="s">
        <v>187</v>
      </c>
      <c r="E27" s="347"/>
      <c r="F27" s="387"/>
      <c r="G27" s="387"/>
      <c r="H27" s="347"/>
      <c r="I27" s="383"/>
      <c r="J27" s="347"/>
    </row>
    <row r="28" spans="3:10" ht="20.100000000000001" customHeight="1">
      <c r="C28" s="229"/>
      <c r="D28" s="396" t="s">
        <v>105</v>
      </c>
      <c r="E28" s="258"/>
      <c r="F28" s="259" t="s">
        <v>120</v>
      </c>
      <c r="G28" s="233" t="s">
        <v>194</v>
      </c>
      <c r="H28" s="86"/>
      <c r="I28" s="217"/>
      <c r="J28" s="86"/>
    </row>
    <row r="29" spans="3:10" ht="20.100000000000001" customHeight="1">
      <c r="C29" s="231" t="s">
        <v>268</v>
      </c>
      <c r="D29" s="232" t="s">
        <v>188</v>
      </c>
      <c r="E29" s="86"/>
      <c r="F29" s="228"/>
      <c r="G29" s="228"/>
      <c r="H29" s="228"/>
      <c r="I29" s="228"/>
      <c r="J29" s="228"/>
    </row>
    <row r="30" spans="3:10" ht="20.100000000000001" customHeight="1">
      <c r="C30" s="231" t="s">
        <v>269</v>
      </c>
      <c r="D30" s="232" t="s">
        <v>298</v>
      </c>
      <c r="E30" s="86"/>
      <c r="F30" s="228"/>
      <c r="G30" s="228"/>
      <c r="H30" s="228"/>
      <c r="I30" s="217"/>
      <c r="J30" s="86"/>
    </row>
    <row r="31" spans="3:10" ht="20.100000000000001" customHeight="1">
      <c r="C31" s="231"/>
      <c r="D31" s="232"/>
      <c r="E31" s="86"/>
      <c r="F31" s="228"/>
      <c r="G31" s="228"/>
      <c r="H31" s="228"/>
      <c r="I31" s="262"/>
      <c r="J31" s="145" t="s">
        <v>318</v>
      </c>
    </row>
    <row r="32" spans="3:10" ht="20.100000000000001" customHeight="1">
      <c r="C32" s="399"/>
      <c r="D32" s="361"/>
      <c r="E32" s="347"/>
      <c r="F32" s="383"/>
      <c r="G32" s="347"/>
      <c r="H32" s="387"/>
      <c r="I32" s="390" t="s">
        <v>247</v>
      </c>
      <c r="J32" s="389" t="s">
        <v>276</v>
      </c>
    </row>
    <row r="33" spans="3:15" ht="20.100000000000001" customHeight="1">
      <c r="C33" s="231" t="s">
        <v>252</v>
      </c>
      <c r="D33" s="232" t="s">
        <v>332</v>
      </c>
      <c r="E33" s="86"/>
      <c r="F33" s="287"/>
      <c r="G33" s="397" t="s">
        <v>338</v>
      </c>
      <c r="H33" s="228"/>
      <c r="I33" s="398" t="s">
        <v>244</v>
      </c>
      <c r="J33" s="245" t="s">
        <v>340</v>
      </c>
    </row>
    <row r="34" spans="3:15" ht="20.100000000000001" customHeight="1">
      <c r="C34" s="229"/>
      <c r="D34" s="232"/>
      <c r="E34" s="86"/>
      <c r="F34" s="268" t="s">
        <v>254</v>
      </c>
      <c r="G34" s="269" t="s">
        <v>276</v>
      </c>
      <c r="H34" s="228"/>
      <c r="I34" s="244"/>
      <c r="J34" s="270"/>
    </row>
    <row r="35" spans="3:15" ht="20.100000000000001" customHeight="1">
      <c r="C35" s="231" t="s">
        <v>270</v>
      </c>
      <c r="D35" s="232" t="s">
        <v>300</v>
      </c>
      <c r="E35" s="86"/>
      <c r="F35" s="268" t="s">
        <v>245</v>
      </c>
      <c r="G35" s="271" t="s">
        <v>336</v>
      </c>
      <c r="H35" s="228"/>
      <c r="I35" s="244"/>
      <c r="J35" s="245" t="s">
        <v>192</v>
      </c>
    </row>
    <row r="36" spans="3:15" ht="20.100000000000001" customHeight="1">
      <c r="C36" s="229"/>
      <c r="D36" s="232"/>
      <c r="E36" s="86"/>
      <c r="F36" s="268"/>
      <c r="G36" s="271" t="s">
        <v>196</v>
      </c>
      <c r="H36" s="86"/>
      <c r="I36" s="244"/>
      <c r="J36" s="270"/>
    </row>
    <row r="37" spans="3:15" ht="20.100000000000001" customHeight="1">
      <c r="C37" s="231" t="s">
        <v>258</v>
      </c>
      <c r="D37" s="232" t="s">
        <v>333</v>
      </c>
      <c r="E37" s="86"/>
      <c r="F37" s="268"/>
      <c r="G37" s="271" t="s">
        <v>361</v>
      </c>
      <c r="H37" s="86"/>
      <c r="I37" s="272"/>
      <c r="J37" s="245" t="s">
        <v>341</v>
      </c>
      <c r="O37" s="271" t="s">
        <v>363</v>
      </c>
    </row>
    <row r="38" spans="3:15" ht="20.100000000000001" customHeight="1">
      <c r="C38" s="385" t="s">
        <v>271</v>
      </c>
      <c r="D38" s="386" t="s">
        <v>302</v>
      </c>
      <c r="E38" s="347"/>
      <c r="F38" s="400"/>
      <c r="G38" s="401" t="s">
        <v>362</v>
      </c>
      <c r="H38" s="347"/>
      <c r="I38" s="402"/>
      <c r="J38" s="403"/>
    </row>
    <row r="39" spans="3:15" ht="20.100000000000001" customHeight="1">
      <c r="C39" s="229"/>
      <c r="D39" s="131"/>
      <c r="E39" s="86"/>
      <c r="F39" s="287"/>
      <c r="G39" s="279" t="s">
        <v>364</v>
      </c>
      <c r="H39" s="86"/>
      <c r="I39" s="272"/>
      <c r="J39" s="245" t="s">
        <v>232</v>
      </c>
    </row>
    <row r="40" spans="3:15" ht="20.100000000000001" customHeight="1">
      <c r="C40" s="231" t="s">
        <v>264</v>
      </c>
      <c r="D40" s="232" t="s">
        <v>303</v>
      </c>
      <c r="E40" s="86"/>
      <c r="F40" s="268"/>
      <c r="G40" s="279" t="s">
        <v>235</v>
      </c>
      <c r="H40" s="228"/>
      <c r="I40" s="272"/>
      <c r="J40" s="270"/>
    </row>
    <row r="41" spans="3:15" ht="20.100000000000001" customHeight="1">
      <c r="C41" s="231" t="s">
        <v>272</v>
      </c>
      <c r="D41" s="232" t="s">
        <v>304</v>
      </c>
      <c r="E41" s="86"/>
      <c r="F41" s="268" t="s">
        <v>245</v>
      </c>
      <c r="G41" s="280" t="s">
        <v>365</v>
      </c>
      <c r="H41" s="219"/>
      <c r="I41" s="281" t="s">
        <v>245</v>
      </c>
      <c r="J41" s="250" t="s">
        <v>360</v>
      </c>
      <c r="L41" s="83"/>
    </row>
    <row r="42" spans="3:15" ht="20.100000000000001" customHeight="1">
      <c r="C42" s="231" t="s">
        <v>263</v>
      </c>
      <c r="D42" s="232" t="s">
        <v>305</v>
      </c>
      <c r="E42" s="86"/>
      <c r="F42" s="268"/>
      <c r="G42" s="282" t="s">
        <v>366</v>
      </c>
      <c r="H42" s="283"/>
      <c r="I42" s="284"/>
      <c r="J42" s="86"/>
      <c r="L42" s="83"/>
    </row>
    <row r="43" spans="3:15" ht="20.100000000000001" customHeight="1">
      <c r="C43" s="399"/>
      <c r="D43" s="361"/>
      <c r="E43" s="347"/>
      <c r="F43" s="400"/>
      <c r="G43" s="404" t="s">
        <v>238</v>
      </c>
      <c r="H43" s="283"/>
      <c r="I43" s="217"/>
      <c r="J43" s="86"/>
      <c r="L43" s="83"/>
    </row>
    <row r="44" spans="3:15" ht="20.100000000000001" customHeight="1">
      <c r="C44" s="234" t="s">
        <v>273</v>
      </c>
      <c r="D44" s="232" t="s">
        <v>306</v>
      </c>
      <c r="E44" s="86"/>
      <c r="F44" s="268"/>
      <c r="G44" s="282" t="s">
        <v>189</v>
      </c>
      <c r="H44" s="283"/>
      <c r="I44" s="286"/>
      <c r="J44" s="166" t="s">
        <v>313</v>
      </c>
      <c r="L44" s="83"/>
    </row>
    <row r="45" spans="3:15" ht="20.100000000000001" customHeight="1">
      <c r="C45" s="231" t="s">
        <v>274</v>
      </c>
      <c r="D45" s="232" t="s">
        <v>126</v>
      </c>
      <c r="E45" s="86"/>
      <c r="F45" s="287"/>
      <c r="G45" s="280" t="s">
        <v>325</v>
      </c>
      <c r="H45" s="283"/>
      <c r="I45" s="287"/>
      <c r="J45" s="433" t="s">
        <v>342</v>
      </c>
      <c r="L45" s="83"/>
    </row>
    <row r="46" spans="3:15" ht="20.100000000000001" customHeight="1">
      <c r="C46" s="231" t="s">
        <v>257</v>
      </c>
      <c r="D46" s="232" t="s">
        <v>214</v>
      </c>
      <c r="E46" s="86"/>
      <c r="F46" s="289"/>
      <c r="G46" s="282" t="s">
        <v>239</v>
      </c>
      <c r="H46" s="283"/>
      <c r="I46" s="290"/>
      <c r="J46" s="291"/>
    </row>
    <row r="47" spans="3:15" ht="20.100000000000001" customHeight="1">
      <c r="C47" s="231" t="s">
        <v>259</v>
      </c>
      <c r="D47" s="232" t="s">
        <v>215</v>
      </c>
      <c r="E47" s="86"/>
      <c r="F47" s="295" t="s">
        <v>245</v>
      </c>
      <c r="G47" s="296" t="s">
        <v>240</v>
      </c>
      <c r="H47" s="292"/>
      <c r="I47" s="293"/>
      <c r="J47" s="294"/>
    </row>
    <row r="48" spans="3:15" ht="20.100000000000001" customHeight="1">
      <c r="C48" s="231" t="s">
        <v>260</v>
      </c>
      <c r="D48" s="232" t="s">
        <v>216</v>
      </c>
      <c r="E48" s="86"/>
      <c r="F48" s="452"/>
      <c r="G48" s="453"/>
      <c r="H48" s="292"/>
      <c r="I48" s="293"/>
      <c r="J48" s="294"/>
    </row>
    <row r="49" spans="3:10" ht="20.100000000000001" customHeight="1">
      <c r="C49" s="405"/>
      <c r="D49" s="406" t="s">
        <v>203</v>
      </c>
      <c r="E49" s="258" t="s">
        <v>120</v>
      </c>
      <c r="F49" s="450" t="s">
        <v>120</v>
      </c>
      <c r="G49" s="451" t="s">
        <v>197</v>
      </c>
      <c r="H49" s="86"/>
      <c r="I49" s="287"/>
      <c r="J49" s="175"/>
    </row>
    <row r="50" spans="3:10" ht="20.100000000000001" customHeight="1">
      <c r="C50" s="408"/>
      <c r="D50" s="409"/>
      <c r="E50" s="86"/>
      <c r="F50" s="228" t="s">
        <v>247</v>
      </c>
      <c r="G50" s="299" t="s">
        <v>279</v>
      </c>
      <c r="H50" s="86"/>
      <c r="I50" s="412"/>
      <c r="J50" s="401"/>
    </row>
    <row r="51" spans="3:10" ht="20.100000000000001" customHeight="1">
      <c r="C51" s="217"/>
      <c r="D51" s="86"/>
      <c r="E51" s="175"/>
      <c r="F51" s="301" t="s">
        <v>244</v>
      </c>
      <c r="G51" s="302" t="s">
        <v>112</v>
      </c>
      <c r="H51" s="303"/>
      <c r="I51" s="435"/>
      <c r="J51" s="436"/>
    </row>
    <row r="52" spans="3:10" ht="20.100000000000001" customHeight="1">
      <c r="C52" s="217"/>
      <c r="D52" s="86"/>
      <c r="E52" s="175"/>
      <c r="F52" s="287"/>
      <c r="G52" s="304" t="s">
        <v>310</v>
      </c>
      <c r="H52" s="258" t="s">
        <v>120</v>
      </c>
      <c r="I52" s="458" t="s">
        <v>120</v>
      </c>
      <c r="J52" s="432" t="s">
        <v>113</v>
      </c>
    </row>
    <row r="53" spans="3:10" ht="20.100000000000001" customHeight="1">
      <c r="C53" s="217"/>
      <c r="D53" s="86"/>
      <c r="E53" s="175"/>
      <c r="F53" s="353" t="s">
        <v>241</v>
      </c>
      <c r="G53" s="424"/>
      <c r="H53" s="86"/>
      <c r="I53" s="259"/>
      <c r="J53" s="86"/>
    </row>
    <row r="54" spans="3:10" ht="20.100000000000001" customHeight="1">
      <c r="C54" s="383"/>
      <c r="D54" s="347"/>
      <c r="E54" s="175"/>
      <c r="F54" s="308"/>
      <c r="G54" s="309"/>
      <c r="H54" s="86"/>
      <c r="I54" s="383"/>
      <c r="J54" s="347"/>
    </row>
    <row r="55" spans="3:10" ht="20.100000000000001" customHeight="1">
      <c r="C55" s="217"/>
      <c r="D55" s="86"/>
      <c r="E55" s="86"/>
      <c r="F55" s="228" t="s">
        <v>244</v>
      </c>
      <c r="G55" s="298" t="s">
        <v>277</v>
      </c>
      <c r="H55" s="86"/>
      <c r="I55" s="217"/>
      <c r="J55" s="86"/>
    </row>
    <row r="56" spans="3:10" ht="20.100000000000001" customHeight="1">
      <c r="C56" s="217"/>
      <c r="D56" s="86"/>
      <c r="E56" s="86"/>
      <c r="F56" s="314" t="s">
        <v>253</v>
      </c>
      <c r="G56" s="311" t="s">
        <v>326</v>
      </c>
      <c r="H56" s="109"/>
      <c r="I56" s="217"/>
      <c r="J56" s="217"/>
    </row>
    <row r="57" spans="3:10" ht="20.100000000000001" customHeight="1">
      <c r="C57" s="383"/>
      <c r="D57" s="347"/>
      <c r="E57" s="347"/>
      <c r="F57" s="425"/>
      <c r="G57" s="437" t="s">
        <v>199</v>
      </c>
      <c r="H57" s="426"/>
      <c r="I57" s="383"/>
      <c r="J57" s="383"/>
    </row>
    <row r="58" spans="3:10" ht="20.100000000000001" customHeight="1">
      <c r="C58" s="427"/>
      <c r="D58" s="350"/>
      <c r="E58" s="350"/>
      <c r="F58" s="428"/>
      <c r="G58" s="429"/>
      <c r="H58" s="350"/>
      <c r="I58" s="427"/>
      <c r="J58" s="350"/>
    </row>
    <row r="59" spans="3:10" ht="20.100000000000001" customHeight="1">
      <c r="C59" s="383"/>
      <c r="D59" s="347"/>
      <c r="E59" s="347"/>
      <c r="F59" s="430"/>
      <c r="G59" s="431"/>
      <c r="H59" s="351"/>
      <c r="I59" s="383"/>
      <c r="J59" s="347"/>
    </row>
    <row r="60" spans="3:10" ht="20.100000000000001" customHeight="1">
      <c r="C60" s="217"/>
      <c r="D60" s="86"/>
      <c r="E60" s="86"/>
      <c r="F60" s="410" t="s">
        <v>244</v>
      </c>
      <c r="G60" s="411" t="s">
        <v>104</v>
      </c>
      <c r="H60" s="86"/>
      <c r="I60" s="217"/>
      <c r="J60" s="86"/>
    </row>
    <row r="61" spans="3:10" ht="20.100000000000001" customHeight="1">
      <c r="C61" s="217"/>
      <c r="D61" s="86"/>
      <c r="E61" s="86"/>
      <c r="F61" s="217"/>
      <c r="G61" s="86"/>
      <c r="H61" s="86"/>
      <c r="I61" s="217"/>
      <c r="J61" s="86"/>
    </row>
    <row r="62" spans="3:10" ht="20.100000000000001" customHeight="1"/>
    <row r="63" spans="3:10" ht="20.100000000000001" customHeight="1"/>
    <row r="64" spans="3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8" scale="88" orientation="portrait" cellComments="asDisplayed" r:id="rId1"/>
  <headerFooter>
    <oddHeader>&amp;L&amp;"BIZ UDP明朝 Medium,太字"&amp;22 令和７年　&amp;C&amp;"BIZ UDP明朝 Medium,太字"&amp;22 &amp;U7月2０日（日） （本祭）　＜駒寄＞ 進行表&amp;RRev.E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3B37-6C49-4CB0-83D2-DCB0BD5A05E3}">
  <sheetPr>
    <pageSetUpPr fitToPage="1"/>
  </sheetPr>
  <dimension ref="C1:J63"/>
  <sheetViews>
    <sheetView view="pageBreakPreview" topLeftCell="A26" zoomScale="85" zoomScaleNormal="80" zoomScaleSheetLayoutView="85" workbookViewId="0">
      <selection activeCell="D26" sqref="D26"/>
    </sheetView>
  </sheetViews>
  <sheetFormatPr defaultColWidth="9" defaultRowHeight="13.5"/>
  <cols>
    <col min="1" max="1" width="7.75" style="51" customWidth="1"/>
    <col min="2" max="2" width="5.625" style="51" customWidth="1"/>
    <col min="3" max="3" width="4" style="65" customWidth="1"/>
    <col min="4" max="4" width="33.625" style="51" customWidth="1"/>
    <col min="5" max="5" width="3.875" style="51" customWidth="1"/>
    <col min="6" max="6" width="4" style="65" customWidth="1"/>
    <col min="7" max="7" width="34.75" style="51" customWidth="1"/>
    <col min="8" max="8" width="3.75" style="51" customWidth="1"/>
    <col min="9" max="9" width="4" style="65" customWidth="1"/>
    <col min="10" max="10" width="31.25" style="51" customWidth="1"/>
    <col min="11" max="11" width="4.625" style="51" customWidth="1"/>
    <col min="12" max="16384" width="9" style="51"/>
  </cols>
  <sheetData>
    <row r="1" spans="3:10" ht="36" customHeight="1">
      <c r="C1" s="438" t="s">
        <v>106</v>
      </c>
      <c r="D1" s="438"/>
      <c r="E1" s="84"/>
      <c r="F1" s="438" t="s">
        <v>130</v>
      </c>
      <c r="G1" s="438"/>
      <c r="I1" s="438" t="s">
        <v>131</v>
      </c>
      <c r="J1" s="438"/>
    </row>
    <row r="2" spans="3:10" s="50" customFormat="1" ht="20.100000000000001" customHeight="1">
      <c r="C2" s="439"/>
      <c r="D2" s="439"/>
      <c r="E2" s="86"/>
      <c r="F2" s="439"/>
      <c r="G2" s="439"/>
      <c r="H2" s="86"/>
      <c r="I2" s="439"/>
      <c r="J2" s="439"/>
    </row>
    <row r="3" spans="3:10" ht="20.100000000000001" customHeight="1">
      <c r="C3" s="87"/>
      <c r="D3" s="86"/>
      <c r="E3" s="86"/>
      <c r="F3" s="91" t="s">
        <v>245</v>
      </c>
      <c r="G3" s="87" t="s">
        <v>136</v>
      </c>
      <c r="H3" s="109"/>
      <c r="I3" s="91"/>
      <c r="J3" s="86"/>
    </row>
    <row r="4" spans="3:10" ht="20.100000000000001" customHeight="1">
      <c r="C4" s="87"/>
      <c r="D4" s="86"/>
      <c r="E4" s="86"/>
      <c r="F4" s="87"/>
      <c r="G4" s="92" t="s">
        <v>137</v>
      </c>
      <c r="H4" s="86"/>
      <c r="I4" s="115"/>
      <c r="J4" s="86"/>
    </row>
    <row r="5" spans="3:10" ht="20.100000000000001" customHeight="1">
      <c r="C5" s="87"/>
      <c r="D5" s="86"/>
      <c r="E5" s="86"/>
      <c r="F5" s="93"/>
      <c r="G5" s="92" t="s">
        <v>316</v>
      </c>
      <c r="H5" s="86"/>
      <c r="I5" s="87"/>
      <c r="J5" s="86"/>
    </row>
    <row r="6" spans="3:10" ht="20.100000000000001" customHeight="1">
      <c r="C6" s="407" t="s">
        <v>344</v>
      </c>
      <c r="D6" s="86" t="s">
        <v>345</v>
      </c>
      <c r="E6" s="86"/>
      <c r="F6" s="93"/>
      <c r="G6" s="215" t="s">
        <v>317</v>
      </c>
      <c r="H6" s="86"/>
      <c r="I6" s="87"/>
      <c r="J6" s="86"/>
    </row>
    <row r="7" spans="3:10" ht="20.100000000000001" customHeight="1">
      <c r="C7" s="95"/>
      <c r="D7" s="96"/>
      <c r="E7" s="97"/>
      <c r="F7" s="95"/>
      <c r="G7" s="98"/>
      <c r="H7" s="86"/>
      <c r="I7" s="346"/>
      <c r="J7" s="347"/>
    </row>
    <row r="8" spans="3:10" ht="20.100000000000001" customHeight="1">
      <c r="C8" s="101" t="s">
        <v>244</v>
      </c>
      <c r="D8" s="102" t="s">
        <v>255</v>
      </c>
      <c r="E8" s="90"/>
      <c r="F8" s="91" t="s">
        <v>244</v>
      </c>
      <c r="G8" s="103" t="s">
        <v>217</v>
      </c>
      <c r="H8" s="345"/>
      <c r="I8" s="348"/>
      <c r="J8" s="349"/>
    </row>
    <row r="9" spans="3:10" ht="20.100000000000001" customHeight="1">
      <c r="C9" s="107"/>
      <c r="D9" s="108"/>
      <c r="E9" s="86"/>
      <c r="F9" s="87"/>
      <c r="G9" s="92" t="s">
        <v>286</v>
      </c>
      <c r="H9" s="109"/>
      <c r="I9" s="87"/>
      <c r="J9" s="109"/>
    </row>
    <row r="10" spans="3:10" ht="20.100000000000001" customHeight="1">
      <c r="C10" s="107"/>
      <c r="D10" s="108"/>
      <c r="E10" s="86"/>
      <c r="F10" s="87"/>
      <c r="G10" s="86"/>
      <c r="H10" s="86"/>
      <c r="I10" s="87"/>
      <c r="J10" s="86"/>
    </row>
    <row r="11" spans="3:10" ht="20.100000000000001" customHeight="1">
      <c r="C11" s="107"/>
      <c r="D11" s="108"/>
      <c r="E11" s="86"/>
      <c r="F11" s="87"/>
      <c r="G11" s="86"/>
      <c r="H11" s="86"/>
      <c r="I11" s="91"/>
      <c r="J11" s="86"/>
    </row>
    <row r="12" spans="3:10" ht="20.100000000000001" customHeight="1">
      <c r="C12" s="107"/>
      <c r="D12" s="108"/>
      <c r="E12" s="86"/>
      <c r="F12" s="87"/>
      <c r="G12" s="86"/>
      <c r="H12" s="86"/>
      <c r="I12" s="87"/>
      <c r="J12" s="86"/>
    </row>
    <row r="13" spans="3:10" ht="20.100000000000001" customHeight="1">
      <c r="C13" s="107"/>
      <c r="D13" s="108"/>
      <c r="E13" s="86"/>
      <c r="F13" s="346"/>
      <c r="G13" s="347"/>
      <c r="H13" s="347"/>
      <c r="I13" s="346"/>
      <c r="J13" s="347"/>
    </row>
    <row r="14" spans="3:10" ht="20.100000000000001" customHeight="1">
      <c r="C14" s="415"/>
      <c r="D14" s="416"/>
      <c r="E14" s="86"/>
      <c r="F14" s="346"/>
      <c r="G14" s="347"/>
      <c r="H14" s="350"/>
      <c r="I14" s="346"/>
      <c r="J14" s="347"/>
    </row>
    <row r="15" spans="3:10" ht="20.100000000000001" customHeight="1">
      <c r="C15" s="323"/>
      <c r="D15" s="113"/>
      <c r="E15" s="86"/>
      <c r="F15" s="357"/>
      <c r="G15" s="347"/>
      <c r="H15" s="347"/>
      <c r="I15" s="413"/>
      <c r="J15" s="414"/>
    </row>
    <row r="16" spans="3:10" ht="20.100000000000001" customHeight="1">
      <c r="C16" s="115"/>
      <c r="D16" s="86" t="s">
        <v>190</v>
      </c>
      <c r="E16" s="86"/>
      <c r="F16" s="115"/>
      <c r="G16" s="86"/>
      <c r="H16" s="86"/>
      <c r="I16" s="87"/>
      <c r="J16" s="86"/>
    </row>
    <row r="17" spans="3:10" ht="20.100000000000001" customHeight="1">
      <c r="C17" s="115"/>
      <c r="D17" s="86"/>
      <c r="E17" s="86"/>
      <c r="F17" s="115"/>
      <c r="G17" s="86"/>
      <c r="H17" s="86"/>
      <c r="I17" s="87"/>
      <c r="J17" s="86"/>
    </row>
    <row r="18" spans="3:10" ht="20.100000000000001" customHeight="1">
      <c r="C18" s="417" t="s">
        <v>244</v>
      </c>
      <c r="D18" s="418" t="s">
        <v>114</v>
      </c>
      <c r="E18" s="414"/>
      <c r="F18" s="419"/>
      <c r="G18" s="420"/>
      <c r="H18" s="414"/>
      <c r="I18" s="413"/>
      <c r="J18" s="414"/>
    </row>
    <row r="19" spans="3:10" ht="20.100000000000001" customHeight="1">
      <c r="C19" s="107"/>
      <c r="D19" s="108"/>
      <c r="E19" s="124"/>
      <c r="F19" s="91"/>
      <c r="G19" s="125"/>
      <c r="H19" s="125"/>
      <c r="I19" s="421"/>
      <c r="J19" s="422"/>
    </row>
    <row r="20" spans="3:10" ht="20.100000000000001" customHeight="1">
      <c r="C20" s="107"/>
      <c r="D20" s="108"/>
      <c r="E20" s="86"/>
      <c r="F20" s="337"/>
      <c r="G20" s="338" t="s">
        <v>311</v>
      </c>
      <c r="H20" s="126"/>
      <c r="I20" s="423"/>
      <c r="J20" s="126"/>
    </row>
    <row r="21" spans="3:10" ht="20.100000000000001" customHeight="1">
      <c r="C21" s="128"/>
      <c r="D21" s="129" t="s">
        <v>256</v>
      </c>
      <c r="E21" s="86"/>
      <c r="F21" s="130"/>
      <c r="G21" s="339"/>
      <c r="H21" s="92"/>
      <c r="I21" s="91"/>
      <c r="J21" s="92"/>
    </row>
    <row r="22" spans="3:10" ht="20.100000000000001" customHeight="1">
      <c r="C22" s="360" t="s">
        <v>246</v>
      </c>
      <c r="D22" s="361" t="s">
        <v>346</v>
      </c>
      <c r="E22" s="347"/>
      <c r="F22" s="360" t="s">
        <v>246</v>
      </c>
      <c r="G22" s="362" t="s">
        <v>204</v>
      </c>
      <c r="H22" s="351"/>
      <c r="I22" s="351"/>
      <c r="J22" s="351"/>
    </row>
    <row r="23" spans="3:10" ht="20.100000000000001" customHeight="1">
      <c r="C23" s="143" t="s">
        <v>244</v>
      </c>
      <c r="D23" s="131" t="s">
        <v>201</v>
      </c>
      <c r="E23" s="109"/>
      <c r="F23" s="130" t="s">
        <v>244</v>
      </c>
      <c r="G23" s="340" t="s">
        <v>205</v>
      </c>
      <c r="H23" s="135"/>
      <c r="I23" s="91"/>
      <c r="J23" s="135"/>
    </row>
    <row r="24" spans="3:10" ht="20.100000000000001" customHeight="1">
      <c r="C24" s="136"/>
      <c r="D24" s="131"/>
      <c r="E24" s="86"/>
      <c r="F24" s="130" t="s">
        <v>254</v>
      </c>
      <c r="G24" s="340" t="s">
        <v>206</v>
      </c>
      <c r="H24" s="137"/>
      <c r="I24" s="352"/>
      <c r="J24" s="446" t="s">
        <v>347</v>
      </c>
    </row>
    <row r="25" spans="3:10" ht="20.100000000000001" customHeight="1">
      <c r="C25" s="136"/>
      <c r="D25" s="131"/>
      <c r="E25" s="135"/>
      <c r="F25" s="130" t="s">
        <v>245</v>
      </c>
      <c r="G25" s="340" t="s">
        <v>207</v>
      </c>
      <c r="H25" s="92"/>
      <c r="I25" s="130" t="s">
        <v>245</v>
      </c>
      <c r="J25" s="340" t="s">
        <v>348</v>
      </c>
    </row>
    <row r="26" spans="3:10" ht="20.100000000000001" customHeight="1">
      <c r="C26" s="360" t="s">
        <v>246</v>
      </c>
      <c r="D26" s="447" t="s">
        <v>349</v>
      </c>
      <c r="E26" s="347"/>
      <c r="F26" s="360" t="s">
        <v>246</v>
      </c>
      <c r="G26" s="362" t="s">
        <v>350</v>
      </c>
      <c r="H26" s="351"/>
      <c r="I26" s="365"/>
      <c r="J26" s="365" t="s">
        <v>327</v>
      </c>
    </row>
    <row r="27" spans="3:10" ht="20.100000000000001" customHeight="1">
      <c r="C27" s="143" t="s">
        <v>244</v>
      </c>
      <c r="D27" s="131" t="s">
        <v>202</v>
      </c>
      <c r="E27" s="86"/>
      <c r="F27" s="130" t="s">
        <v>244</v>
      </c>
      <c r="G27" s="363" t="s">
        <v>285</v>
      </c>
      <c r="H27" s="86"/>
      <c r="I27" s="364"/>
      <c r="J27" s="168" t="s">
        <v>328</v>
      </c>
    </row>
    <row r="28" spans="3:10" ht="20.100000000000001" customHeight="1">
      <c r="C28" s="136"/>
      <c r="D28" s="131"/>
      <c r="E28" s="86"/>
      <c r="F28" s="341"/>
      <c r="G28" s="434" t="s">
        <v>343</v>
      </c>
      <c r="H28" s="86"/>
      <c r="I28" s="344"/>
      <c r="J28" s="145" t="s">
        <v>312</v>
      </c>
    </row>
    <row r="29" spans="3:10" ht="20.100000000000001" customHeight="1">
      <c r="C29" s="148"/>
      <c r="D29" s="149"/>
      <c r="E29" s="86"/>
      <c r="F29" s="342" t="s">
        <v>254</v>
      </c>
      <c r="G29" s="343" t="s">
        <v>209</v>
      </c>
      <c r="H29" s="86"/>
      <c r="I29" s="146" t="s">
        <v>254</v>
      </c>
      <c r="J29" s="150" t="s">
        <v>283</v>
      </c>
    </row>
    <row r="30" spans="3:10" ht="20.100000000000001" customHeight="1">
      <c r="C30" s="148" t="s">
        <v>245</v>
      </c>
      <c r="D30" s="151" t="s">
        <v>115</v>
      </c>
      <c r="E30" s="86"/>
      <c r="F30" s="91"/>
      <c r="G30" s="125"/>
      <c r="H30" s="125"/>
      <c r="I30" s="146"/>
      <c r="J30" s="150" t="s">
        <v>192</v>
      </c>
    </row>
    <row r="31" spans="3:10" ht="20.100000000000001" customHeight="1">
      <c r="C31" s="130" t="s">
        <v>246</v>
      </c>
      <c r="D31" s="151" t="s">
        <v>123</v>
      </c>
      <c r="E31" s="92"/>
      <c r="F31" s="91"/>
      <c r="G31" s="125"/>
      <c r="H31" s="125"/>
      <c r="I31" s="146"/>
      <c r="J31" s="150" t="s">
        <v>193</v>
      </c>
    </row>
    <row r="32" spans="3:10" ht="20.100000000000001" customHeight="1">
      <c r="C32" s="360" t="s">
        <v>247</v>
      </c>
      <c r="D32" s="365" t="s">
        <v>330</v>
      </c>
      <c r="E32" s="347"/>
      <c r="F32" s="358"/>
      <c r="G32" s="359"/>
      <c r="H32" s="359"/>
      <c r="I32" s="367"/>
      <c r="J32" s="368" t="s">
        <v>191</v>
      </c>
    </row>
    <row r="33" spans="3:10" ht="20.100000000000001" customHeight="1">
      <c r="C33" s="130" t="s">
        <v>248</v>
      </c>
      <c r="D33" s="151" t="s">
        <v>211</v>
      </c>
      <c r="E33" s="86"/>
      <c r="F33" s="91"/>
      <c r="G33" s="125"/>
      <c r="H33" s="125"/>
      <c r="I33" s="366"/>
      <c r="J33" s="150" t="s">
        <v>329</v>
      </c>
    </row>
    <row r="34" spans="3:10" ht="20.100000000000001" customHeight="1">
      <c r="C34" s="130" t="s">
        <v>249</v>
      </c>
      <c r="D34" s="151" t="s">
        <v>212</v>
      </c>
      <c r="E34" s="86"/>
      <c r="F34" s="91"/>
      <c r="G34" s="125"/>
      <c r="H34" s="125"/>
      <c r="I34" s="356" t="s">
        <v>254</v>
      </c>
      <c r="J34" s="160" t="s">
        <v>243</v>
      </c>
    </row>
    <row r="35" spans="3:10" ht="20.100000000000001" customHeight="1">
      <c r="C35" s="130" t="s">
        <v>245</v>
      </c>
      <c r="D35" s="151" t="s">
        <v>124</v>
      </c>
      <c r="E35" s="86"/>
      <c r="F35" s="91"/>
      <c r="G35" s="125"/>
      <c r="H35" s="125"/>
      <c r="I35" s="161"/>
      <c r="J35" s="125"/>
    </row>
    <row r="36" spans="3:10" ht="20.100000000000001" customHeight="1">
      <c r="C36" s="130" t="s">
        <v>250</v>
      </c>
      <c r="D36" s="151" t="s">
        <v>125</v>
      </c>
      <c r="E36" s="86"/>
      <c r="F36" s="91"/>
      <c r="G36" s="125"/>
      <c r="H36" s="125"/>
      <c r="I36" s="87"/>
      <c r="J36" s="86"/>
    </row>
    <row r="37" spans="3:10" ht="20.100000000000001" customHeight="1">
      <c r="C37" s="360" t="s">
        <v>251</v>
      </c>
      <c r="D37" s="365" t="s">
        <v>213</v>
      </c>
      <c r="E37" s="86"/>
      <c r="F37" s="165"/>
      <c r="G37" s="169" t="s">
        <v>314</v>
      </c>
      <c r="H37" s="86"/>
      <c r="I37" s="87"/>
      <c r="J37" s="86"/>
    </row>
    <row r="38" spans="3:10" ht="20.100000000000001" customHeight="1">
      <c r="C38" s="148" t="s">
        <v>252</v>
      </c>
      <c r="D38" s="151" t="s">
        <v>116</v>
      </c>
      <c r="E38" s="86"/>
      <c r="F38" s="445" t="s">
        <v>244</v>
      </c>
      <c r="G38" s="370" t="s">
        <v>219</v>
      </c>
      <c r="H38" s="86"/>
      <c r="I38" s="165"/>
      <c r="J38" s="166" t="s">
        <v>313</v>
      </c>
    </row>
    <row r="39" spans="3:10" ht="20.100000000000001" customHeight="1">
      <c r="C39" s="167" t="s">
        <v>253</v>
      </c>
      <c r="D39" s="168" t="s">
        <v>227</v>
      </c>
      <c r="E39" s="86"/>
      <c r="F39" s="176" t="s">
        <v>253</v>
      </c>
      <c r="G39" s="177" t="s">
        <v>284</v>
      </c>
      <c r="H39" s="90"/>
      <c r="I39" s="170"/>
      <c r="J39" s="433" t="s">
        <v>342</v>
      </c>
    </row>
    <row r="40" spans="3:10" ht="20.100000000000001" customHeight="1">
      <c r="C40" s="172"/>
      <c r="D40" s="92"/>
      <c r="E40" s="86"/>
      <c r="F40" s="181"/>
      <c r="G40" s="177" t="s">
        <v>230</v>
      </c>
      <c r="H40" s="125"/>
      <c r="I40" s="170" t="s">
        <v>257</v>
      </c>
      <c r="J40" s="171" t="s">
        <v>132</v>
      </c>
    </row>
    <row r="41" spans="3:10" ht="20.100000000000001" customHeight="1">
      <c r="C41" s="172"/>
      <c r="D41" s="92"/>
      <c r="E41" s="86"/>
      <c r="F41" s="354"/>
      <c r="G41" s="182" t="s">
        <v>231</v>
      </c>
      <c r="H41" s="135"/>
      <c r="I41" s="179"/>
      <c r="J41" s="171"/>
    </row>
    <row r="42" spans="3:10" ht="20.100000000000001" customHeight="1">
      <c r="C42" s="172"/>
      <c r="D42" s="92"/>
      <c r="E42" s="86"/>
      <c r="F42" s="354"/>
      <c r="G42" s="355"/>
      <c r="H42" s="125"/>
      <c r="I42" s="171"/>
      <c r="J42" s="180"/>
    </row>
    <row r="43" spans="3:10" ht="20.100000000000001" customHeight="1">
      <c r="C43" s="91"/>
      <c r="D43" s="86"/>
      <c r="E43" s="86"/>
      <c r="F43" s="354"/>
      <c r="G43" s="355"/>
      <c r="H43" s="135"/>
      <c r="I43" s="171"/>
      <c r="J43" s="175"/>
    </row>
    <row r="44" spans="3:10" ht="20.100000000000001" customHeight="1">
      <c r="C44" s="346"/>
      <c r="D44" s="347"/>
      <c r="E44" s="347"/>
      <c r="F44" s="369" t="s">
        <v>258</v>
      </c>
      <c r="G44" s="370" t="s">
        <v>218</v>
      </c>
      <c r="H44" s="347"/>
      <c r="I44" s="371"/>
      <c r="J44" s="372"/>
    </row>
    <row r="45" spans="3:10" ht="20.100000000000001" customHeight="1">
      <c r="C45" s="87"/>
      <c r="D45" s="86"/>
      <c r="E45" s="86"/>
      <c r="F45" s="181" t="s">
        <v>254</v>
      </c>
      <c r="G45" s="177" t="s">
        <v>226</v>
      </c>
      <c r="H45" s="92"/>
      <c r="I45" s="191"/>
      <c r="J45" s="191"/>
    </row>
    <row r="46" spans="3:10" ht="20.100000000000001" customHeight="1">
      <c r="C46" s="87"/>
      <c r="D46" s="86"/>
      <c r="E46" s="86"/>
      <c r="F46" s="178"/>
      <c r="G46" s="177" t="s">
        <v>220</v>
      </c>
      <c r="H46" s="86"/>
      <c r="I46" s="174"/>
      <c r="J46" s="175"/>
    </row>
    <row r="47" spans="3:10" ht="20.100000000000001" customHeight="1">
      <c r="C47" s="87"/>
      <c r="D47" s="86"/>
      <c r="E47" s="86"/>
      <c r="F47" s="181"/>
      <c r="G47" s="190" t="s">
        <v>224</v>
      </c>
      <c r="H47" s="86"/>
      <c r="I47" s="174"/>
      <c r="J47" s="175"/>
    </row>
    <row r="48" spans="3:10" ht="20.100000000000001" customHeight="1">
      <c r="C48" s="87"/>
      <c r="D48" s="86"/>
      <c r="E48" s="86"/>
      <c r="F48" s="181" t="s">
        <v>260</v>
      </c>
      <c r="G48" s="190" t="s">
        <v>225</v>
      </c>
      <c r="H48" s="92"/>
      <c r="I48" s="191"/>
      <c r="J48" s="191"/>
    </row>
    <row r="49" spans="3:10" ht="20.100000000000001" customHeight="1">
      <c r="C49" s="346"/>
      <c r="D49" s="347"/>
      <c r="E49" s="347"/>
      <c r="F49" s="371"/>
      <c r="G49" s="372"/>
      <c r="H49" s="373"/>
      <c r="I49" s="374"/>
      <c r="J49" s="375"/>
    </row>
    <row r="50" spans="3:10" ht="20.100000000000001" customHeight="1">
      <c r="C50" s="87"/>
      <c r="D50" s="86"/>
      <c r="E50" s="86"/>
      <c r="F50" s="181" t="s">
        <v>252</v>
      </c>
      <c r="G50" s="190" t="s">
        <v>223</v>
      </c>
      <c r="H50" s="92"/>
      <c r="I50" s="191"/>
      <c r="J50" s="191"/>
    </row>
    <row r="51" spans="3:10" ht="20.100000000000001" customHeight="1">
      <c r="C51" s="87"/>
      <c r="D51" s="86"/>
      <c r="E51" s="86"/>
      <c r="F51" s="197" t="s">
        <v>259</v>
      </c>
      <c r="G51" s="198" t="s">
        <v>222</v>
      </c>
      <c r="H51" s="126"/>
      <c r="I51" s="199"/>
      <c r="J51" s="200"/>
    </row>
    <row r="52" spans="3:10" ht="20.100000000000001" customHeight="1">
      <c r="C52" s="87"/>
      <c r="D52" s="86"/>
      <c r="E52" s="86"/>
      <c r="F52" s="201"/>
      <c r="G52" s="202" t="s">
        <v>261</v>
      </c>
      <c r="H52" s="92"/>
      <c r="I52" s="191"/>
      <c r="J52" s="191"/>
    </row>
    <row r="53" spans="3:10" ht="20.100000000000001" customHeight="1">
      <c r="C53" s="87"/>
      <c r="D53" s="86"/>
      <c r="E53" s="86"/>
      <c r="F53" s="176" t="s">
        <v>246</v>
      </c>
      <c r="G53" s="203" t="s">
        <v>221</v>
      </c>
      <c r="H53" s="109"/>
      <c r="I53" s="174"/>
      <c r="J53" s="204"/>
    </row>
    <row r="54" spans="3:10" ht="20.100000000000001" customHeight="1">
      <c r="C54" s="346"/>
      <c r="D54" s="347"/>
      <c r="E54" s="125"/>
      <c r="F54" s="205"/>
      <c r="G54" s="198" t="s">
        <v>229</v>
      </c>
      <c r="H54" s="86"/>
      <c r="I54" s="371"/>
      <c r="J54" s="372"/>
    </row>
    <row r="55" spans="3:10" ht="20.100000000000001" customHeight="1">
      <c r="C55" s="87"/>
      <c r="D55" s="86"/>
      <c r="E55" s="86"/>
      <c r="F55" s="206"/>
      <c r="G55" s="207" t="s">
        <v>326</v>
      </c>
      <c r="H55" s="86"/>
      <c r="I55" s="170" t="s">
        <v>244</v>
      </c>
      <c r="J55" s="191" t="s">
        <v>113</v>
      </c>
    </row>
    <row r="56" spans="3:10" ht="20.100000000000001" customHeight="1">
      <c r="C56" s="346"/>
      <c r="D56" s="347"/>
      <c r="E56" s="347"/>
      <c r="F56" s="378" t="s">
        <v>254</v>
      </c>
      <c r="G56" s="437" t="s">
        <v>199</v>
      </c>
      <c r="H56" s="347"/>
      <c r="I56" s="379"/>
      <c r="J56" s="347"/>
    </row>
    <row r="57" spans="3:10" ht="20.100000000000001" customHeight="1">
      <c r="C57" s="87"/>
      <c r="D57" s="86"/>
      <c r="E57" s="86"/>
      <c r="F57" s="376" t="s">
        <v>244</v>
      </c>
      <c r="G57" s="377" t="s">
        <v>104</v>
      </c>
      <c r="H57" s="86"/>
      <c r="I57" s="87"/>
      <c r="J57" s="86"/>
    </row>
    <row r="58" spans="3:10" ht="20.100000000000001" customHeight="1">
      <c r="C58" s="87"/>
      <c r="D58" s="86"/>
      <c r="E58" s="86"/>
      <c r="F58" s="87"/>
      <c r="G58" s="86"/>
      <c r="H58" s="86"/>
      <c r="I58" s="87"/>
      <c r="J58" s="86"/>
    </row>
    <row r="59" spans="3:10" ht="20.100000000000001" customHeight="1">
      <c r="C59" s="87"/>
      <c r="D59" s="86"/>
      <c r="E59" s="86"/>
      <c r="F59" s="87"/>
      <c r="G59" s="86"/>
      <c r="H59" s="86"/>
      <c r="I59" s="87"/>
      <c r="J59" s="86"/>
    </row>
    <row r="60" spans="3:10" ht="20.100000000000001" customHeight="1">
      <c r="C60" s="87"/>
      <c r="D60" s="86"/>
      <c r="E60" s="86"/>
      <c r="F60" s="87"/>
      <c r="G60" s="86"/>
      <c r="H60" s="86"/>
      <c r="I60" s="87"/>
      <c r="J60" s="86"/>
    </row>
    <row r="61" spans="3:10" ht="20.100000000000001" customHeight="1">
      <c r="C61" s="87"/>
      <c r="D61" s="86"/>
      <c r="E61" s="86"/>
      <c r="F61" s="87"/>
      <c r="G61" s="86"/>
      <c r="H61" s="86"/>
      <c r="I61" s="87"/>
      <c r="J61" s="86"/>
    </row>
    <row r="62" spans="3:10" ht="20.100000000000001" customHeight="1">
      <c r="C62" s="87"/>
      <c r="D62" s="86"/>
      <c r="E62" s="86"/>
      <c r="F62" s="87"/>
      <c r="G62" s="86"/>
      <c r="H62" s="86"/>
      <c r="I62" s="87"/>
      <c r="J62" s="86"/>
    </row>
    <row r="63" spans="3:10" ht="20.100000000000001" customHeight="1"/>
  </sheetData>
  <mergeCells count="6">
    <mergeCell ref="C1:D1"/>
    <mergeCell ref="F1:G1"/>
    <mergeCell ref="I1:J1"/>
    <mergeCell ref="C2:D2"/>
    <mergeCell ref="F2:G2"/>
    <mergeCell ref="I2:J2"/>
  </mergeCells>
  <phoneticPr fontId="1"/>
  <pageMargins left="0.70866141732283472" right="0.31496062992125984" top="1.1417322834645669" bottom="0.55118110236220474" header="0.51181102362204722" footer="0.11811023622047245"/>
  <pageSetup paperSize="8" scale="86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進行表&amp;RRev.D</oddHeader>
  </headerFooter>
  <ignoredErrors>
    <ignoredError sqref="I25:I38 F3:F35 C8:C25 I43:I55 F38 F40:F57 C6 C27:C39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0328-053C-4511-BF08-2784DDCA0D2E}">
  <sheetPr>
    <pageSetUpPr fitToPage="1"/>
  </sheetPr>
  <dimension ref="C1:N72"/>
  <sheetViews>
    <sheetView view="pageBreakPreview" topLeftCell="A23" zoomScale="85" zoomScaleNormal="80" zoomScaleSheetLayoutView="85" workbookViewId="0">
      <selection activeCell="D58" sqref="D58"/>
    </sheetView>
  </sheetViews>
  <sheetFormatPr defaultColWidth="9" defaultRowHeight="18.75"/>
  <cols>
    <col min="1" max="1" width="7.25" style="11" customWidth="1"/>
    <col min="2" max="2" width="3.625" style="11" customWidth="1"/>
    <col min="3" max="3" width="3.875" style="85" customWidth="1"/>
    <col min="4" max="4" width="38.875" style="11" customWidth="1"/>
    <col min="5" max="5" width="3.25" style="11" customWidth="1"/>
    <col min="6" max="6" width="3.75" style="85" customWidth="1"/>
    <col min="7" max="7" width="36.625" style="11" customWidth="1"/>
    <col min="8" max="8" width="3.25" style="11" customWidth="1"/>
    <col min="9" max="9" width="4.25" style="85" customWidth="1"/>
    <col min="10" max="10" width="33.5" style="11" customWidth="1"/>
    <col min="11" max="11" width="3.625" style="11" customWidth="1"/>
    <col min="12" max="16384" width="9" style="11"/>
  </cols>
  <sheetData>
    <row r="1" spans="3:14" ht="33.6" customHeight="1">
      <c r="C1" s="438" t="s">
        <v>106</v>
      </c>
      <c r="D1" s="438"/>
      <c r="F1" s="438" t="s">
        <v>130</v>
      </c>
      <c r="G1" s="438"/>
      <c r="I1" s="438" t="s">
        <v>131</v>
      </c>
      <c r="J1" s="438"/>
    </row>
    <row r="2" spans="3:14" ht="20.100000000000001" customHeight="1">
      <c r="C2" s="217"/>
      <c r="D2" s="86"/>
      <c r="E2" s="86"/>
      <c r="F2" s="217"/>
      <c r="G2" s="86"/>
      <c r="H2" s="86"/>
      <c r="I2" s="217"/>
      <c r="J2" s="86"/>
    </row>
    <row r="3" spans="3:14" ht="20.100000000000001" customHeight="1">
      <c r="C3" s="217"/>
      <c r="D3" s="86"/>
      <c r="E3" s="86"/>
      <c r="F3" s="218" t="s">
        <v>245</v>
      </c>
      <c r="G3" s="87" t="s">
        <v>119</v>
      </c>
      <c r="H3" s="86"/>
      <c r="I3" s="217"/>
      <c r="J3" s="86"/>
    </row>
    <row r="4" spans="3:14" ht="20.100000000000001" customHeight="1">
      <c r="C4" s="218"/>
      <c r="D4" s="86"/>
      <c r="E4" s="86"/>
      <c r="F4" s="217"/>
      <c r="G4" s="92" t="s">
        <v>137</v>
      </c>
      <c r="H4" s="90"/>
      <c r="I4" s="217"/>
      <c r="J4" s="86"/>
    </row>
    <row r="5" spans="3:14" ht="20.100000000000001" customHeight="1">
      <c r="C5" s="217"/>
      <c r="D5" s="86"/>
      <c r="E5" s="86"/>
      <c r="F5" s="217"/>
      <c r="G5" s="92"/>
      <c r="H5" s="86"/>
      <c r="I5" s="217"/>
      <c r="J5" s="86"/>
    </row>
    <row r="6" spans="3:14" ht="20.100000000000001" customHeight="1">
      <c r="C6" s="217"/>
      <c r="D6" s="219"/>
      <c r="E6" s="86"/>
      <c r="F6" s="217"/>
      <c r="G6" s="219"/>
      <c r="H6" s="86"/>
      <c r="I6" s="217"/>
      <c r="J6" s="86"/>
    </row>
    <row r="7" spans="3:14" ht="20.100000000000001" customHeight="1">
      <c r="C7" s="381"/>
      <c r="D7" s="382" t="s">
        <v>275</v>
      </c>
      <c r="E7" s="347"/>
      <c r="F7" s="383"/>
      <c r="G7" s="384"/>
      <c r="H7" s="347"/>
      <c r="I7" s="383"/>
      <c r="J7" s="347"/>
    </row>
    <row r="8" spans="3:14" ht="20.100000000000001" customHeight="1">
      <c r="C8" s="231" t="s">
        <v>244</v>
      </c>
      <c r="D8" s="232" t="s">
        <v>134</v>
      </c>
      <c r="E8" s="86"/>
      <c r="F8" s="228" t="s">
        <v>244</v>
      </c>
      <c r="G8" s="380" t="s">
        <v>183</v>
      </c>
      <c r="H8" s="104"/>
      <c r="I8" s="228"/>
      <c r="J8" s="104"/>
      <c r="N8" s="82"/>
    </row>
    <row r="9" spans="3:14" ht="20.100000000000001" customHeight="1">
      <c r="C9" s="229"/>
      <c r="D9" s="131"/>
      <c r="E9" s="86"/>
      <c r="F9" s="217"/>
      <c r="G9" s="230" t="s">
        <v>198</v>
      </c>
      <c r="H9" s="86"/>
      <c r="I9" s="217"/>
      <c r="J9" s="86"/>
    </row>
    <row r="10" spans="3:14" ht="20.100000000000001" customHeight="1">
      <c r="C10" s="231" t="s">
        <v>245</v>
      </c>
      <c r="D10" s="232" t="s">
        <v>133</v>
      </c>
      <c r="E10" s="86"/>
      <c r="F10" s="448"/>
      <c r="G10" s="449"/>
      <c r="H10" s="228"/>
      <c r="I10" s="217"/>
      <c r="J10" s="86"/>
    </row>
    <row r="11" spans="3:14" ht="20.100000000000001" customHeight="1">
      <c r="C11" s="234" t="s">
        <v>262</v>
      </c>
      <c r="D11" s="235" t="s">
        <v>331</v>
      </c>
      <c r="E11" s="86"/>
      <c r="F11" s="244" t="s">
        <v>245</v>
      </c>
      <c r="G11" s="241" t="s">
        <v>352</v>
      </c>
      <c r="H11" s="228"/>
      <c r="I11" s="236"/>
      <c r="J11" s="145" t="s">
        <v>318</v>
      </c>
    </row>
    <row r="12" spans="3:14" ht="20.100000000000001" customHeight="1">
      <c r="C12" s="385" t="s">
        <v>263</v>
      </c>
      <c r="D12" s="386" t="s">
        <v>289</v>
      </c>
      <c r="E12" s="347"/>
      <c r="F12" s="390"/>
      <c r="G12" s="389" t="s">
        <v>351</v>
      </c>
      <c r="H12" s="387"/>
      <c r="I12" s="388" t="s">
        <v>247</v>
      </c>
      <c r="J12" s="389" t="s">
        <v>276</v>
      </c>
    </row>
    <row r="13" spans="3:14" ht="20.100000000000001" customHeight="1">
      <c r="C13" s="231" t="s">
        <v>248</v>
      </c>
      <c r="D13" s="232" t="s">
        <v>290</v>
      </c>
      <c r="E13" s="86"/>
      <c r="F13" s="228"/>
      <c r="G13" s="228"/>
      <c r="H13" s="228"/>
      <c r="I13" s="244" t="s">
        <v>244</v>
      </c>
      <c r="J13" s="245" t="s">
        <v>339</v>
      </c>
    </row>
    <row r="14" spans="3:14" ht="20.100000000000001" customHeight="1">
      <c r="C14" s="231" t="s">
        <v>264</v>
      </c>
      <c r="D14" s="232" t="s">
        <v>291</v>
      </c>
      <c r="E14" s="86"/>
      <c r="F14" s="228"/>
      <c r="G14" s="228"/>
      <c r="H14" s="228"/>
      <c r="I14" s="244"/>
      <c r="J14" s="245" t="s">
        <v>335</v>
      </c>
    </row>
    <row r="15" spans="3:14" ht="20.100000000000001" customHeight="1">
      <c r="C15" s="234" t="s">
        <v>265</v>
      </c>
      <c r="D15" s="235" t="s">
        <v>292</v>
      </c>
      <c r="E15" s="86"/>
      <c r="F15" s="228"/>
      <c r="G15" s="228"/>
      <c r="H15" s="228"/>
      <c r="I15" s="244"/>
      <c r="J15" s="245" t="s">
        <v>334</v>
      </c>
    </row>
    <row r="16" spans="3:14" ht="20.100000000000001" customHeight="1">
      <c r="C16" s="385" t="s">
        <v>266</v>
      </c>
      <c r="D16" s="386" t="s">
        <v>293</v>
      </c>
      <c r="E16" s="347"/>
      <c r="F16" s="387"/>
      <c r="G16" s="387"/>
      <c r="H16" s="387"/>
      <c r="I16" s="390"/>
      <c r="J16" s="391" t="s">
        <v>232</v>
      </c>
    </row>
    <row r="17" spans="3:10" ht="20.100000000000001" customHeight="1">
      <c r="C17" s="392"/>
      <c r="D17" s="393"/>
      <c r="E17" s="86"/>
      <c r="F17" s="217"/>
      <c r="G17" s="86"/>
      <c r="H17" s="228"/>
      <c r="I17" s="249" t="s">
        <v>244</v>
      </c>
      <c r="J17" s="250" t="s">
        <v>127</v>
      </c>
    </row>
    <row r="18" spans="3:10" ht="20.100000000000001" customHeight="1">
      <c r="C18" s="234" t="s">
        <v>267</v>
      </c>
      <c r="D18" s="235" t="s">
        <v>294</v>
      </c>
      <c r="E18" s="86"/>
      <c r="F18" s="228"/>
      <c r="G18" s="228"/>
      <c r="H18" s="228"/>
      <c r="I18" s="217"/>
      <c r="J18" s="228"/>
    </row>
    <row r="19" spans="3:10" ht="20.100000000000001" customHeight="1" thickBot="1">
      <c r="C19" s="231" t="s">
        <v>307</v>
      </c>
      <c r="D19" s="232" t="s">
        <v>184</v>
      </c>
      <c r="E19" s="86"/>
      <c r="F19" s="228"/>
      <c r="G19" s="228"/>
      <c r="H19" s="228"/>
      <c r="I19" s="228"/>
      <c r="J19" s="228"/>
    </row>
    <row r="20" spans="3:10" ht="20.100000000000001" customHeight="1">
      <c r="C20" s="231" t="s">
        <v>245</v>
      </c>
      <c r="D20" s="253" t="s">
        <v>118</v>
      </c>
      <c r="E20" s="86"/>
      <c r="F20" s="228"/>
      <c r="G20" s="228"/>
      <c r="H20" s="228"/>
      <c r="I20" s="228"/>
      <c r="J20" s="228"/>
    </row>
    <row r="21" spans="3:10" ht="20.100000000000001" customHeight="1">
      <c r="C21" s="231" t="s">
        <v>247</v>
      </c>
      <c r="D21" s="254" t="s">
        <v>295</v>
      </c>
      <c r="E21" s="86"/>
      <c r="F21" s="228"/>
      <c r="G21" s="228"/>
      <c r="H21" s="228"/>
      <c r="I21" s="228"/>
      <c r="J21" s="228"/>
    </row>
    <row r="22" spans="3:10" ht="20.100000000000001" customHeight="1">
      <c r="C22" s="385" t="s">
        <v>308</v>
      </c>
      <c r="D22" s="395" t="s">
        <v>185</v>
      </c>
      <c r="E22" s="347"/>
      <c r="F22" s="387"/>
      <c r="G22" s="387"/>
      <c r="H22" s="347"/>
      <c r="I22" s="383"/>
      <c r="J22" s="347"/>
    </row>
    <row r="23" spans="3:10" ht="20.100000000000001" customHeight="1">
      <c r="C23" s="231"/>
      <c r="D23" s="394" t="s">
        <v>121</v>
      </c>
      <c r="E23" s="86"/>
      <c r="F23" s="217"/>
      <c r="G23" s="86"/>
      <c r="H23" s="86"/>
      <c r="I23" s="217"/>
      <c r="J23" s="86"/>
    </row>
    <row r="24" spans="3:10" ht="20.100000000000001" customHeight="1">
      <c r="C24" s="231" t="s">
        <v>273</v>
      </c>
      <c r="D24" s="254" t="s">
        <v>186</v>
      </c>
      <c r="E24" s="86"/>
      <c r="F24" s="228"/>
      <c r="G24" s="228"/>
      <c r="H24" s="86"/>
      <c r="I24" s="217"/>
      <c r="J24" s="86"/>
    </row>
    <row r="25" spans="3:10" ht="20.100000000000001" customHeight="1" thickBot="1">
      <c r="C25" s="231" t="s">
        <v>309</v>
      </c>
      <c r="D25" s="257" t="s">
        <v>296</v>
      </c>
      <c r="E25" s="258"/>
      <c r="F25" s="259" t="s">
        <v>120</v>
      </c>
      <c r="G25" s="233" t="s">
        <v>195</v>
      </c>
      <c r="H25" s="86"/>
      <c r="I25" s="217"/>
      <c r="J25" s="86"/>
    </row>
    <row r="26" spans="3:10" ht="20.100000000000001" customHeight="1">
      <c r="C26" s="231" t="s">
        <v>268</v>
      </c>
      <c r="D26" s="232" t="s">
        <v>297</v>
      </c>
      <c r="E26" s="86"/>
      <c r="F26" s="228"/>
      <c r="G26" s="260"/>
      <c r="H26" s="86"/>
      <c r="I26" s="217"/>
      <c r="J26" s="86"/>
    </row>
    <row r="27" spans="3:10" ht="20.100000000000001" customHeight="1">
      <c r="C27" s="385" t="s">
        <v>251</v>
      </c>
      <c r="D27" s="386" t="s">
        <v>187</v>
      </c>
      <c r="E27" s="347"/>
      <c r="F27" s="387"/>
      <c r="G27" s="387"/>
      <c r="H27" s="347"/>
      <c r="I27" s="383"/>
      <c r="J27" s="347"/>
    </row>
    <row r="28" spans="3:10" ht="20.100000000000001" customHeight="1">
      <c r="C28" s="229"/>
      <c r="D28" s="396" t="s">
        <v>105</v>
      </c>
      <c r="E28" s="258"/>
      <c r="F28" s="259" t="s">
        <v>120</v>
      </c>
      <c r="G28" s="233" t="s">
        <v>194</v>
      </c>
      <c r="H28" s="86"/>
      <c r="I28" s="217"/>
      <c r="J28" s="86"/>
    </row>
    <row r="29" spans="3:10" ht="20.100000000000001" customHeight="1">
      <c r="C29" s="231" t="s">
        <v>268</v>
      </c>
      <c r="D29" s="232" t="s">
        <v>188</v>
      </c>
      <c r="E29" s="86"/>
      <c r="F29" s="228"/>
      <c r="G29" s="228"/>
      <c r="H29" s="228"/>
      <c r="I29" s="228"/>
      <c r="J29" s="228"/>
    </row>
    <row r="30" spans="3:10" ht="20.100000000000001" customHeight="1">
      <c r="C30" s="231" t="s">
        <v>269</v>
      </c>
      <c r="D30" s="232" t="s">
        <v>298</v>
      </c>
      <c r="E30" s="86"/>
      <c r="F30" s="228"/>
      <c r="G30" s="228"/>
      <c r="H30" s="228"/>
      <c r="I30" s="217"/>
      <c r="J30" s="86"/>
    </row>
    <row r="31" spans="3:10" ht="20.100000000000001" customHeight="1">
      <c r="C31" s="231"/>
      <c r="D31" s="232"/>
      <c r="E31" s="86"/>
      <c r="F31" s="228"/>
      <c r="G31" s="228"/>
      <c r="H31" s="228"/>
      <c r="I31" s="262"/>
      <c r="J31" s="145" t="s">
        <v>318</v>
      </c>
    </row>
    <row r="32" spans="3:10" ht="20.100000000000001" customHeight="1">
      <c r="C32" s="399"/>
      <c r="D32" s="361"/>
      <c r="E32" s="347"/>
      <c r="F32" s="383"/>
      <c r="G32" s="347"/>
      <c r="H32" s="387"/>
      <c r="I32" s="390" t="s">
        <v>247</v>
      </c>
      <c r="J32" s="389" t="s">
        <v>276</v>
      </c>
    </row>
    <row r="33" spans="3:12" ht="20.100000000000001" customHeight="1">
      <c r="C33" s="231" t="s">
        <v>252</v>
      </c>
      <c r="D33" s="232" t="s">
        <v>332</v>
      </c>
      <c r="E33" s="86"/>
      <c r="F33" s="287"/>
      <c r="G33" s="397" t="s">
        <v>338</v>
      </c>
      <c r="H33" s="228"/>
      <c r="I33" s="398" t="s">
        <v>244</v>
      </c>
      <c r="J33" s="245" t="s">
        <v>340</v>
      </c>
    </row>
    <row r="34" spans="3:12" ht="20.100000000000001" customHeight="1">
      <c r="C34" s="229"/>
      <c r="D34" s="232"/>
      <c r="E34" s="86"/>
      <c r="F34" s="268" t="s">
        <v>254</v>
      </c>
      <c r="G34" s="269" t="s">
        <v>276</v>
      </c>
      <c r="H34" s="228"/>
      <c r="I34" s="244"/>
      <c r="J34" s="270"/>
    </row>
    <row r="35" spans="3:12" ht="20.100000000000001" customHeight="1">
      <c r="C35" s="231" t="s">
        <v>270</v>
      </c>
      <c r="D35" s="232" t="s">
        <v>300</v>
      </c>
      <c r="E35" s="86"/>
      <c r="F35" s="268" t="s">
        <v>245</v>
      </c>
      <c r="G35" s="271" t="s">
        <v>336</v>
      </c>
      <c r="H35" s="228"/>
      <c r="I35" s="244"/>
      <c r="J35" s="245" t="s">
        <v>192</v>
      </c>
    </row>
    <row r="36" spans="3:12" ht="20.100000000000001" customHeight="1">
      <c r="C36" s="229"/>
      <c r="D36" s="232"/>
      <c r="E36" s="86"/>
      <c r="F36" s="268"/>
      <c r="G36" s="271" t="s">
        <v>335</v>
      </c>
      <c r="H36" s="86"/>
      <c r="I36" s="244"/>
      <c r="J36" s="270"/>
    </row>
    <row r="37" spans="3:12" ht="20.100000000000001" customHeight="1">
      <c r="C37" s="231" t="s">
        <v>258</v>
      </c>
      <c r="D37" s="232" t="s">
        <v>333</v>
      </c>
      <c r="E37" s="86"/>
      <c r="F37" s="268"/>
      <c r="G37" s="271" t="s">
        <v>334</v>
      </c>
      <c r="H37" s="86"/>
      <c r="I37" s="272"/>
      <c r="J37" s="245" t="s">
        <v>341</v>
      </c>
    </row>
    <row r="38" spans="3:12" ht="20.100000000000001" customHeight="1">
      <c r="C38" s="385" t="s">
        <v>271</v>
      </c>
      <c r="D38" s="386" t="s">
        <v>302</v>
      </c>
      <c r="E38" s="347"/>
      <c r="F38" s="400"/>
      <c r="G38" s="401" t="s">
        <v>200</v>
      </c>
      <c r="H38" s="347"/>
      <c r="I38" s="402"/>
      <c r="J38" s="403"/>
    </row>
    <row r="39" spans="3:12" ht="20.100000000000001" customHeight="1">
      <c r="C39" s="229"/>
      <c r="D39" s="131"/>
      <c r="E39" s="86"/>
      <c r="F39" s="287"/>
      <c r="G39" s="279" t="s">
        <v>236</v>
      </c>
      <c r="H39" s="86"/>
      <c r="I39" s="272"/>
      <c r="J39" s="245" t="s">
        <v>232</v>
      </c>
    </row>
    <row r="40" spans="3:12" ht="20.100000000000001" customHeight="1">
      <c r="C40" s="231" t="s">
        <v>264</v>
      </c>
      <c r="D40" s="232" t="s">
        <v>303</v>
      </c>
      <c r="E40" s="86"/>
      <c r="F40" s="268"/>
      <c r="G40" s="279" t="s">
        <v>235</v>
      </c>
      <c r="H40" s="228"/>
      <c r="I40" s="272"/>
      <c r="J40" s="270"/>
    </row>
    <row r="41" spans="3:12" ht="20.100000000000001" customHeight="1">
      <c r="C41" s="231" t="s">
        <v>272</v>
      </c>
      <c r="D41" s="232" t="s">
        <v>304</v>
      </c>
      <c r="E41" s="86"/>
      <c r="F41" s="268" t="s">
        <v>245</v>
      </c>
      <c r="G41" s="280" t="s">
        <v>337</v>
      </c>
      <c r="H41" s="219"/>
      <c r="I41" s="281" t="s">
        <v>245</v>
      </c>
      <c r="J41" s="250" t="s">
        <v>234</v>
      </c>
      <c r="L41" s="83"/>
    </row>
    <row r="42" spans="3:12" ht="20.100000000000001" customHeight="1">
      <c r="C42" s="231" t="s">
        <v>263</v>
      </c>
      <c r="D42" s="232" t="s">
        <v>305</v>
      </c>
      <c r="E42" s="86"/>
      <c r="F42" s="268"/>
      <c r="G42" s="282" t="s">
        <v>237</v>
      </c>
      <c r="H42" s="283"/>
      <c r="I42" s="284"/>
      <c r="J42" s="86"/>
      <c r="L42" s="83"/>
    </row>
    <row r="43" spans="3:12" ht="20.100000000000001" customHeight="1">
      <c r="C43" s="399"/>
      <c r="D43" s="361"/>
      <c r="E43" s="347"/>
      <c r="F43" s="400"/>
      <c r="G43" s="404" t="s">
        <v>238</v>
      </c>
      <c r="H43" s="283"/>
      <c r="I43" s="217"/>
      <c r="J43" s="86"/>
      <c r="L43" s="83"/>
    </row>
    <row r="44" spans="3:12" ht="20.100000000000001" customHeight="1">
      <c r="C44" s="234" t="s">
        <v>273</v>
      </c>
      <c r="D44" s="232" t="s">
        <v>306</v>
      </c>
      <c r="E44" s="86"/>
      <c r="F44" s="268"/>
      <c r="G44" s="282" t="s">
        <v>189</v>
      </c>
      <c r="H44" s="283"/>
      <c r="I44" s="286"/>
      <c r="J44" s="166" t="s">
        <v>313</v>
      </c>
      <c r="L44" s="83"/>
    </row>
    <row r="45" spans="3:12" ht="20.100000000000001" customHeight="1">
      <c r="C45" s="231" t="s">
        <v>274</v>
      </c>
      <c r="D45" s="232" t="s">
        <v>126</v>
      </c>
      <c r="E45" s="86"/>
      <c r="F45" s="287"/>
      <c r="G45" s="280" t="s">
        <v>325</v>
      </c>
      <c r="H45" s="283"/>
      <c r="I45" s="287"/>
      <c r="J45" s="433" t="s">
        <v>342</v>
      </c>
      <c r="L45" s="83"/>
    </row>
    <row r="46" spans="3:12" ht="20.100000000000001" customHeight="1">
      <c r="C46" s="231" t="s">
        <v>257</v>
      </c>
      <c r="D46" s="232" t="s">
        <v>214</v>
      </c>
      <c r="E46" s="86"/>
      <c r="F46" s="289"/>
      <c r="G46" s="282" t="s">
        <v>239</v>
      </c>
      <c r="H46" s="283"/>
      <c r="I46" s="290"/>
      <c r="J46" s="291"/>
    </row>
    <row r="47" spans="3:12" ht="20.100000000000001" customHeight="1">
      <c r="C47" s="231" t="s">
        <v>259</v>
      </c>
      <c r="D47" s="232" t="s">
        <v>215</v>
      </c>
      <c r="E47" s="86"/>
      <c r="F47" s="295" t="s">
        <v>245</v>
      </c>
      <c r="G47" s="296" t="s">
        <v>240</v>
      </c>
      <c r="H47" s="292"/>
      <c r="I47" s="293"/>
      <c r="J47" s="294"/>
    </row>
    <row r="48" spans="3:12" ht="20.100000000000001" customHeight="1">
      <c r="C48" s="231" t="s">
        <v>260</v>
      </c>
      <c r="D48" s="232" t="s">
        <v>216</v>
      </c>
      <c r="E48" s="86"/>
      <c r="F48" s="452"/>
      <c r="G48" s="453"/>
      <c r="H48" s="292"/>
      <c r="I48" s="293"/>
      <c r="J48" s="294"/>
    </row>
    <row r="49" spans="3:10" ht="20.100000000000001" customHeight="1">
      <c r="C49" s="405"/>
      <c r="D49" s="406" t="s">
        <v>203</v>
      </c>
      <c r="E49" s="258" t="s">
        <v>120</v>
      </c>
      <c r="F49" s="450" t="s">
        <v>120</v>
      </c>
      <c r="G49" s="451" t="s">
        <v>197</v>
      </c>
      <c r="H49" s="86"/>
      <c r="I49" s="287"/>
      <c r="J49" s="175"/>
    </row>
    <row r="50" spans="3:10" ht="20.100000000000001" customHeight="1">
      <c r="C50" s="408"/>
      <c r="D50" s="409"/>
      <c r="E50" s="86"/>
      <c r="F50" s="228" t="s">
        <v>247</v>
      </c>
      <c r="G50" s="299" t="s">
        <v>279</v>
      </c>
      <c r="H50" s="86"/>
      <c r="I50" s="412"/>
      <c r="J50" s="401"/>
    </row>
    <row r="51" spans="3:10" ht="20.100000000000001" customHeight="1">
      <c r="C51" s="217"/>
      <c r="D51" s="86"/>
      <c r="E51" s="175"/>
      <c r="F51" s="301" t="s">
        <v>244</v>
      </c>
      <c r="G51" s="302" t="s">
        <v>112</v>
      </c>
      <c r="H51" s="303"/>
      <c r="I51" s="435"/>
      <c r="J51" s="436"/>
    </row>
    <row r="52" spans="3:10" ht="20.100000000000001" customHeight="1">
      <c r="C52" s="217"/>
      <c r="D52" s="86"/>
      <c r="E52" s="175"/>
      <c r="F52" s="287"/>
      <c r="G52" s="304" t="s">
        <v>310</v>
      </c>
      <c r="H52" s="258" t="s">
        <v>120</v>
      </c>
      <c r="I52" s="305" t="s">
        <v>120</v>
      </c>
      <c r="J52" s="432" t="s">
        <v>113</v>
      </c>
    </row>
    <row r="53" spans="3:10" ht="20.100000000000001" customHeight="1">
      <c r="C53" s="217"/>
      <c r="D53" s="86"/>
      <c r="E53" s="175"/>
      <c r="F53" s="353" t="s">
        <v>241</v>
      </c>
      <c r="G53" s="424"/>
      <c r="H53" s="86"/>
      <c r="I53" s="259"/>
      <c r="J53" s="86"/>
    </row>
    <row r="54" spans="3:10" ht="20.100000000000001" customHeight="1">
      <c r="C54" s="383"/>
      <c r="D54" s="347"/>
      <c r="E54" s="175"/>
      <c r="F54" s="308"/>
      <c r="G54" s="309"/>
      <c r="H54" s="86"/>
      <c r="I54" s="383"/>
      <c r="J54" s="347"/>
    </row>
    <row r="55" spans="3:10" ht="20.100000000000001" customHeight="1">
      <c r="C55" s="217"/>
      <c r="D55" s="86"/>
      <c r="E55" s="86"/>
      <c r="F55" s="228" t="s">
        <v>244</v>
      </c>
      <c r="G55" s="298" t="s">
        <v>277</v>
      </c>
      <c r="H55" s="86"/>
      <c r="I55" s="217"/>
      <c r="J55" s="86"/>
    </row>
    <row r="56" spans="3:10" ht="20.100000000000001" customHeight="1">
      <c r="C56" s="217"/>
      <c r="D56" s="86"/>
      <c r="E56" s="86"/>
      <c r="F56" s="314" t="s">
        <v>253</v>
      </c>
      <c r="G56" s="311" t="s">
        <v>326</v>
      </c>
      <c r="H56" s="109"/>
      <c r="I56" s="217"/>
      <c r="J56" s="217"/>
    </row>
    <row r="57" spans="3:10" ht="20.100000000000001" customHeight="1">
      <c r="C57" s="383"/>
      <c r="D57" s="347"/>
      <c r="E57" s="347"/>
      <c r="F57" s="425"/>
      <c r="G57" s="437" t="s">
        <v>199</v>
      </c>
      <c r="H57" s="426"/>
      <c r="I57" s="383"/>
      <c r="J57" s="383"/>
    </row>
    <row r="58" spans="3:10" ht="20.100000000000001" customHeight="1">
      <c r="C58" s="427"/>
      <c r="D58" s="350"/>
      <c r="E58" s="350"/>
      <c r="F58" s="428"/>
      <c r="G58" s="429"/>
      <c r="H58" s="350"/>
      <c r="I58" s="427"/>
      <c r="J58" s="350"/>
    </row>
    <row r="59" spans="3:10" ht="20.100000000000001" customHeight="1">
      <c r="C59" s="383"/>
      <c r="D59" s="347"/>
      <c r="E59" s="347"/>
      <c r="F59" s="430"/>
      <c r="G59" s="431"/>
      <c r="H59" s="351"/>
      <c r="I59" s="383"/>
      <c r="J59" s="347"/>
    </row>
    <row r="60" spans="3:10" ht="20.100000000000001" customHeight="1">
      <c r="C60" s="217"/>
      <c r="D60" s="86"/>
      <c r="E60" s="86"/>
      <c r="F60" s="410" t="s">
        <v>244</v>
      </c>
      <c r="G60" s="411" t="s">
        <v>104</v>
      </c>
      <c r="H60" s="86"/>
      <c r="I60" s="217"/>
      <c r="J60" s="86"/>
    </row>
    <row r="61" spans="3:10" ht="20.100000000000001" customHeight="1">
      <c r="C61" s="217"/>
      <c r="D61" s="86"/>
      <c r="E61" s="86"/>
      <c r="F61" s="217"/>
      <c r="G61" s="86"/>
      <c r="H61" s="86"/>
      <c r="I61" s="217"/>
      <c r="J61" s="86"/>
    </row>
    <row r="62" spans="3:10" ht="20.100000000000001" customHeight="1"/>
    <row r="63" spans="3:10" ht="20.100000000000001" customHeight="1"/>
    <row r="64" spans="3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8" scale="88" orientation="portrait" cellComments="asDisplayed" r:id="rId1"/>
  <headerFooter>
    <oddHeader>&amp;L&amp;"BIZ UDP明朝 Medium,太字"&amp;22 令和７年　&amp;C&amp;"BIZ UDP明朝 Medium,太字"&amp;22 &amp;U7月2０日（日） （本祭）　＜駒寄＞ 進行表&amp;RRev.D</oddHeader>
  </headerFooter>
  <ignoredErrors>
    <ignoredError sqref="C8:C48 F3:F10 I12:I52 F12:F46 F49:F60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C1:J63"/>
  <sheetViews>
    <sheetView view="pageBreakPreview" zoomScale="70" zoomScaleNormal="80" zoomScaleSheetLayoutView="70" workbookViewId="0">
      <selection activeCell="J22" sqref="J22"/>
    </sheetView>
  </sheetViews>
  <sheetFormatPr defaultColWidth="9" defaultRowHeight="13.5"/>
  <cols>
    <col min="1" max="1" width="7.75" style="51" customWidth="1"/>
    <col min="2" max="2" width="5.625" style="51" customWidth="1"/>
    <col min="3" max="3" width="4" style="65" customWidth="1"/>
    <col min="4" max="4" width="33.625" style="51" customWidth="1"/>
    <col min="5" max="5" width="3.875" style="51" customWidth="1"/>
    <col min="6" max="6" width="4" style="65" customWidth="1"/>
    <col min="7" max="7" width="34.75" style="51" customWidth="1"/>
    <col min="8" max="8" width="3.75" style="51" customWidth="1"/>
    <col min="9" max="9" width="4" style="65" customWidth="1"/>
    <col min="10" max="10" width="31.25" style="51" customWidth="1"/>
    <col min="11" max="11" width="4.625" style="51" customWidth="1"/>
    <col min="12" max="16384" width="9" style="51"/>
  </cols>
  <sheetData>
    <row r="1" spans="3:10" ht="36" customHeight="1">
      <c r="C1" s="438" t="s">
        <v>106</v>
      </c>
      <c r="D1" s="438"/>
      <c r="E1" s="84"/>
      <c r="F1" s="438" t="s">
        <v>130</v>
      </c>
      <c r="G1" s="438"/>
      <c r="I1" s="438" t="s">
        <v>131</v>
      </c>
      <c r="J1" s="438"/>
    </row>
    <row r="2" spans="3:10" s="50" customFormat="1" ht="20.100000000000001" customHeight="1">
      <c r="C2" s="439"/>
      <c r="D2" s="439"/>
      <c r="E2" s="86"/>
      <c r="F2" s="439"/>
      <c r="G2" s="439"/>
      <c r="H2" s="86"/>
      <c r="I2" s="439"/>
      <c r="J2" s="439"/>
    </row>
    <row r="3" spans="3:10" ht="20.100000000000001" customHeight="1">
      <c r="C3" s="87"/>
      <c r="D3" s="86"/>
      <c r="E3" s="86"/>
      <c r="F3" s="88" t="s">
        <v>245</v>
      </c>
      <c r="G3" s="89" t="s">
        <v>136</v>
      </c>
      <c r="H3" s="90"/>
      <c r="I3" s="91"/>
      <c r="J3" s="86"/>
    </row>
    <row r="4" spans="3:10" ht="20.100000000000001" customHeight="1">
      <c r="C4" s="87"/>
      <c r="D4" s="86"/>
      <c r="E4" s="86"/>
      <c r="F4" s="87"/>
      <c r="G4" s="92" t="s">
        <v>137</v>
      </c>
      <c r="H4" s="86"/>
      <c r="I4" s="93"/>
      <c r="J4" s="86"/>
    </row>
    <row r="5" spans="3:10" ht="20.100000000000001" customHeight="1">
      <c r="C5" s="87"/>
      <c r="D5" s="86"/>
      <c r="E5" s="86"/>
      <c r="F5" s="93"/>
      <c r="G5" s="92" t="s">
        <v>316</v>
      </c>
      <c r="H5" s="86"/>
      <c r="I5" s="87"/>
      <c r="J5" s="86"/>
    </row>
    <row r="6" spans="3:10" ht="20.100000000000001" customHeight="1">
      <c r="C6" s="94" t="s">
        <v>102</v>
      </c>
      <c r="D6" s="86"/>
      <c r="E6" s="86"/>
      <c r="F6" s="93"/>
      <c r="G6" s="215" t="s">
        <v>317</v>
      </c>
      <c r="H6" s="86"/>
      <c r="I6" s="87"/>
      <c r="J6" s="86"/>
    </row>
    <row r="7" spans="3:10" ht="20.100000000000001" customHeight="1">
      <c r="C7" s="95"/>
      <c r="D7" s="96"/>
      <c r="E7" s="97"/>
      <c r="F7" s="95"/>
      <c r="G7" s="98" t="s">
        <v>315</v>
      </c>
      <c r="H7" s="86"/>
      <c r="I7" s="99"/>
      <c r="J7" s="100"/>
    </row>
    <row r="8" spans="3:10" ht="20.100000000000001" customHeight="1">
      <c r="C8" s="101" t="s">
        <v>244</v>
      </c>
      <c r="D8" s="102" t="s">
        <v>255</v>
      </c>
      <c r="E8" s="90"/>
      <c r="F8" s="91" t="s">
        <v>244</v>
      </c>
      <c r="G8" s="103" t="s">
        <v>217</v>
      </c>
      <c r="H8" s="104"/>
      <c r="I8" s="105"/>
      <c r="J8" s="106"/>
    </row>
    <row r="9" spans="3:10" ht="20.100000000000001" customHeight="1">
      <c r="C9" s="107"/>
      <c r="D9" s="108"/>
      <c r="E9" s="86"/>
      <c r="F9" s="87"/>
      <c r="G9" s="92" t="s">
        <v>286</v>
      </c>
      <c r="H9" s="109"/>
      <c r="I9" s="87"/>
      <c r="J9" s="109"/>
    </row>
    <row r="10" spans="3:10" ht="20.100000000000001" customHeight="1">
      <c r="C10" s="107"/>
      <c r="D10" s="108"/>
      <c r="E10" s="86"/>
      <c r="F10" s="87"/>
      <c r="G10" s="86"/>
      <c r="H10" s="86"/>
      <c r="I10" s="87"/>
      <c r="J10" s="86"/>
    </row>
    <row r="11" spans="3:10" ht="20.100000000000001" customHeight="1">
      <c r="C11" s="107"/>
      <c r="D11" s="108"/>
      <c r="E11" s="86"/>
      <c r="F11" s="87"/>
      <c r="G11" s="86"/>
      <c r="H11" s="86"/>
      <c r="I11" s="91"/>
      <c r="J11" s="86"/>
    </row>
    <row r="12" spans="3:10" ht="20.100000000000001" customHeight="1">
      <c r="C12" s="107"/>
      <c r="D12" s="108"/>
      <c r="E12" s="86"/>
      <c r="F12" s="87"/>
      <c r="G12" s="86"/>
      <c r="H12" s="86"/>
      <c r="I12" s="87"/>
      <c r="J12" s="86"/>
    </row>
    <row r="13" spans="3:10" ht="20.100000000000001" customHeight="1">
      <c r="C13" s="107"/>
      <c r="D13" s="108"/>
      <c r="E13" s="86"/>
      <c r="F13" s="87"/>
      <c r="G13" s="86"/>
      <c r="H13" s="86"/>
      <c r="I13" s="99"/>
      <c r="J13" s="100"/>
    </row>
    <row r="14" spans="3:10" ht="20.100000000000001" customHeight="1">
      <c r="C14" s="322"/>
      <c r="D14" s="123"/>
      <c r="E14" s="86"/>
      <c r="F14" s="110"/>
      <c r="G14" s="111"/>
      <c r="H14" s="86"/>
      <c r="I14" s="112"/>
      <c r="J14" s="111"/>
    </row>
    <row r="15" spans="3:10" ht="20.100000000000001" customHeight="1">
      <c r="C15" s="323"/>
      <c r="D15" s="113"/>
      <c r="E15" s="86"/>
      <c r="F15" s="114"/>
      <c r="G15" s="111"/>
      <c r="H15" s="86"/>
      <c r="I15" s="112"/>
      <c r="J15" s="111"/>
    </row>
    <row r="16" spans="3:10" ht="20.100000000000001" customHeight="1">
      <c r="C16" s="115"/>
      <c r="D16" s="86" t="s">
        <v>190</v>
      </c>
      <c r="E16" s="86"/>
      <c r="F16" s="115"/>
      <c r="G16" s="116"/>
      <c r="H16" s="86"/>
      <c r="I16" s="110"/>
      <c r="J16" s="116"/>
    </row>
    <row r="17" spans="3:10" ht="20.100000000000001" customHeight="1">
      <c r="C17" s="115"/>
      <c r="D17" s="86"/>
      <c r="E17" s="86"/>
      <c r="F17" s="117"/>
      <c r="G17" s="100"/>
      <c r="H17" s="86"/>
      <c r="I17" s="99"/>
      <c r="J17" s="100"/>
    </row>
    <row r="18" spans="3:10" ht="20.100000000000001" customHeight="1">
      <c r="C18" s="118" t="s">
        <v>244</v>
      </c>
      <c r="D18" s="119" t="s">
        <v>114</v>
      </c>
      <c r="E18" s="86"/>
      <c r="F18" s="120"/>
      <c r="G18" s="121"/>
      <c r="H18" s="86"/>
      <c r="I18" s="112"/>
      <c r="J18" s="111"/>
    </row>
    <row r="19" spans="3:10" ht="20.100000000000001" customHeight="1">
      <c r="C19" s="122"/>
      <c r="D19" s="123"/>
      <c r="E19" s="124"/>
      <c r="F19" s="91"/>
      <c r="G19" s="125"/>
      <c r="H19" s="125"/>
      <c r="I19" s="91"/>
      <c r="J19" s="125"/>
    </row>
    <row r="20" spans="3:10" ht="20.100000000000001" customHeight="1">
      <c r="C20" s="107"/>
      <c r="D20" s="108"/>
      <c r="E20" s="86"/>
      <c r="F20" s="324"/>
      <c r="G20" s="325" t="s">
        <v>311</v>
      </c>
      <c r="H20" s="126"/>
      <c r="I20" s="127"/>
      <c r="J20" s="126"/>
    </row>
    <row r="21" spans="3:10" ht="20.100000000000001" customHeight="1">
      <c r="C21" s="128"/>
      <c r="D21" s="129" t="s">
        <v>256</v>
      </c>
      <c r="E21" s="86"/>
      <c r="F21" s="326"/>
      <c r="G21" s="327"/>
      <c r="H21" s="92"/>
      <c r="I21" s="91"/>
      <c r="J21" s="92"/>
    </row>
    <row r="22" spans="3:10" ht="20.100000000000001" customHeight="1">
      <c r="C22" s="130" t="s">
        <v>246</v>
      </c>
      <c r="D22" s="131" t="s">
        <v>281</v>
      </c>
      <c r="E22" s="86"/>
      <c r="F22" s="328" t="s">
        <v>246</v>
      </c>
      <c r="G22" s="329" t="s">
        <v>204</v>
      </c>
      <c r="H22" s="92"/>
      <c r="I22" s="132"/>
      <c r="J22" s="132"/>
    </row>
    <row r="23" spans="3:10" ht="20.100000000000001" customHeight="1">
      <c r="C23" s="133" t="s">
        <v>244</v>
      </c>
      <c r="D23" s="134" t="s">
        <v>201</v>
      </c>
      <c r="E23" s="109"/>
      <c r="F23" s="326" t="s">
        <v>244</v>
      </c>
      <c r="G23" s="330" t="s">
        <v>205</v>
      </c>
      <c r="H23" s="135"/>
      <c r="I23" s="135"/>
      <c r="J23" s="135"/>
    </row>
    <row r="24" spans="3:10" ht="20.100000000000001" customHeight="1">
      <c r="C24" s="136"/>
      <c r="D24" s="131"/>
      <c r="E24" s="86"/>
      <c r="F24" s="326" t="s">
        <v>254</v>
      </c>
      <c r="G24" s="330" t="s">
        <v>206</v>
      </c>
      <c r="H24" s="137"/>
      <c r="I24" s="91"/>
      <c r="J24" s="138"/>
    </row>
    <row r="25" spans="3:10" ht="20.100000000000001" customHeight="1">
      <c r="C25" s="139" t="s">
        <v>245</v>
      </c>
      <c r="D25" s="140" t="s">
        <v>228</v>
      </c>
      <c r="E25" s="135"/>
      <c r="F25" s="326" t="s">
        <v>245</v>
      </c>
      <c r="G25" s="330" t="s">
        <v>207</v>
      </c>
      <c r="H25" s="92"/>
      <c r="I25" s="87"/>
      <c r="J25" s="92"/>
    </row>
    <row r="26" spans="3:10" ht="20.100000000000001" customHeight="1">
      <c r="C26" s="141"/>
      <c r="D26" s="142"/>
      <c r="E26" s="86"/>
      <c r="F26" s="328" t="s">
        <v>246</v>
      </c>
      <c r="G26" s="329" t="s">
        <v>208</v>
      </c>
      <c r="H26" s="92"/>
      <c r="I26" s="92"/>
      <c r="J26" s="92"/>
    </row>
    <row r="27" spans="3:10" ht="20.100000000000001" customHeight="1">
      <c r="C27" s="143" t="s">
        <v>244</v>
      </c>
      <c r="D27" s="131" t="s">
        <v>202</v>
      </c>
      <c r="E27" s="86"/>
      <c r="F27" s="331" t="s">
        <v>244</v>
      </c>
      <c r="G27" s="332" t="s">
        <v>285</v>
      </c>
      <c r="H27" s="86"/>
      <c r="I27" s="144"/>
      <c r="J27" s="145" t="s">
        <v>312</v>
      </c>
    </row>
    <row r="28" spans="3:10" ht="20.100000000000001" customHeight="1">
      <c r="C28" s="136"/>
      <c r="D28" s="131"/>
      <c r="E28" s="86"/>
      <c r="F28" s="333"/>
      <c r="G28" s="334" t="s">
        <v>282</v>
      </c>
      <c r="H28" s="86"/>
      <c r="I28" s="146" t="s">
        <v>253</v>
      </c>
      <c r="J28" s="147" t="s">
        <v>276</v>
      </c>
    </row>
    <row r="29" spans="3:10" ht="20.100000000000001" customHeight="1">
      <c r="C29" s="148"/>
      <c r="D29" s="149"/>
      <c r="E29" s="86"/>
      <c r="F29" s="335" t="s">
        <v>254</v>
      </c>
      <c r="G29" s="336" t="s">
        <v>209</v>
      </c>
      <c r="H29" s="86"/>
      <c r="I29" s="146" t="s">
        <v>254</v>
      </c>
      <c r="J29" s="150" t="s">
        <v>283</v>
      </c>
    </row>
    <row r="30" spans="3:10" ht="20.100000000000001" customHeight="1">
      <c r="C30" s="148" t="s">
        <v>245</v>
      </c>
      <c r="D30" s="151" t="s">
        <v>115</v>
      </c>
      <c r="E30" s="86"/>
      <c r="F30" s="91"/>
      <c r="G30" s="125"/>
      <c r="H30" s="125"/>
      <c r="I30" s="146"/>
      <c r="J30" s="150" t="s">
        <v>192</v>
      </c>
    </row>
    <row r="31" spans="3:10" ht="20.100000000000001" customHeight="1">
      <c r="C31" s="130" t="s">
        <v>246</v>
      </c>
      <c r="D31" s="151" t="s">
        <v>123</v>
      </c>
      <c r="E31" s="92"/>
      <c r="F31" s="91"/>
      <c r="G31" s="125"/>
      <c r="H31" s="125"/>
      <c r="I31" s="146"/>
      <c r="J31" s="150" t="s">
        <v>193</v>
      </c>
    </row>
    <row r="32" spans="3:10" ht="20.100000000000001" customHeight="1">
      <c r="C32" s="130" t="s">
        <v>247</v>
      </c>
      <c r="D32" s="151" t="s">
        <v>210</v>
      </c>
      <c r="E32" s="86"/>
      <c r="F32" s="91"/>
      <c r="G32" s="125"/>
      <c r="H32" s="125"/>
      <c r="I32" s="146"/>
      <c r="J32" s="152" t="s">
        <v>191</v>
      </c>
    </row>
    <row r="33" spans="3:10" ht="20.100000000000001" customHeight="1">
      <c r="C33" s="153" t="s">
        <v>248</v>
      </c>
      <c r="D33" s="154" t="s">
        <v>211</v>
      </c>
      <c r="E33" s="86"/>
      <c r="F33" s="155"/>
      <c r="G33" s="156"/>
      <c r="H33" s="125"/>
      <c r="I33" s="157"/>
      <c r="J33" s="158" t="s">
        <v>242</v>
      </c>
    </row>
    <row r="34" spans="3:10" ht="20.100000000000001" customHeight="1">
      <c r="C34" s="130" t="s">
        <v>249</v>
      </c>
      <c r="D34" s="151" t="s">
        <v>212</v>
      </c>
      <c r="E34" s="86"/>
      <c r="F34" s="91"/>
      <c r="G34" s="125"/>
      <c r="H34" s="125"/>
      <c r="I34" s="159" t="s">
        <v>254</v>
      </c>
      <c r="J34" s="160" t="s">
        <v>243</v>
      </c>
    </row>
    <row r="35" spans="3:10" ht="20.100000000000001" customHeight="1">
      <c r="C35" s="130" t="s">
        <v>245</v>
      </c>
      <c r="D35" s="151" t="s">
        <v>124</v>
      </c>
      <c r="E35" s="86"/>
      <c r="F35" s="91"/>
      <c r="G35" s="125"/>
      <c r="H35" s="125"/>
      <c r="I35" s="161"/>
      <c r="J35" s="125"/>
    </row>
    <row r="36" spans="3:10" ht="20.100000000000001" customHeight="1">
      <c r="C36" s="130" t="s">
        <v>250</v>
      </c>
      <c r="D36" s="151" t="s">
        <v>125</v>
      </c>
      <c r="E36" s="86"/>
      <c r="F36" s="91"/>
      <c r="G36" s="125"/>
      <c r="H36" s="125"/>
      <c r="I36" s="87"/>
      <c r="J36" s="86"/>
    </row>
    <row r="37" spans="3:10" ht="20.100000000000001" customHeight="1">
      <c r="C37" s="162" t="s">
        <v>251</v>
      </c>
      <c r="D37" s="163" t="s">
        <v>213</v>
      </c>
      <c r="E37" s="86"/>
      <c r="F37" s="99"/>
      <c r="G37" s="100"/>
      <c r="H37" s="86"/>
      <c r="I37" s="139" t="s">
        <v>258</v>
      </c>
      <c r="J37" s="164" t="s">
        <v>129</v>
      </c>
    </row>
    <row r="38" spans="3:10" ht="20.100000000000001" customHeight="1">
      <c r="C38" s="148" t="s">
        <v>252</v>
      </c>
      <c r="D38" s="151" t="s">
        <v>116</v>
      </c>
      <c r="E38" s="86"/>
      <c r="F38" s="110"/>
      <c r="G38" s="116"/>
      <c r="H38" s="86"/>
      <c r="I38" s="165"/>
      <c r="J38" s="166" t="s">
        <v>313</v>
      </c>
    </row>
    <row r="39" spans="3:10" ht="20.100000000000001" customHeight="1">
      <c r="C39" s="167" t="s">
        <v>253</v>
      </c>
      <c r="D39" s="168" t="s">
        <v>227</v>
      </c>
      <c r="E39" s="86"/>
      <c r="F39" s="165"/>
      <c r="G39" s="169" t="s">
        <v>314</v>
      </c>
      <c r="H39" s="90"/>
      <c r="I39" s="170" t="s">
        <v>253</v>
      </c>
      <c r="J39" s="171" t="s">
        <v>117</v>
      </c>
    </row>
    <row r="40" spans="3:10" ht="20.100000000000001" customHeight="1">
      <c r="C40" s="172"/>
      <c r="D40" s="92"/>
      <c r="E40" s="86"/>
      <c r="F40" s="173" t="s">
        <v>247</v>
      </c>
      <c r="G40" s="171" t="s">
        <v>219</v>
      </c>
      <c r="H40" s="125"/>
      <c r="I40" s="174"/>
      <c r="J40" s="175"/>
    </row>
    <row r="41" spans="3:10" ht="20.100000000000001" customHeight="1">
      <c r="C41" s="172"/>
      <c r="D41" s="92"/>
      <c r="E41" s="86"/>
      <c r="F41" s="176" t="s">
        <v>244</v>
      </c>
      <c r="G41" s="177" t="s">
        <v>284</v>
      </c>
      <c r="H41" s="135"/>
      <c r="I41" s="170" t="s">
        <v>257</v>
      </c>
      <c r="J41" s="171" t="s">
        <v>132</v>
      </c>
    </row>
    <row r="42" spans="3:10" ht="20.100000000000001" customHeight="1">
      <c r="C42" s="172"/>
      <c r="D42" s="92"/>
      <c r="E42" s="86"/>
      <c r="F42" s="178"/>
      <c r="G42" s="177" t="s">
        <v>230</v>
      </c>
      <c r="H42" s="125"/>
      <c r="I42" s="179"/>
      <c r="J42" s="180"/>
    </row>
    <row r="43" spans="3:10" ht="20.100000000000001" customHeight="1">
      <c r="C43" s="91"/>
      <c r="D43" s="86"/>
      <c r="E43" s="86"/>
      <c r="F43" s="181"/>
      <c r="G43" s="182" t="s">
        <v>231</v>
      </c>
      <c r="H43" s="135"/>
      <c r="I43" s="171"/>
      <c r="J43" s="175"/>
    </row>
    <row r="44" spans="3:10" ht="20.100000000000001" customHeight="1">
      <c r="C44" s="99"/>
      <c r="D44" s="100"/>
      <c r="E44" s="86"/>
      <c r="F44" s="183" t="s">
        <v>258</v>
      </c>
      <c r="G44" s="184" t="s">
        <v>218</v>
      </c>
      <c r="H44" s="86"/>
      <c r="I44" s="185"/>
      <c r="J44" s="186"/>
    </row>
    <row r="45" spans="3:10" ht="20.100000000000001" customHeight="1">
      <c r="C45" s="110"/>
      <c r="D45" s="116"/>
      <c r="E45" s="86"/>
      <c r="F45" s="187" t="s">
        <v>254</v>
      </c>
      <c r="G45" s="188" t="s">
        <v>226</v>
      </c>
      <c r="H45" s="92"/>
      <c r="I45" s="189"/>
      <c r="J45" s="189"/>
    </row>
    <row r="46" spans="3:10" ht="20.100000000000001" customHeight="1">
      <c r="C46" s="87"/>
      <c r="D46" s="86"/>
      <c r="E46" s="86"/>
      <c r="F46" s="178"/>
      <c r="G46" s="177" t="s">
        <v>220</v>
      </c>
      <c r="H46" s="86"/>
      <c r="I46" s="174"/>
      <c r="J46" s="175"/>
    </row>
    <row r="47" spans="3:10" ht="20.100000000000001" customHeight="1">
      <c r="C47" s="87"/>
      <c r="D47" s="86"/>
      <c r="E47" s="86"/>
      <c r="F47" s="181"/>
      <c r="G47" s="190" t="s">
        <v>224</v>
      </c>
      <c r="H47" s="86"/>
      <c r="I47" s="174"/>
      <c r="J47" s="175"/>
    </row>
    <row r="48" spans="3:10" ht="20.100000000000001" customHeight="1">
      <c r="C48" s="87"/>
      <c r="D48" s="86"/>
      <c r="E48" s="86"/>
      <c r="F48" s="181" t="s">
        <v>260</v>
      </c>
      <c r="G48" s="190" t="s">
        <v>225</v>
      </c>
      <c r="H48" s="92"/>
      <c r="I48" s="191"/>
      <c r="J48" s="191"/>
    </row>
    <row r="49" spans="3:10" ht="20.100000000000001" customHeight="1">
      <c r="C49" s="99"/>
      <c r="D49" s="100"/>
      <c r="E49" s="86"/>
      <c r="F49" s="192"/>
      <c r="G49" s="193"/>
      <c r="H49" s="84"/>
      <c r="I49" s="194"/>
      <c r="J49" s="195"/>
    </row>
    <row r="50" spans="3:10" ht="20.100000000000001" customHeight="1">
      <c r="C50" s="110"/>
      <c r="D50" s="116"/>
      <c r="E50" s="86"/>
      <c r="F50" s="187" t="s">
        <v>252</v>
      </c>
      <c r="G50" s="196" t="s">
        <v>223</v>
      </c>
      <c r="H50" s="92"/>
      <c r="I50" s="189"/>
      <c r="J50" s="189"/>
    </row>
    <row r="51" spans="3:10" ht="20.100000000000001" customHeight="1">
      <c r="C51" s="87"/>
      <c r="D51" s="86"/>
      <c r="E51" s="86"/>
      <c r="F51" s="197" t="s">
        <v>259</v>
      </c>
      <c r="G51" s="198" t="s">
        <v>222</v>
      </c>
      <c r="H51" s="126"/>
      <c r="I51" s="199"/>
      <c r="J51" s="200"/>
    </row>
    <row r="52" spans="3:10" ht="20.100000000000001" customHeight="1">
      <c r="C52" s="87"/>
      <c r="D52" s="86"/>
      <c r="E52" s="86"/>
      <c r="F52" s="201"/>
      <c r="G52" s="202" t="s">
        <v>261</v>
      </c>
      <c r="H52" s="92"/>
      <c r="I52" s="191"/>
      <c r="J52" s="191"/>
    </row>
    <row r="53" spans="3:10" ht="20.100000000000001" customHeight="1">
      <c r="C53" s="87"/>
      <c r="D53" s="86"/>
      <c r="E53" s="86"/>
      <c r="F53" s="176" t="s">
        <v>246</v>
      </c>
      <c r="G53" s="203" t="s">
        <v>221</v>
      </c>
      <c r="H53" s="109"/>
      <c r="I53" s="174"/>
      <c r="J53" s="204"/>
    </row>
    <row r="54" spans="3:10" ht="20.100000000000001" customHeight="1">
      <c r="C54" s="99"/>
      <c r="D54" s="100"/>
      <c r="E54" s="125"/>
      <c r="F54" s="205"/>
      <c r="G54" s="198" t="s">
        <v>229</v>
      </c>
      <c r="H54" s="86"/>
      <c r="I54" s="185"/>
      <c r="J54" s="186"/>
    </row>
    <row r="55" spans="3:10" ht="20.100000000000001" customHeight="1">
      <c r="C55" s="110"/>
      <c r="D55" s="116"/>
      <c r="E55" s="86"/>
      <c r="F55" s="206"/>
      <c r="G55" s="207" t="s">
        <v>280</v>
      </c>
      <c r="H55" s="86"/>
      <c r="I55" s="208" t="s">
        <v>244</v>
      </c>
      <c r="J55" s="209" t="s">
        <v>113</v>
      </c>
    </row>
    <row r="56" spans="3:10" ht="20.100000000000001" customHeight="1">
      <c r="C56" s="99"/>
      <c r="D56" s="100"/>
      <c r="E56" s="86"/>
      <c r="F56" s="210" t="s">
        <v>254</v>
      </c>
      <c r="G56" s="211" t="s">
        <v>122</v>
      </c>
      <c r="H56" s="86"/>
      <c r="I56" s="212"/>
      <c r="J56" s="86"/>
    </row>
    <row r="57" spans="3:10" ht="20.100000000000001" customHeight="1">
      <c r="C57" s="110"/>
      <c r="D57" s="116"/>
      <c r="E57" s="116"/>
      <c r="F57" s="213" t="s">
        <v>244</v>
      </c>
      <c r="G57" s="214" t="s">
        <v>104</v>
      </c>
      <c r="H57" s="86"/>
      <c r="I57" s="110"/>
      <c r="J57" s="116"/>
    </row>
    <row r="58" spans="3:10" ht="20.100000000000001" customHeight="1">
      <c r="C58" s="87"/>
      <c r="D58" s="86"/>
      <c r="E58" s="86"/>
      <c r="F58" s="87"/>
      <c r="G58" s="86"/>
      <c r="H58" s="86"/>
      <c r="I58" s="87"/>
      <c r="J58" s="86"/>
    </row>
    <row r="59" spans="3:10" ht="20.100000000000001" customHeight="1">
      <c r="C59" s="87"/>
      <c r="D59" s="86"/>
      <c r="E59" s="86"/>
      <c r="F59" s="87"/>
      <c r="G59" s="86"/>
      <c r="H59" s="86"/>
      <c r="I59" s="87"/>
      <c r="J59" s="86"/>
    </row>
    <row r="60" spans="3:10" ht="20.100000000000001" customHeight="1">
      <c r="C60" s="87"/>
      <c r="D60" s="86"/>
      <c r="E60" s="86"/>
      <c r="F60" s="87"/>
      <c r="G60" s="86"/>
      <c r="H60" s="86"/>
      <c r="I60" s="87"/>
      <c r="J60" s="86"/>
    </row>
    <row r="61" spans="3:10" ht="20.100000000000001" customHeight="1">
      <c r="C61" s="87"/>
      <c r="D61" s="86"/>
      <c r="E61" s="86"/>
      <c r="F61" s="87"/>
      <c r="G61" s="86"/>
      <c r="H61" s="86"/>
      <c r="I61" s="87"/>
      <c r="J61" s="86"/>
    </row>
    <row r="62" spans="3:10" ht="20.100000000000001" customHeight="1">
      <c r="C62" s="87"/>
      <c r="D62" s="86"/>
      <c r="E62" s="86"/>
      <c r="F62" s="87"/>
      <c r="G62" s="86"/>
      <c r="H62" s="86"/>
      <c r="I62" s="87"/>
      <c r="J62" s="86"/>
    </row>
    <row r="63" spans="3:10" ht="20.100000000000001" customHeight="1"/>
  </sheetData>
  <mergeCells count="6">
    <mergeCell ref="C2:D2"/>
    <mergeCell ref="F2:G2"/>
    <mergeCell ref="I2:J2"/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8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進行表&amp;R&amp;D</oddHeader>
  </headerFooter>
  <ignoredErrors>
    <ignoredError sqref="F22:F27 C8:C21 F3:F8 C23:C39 F29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C1:N72"/>
  <sheetViews>
    <sheetView view="pageBreakPreview" zoomScale="70" zoomScaleNormal="80" zoomScaleSheetLayoutView="70" workbookViewId="0">
      <selection activeCell="Q57" sqref="Q57"/>
    </sheetView>
  </sheetViews>
  <sheetFormatPr defaultColWidth="9" defaultRowHeight="18.75"/>
  <cols>
    <col min="1" max="1" width="7.25" style="11" customWidth="1"/>
    <col min="2" max="2" width="3.625" style="11" customWidth="1"/>
    <col min="3" max="3" width="3.875" style="85" customWidth="1"/>
    <col min="4" max="4" width="38.875" style="11" customWidth="1"/>
    <col min="5" max="5" width="3.25" style="11" customWidth="1"/>
    <col min="6" max="6" width="3.75" style="85" customWidth="1"/>
    <col min="7" max="7" width="36.625" style="11" customWidth="1"/>
    <col min="8" max="8" width="3.25" style="11" customWidth="1"/>
    <col min="9" max="9" width="4.25" style="85" customWidth="1"/>
    <col min="10" max="10" width="33.5" style="11" customWidth="1"/>
    <col min="11" max="11" width="3.625" style="11" customWidth="1"/>
    <col min="12" max="16384" width="9" style="11"/>
  </cols>
  <sheetData>
    <row r="1" spans="3:14" ht="33.6" customHeight="1">
      <c r="C1" s="438" t="s">
        <v>106</v>
      </c>
      <c r="D1" s="438"/>
      <c r="F1" s="438" t="s">
        <v>130</v>
      </c>
      <c r="G1" s="438"/>
      <c r="I1" s="438" t="s">
        <v>131</v>
      </c>
      <c r="J1" s="438"/>
    </row>
    <row r="2" spans="3:14" ht="20.100000000000001" customHeight="1">
      <c r="C2" s="217"/>
      <c r="D2" s="86"/>
      <c r="E2" s="86"/>
      <c r="F2" s="217"/>
      <c r="G2" s="86"/>
      <c r="H2" s="86"/>
      <c r="I2" s="217"/>
      <c r="J2" s="86"/>
    </row>
    <row r="3" spans="3:14" ht="20.100000000000001" customHeight="1">
      <c r="C3" s="217"/>
      <c r="D3" s="86"/>
      <c r="E3" s="86"/>
      <c r="F3" s="218" t="s">
        <v>245</v>
      </c>
      <c r="G3" s="87" t="s">
        <v>119</v>
      </c>
      <c r="H3" s="86"/>
      <c r="I3" s="217"/>
      <c r="J3" s="86"/>
    </row>
    <row r="4" spans="3:14" ht="20.100000000000001" customHeight="1">
      <c r="C4" s="218"/>
      <c r="D4" s="86"/>
      <c r="E4" s="86"/>
      <c r="F4" s="217"/>
      <c r="G4" s="92" t="s">
        <v>135</v>
      </c>
      <c r="H4" s="90"/>
      <c r="I4" s="217"/>
      <c r="J4" s="86"/>
    </row>
    <row r="5" spans="3:14" ht="20.100000000000001" customHeight="1">
      <c r="C5" s="217"/>
      <c r="D5" s="86"/>
      <c r="E5" s="86"/>
      <c r="F5" s="217"/>
      <c r="G5" s="86"/>
      <c r="H5" s="86"/>
      <c r="I5" s="217"/>
      <c r="J5" s="86"/>
    </row>
    <row r="6" spans="3:14" ht="20.100000000000001" customHeight="1">
      <c r="C6" s="217"/>
      <c r="D6" s="219"/>
      <c r="E6" s="86"/>
      <c r="F6" s="217"/>
      <c r="G6" s="219"/>
      <c r="H6" s="86"/>
      <c r="I6" s="217"/>
      <c r="J6" s="86"/>
    </row>
    <row r="7" spans="3:14" ht="20.100000000000001" customHeight="1">
      <c r="C7" s="220"/>
      <c r="D7" s="221" t="s">
        <v>275</v>
      </c>
      <c r="E7" s="86"/>
      <c r="F7" s="222"/>
      <c r="G7" s="223"/>
      <c r="H7" s="86"/>
      <c r="I7" s="222"/>
      <c r="J7" s="100"/>
    </row>
    <row r="8" spans="3:14" ht="20.100000000000001" customHeight="1">
      <c r="C8" s="224" t="s">
        <v>244</v>
      </c>
      <c r="D8" s="225" t="s">
        <v>134</v>
      </c>
      <c r="E8" s="86"/>
      <c r="F8" s="226" t="s">
        <v>244</v>
      </c>
      <c r="G8" s="227" t="s">
        <v>183</v>
      </c>
      <c r="H8" s="104"/>
      <c r="I8" s="228"/>
      <c r="J8" s="104"/>
      <c r="N8" s="82"/>
    </row>
    <row r="9" spans="3:14" ht="20.100000000000001" customHeight="1">
      <c r="C9" s="229"/>
      <c r="D9" s="131"/>
      <c r="E9" s="86"/>
      <c r="F9" s="217"/>
      <c r="G9" s="230" t="s">
        <v>198</v>
      </c>
      <c r="H9" s="86"/>
      <c r="I9" s="217"/>
      <c r="J9" s="86"/>
    </row>
    <row r="10" spans="3:14" ht="20.100000000000001" customHeight="1">
      <c r="C10" s="231" t="s">
        <v>245</v>
      </c>
      <c r="D10" s="232" t="s">
        <v>133</v>
      </c>
      <c r="E10" s="86"/>
      <c r="F10" s="228"/>
      <c r="G10" s="233"/>
      <c r="H10" s="228"/>
      <c r="I10" s="217"/>
      <c r="J10" s="86"/>
    </row>
    <row r="11" spans="3:14" ht="20.100000000000001" customHeight="1">
      <c r="C11" s="234" t="s">
        <v>262</v>
      </c>
      <c r="D11" s="235" t="s">
        <v>288</v>
      </c>
      <c r="E11" s="86"/>
      <c r="F11" s="228"/>
      <c r="G11" s="233"/>
      <c r="H11" s="228"/>
      <c r="I11" s="236"/>
      <c r="J11" s="145" t="s">
        <v>318</v>
      </c>
    </row>
    <row r="12" spans="3:14" ht="20.100000000000001" customHeight="1">
      <c r="C12" s="237" t="s">
        <v>263</v>
      </c>
      <c r="D12" s="238" t="s">
        <v>289</v>
      </c>
      <c r="E12" s="86"/>
      <c r="F12" s="239"/>
      <c r="G12" s="239"/>
      <c r="H12" s="228"/>
      <c r="I12" s="240" t="s">
        <v>247</v>
      </c>
      <c r="J12" s="241" t="s">
        <v>276</v>
      </c>
    </row>
    <row r="13" spans="3:14" ht="20.100000000000001" customHeight="1">
      <c r="C13" s="224" t="s">
        <v>248</v>
      </c>
      <c r="D13" s="225" t="s">
        <v>290</v>
      </c>
      <c r="E13" s="86"/>
      <c r="F13" s="226"/>
      <c r="G13" s="226"/>
      <c r="H13" s="228"/>
      <c r="I13" s="242" t="s">
        <v>244</v>
      </c>
      <c r="J13" s="243" t="s">
        <v>319</v>
      </c>
    </row>
    <row r="14" spans="3:14" ht="20.100000000000001" customHeight="1">
      <c r="C14" s="231" t="s">
        <v>264</v>
      </c>
      <c r="D14" s="232" t="s">
        <v>291</v>
      </c>
      <c r="E14" s="86"/>
      <c r="F14" s="228"/>
      <c r="G14" s="228"/>
      <c r="H14" s="228"/>
      <c r="I14" s="244"/>
      <c r="J14" s="245" t="s">
        <v>196</v>
      </c>
    </row>
    <row r="15" spans="3:14" ht="20.100000000000001" customHeight="1">
      <c r="C15" s="234" t="s">
        <v>265</v>
      </c>
      <c r="D15" s="235" t="s">
        <v>292</v>
      </c>
      <c r="E15" s="86"/>
      <c r="F15" s="228"/>
      <c r="G15" s="228"/>
      <c r="H15" s="228"/>
      <c r="I15" s="244"/>
      <c r="J15" s="245" t="s">
        <v>128</v>
      </c>
    </row>
    <row r="16" spans="3:14" ht="20.100000000000001" customHeight="1">
      <c r="C16" s="237" t="s">
        <v>266</v>
      </c>
      <c r="D16" s="238" t="s">
        <v>293</v>
      </c>
      <c r="E16" s="86"/>
      <c r="F16" s="239"/>
      <c r="G16" s="239"/>
      <c r="H16" s="228"/>
      <c r="I16" s="246"/>
      <c r="J16" s="247" t="s">
        <v>232</v>
      </c>
    </row>
    <row r="17" spans="3:10" ht="20.100000000000001" customHeight="1">
      <c r="C17" s="248"/>
      <c r="D17" s="134"/>
      <c r="E17" s="86"/>
      <c r="F17" s="216"/>
      <c r="G17" s="116"/>
      <c r="H17" s="228"/>
      <c r="I17" s="249" t="s">
        <v>244</v>
      </c>
      <c r="J17" s="250" t="s">
        <v>127</v>
      </c>
    </row>
    <row r="18" spans="3:10" ht="20.100000000000001" customHeight="1">
      <c r="C18" s="251" t="s">
        <v>267</v>
      </c>
      <c r="D18" s="252" t="s">
        <v>294</v>
      </c>
      <c r="E18" s="86"/>
      <c r="F18" s="228"/>
      <c r="G18" s="228"/>
      <c r="H18" s="228"/>
      <c r="I18" s="217"/>
      <c r="J18" s="228"/>
    </row>
    <row r="19" spans="3:10" ht="20.100000000000001" customHeight="1" thickBot="1">
      <c r="C19" s="231" t="s">
        <v>307</v>
      </c>
      <c r="D19" s="232" t="s">
        <v>184</v>
      </c>
      <c r="E19" s="86"/>
      <c r="F19" s="228"/>
      <c r="G19" s="228"/>
      <c r="H19" s="228"/>
      <c r="I19" s="228"/>
      <c r="J19" s="228"/>
    </row>
    <row r="20" spans="3:10" ht="20.100000000000001" customHeight="1">
      <c r="C20" s="231" t="s">
        <v>245</v>
      </c>
      <c r="D20" s="253" t="s">
        <v>118</v>
      </c>
      <c r="E20" s="86"/>
      <c r="F20" s="228"/>
      <c r="G20" s="228"/>
      <c r="H20" s="228"/>
      <c r="I20" s="228"/>
      <c r="J20" s="228"/>
    </row>
    <row r="21" spans="3:10" ht="20.100000000000001" customHeight="1">
      <c r="C21" s="231" t="s">
        <v>247</v>
      </c>
      <c r="D21" s="254" t="s">
        <v>295</v>
      </c>
      <c r="E21" s="86"/>
      <c r="F21" s="228"/>
      <c r="G21" s="228"/>
      <c r="H21" s="228"/>
      <c r="I21" s="228"/>
      <c r="J21" s="228"/>
    </row>
    <row r="22" spans="3:10" ht="20.100000000000001" customHeight="1">
      <c r="C22" s="237" t="s">
        <v>308</v>
      </c>
      <c r="D22" s="255" t="s">
        <v>185</v>
      </c>
      <c r="E22" s="86"/>
      <c r="F22" s="239"/>
      <c r="G22" s="239"/>
      <c r="H22" s="86"/>
      <c r="I22" s="217"/>
      <c r="J22" s="86"/>
    </row>
    <row r="23" spans="3:10" ht="20.100000000000001" customHeight="1">
      <c r="C23" s="224"/>
      <c r="D23" s="256" t="s">
        <v>121</v>
      </c>
      <c r="E23" s="86"/>
      <c r="F23" s="216"/>
      <c r="G23" s="116"/>
      <c r="H23" s="86"/>
      <c r="I23" s="216"/>
      <c r="J23" s="116"/>
    </row>
    <row r="24" spans="3:10" ht="20.100000000000001" customHeight="1">
      <c r="C24" s="231" t="s">
        <v>273</v>
      </c>
      <c r="D24" s="254" t="s">
        <v>186</v>
      </c>
      <c r="E24" s="86"/>
      <c r="F24" s="228"/>
      <c r="G24" s="228"/>
      <c r="H24" s="86"/>
      <c r="I24" s="217"/>
      <c r="J24" s="86"/>
    </row>
    <row r="25" spans="3:10" ht="20.100000000000001" customHeight="1" thickBot="1">
      <c r="C25" s="231" t="s">
        <v>309</v>
      </c>
      <c r="D25" s="257" t="s">
        <v>296</v>
      </c>
      <c r="E25" s="258"/>
      <c r="F25" s="259" t="s">
        <v>120</v>
      </c>
      <c r="G25" s="233" t="s">
        <v>195</v>
      </c>
      <c r="H25" s="86"/>
      <c r="I25" s="217"/>
      <c r="J25" s="86"/>
    </row>
    <row r="26" spans="3:10" ht="20.100000000000001" customHeight="1">
      <c r="C26" s="231" t="s">
        <v>268</v>
      </c>
      <c r="D26" s="232" t="s">
        <v>297</v>
      </c>
      <c r="E26" s="86"/>
      <c r="F26" s="228"/>
      <c r="G26" s="260"/>
      <c r="H26" s="86"/>
      <c r="I26" s="217"/>
      <c r="J26" s="86"/>
    </row>
    <row r="27" spans="3:10" ht="20.100000000000001" customHeight="1">
      <c r="C27" s="237" t="s">
        <v>251</v>
      </c>
      <c r="D27" s="238" t="s">
        <v>187</v>
      </c>
      <c r="E27" s="86"/>
      <c r="F27" s="239"/>
      <c r="G27" s="239"/>
      <c r="H27" s="86"/>
      <c r="I27" s="222"/>
      <c r="J27" s="100"/>
    </row>
    <row r="28" spans="3:10" ht="20.100000000000001" customHeight="1">
      <c r="C28" s="248"/>
      <c r="D28" s="261" t="s">
        <v>105</v>
      </c>
      <c r="E28" s="258"/>
      <c r="F28" s="259" t="s">
        <v>120</v>
      </c>
      <c r="G28" s="233" t="s">
        <v>194</v>
      </c>
      <c r="H28" s="86"/>
      <c r="I28" s="217"/>
      <c r="J28" s="86"/>
    </row>
    <row r="29" spans="3:10" ht="20.100000000000001" customHeight="1">
      <c r="C29" s="231" t="s">
        <v>268</v>
      </c>
      <c r="D29" s="232" t="s">
        <v>188</v>
      </c>
      <c r="E29" s="86"/>
      <c r="F29" s="228"/>
      <c r="G29" s="228"/>
      <c r="H29" s="228"/>
      <c r="I29" s="228"/>
      <c r="J29" s="228"/>
    </row>
    <row r="30" spans="3:10" ht="20.100000000000001" customHeight="1">
      <c r="C30" s="231" t="s">
        <v>269</v>
      </c>
      <c r="D30" s="232" t="s">
        <v>298</v>
      </c>
      <c r="E30" s="86"/>
      <c r="F30" s="228"/>
      <c r="G30" s="228"/>
      <c r="H30" s="228"/>
      <c r="I30" s="217"/>
      <c r="J30" s="86"/>
    </row>
    <row r="31" spans="3:10" ht="20.100000000000001" customHeight="1">
      <c r="C31" s="231"/>
      <c r="D31" s="232"/>
      <c r="E31" s="86"/>
      <c r="F31" s="228"/>
      <c r="G31" s="228"/>
      <c r="H31" s="228"/>
      <c r="I31" s="262"/>
      <c r="J31" s="145" t="s">
        <v>318</v>
      </c>
    </row>
    <row r="32" spans="3:10" ht="20.100000000000001" customHeight="1">
      <c r="C32" s="263"/>
      <c r="D32" s="264"/>
      <c r="E32" s="86"/>
      <c r="F32" s="217"/>
      <c r="G32" s="86"/>
      <c r="H32" s="228"/>
      <c r="I32" s="244" t="s">
        <v>247</v>
      </c>
      <c r="J32" s="241" t="s">
        <v>276</v>
      </c>
    </row>
    <row r="33" spans="3:12" ht="20.100000000000001" customHeight="1">
      <c r="C33" s="224" t="s">
        <v>252</v>
      </c>
      <c r="D33" s="225" t="s">
        <v>299</v>
      </c>
      <c r="E33" s="86"/>
      <c r="F33" s="265"/>
      <c r="G33" s="266" t="s">
        <v>320</v>
      </c>
      <c r="H33" s="228"/>
      <c r="I33" s="267" t="s">
        <v>244</v>
      </c>
      <c r="J33" s="243" t="s">
        <v>321</v>
      </c>
    </row>
    <row r="34" spans="3:12" ht="20.100000000000001" customHeight="1">
      <c r="C34" s="229"/>
      <c r="D34" s="232"/>
      <c r="E34" s="86"/>
      <c r="F34" s="268" t="s">
        <v>254</v>
      </c>
      <c r="G34" s="269" t="s">
        <v>276</v>
      </c>
      <c r="H34" s="228"/>
      <c r="I34" s="244"/>
      <c r="J34" s="270"/>
    </row>
    <row r="35" spans="3:12" ht="20.100000000000001" customHeight="1">
      <c r="C35" s="231" t="s">
        <v>270</v>
      </c>
      <c r="D35" s="232" t="s">
        <v>300</v>
      </c>
      <c r="E35" s="86"/>
      <c r="F35" s="268" t="s">
        <v>245</v>
      </c>
      <c r="G35" s="271" t="s">
        <v>322</v>
      </c>
      <c r="H35" s="228"/>
      <c r="I35" s="244"/>
      <c r="J35" s="245" t="s">
        <v>192</v>
      </c>
    </row>
    <row r="36" spans="3:12" ht="20.100000000000001" customHeight="1">
      <c r="C36" s="229"/>
      <c r="D36" s="232"/>
      <c r="E36" s="86"/>
      <c r="F36" s="268"/>
      <c r="G36" s="271" t="s">
        <v>196</v>
      </c>
      <c r="H36" s="86"/>
      <c r="I36" s="244"/>
      <c r="J36" s="270"/>
    </row>
    <row r="37" spans="3:12" ht="20.100000000000001" customHeight="1">
      <c r="C37" s="231" t="s">
        <v>258</v>
      </c>
      <c r="D37" s="232" t="s">
        <v>301</v>
      </c>
      <c r="E37" s="86"/>
      <c r="F37" s="268"/>
      <c r="G37" s="271" t="s">
        <v>323</v>
      </c>
      <c r="H37" s="86"/>
      <c r="I37" s="272"/>
      <c r="J37" s="245" t="s">
        <v>233</v>
      </c>
    </row>
    <row r="38" spans="3:12" ht="20.100000000000001" customHeight="1">
      <c r="C38" s="237" t="s">
        <v>271</v>
      </c>
      <c r="D38" s="238" t="s">
        <v>302</v>
      </c>
      <c r="E38" s="86"/>
      <c r="F38" s="273"/>
      <c r="G38" s="274" t="s">
        <v>200</v>
      </c>
      <c r="H38" s="86"/>
      <c r="I38" s="275"/>
      <c r="J38" s="276"/>
    </row>
    <row r="39" spans="3:12" ht="20.100000000000001" customHeight="1">
      <c r="C39" s="248"/>
      <c r="D39" s="134"/>
      <c r="E39" s="86"/>
      <c r="F39" s="277"/>
      <c r="G39" s="278" t="s">
        <v>236</v>
      </c>
      <c r="H39" s="86"/>
      <c r="I39" s="272"/>
      <c r="J39" s="245" t="s">
        <v>232</v>
      </c>
    </row>
    <row r="40" spans="3:12" ht="20.100000000000001" customHeight="1">
      <c r="C40" s="231" t="s">
        <v>264</v>
      </c>
      <c r="D40" s="232" t="s">
        <v>303</v>
      </c>
      <c r="E40" s="86"/>
      <c r="F40" s="268"/>
      <c r="G40" s="279" t="s">
        <v>235</v>
      </c>
      <c r="H40" s="228"/>
      <c r="I40" s="272"/>
      <c r="J40" s="270"/>
    </row>
    <row r="41" spans="3:12" ht="20.100000000000001" customHeight="1">
      <c r="C41" s="231" t="s">
        <v>272</v>
      </c>
      <c r="D41" s="232" t="s">
        <v>304</v>
      </c>
      <c r="E41" s="86"/>
      <c r="F41" s="268" t="s">
        <v>245</v>
      </c>
      <c r="G41" s="280" t="s">
        <v>324</v>
      </c>
      <c r="H41" s="219"/>
      <c r="I41" s="281" t="s">
        <v>245</v>
      </c>
      <c r="J41" s="250" t="s">
        <v>234</v>
      </c>
      <c r="L41" s="83"/>
    </row>
    <row r="42" spans="3:12" ht="20.100000000000001" customHeight="1">
      <c r="C42" s="231" t="s">
        <v>263</v>
      </c>
      <c r="D42" s="232" t="s">
        <v>305</v>
      </c>
      <c r="E42" s="86"/>
      <c r="F42" s="268"/>
      <c r="G42" s="282" t="s">
        <v>237</v>
      </c>
      <c r="H42" s="283"/>
      <c r="I42" s="284"/>
      <c r="J42" s="86"/>
      <c r="L42" s="83"/>
    </row>
    <row r="43" spans="3:12" ht="20.100000000000001" customHeight="1">
      <c r="C43" s="263"/>
      <c r="D43" s="264"/>
      <c r="E43" s="86"/>
      <c r="F43" s="273"/>
      <c r="G43" s="285" t="s">
        <v>238</v>
      </c>
      <c r="H43" s="283"/>
      <c r="I43" s="217"/>
      <c r="J43" s="86"/>
      <c r="L43" s="83"/>
    </row>
    <row r="44" spans="3:12" ht="20.100000000000001" customHeight="1">
      <c r="C44" s="251" t="s">
        <v>273</v>
      </c>
      <c r="D44" s="225" t="s">
        <v>306</v>
      </c>
      <c r="E44" s="86"/>
      <c r="F44" s="268"/>
      <c r="G44" s="282" t="s">
        <v>189</v>
      </c>
      <c r="H44" s="283"/>
      <c r="I44" s="286"/>
      <c r="J44" s="166" t="s">
        <v>313</v>
      </c>
      <c r="L44" s="83"/>
    </row>
    <row r="45" spans="3:12" ht="20.100000000000001" customHeight="1">
      <c r="C45" s="231" t="s">
        <v>274</v>
      </c>
      <c r="D45" s="232" t="s">
        <v>126</v>
      </c>
      <c r="E45" s="86"/>
      <c r="F45" s="287"/>
      <c r="G45" s="280" t="s">
        <v>325</v>
      </c>
      <c r="H45" s="283"/>
      <c r="I45" s="287"/>
      <c r="J45" s="288"/>
      <c r="L45" s="83"/>
    </row>
    <row r="46" spans="3:12" ht="20.100000000000001" customHeight="1">
      <c r="C46" s="231" t="s">
        <v>257</v>
      </c>
      <c r="D46" s="232" t="s">
        <v>214</v>
      </c>
      <c r="E46" s="86"/>
      <c r="F46" s="289"/>
      <c r="G46" s="282" t="s">
        <v>239</v>
      </c>
      <c r="H46" s="283"/>
      <c r="I46" s="290"/>
      <c r="J46" s="291"/>
    </row>
    <row r="47" spans="3:12" ht="20.100000000000001" customHeight="1">
      <c r="C47" s="231" t="s">
        <v>259</v>
      </c>
      <c r="D47" s="232" t="s">
        <v>215</v>
      </c>
      <c r="E47" s="86"/>
      <c r="F47" s="287"/>
      <c r="G47" s="175"/>
      <c r="H47" s="292"/>
      <c r="I47" s="293"/>
      <c r="J47" s="294"/>
    </row>
    <row r="48" spans="3:12" ht="20.100000000000001" customHeight="1">
      <c r="C48" s="231" t="s">
        <v>260</v>
      </c>
      <c r="D48" s="232" t="s">
        <v>216</v>
      </c>
      <c r="E48" s="86"/>
      <c r="F48" s="295" t="s">
        <v>260</v>
      </c>
      <c r="G48" s="296" t="s">
        <v>240</v>
      </c>
      <c r="H48" s="292"/>
      <c r="I48" s="293"/>
      <c r="J48" s="294"/>
    </row>
    <row r="49" spans="3:10" ht="20.100000000000001" customHeight="1">
      <c r="C49" s="263"/>
      <c r="D49" s="238" t="s">
        <v>203</v>
      </c>
      <c r="E49" s="258" t="s">
        <v>120</v>
      </c>
      <c r="F49" s="297" t="s">
        <v>120</v>
      </c>
      <c r="G49" s="298" t="s">
        <v>197</v>
      </c>
      <c r="H49" s="86"/>
      <c r="I49" s="287"/>
      <c r="J49" s="175"/>
    </row>
    <row r="50" spans="3:10" ht="20.100000000000001" customHeight="1">
      <c r="C50" s="217"/>
      <c r="D50" s="86"/>
      <c r="E50" s="86"/>
      <c r="F50" s="228" t="s">
        <v>247</v>
      </c>
      <c r="G50" s="299" t="s">
        <v>279</v>
      </c>
      <c r="H50" s="86"/>
      <c r="I50" s="300"/>
      <c r="J50" s="274"/>
    </row>
    <row r="51" spans="3:10" ht="20.100000000000001" customHeight="1">
      <c r="C51" s="216"/>
      <c r="D51" s="116"/>
      <c r="E51" s="175"/>
      <c r="F51" s="301" t="s">
        <v>244</v>
      </c>
      <c r="G51" s="302" t="s">
        <v>112</v>
      </c>
      <c r="H51" s="303"/>
      <c r="I51" s="287"/>
      <c r="J51" s="175"/>
    </row>
    <row r="52" spans="3:10" ht="20.100000000000001" customHeight="1">
      <c r="C52" s="217"/>
      <c r="D52" s="86"/>
      <c r="E52" s="175"/>
      <c r="F52" s="287"/>
      <c r="G52" s="304" t="s">
        <v>310</v>
      </c>
      <c r="H52" s="258" t="s">
        <v>120</v>
      </c>
      <c r="I52" s="305" t="s">
        <v>120</v>
      </c>
      <c r="J52" s="306" t="s">
        <v>113</v>
      </c>
    </row>
    <row r="53" spans="3:10" ht="20.100000000000001" customHeight="1">
      <c r="C53" s="217"/>
      <c r="D53" s="86"/>
      <c r="E53" s="175"/>
      <c r="F53" s="287"/>
      <c r="G53" s="307" t="s">
        <v>241</v>
      </c>
      <c r="H53" s="86"/>
      <c r="I53" s="217"/>
      <c r="J53" s="86"/>
    </row>
    <row r="54" spans="3:10" ht="20.100000000000001" customHeight="1">
      <c r="C54" s="222"/>
      <c r="D54" s="100"/>
      <c r="E54" s="175"/>
      <c r="F54" s="308"/>
      <c r="G54" s="309"/>
      <c r="H54" s="86"/>
      <c r="I54" s="310"/>
      <c r="J54" s="311" t="s">
        <v>278</v>
      </c>
    </row>
    <row r="55" spans="3:10" ht="20.100000000000001" customHeight="1">
      <c r="C55" s="216"/>
      <c r="D55" s="116"/>
      <c r="E55" s="86"/>
      <c r="F55" s="228" t="s">
        <v>244</v>
      </c>
      <c r="G55" s="298" t="s">
        <v>277</v>
      </c>
      <c r="H55" s="86"/>
      <c r="I55" s="312" t="s">
        <v>244</v>
      </c>
      <c r="J55" s="313" t="s">
        <v>287</v>
      </c>
    </row>
    <row r="56" spans="3:10" ht="20.100000000000001" customHeight="1">
      <c r="C56" s="217"/>
      <c r="D56" s="86"/>
      <c r="E56" s="86"/>
      <c r="F56" s="314" t="s">
        <v>253</v>
      </c>
      <c r="G56" s="311" t="s">
        <v>280</v>
      </c>
      <c r="H56" s="109"/>
      <c r="I56" s="217"/>
      <c r="J56" s="217"/>
    </row>
    <row r="57" spans="3:10" ht="20.100000000000001" customHeight="1">
      <c r="C57" s="222"/>
      <c r="D57" s="100"/>
      <c r="E57" s="86"/>
      <c r="F57" s="315"/>
      <c r="G57" s="316" t="s">
        <v>199</v>
      </c>
      <c r="H57" s="109"/>
      <c r="I57" s="222"/>
      <c r="J57" s="222"/>
    </row>
    <row r="58" spans="3:10" ht="20.100000000000001" customHeight="1">
      <c r="C58" s="216"/>
      <c r="D58" s="116"/>
      <c r="E58" s="86"/>
      <c r="F58" s="317"/>
      <c r="G58" s="318"/>
      <c r="H58" s="86"/>
      <c r="I58" s="216"/>
      <c r="J58" s="116"/>
    </row>
    <row r="59" spans="3:10" ht="20.100000000000001" customHeight="1">
      <c r="C59" s="222"/>
      <c r="D59" s="100"/>
      <c r="E59" s="86"/>
      <c r="F59" s="319"/>
      <c r="G59" s="320"/>
      <c r="H59" s="92"/>
      <c r="I59" s="222"/>
      <c r="J59" s="100"/>
    </row>
    <row r="60" spans="3:10" ht="20.100000000000001" customHeight="1">
      <c r="C60" s="216"/>
      <c r="D60" s="116"/>
      <c r="E60" s="86"/>
      <c r="F60" s="312" t="s">
        <v>244</v>
      </c>
      <c r="G60" s="321" t="s">
        <v>104</v>
      </c>
      <c r="H60" s="86"/>
      <c r="I60" s="216"/>
      <c r="J60" s="116"/>
    </row>
    <row r="61" spans="3:10" ht="20.100000000000001" customHeight="1">
      <c r="C61" s="217"/>
      <c r="D61" s="86"/>
      <c r="E61" s="86"/>
      <c r="F61" s="217"/>
      <c r="G61" s="86"/>
      <c r="H61" s="86"/>
      <c r="I61" s="217"/>
      <c r="J61" s="86"/>
    </row>
    <row r="62" spans="3:10" ht="20.100000000000001" customHeight="1"/>
    <row r="63" spans="3:10" ht="20.100000000000001" customHeight="1"/>
    <row r="64" spans="3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9" orientation="portrait" cellComments="asDisplayed" r:id="rId1"/>
  <headerFooter>
    <oddHeader>&amp;L&amp;"BIZ UDP明朝 Medium,太字"&amp;22 令和７年　&amp;C&amp;"BIZ UDP明朝 Medium,太字"&amp;22 &amp;U7月2０日（日） （本祭）　＜駒寄＞ 進行表&amp;R&amp;D</oddHeader>
  </headerFooter>
  <ignoredErrors>
    <ignoredError sqref="C8:C18 F3:F48 I12:I55 C28:C48 C23 C19:C22 C24:C27 F50:F60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.75"/>
  <cols>
    <col min="1" max="1" width="5.125" customWidth="1"/>
    <col min="2" max="2" width="5.125" style="76" customWidth="1"/>
    <col min="3" max="3" width="15.125" bestFit="1" customWidth="1"/>
    <col min="4" max="4" width="10.625" style="66" bestFit="1" customWidth="1"/>
    <col min="5" max="5" width="31.625" bestFit="1" customWidth="1"/>
    <col min="6" max="6" width="10.625" bestFit="1" customWidth="1"/>
    <col min="7" max="7" width="20.25" bestFit="1" customWidth="1"/>
  </cols>
  <sheetData>
    <row r="2" spans="2:7">
      <c r="B2" s="73" t="s">
        <v>154</v>
      </c>
      <c r="C2" s="440" t="s">
        <v>0</v>
      </c>
      <c r="D2" s="441"/>
      <c r="E2" s="440" t="s">
        <v>1</v>
      </c>
      <c r="F2" s="441"/>
      <c r="G2" s="73" t="s">
        <v>141</v>
      </c>
    </row>
    <row r="3" spans="2:7">
      <c r="B3" s="74">
        <f>ROW()-2</f>
        <v>1</v>
      </c>
      <c r="C3" s="77" t="s">
        <v>2</v>
      </c>
      <c r="D3" s="67">
        <v>840585</v>
      </c>
      <c r="E3" s="77" t="s">
        <v>140</v>
      </c>
      <c r="F3" s="67">
        <f>D3</f>
        <v>840585</v>
      </c>
      <c r="G3" s="70" t="s">
        <v>152</v>
      </c>
    </row>
    <row r="4" spans="2:7">
      <c r="B4" s="74">
        <f t="shared" ref="B4:B32" si="0">ROW()-2</f>
        <v>2</v>
      </c>
      <c r="C4" s="78" t="s">
        <v>138</v>
      </c>
      <c r="D4" s="68">
        <v>504000</v>
      </c>
      <c r="E4" s="78" t="s">
        <v>155</v>
      </c>
      <c r="F4" s="81">
        <v>25000</v>
      </c>
      <c r="G4" s="71"/>
    </row>
    <row r="5" spans="2:7">
      <c r="B5" s="74">
        <f t="shared" si="0"/>
        <v>3</v>
      </c>
      <c r="C5" s="78" t="s">
        <v>139</v>
      </c>
      <c r="D5" s="68">
        <v>150000</v>
      </c>
      <c r="E5" s="78" t="s">
        <v>63</v>
      </c>
      <c r="F5" s="81">
        <v>25000</v>
      </c>
      <c r="G5" s="71"/>
    </row>
    <row r="6" spans="2:7">
      <c r="B6" s="74">
        <f t="shared" si="0"/>
        <v>4</v>
      </c>
      <c r="C6" s="78" t="s">
        <v>5</v>
      </c>
      <c r="D6" s="68">
        <v>200000</v>
      </c>
      <c r="E6" s="78" t="s">
        <v>142</v>
      </c>
      <c r="F6" s="68">
        <f>D6/2</f>
        <v>100000</v>
      </c>
      <c r="G6" s="71" t="s">
        <v>182</v>
      </c>
    </row>
    <row r="7" spans="2:7">
      <c r="B7" s="74">
        <f t="shared" si="0"/>
        <v>5</v>
      </c>
      <c r="C7" s="78" t="s">
        <v>143</v>
      </c>
      <c r="D7" s="68">
        <v>10000</v>
      </c>
      <c r="E7" s="78" t="s">
        <v>145</v>
      </c>
      <c r="F7" s="81">
        <v>2140</v>
      </c>
      <c r="G7" s="71"/>
    </row>
    <row r="8" spans="2:7">
      <c r="B8" s="74">
        <f t="shared" si="0"/>
        <v>6</v>
      </c>
      <c r="C8" s="78"/>
      <c r="D8" s="68"/>
      <c r="E8" s="78" t="s">
        <v>158</v>
      </c>
      <c r="F8" s="68">
        <v>10000</v>
      </c>
      <c r="G8" s="71"/>
    </row>
    <row r="9" spans="2:7">
      <c r="B9" s="74">
        <f t="shared" si="0"/>
        <v>7</v>
      </c>
      <c r="C9" s="78"/>
      <c r="D9" s="68"/>
      <c r="E9" s="78" t="s">
        <v>162</v>
      </c>
      <c r="F9" s="81">
        <v>2000</v>
      </c>
      <c r="G9" s="71" t="s">
        <v>165</v>
      </c>
    </row>
    <row r="10" spans="2:7">
      <c r="B10" s="74">
        <f t="shared" si="0"/>
        <v>8</v>
      </c>
      <c r="C10" s="78"/>
      <c r="D10" s="68"/>
      <c r="E10" s="78" t="s">
        <v>164</v>
      </c>
      <c r="F10" s="68">
        <v>0</v>
      </c>
      <c r="G10" s="71" t="s">
        <v>161</v>
      </c>
    </row>
    <row r="11" spans="2:7">
      <c r="B11" s="74">
        <f t="shared" si="0"/>
        <v>9</v>
      </c>
      <c r="C11" s="78"/>
      <c r="D11" s="68"/>
      <c r="E11" s="78" t="s">
        <v>163</v>
      </c>
      <c r="F11" s="81">
        <v>49513</v>
      </c>
      <c r="G11" s="71" t="s">
        <v>153</v>
      </c>
    </row>
    <row r="12" spans="2:7">
      <c r="B12" s="74">
        <f t="shared" si="0"/>
        <v>10</v>
      </c>
      <c r="C12" s="78"/>
      <c r="D12" s="68"/>
      <c r="E12" s="78" t="s">
        <v>156</v>
      </c>
      <c r="F12" s="68">
        <v>14000</v>
      </c>
      <c r="G12" s="71"/>
    </row>
    <row r="13" spans="2:7">
      <c r="B13" s="74">
        <f t="shared" si="0"/>
        <v>11</v>
      </c>
      <c r="C13" s="78"/>
      <c r="D13" s="68"/>
      <c r="E13" s="78" t="s">
        <v>157</v>
      </c>
      <c r="F13" s="68">
        <v>4000</v>
      </c>
      <c r="G13" s="71"/>
    </row>
    <row r="14" spans="2:7">
      <c r="B14" s="74">
        <f t="shared" si="0"/>
        <v>12</v>
      </c>
      <c r="C14" s="78"/>
      <c r="D14" s="68"/>
      <c r="E14" s="78" t="s">
        <v>172</v>
      </c>
      <c r="F14" s="68">
        <v>58000</v>
      </c>
      <c r="G14" s="71"/>
    </row>
    <row r="15" spans="2:7">
      <c r="B15" s="74">
        <f t="shared" si="0"/>
        <v>13</v>
      </c>
      <c r="C15" s="78"/>
      <c r="D15" s="68"/>
      <c r="E15" s="78" t="s">
        <v>144</v>
      </c>
      <c r="F15" s="68">
        <v>80000</v>
      </c>
      <c r="G15" s="71"/>
    </row>
    <row r="16" spans="2:7">
      <c r="B16" s="74">
        <f t="shared" si="0"/>
        <v>14</v>
      </c>
      <c r="C16" s="78"/>
      <c r="D16" s="68"/>
      <c r="E16" s="78" t="s">
        <v>173</v>
      </c>
      <c r="F16" s="68">
        <v>350000</v>
      </c>
      <c r="G16" s="71"/>
    </row>
    <row r="17" spans="2:7">
      <c r="B17" s="74">
        <f t="shared" si="0"/>
        <v>15</v>
      </c>
      <c r="C17" s="78"/>
      <c r="D17" s="68"/>
      <c r="E17" s="78" t="s">
        <v>174</v>
      </c>
      <c r="F17" s="68">
        <v>0</v>
      </c>
      <c r="G17" s="71"/>
    </row>
    <row r="18" spans="2:7">
      <c r="B18" s="74">
        <f t="shared" si="0"/>
        <v>16</v>
      </c>
      <c r="C18" s="78"/>
      <c r="D18" s="68"/>
      <c r="E18" s="78" t="s">
        <v>175</v>
      </c>
      <c r="F18" s="68">
        <v>0</v>
      </c>
      <c r="G18" s="71" t="s">
        <v>171</v>
      </c>
    </row>
    <row r="19" spans="2:7">
      <c r="B19" s="74">
        <f t="shared" si="0"/>
        <v>17</v>
      </c>
      <c r="C19" s="78"/>
      <c r="D19" s="68"/>
      <c r="E19" s="78" t="s">
        <v>160</v>
      </c>
      <c r="F19" s="68">
        <v>15000</v>
      </c>
      <c r="G19" s="71" t="s">
        <v>180</v>
      </c>
    </row>
    <row r="20" spans="2:7">
      <c r="B20" s="74">
        <f t="shared" si="0"/>
        <v>18</v>
      </c>
      <c r="C20" s="78"/>
      <c r="D20" s="68"/>
      <c r="E20" s="78" t="s">
        <v>176</v>
      </c>
      <c r="F20" s="68">
        <v>0</v>
      </c>
      <c r="G20" s="71" t="s">
        <v>177</v>
      </c>
    </row>
    <row r="21" spans="2:7">
      <c r="B21" s="74">
        <f t="shared" si="0"/>
        <v>19</v>
      </c>
      <c r="C21" s="78"/>
      <c r="D21" s="68"/>
      <c r="E21" s="78" t="s">
        <v>179</v>
      </c>
      <c r="F21" s="68">
        <v>0</v>
      </c>
      <c r="G21" s="71" t="s">
        <v>178</v>
      </c>
    </row>
    <row r="22" spans="2:7">
      <c r="B22" s="74">
        <f t="shared" si="0"/>
        <v>20</v>
      </c>
      <c r="C22" s="78"/>
      <c r="D22" s="68"/>
      <c r="E22" s="78" t="s">
        <v>146</v>
      </c>
      <c r="F22" s="68">
        <v>5500</v>
      </c>
      <c r="G22" s="71" t="s">
        <v>159</v>
      </c>
    </row>
    <row r="23" spans="2:7">
      <c r="B23" s="74">
        <f t="shared" si="0"/>
        <v>21</v>
      </c>
      <c r="C23" s="78"/>
      <c r="D23" s="68"/>
      <c r="E23" s="78" t="s">
        <v>147</v>
      </c>
      <c r="F23" s="68">
        <v>0</v>
      </c>
      <c r="G23" s="71"/>
    </row>
    <row r="24" spans="2:7">
      <c r="B24" s="74">
        <f t="shared" si="0"/>
        <v>22</v>
      </c>
      <c r="C24" s="78"/>
      <c r="D24" s="68"/>
      <c r="E24" s="78" t="s">
        <v>7</v>
      </c>
      <c r="F24" s="68">
        <v>35000</v>
      </c>
      <c r="G24" s="71" t="s">
        <v>181</v>
      </c>
    </row>
    <row r="25" spans="2:7">
      <c r="B25" s="74">
        <f t="shared" si="0"/>
        <v>23</v>
      </c>
      <c r="C25" s="78"/>
      <c r="D25" s="68"/>
      <c r="E25" s="78" t="s">
        <v>148</v>
      </c>
      <c r="F25" s="68">
        <v>6000</v>
      </c>
      <c r="G25" s="71" t="s">
        <v>167</v>
      </c>
    </row>
    <row r="26" spans="2:7">
      <c r="B26" s="74">
        <f t="shared" si="0"/>
        <v>24</v>
      </c>
      <c r="C26" s="78"/>
      <c r="D26" s="68"/>
      <c r="E26" s="78" t="s">
        <v>149</v>
      </c>
      <c r="F26" s="68">
        <v>10000</v>
      </c>
      <c r="G26" s="71"/>
    </row>
    <row r="27" spans="2:7">
      <c r="B27" s="74">
        <f t="shared" si="0"/>
        <v>25</v>
      </c>
      <c r="C27" s="78"/>
      <c r="D27" s="68"/>
      <c r="E27" s="78" t="s">
        <v>166</v>
      </c>
      <c r="F27" s="68">
        <v>8000</v>
      </c>
      <c r="G27" s="71"/>
    </row>
    <row r="28" spans="2:7">
      <c r="B28" s="74">
        <f t="shared" si="0"/>
        <v>26</v>
      </c>
      <c r="C28" s="78"/>
      <c r="D28" s="68"/>
      <c r="E28" s="78" t="s">
        <v>150</v>
      </c>
      <c r="F28" s="68">
        <v>30000</v>
      </c>
      <c r="G28" s="71"/>
    </row>
    <row r="29" spans="2:7">
      <c r="B29" s="74">
        <f t="shared" si="0"/>
        <v>27</v>
      </c>
      <c r="C29" s="78"/>
      <c r="D29" s="68"/>
      <c r="E29" s="78"/>
      <c r="F29" s="68"/>
      <c r="G29" s="71"/>
    </row>
    <row r="30" spans="2:7">
      <c r="B30" s="74">
        <f t="shared" si="0"/>
        <v>28</v>
      </c>
      <c r="C30" s="78" t="s">
        <v>151</v>
      </c>
      <c r="D30" s="68">
        <f>SUM(D3:D29)</f>
        <v>1704585</v>
      </c>
      <c r="E30" s="78"/>
      <c r="F30" s="68">
        <f>SUM(F3:F29)</f>
        <v>1669738</v>
      </c>
      <c r="G30" s="71"/>
    </row>
    <row r="31" spans="2:7">
      <c r="B31" s="75">
        <f t="shared" si="0"/>
        <v>29</v>
      </c>
      <c r="C31" s="79" t="s">
        <v>168</v>
      </c>
      <c r="D31" s="69">
        <f>D30-D3</f>
        <v>864000</v>
      </c>
      <c r="E31" s="79" t="s">
        <v>169</v>
      </c>
      <c r="F31" s="69">
        <f>F30-F3</f>
        <v>829153</v>
      </c>
      <c r="G31" s="72"/>
    </row>
    <row r="32" spans="2:7">
      <c r="B32" s="75">
        <f t="shared" si="0"/>
        <v>30</v>
      </c>
      <c r="C32" s="79"/>
      <c r="D32" s="69"/>
      <c r="E32" s="79" t="s">
        <v>170</v>
      </c>
      <c r="F32" s="80">
        <f>D31-F31</f>
        <v>34847</v>
      </c>
      <c r="G32" s="72"/>
    </row>
    <row r="33" spans="6:6">
      <c r="F33" s="66"/>
    </row>
    <row r="34" spans="6:6">
      <c r="F34" s="66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3" customWidth="1"/>
    <col min="2" max="2" width="10.625" style="14" customWidth="1"/>
    <col min="3" max="3" width="20.625" style="13" customWidth="1"/>
    <col min="4" max="5" width="5.625" style="13" customWidth="1"/>
    <col min="6" max="6" width="30.625" style="14" customWidth="1"/>
    <col min="7" max="8" width="5.625" style="13" customWidth="1"/>
    <col min="9" max="9" width="30.625" style="14" customWidth="1"/>
    <col min="10" max="11" width="5.625" style="13" customWidth="1"/>
    <col min="12" max="12" width="30.625" style="14" customWidth="1"/>
    <col min="13" max="14" width="5.625" style="13" customWidth="1"/>
    <col min="15" max="15" width="30.625" style="14" customWidth="1"/>
    <col min="16" max="17" width="5.625" style="13" customWidth="1"/>
    <col min="18" max="18" width="30.625" style="14" customWidth="1"/>
    <col min="19" max="19" width="5.625" style="13" customWidth="1"/>
    <col min="20" max="16384" width="9" style="13"/>
  </cols>
  <sheetData>
    <row r="2" spans="1:19" ht="35.1" customHeight="1">
      <c r="F2" s="15" t="s">
        <v>99</v>
      </c>
      <c r="I2" s="15" t="s">
        <v>91</v>
      </c>
      <c r="L2" s="15" t="s">
        <v>97</v>
      </c>
      <c r="O2" s="15" t="s">
        <v>98</v>
      </c>
    </row>
    <row r="3" spans="1:19" ht="35.1" customHeight="1">
      <c r="B3" s="442" t="s">
        <v>0</v>
      </c>
      <c r="C3" s="443">
        <f>SUM(F4:R4)</f>
        <v>1648821</v>
      </c>
      <c r="E3" s="18"/>
      <c r="F3" s="16" t="s">
        <v>2</v>
      </c>
      <c r="I3" s="16" t="s">
        <v>3</v>
      </c>
      <c r="L3" s="16" t="s">
        <v>4</v>
      </c>
      <c r="O3" s="16" t="s">
        <v>5</v>
      </c>
      <c r="R3" s="16" t="s">
        <v>55</v>
      </c>
    </row>
    <row r="4" spans="1:19" s="19" customFormat="1" ht="35.1" customHeight="1">
      <c r="B4" s="442"/>
      <c r="C4" s="443"/>
      <c r="F4" s="20">
        <v>856821</v>
      </c>
      <c r="I4" s="17">
        <v>475000</v>
      </c>
      <c r="L4" s="17">
        <v>176000</v>
      </c>
      <c r="O4" s="20">
        <v>141000</v>
      </c>
      <c r="R4" s="20">
        <v>0</v>
      </c>
    </row>
    <row r="5" spans="1:19" ht="35.1" customHeight="1">
      <c r="B5" s="61" t="s">
        <v>111</v>
      </c>
      <c r="C5" s="62">
        <f>C3-F4</f>
        <v>792000</v>
      </c>
      <c r="I5" s="21"/>
      <c r="L5" s="21"/>
      <c r="O5" s="21"/>
    </row>
    <row r="6" spans="1:19" ht="35.1" customHeight="1">
      <c r="B6" s="444" t="s">
        <v>1</v>
      </c>
      <c r="C6" s="443">
        <f>SUM(F7:R7)</f>
        <v>1841452</v>
      </c>
      <c r="F6" s="23" t="s">
        <v>9</v>
      </c>
      <c r="H6" s="24"/>
      <c r="I6" s="22" t="s">
        <v>95</v>
      </c>
      <c r="K6" s="25"/>
      <c r="L6" s="22" t="s">
        <v>64</v>
      </c>
      <c r="M6" s="25"/>
      <c r="O6" s="48" t="s">
        <v>10</v>
      </c>
      <c r="R6" s="23" t="s">
        <v>69</v>
      </c>
    </row>
    <row r="7" spans="1:19" ht="35.1" customHeight="1">
      <c r="A7" s="19"/>
      <c r="B7" s="444"/>
      <c r="C7" s="443"/>
      <c r="D7" s="19"/>
      <c r="F7" s="20">
        <f>F4</f>
        <v>856821</v>
      </c>
      <c r="H7" s="24"/>
      <c r="I7" s="17">
        <f>SUM(I10:I17)</f>
        <v>30000</v>
      </c>
      <c r="K7" s="25"/>
      <c r="L7" s="17">
        <f>SUM(L10:L85)+SUM(R13:R29)</f>
        <v>813631</v>
      </c>
      <c r="M7" s="25"/>
      <c r="O7" s="49">
        <f>O4</f>
        <v>141000</v>
      </c>
      <c r="R7" s="20">
        <v>0</v>
      </c>
    </row>
    <row r="8" spans="1:19" ht="40.5" customHeight="1">
      <c r="B8" s="61" t="s">
        <v>111</v>
      </c>
      <c r="C8" s="62">
        <f>C6-F7</f>
        <v>984631</v>
      </c>
      <c r="F8" s="13"/>
    </row>
    <row r="9" spans="1:19" ht="9.9499999999999993" customHeight="1">
      <c r="F9" s="13"/>
      <c r="H9" s="24"/>
      <c r="I9" s="26"/>
      <c r="K9" s="25"/>
      <c r="L9" s="27"/>
      <c r="M9" s="25"/>
      <c r="N9" s="25"/>
      <c r="O9" s="27"/>
      <c r="P9" s="25"/>
    </row>
    <row r="10" spans="1:19" ht="35.1" customHeight="1">
      <c r="F10" s="13"/>
      <c r="H10" s="24"/>
      <c r="I10" s="23" t="s">
        <v>65</v>
      </c>
      <c r="K10" s="25"/>
      <c r="L10" s="22" t="s">
        <v>63</v>
      </c>
      <c r="M10" s="28"/>
      <c r="N10" s="29"/>
      <c r="O10" s="22" t="s">
        <v>68</v>
      </c>
      <c r="P10" s="25"/>
    </row>
    <row r="11" spans="1:19" ht="35.1" customHeight="1">
      <c r="B11" s="12" t="s">
        <v>56</v>
      </c>
      <c r="C11" s="64">
        <f>C3-C6</f>
        <v>-192631</v>
      </c>
      <c r="F11" s="13"/>
      <c r="H11" s="24"/>
      <c r="I11" s="17">
        <v>2000</v>
      </c>
      <c r="K11" s="25"/>
      <c r="L11" s="46">
        <f>SUM(O10:O14)</f>
        <v>19500</v>
      </c>
      <c r="M11" s="30"/>
      <c r="N11" s="30"/>
      <c r="O11" s="31">
        <v>11000</v>
      </c>
      <c r="P11" s="25"/>
    </row>
    <row r="12" spans="1:19" ht="9.9499999999999993" customHeight="1">
      <c r="F12" s="13"/>
      <c r="H12" s="24"/>
      <c r="I12" s="26"/>
      <c r="K12" s="25"/>
      <c r="L12" s="27"/>
      <c r="M12" s="25"/>
      <c r="N12" s="32"/>
      <c r="O12" s="27"/>
      <c r="P12" s="25"/>
      <c r="Q12" s="25"/>
      <c r="R12" s="27"/>
      <c r="S12" s="25"/>
    </row>
    <row r="13" spans="1:19" ht="35.1" customHeight="1">
      <c r="F13" s="13"/>
      <c r="H13" s="24"/>
      <c r="I13" s="23" t="s">
        <v>84</v>
      </c>
      <c r="K13" s="25"/>
      <c r="L13" s="27"/>
      <c r="M13" s="25"/>
      <c r="N13" s="33"/>
      <c r="O13" s="22" t="s">
        <v>12</v>
      </c>
      <c r="P13" s="25"/>
      <c r="Q13" s="25"/>
      <c r="R13" s="63" t="s">
        <v>8</v>
      </c>
      <c r="S13" s="25"/>
    </row>
    <row r="14" spans="1:19" ht="35.1" customHeight="1">
      <c r="F14" s="13"/>
      <c r="H14" s="24"/>
      <c r="I14" s="17">
        <v>25000</v>
      </c>
      <c r="K14" s="25"/>
      <c r="L14" s="27"/>
      <c r="M14" s="25"/>
      <c r="N14" s="25"/>
      <c r="O14" s="31">
        <v>8500</v>
      </c>
      <c r="P14" s="25"/>
      <c r="Q14" s="25"/>
      <c r="R14" s="46">
        <v>60000</v>
      </c>
      <c r="S14" s="25"/>
    </row>
    <row r="15" spans="1:19" ht="9.9499999999999993" customHeight="1">
      <c r="F15" s="13"/>
      <c r="H15" s="24"/>
      <c r="I15" s="26"/>
      <c r="K15" s="25"/>
      <c r="L15" s="27"/>
      <c r="M15" s="25"/>
      <c r="N15" s="25"/>
      <c r="O15" s="27"/>
      <c r="P15" s="25"/>
      <c r="Q15" s="25"/>
      <c r="R15" s="27"/>
      <c r="S15" s="25"/>
    </row>
    <row r="16" spans="1:19" ht="35.1" customHeight="1">
      <c r="F16" s="13"/>
      <c r="H16" s="24"/>
      <c r="I16" s="22" t="s">
        <v>6</v>
      </c>
      <c r="K16" s="25"/>
      <c r="L16" s="22" t="s">
        <v>17</v>
      </c>
      <c r="M16" s="34"/>
      <c r="N16" s="29"/>
      <c r="O16" s="23" t="s">
        <v>83</v>
      </c>
      <c r="P16" s="25"/>
      <c r="Q16" s="25"/>
      <c r="R16" s="22" t="s">
        <v>96</v>
      </c>
      <c r="S16" s="25"/>
    </row>
    <row r="17" spans="8:19" ht="35.1" customHeight="1">
      <c r="H17" s="24"/>
      <c r="I17" s="17">
        <v>3000</v>
      </c>
      <c r="K17" s="25"/>
      <c r="L17" s="17">
        <f>SUM(O16:O34)</f>
        <v>62113</v>
      </c>
      <c r="M17" s="25"/>
      <c r="N17" s="35"/>
      <c r="O17" s="31">
        <v>8000</v>
      </c>
      <c r="P17" s="36"/>
      <c r="Q17" s="25"/>
      <c r="R17" s="37">
        <v>10340</v>
      </c>
      <c r="S17" s="25"/>
    </row>
    <row r="18" spans="8:19" ht="9.9499999999999993" customHeight="1">
      <c r="H18" s="24"/>
      <c r="I18" s="38"/>
      <c r="K18" s="25"/>
      <c r="L18" s="39"/>
      <c r="M18" s="25"/>
      <c r="N18" s="32"/>
      <c r="O18" s="27"/>
      <c r="P18" s="25"/>
      <c r="Q18" s="25"/>
      <c r="R18" s="40"/>
      <c r="S18" s="25"/>
    </row>
    <row r="19" spans="8:19" ht="35.1" customHeight="1">
      <c r="K19" s="36"/>
      <c r="L19" s="27"/>
      <c r="M19" s="25"/>
      <c r="N19" s="33"/>
      <c r="O19" s="23" t="s">
        <v>86</v>
      </c>
      <c r="P19" s="25"/>
      <c r="Q19" s="25"/>
      <c r="R19" s="23" t="s">
        <v>110</v>
      </c>
      <c r="S19" s="25"/>
    </row>
    <row r="20" spans="8:19" ht="35.1" customHeight="1">
      <c r="K20" s="25"/>
      <c r="L20" s="27"/>
      <c r="M20" s="25"/>
      <c r="N20" s="32"/>
      <c r="O20" s="31">
        <v>9256</v>
      </c>
      <c r="P20" s="25"/>
      <c r="Q20" s="25"/>
      <c r="R20" s="17">
        <v>5000</v>
      </c>
      <c r="S20" s="41"/>
    </row>
    <row r="21" spans="8:19" ht="9.9499999999999993" customHeight="1">
      <c r="K21" s="25"/>
      <c r="L21" s="27"/>
      <c r="M21" s="25"/>
      <c r="N21" s="32"/>
      <c r="O21" s="27"/>
      <c r="P21" s="25"/>
      <c r="Q21" s="25"/>
      <c r="R21" s="40"/>
      <c r="S21" s="25"/>
    </row>
    <row r="22" spans="8:19" ht="35.1" customHeight="1">
      <c r="K22" s="25"/>
      <c r="L22" s="27"/>
      <c r="M22" s="25"/>
      <c r="N22" s="33"/>
      <c r="O22" s="23" t="s">
        <v>92</v>
      </c>
      <c r="P22" s="25"/>
      <c r="Q22" s="25"/>
      <c r="R22" s="23" t="s">
        <v>70</v>
      </c>
      <c r="S22" s="25"/>
    </row>
    <row r="23" spans="8:19" ht="35.1" customHeight="1">
      <c r="K23" s="25"/>
      <c r="L23" s="27"/>
      <c r="M23" s="25"/>
      <c r="N23" s="32"/>
      <c r="O23" s="31">
        <f>5978+419+2016+12257</f>
        <v>20670</v>
      </c>
      <c r="P23" s="25"/>
      <c r="Q23" s="25"/>
      <c r="R23" s="17">
        <v>10000</v>
      </c>
      <c r="S23" s="41"/>
    </row>
    <row r="24" spans="8:19" ht="9.9499999999999993" customHeight="1">
      <c r="K24" s="25"/>
      <c r="L24" s="27"/>
      <c r="M24" s="25"/>
      <c r="N24" s="32"/>
      <c r="O24" s="27"/>
      <c r="P24" s="25"/>
      <c r="Q24" s="25"/>
      <c r="R24" s="40"/>
      <c r="S24" s="25"/>
    </row>
    <row r="25" spans="8:19" ht="35.1" customHeight="1">
      <c r="K25" s="25"/>
      <c r="L25" s="27"/>
      <c r="M25" s="25"/>
      <c r="N25" s="33"/>
      <c r="O25" s="23" t="s">
        <v>93</v>
      </c>
      <c r="P25" s="25"/>
      <c r="Q25" s="25"/>
      <c r="R25" s="23" t="s">
        <v>90</v>
      </c>
      <c r="S25" s="25"/>
    </row>
    <row r="26" spans="8:19" ht="35.1" customHeight="1">
      <c r="K26" s="25"/>
      <c r="L26" s="27"/>
      <c r="M26" s="25"/>
      <c r="N26" s="32"/>
      <c r="O26" s="31">
        <v>12912</v>
      </c>
      <c r="P26" s="25"/>
      <c r="Q26" s="25"/>
      <c r="R26" s="17">
        <f>1451+740</f>
        <v>2191</v>
      </c>
      <c r="S26" s="41"/>
    </row>
    <row r="27" spans="8:19" ht="9.9499999999999993" customHeight="1">
      <c r="K27" s="25"/>
      <c r="L27" s="27"/>
      <c r="M27" s="25"/>
      <c r="N27" s="32"/>
      <c r="O27" s="27"/>
      <c r="P27" s="25"/>
      <c r="Q27" s="25"/>
      <c r="R27" s="27"/>
      <c r="S27" s="25"/>
    </row>
    <row r="28" spans="8:19" ht="35.1" customHeight="1">
      <c r="K28" s="25"/>
      <c r="L28" s="27"/>
      <c r="M28" s="25"/>
      <c r="N28" s="33"/>
      <c r="O28" s="23" t="s">
        <v>85</v>
      </c>
      <c r="P28" s="25"/>
      <c r="Q28" s="25"/>
      <c r="R28" s="23" t="s">
        <v>79</v>
      </c>
      <c r="S28" s="25"/>
    </row>
    <row r="29" spans="8:19" ht="35.1" customHeight="1">
      <c r="K29" s="25"/>
      <c r="L29" s="27"/>
      <c r="M29" s="25"/>
      <c r="N29" s="32"/>
      <c r="O29" s="31"/>
      <c r="P29" s="25"/>
      <c r="Q29" s="25"/>
      <c r="R29" s="17">
        <v>11520</v>
      </c>
      <c r="S29" s="41" t="s">
        <v>94</v>
      </c>
    </row>
    <row r="30" spans="8:19" ht="9.9499999999999993" customHeight="1">
      <c r="K30" s="25"/>
      <c r="L30" s="27"/>
      <c r="M30" s="25"/>
      <c r="N30" s="32"/>
      <c r="O30" s="27"/>
      <c r="P30" s="25"/>
      <c r="Q30" s="25"/>
      <c r="R30" s="27"/>
      <c r="S30" s="25"/>
    </row>
    <row r="31" spans="8:19" ht="35.1" customHeight="1">
      <c r="K31" s="25"/>
      <c r="L31" s="27"/>
      <c r="M31" s="25"/>
      <c r="N31" s="33"/>
      <c r="O31" s="23" t="s">
        <v>19</v>
      </c>
      <c r="P31" s="25"/>
    </row>
    <row r="32" spans="8:19" ht="35.1" customHeight="1">
      <c r="K32" s="25"/>
      <c r="L32" s="27"/>
      <c r="M32" s="25"/>
      <c r="N32" s="42"/>
      <c r="O32" s="31">
        <v>8100</v>
      </c>
      <c r="P32" s="41" t="s">
        <v>74</v>
      </c>
    </row>
    <row r="33" spans="11:16" ht="35.1" customHeight="1">
      <c r="K33" s="25"/>
      <c r="L33" s="27"/>
      <c r="M33" s="25"/>
      <c r="N33" s="43"/>
      <c r="O33" s="31">
        <v>2095</v>
      </c>
      <c r="P33" s="41" t="s">
        <v>75</v>
      </c>
    </row>
    <row r="34" spans="11:16" ht="35.1" customHeight="1">
      <c r="K34" s="25"/>
      <c r="L34" s="27"/>
      <c r="M34" s="25"/>
      <c r="N34" s="43"/>
      <c r="O34" s="31">
        <v>1080</v>
      </c>
      <c r="P34" s="41" t="s">
        <v>76</v>
      </c>
    </row>
    <row r="35" spans="11:16" ht="9.9499999999999993" customHeight="1">
      <c r="K35" s="25"/>
      <c r="L35" s="27"/>
      <c r="M35" s="25"/>
      <c r="N35" s="25"/>
      <c r="O35" s="27"/>
      <c r="P35" s="25"/>
    </row>
    <row r="36" spans="11:16" ht="35.1" customHeight="1">
      <c r="K36" s="25"/>
      <c r="L36" s="22" t="s">
        <v>11</v>
      </c>
      <c r="M36" s="28"/>
      <c r="N36" s="29"/>
      <c r="O36" s="23" t="s">
        <v>71</v>
      </c>
      <c r="P36" s="25"/>
    </row>
    <row r="37" spans="11:16" ht="35.1" customHeight="1">
      <c r="K37" s="25"/>
      <c r="L37" s="17">
        <f>SUM(O36:O40)</f>
        <v>19000</v>
      </c>
      <c r="M37" s="30"/>
      <c r="N37" s="30"/>
      <c r="O37" s="47">
        <v>9500</v>
      </c>
      <c r="P37" s="25"/>
    </row>
    <row r="38" spans="11:16" ht="9.9499999999999993" customHeight="1">
      <c r="K38" s="25"/>
      <c r="L38" s="27"/>
      <c r="M38" s="25"/>
      <c r="N38" s="32"/>
      <c r="O38" s="27"/>
      <c r="P38" s="25"/>
    </row>
    <row r="39" spans="11:16" ht="35.1" customHeight="1">
      <c r="K39" s="25"/>
      <c r="L39" s="27"/>
      <c r="M39" s="25"/>
      <c r="N39" s="33"/>
      <c r="O39" s="23" t="s">
        <v>77</v>
      </c>
      <c r="P39" s="41"/>
    </row>
    <row r="40" spans="11:16" ht="35.1" customHeight="1">
      <c r="K40" s="25"/>
      <c r="L40" s="27"/>
      <c r="M40" s="25"/>
      <c r="N40" s="25"/>
      <c r="O40" s="47">
        <v>9500</v>
      </c>
      <c r="P40" s="41" t="s">
        <v>78</v>
      </c>
    </row>
    <row r="41" spans="11:16" ht="9.9499999999999993" customHeight="1">
      <c r="K41" s="25"/>
      <c r="L41" s="27"/>
      <c r="M41" s="25"/>
      <c r="N41" s="25"/>
      <c r="O41" s="27"/>
      <c r="P41" s="25"/>
    </row>
    <row r="42" spans="11:16" ht="35.1" customHeight="1">
      <c r="K42" s="25"/>
      <c r="L42" s="22" t="s">
        <v>7</v>
      </c>
      <c r="M42" s="25"/>
      <c r="N42" s="25"/>
      <c r="O42" s="22" t="s">
        <v>16</v>
      </c>
      <c r="P42" s="25"/>
    </row>
    <row r="43" spans="11:16" ht="35.1" customHeight="1">
      <c r="K43" s="25"/>
      <c r="L43" s="17">
        <f>SUM(O43)</f>
        <v>3500</v>
      </c>
      <c r="M43" s="30"/>
      <c r="N43" s="42"/>
      <c r="O43" s="31">
        <v>3500</v>
      </c>
      <c r="P43" s="25"/>
    </row>
    <row r="44" spans="11:16" ht="9.9499999999999993" customHeight="1">
      <c r="K44" s="25"/>
      <c r="L44" s="27"/>
      <c r="M44" s="25"/>
      <c r="N44" s="25"/>
      <c r="O44" s="27"/>
      <c r="P44" s="25"/>
    </row>
    <row r="45" spans="11:16" ht="35.1" customHeight="1">
      <c r="K45" s="25"/>
      <c r="L45" s="48" t="s">
        <v>67</v>
      </c>
      <c r="M45" s="28"/>
      <c r="N45" s="29"/>
      <c r="O45" s="48" t="s">
        <v>107</v>
      </c>
      <c r="P45" s="25"/>
    </row>
    <row r="46" spans="11:16" ht="35.1" customHeight="1">
      <c r="K46" s="25"/>
      <c r="L46" s="56">
        <f>SUM(O45:O49)</f>
        <v>45363</v>
      </c>
      <c r="M46" s="30"/>
      <c r="N46" s="30"/>
      <c r="O46" s="55">
        <f>(84348+45540)/900*300</f>
        <v>43296</v>
      </c>
      <c r="P46" s="25"/>
    </row>
    <row r="47" spans="11:16" ht="9.9499999999999993" customHeight="1">
      <c r="K47" s="25"/>
      <c r="L47" s="27"/>
      <c r="M47" s="25"/>
      <c r="N47" s="32"/>
      <c r="O47" s="27"/>
      <c r="P47" s="25"/>
    </row>
    <row r="48" spans="11:16" ht="35.1" customHeight="1">
      <c r="K48" s="25"/>
      <c r="L48" s="27"/>
      <c r="M48" s="25"/>
      <c r="N48" s="33"/>
      <c r="O48" s="54" t="s">
        <v>109</v>
      </c>
      <c r="P48" s="25"/>
    </row>
    <row r="49" spans="11:16" ht="35.1" customHeight="1">
      <c r="K49" s="25"/>
      <c r="L49" s="27"/>
      <c r="M49" s="25"/>
      <c r="N49" s="25"/>
      <c r="O49" s="55">
        <v>2067</v>
      </c>
      <c r="P49" s="25"/>
    </row>
    <row r="50" spans="11:16" ht="9.9499999999999993" customHeight="1">
      <c r="K50" s="25"/>
      <c r="L50" s="27"/>
      <c r="M50" s="25"/>
      <c r="N50" s="25"/>
      <c r="O50" s="27"/>
      <c r="P50" s="25"/>
    </row>
    <row r="51" spans="11:16" ht="35.1" customHeight="1">
      <c r="K51" s="25"/>
      <c r="L51" s="52" t="s">
        <v>66</v>
      </c>
      <c r="M51" s="34"/>
      <c r="N51" s="57" t="s">
        <v>58</v>
      </c>
      <c r="O51" s="23" t="s">
        <v>18</v>
      </c>
      <c r="P51" s="25"/>
    </row>
    <row r="52" spans="11:16" ht="35.1" customHeight="1">
      <c r="K52" s="25"/>
      <c r="L52" s="53">
        <v>353900</v>
      </c>
      <c r="M52" s="25"/>
      <c r="N52" s="58"/>
      <c r="O52" s="31"/>
      <c r="P52" s="25"/>
    </row>
    <row r="53" spans="11:16" ht="9.9499999999999993" customHeight="1">
      <c r="K53" s="25"/>
      <c r="L53" s="27"/>
      <c r="M53" s="25"/>
      <c r="N53" s="59"/>
      <c r="O53" s="27"/>
      <c r="P53" s="25"/>
    </row>
    <row r="54" spans="11:16" ht="35.1" customHeight="1">
      <c r="K54" s="25"/>
      <c r="L54" s="27"/>
      <c r="M54" s="25"/>
      <c r="N54" s="60" t="s">
        <v>58</v>
      </c>
      <c r="O54" s="23" t="s">
        <v>100</v>
      </c>
      <c r="P54" s="25"/>
    </row>
    <row r="55" spans="11:16" ht="35.1" customHeight="1">
      <c r="K55" s="25"/>
      <c r="L55" s="27"/>
      <c r="M55" s="25"/>
      <c r="N55" s="59"/>
      <c r="O55" s="31"/>
      <c r="P55" s="25"/>
    </row>
    <row r="56" spans="11:16" ht="9.9499999999999993" customHeight="1">
      <c r="K56" s="25"/>
      <c r="L56" s="27"/>
      <c r="M56" s="25"/>
      <c r="N56" s="59"/>
      <c r="O56" s="27"/>
      <c r="P56" s="25"/>
    </row>
    <row r="57" spans="11:16" ht="35.1" customHeight="1">
      <c r="K57" s="25"/>
      <c r="L57" s="27"/>
      <c r="M57" s="25"/>
      <c r="N57" s="60" t="s">
        <v>58</v>
      </c>
      <c r="O57" s="23" t="s">
        <v>60</v>
      </c>
      <c r="P57" s="25"/>
    </row>
    <row r="58" spans="11:16" ht="35.1" customHeight="1">
      <c r="K58" s="25"/>
      <c r="L58" s="27"/>
      <c r="M58" s="25"/>
      <c r="N58" s="59"/>
      <c r="O58" s="31"/>
      <c r="P58" s="25"/>
    </row>
    <row r="59" spans="11:16" ht="9.9499999999999993" customHeight="1">
      <c r="K59" s="25"/>
      <c r="L59" s="27"/>
      <c r="M59" s="25"/>
      <c r="N59" s="59"/>
      <c r="O59" s="27"/>
      <c r="P59" s="25"/>
    </row>
    <row r="60" spans="11:16" ht="35.1" customHeight="1">
      <c r="K60" s="25"/>
      <c r="L60" s="27"/>
      <c r="M60" s="25"/>
      <c r="N60" s="60" t="s">
        <v>59</v>
      </c>
      <c r="O60" s="23" t="s">
        <v>61</v>
      </c>
      <c r="P60" s="25"/>
    </row>
    <row r="61" spans="11:16" ht="35.1" customHeight="1">
      <c r="K61" s="25"/>
      <c r="L61" s="27"/>
      <c r="M61" s="25"/>
      <c r="N61" s="59"/>
      <c r="O61" s="31"/>
      <c r="P61" s="25"/>
    </row>
    <row r="62" spans="11:16" ht="9.9499999999999993" customHeight="1">
      <c r="K62" s="25"/>
      <c r="L62" s="27"/>
      <c r="M62" s="25"/>
      <c r="N62" s="59"/>
      <c r="O62" s="27"/>
      <c r="P62" s="25"/>
    </row>
    <row r="63" spans="11:16" ht="35.1" customHeight="1">
      <c r="K63" s="25"/>
      <c r="L63" s="27"/>
      <c r="M63" s="25"/>
      <c r="N63" s="60" t="s">
        <v>59</v>
      </c>
      <c r="O63" s="23" t="s">
        <v>62</v>
      </c>
      <c r="P63" s="25"/>
    </row>
    <row r="64" spans="11:16" ht="35.1" customHeight="1">
      <c r="K64" s="25"/>
      <c r="L64" s="27"/>
      <c r="M64" s="25"/>
      <c r="N64" s="59"/>
      <c r="O64" s="31"/>
      <c r="P64" s="25"/>
    </row>
    <row r="65" spans="11:16" ht="9.9499999999999993" customHeight="1">
      <c r="K65" s="25"/>
      <c r="L65" s="27"/>
      <c r="M65" s="25"/>
      <c r="N65" s="59"/>
      <c r="O65" s="27"/>
      <c r="P65" s="25"/>
    </row>
    <row r="66" spans="11:16" ht="35.1" customHeight="1">
      <c r="K66" s="25"/>
      <c r="L66" s="27"/>
      <c r="M66" s="25"/>
      <c r="N66" s="60" t="s">
        <v>59</v>
      </c>
      <c r="O66" s="23" t="s">
        <v>57</v>
      </c>
      <c r="P66" s="25"/>
    </row>
    <row r="67" spans="11:16" ht="35.1" customHeight="1">
      <c r="K67" s="25"/>
      <c r="L67" s="27"/>
      <c r="M67" s="25"/>
      <c r="N67" s="59"/>
      <c r="O67" s="31"/>
      <c r="P67" s="25"/>
    </row>
    <row r="68" spans="11:16" ht="9.9499999999999993" customHeight="1">
      <c r="K68" s="25"/>
      <c r="L68" s="27"/>
      <c r="M68" s="25"/>
      <c r="N68" s="59"/>
      <c r="O68" s="27"/>
      <c r="P68" s="25"/>
    </row>
    <row r="69" spans="11:16" ht="35.1" customHeight="1">
      <c r="K69" s="25"/>
      <c r="L69" s="27"/>
      <c r="M69" s="25"/>
      <c r="N69" s="60" t="s">
        <v>59</v>
      </c>
      <c r="O69" s="23" t="s">
        <v>101</v>
      </c>
      <c r="P69" s="25"/>
    </row>
    <row r="70" spans="11:16" ht="35.1" customHeight="1">
      <c r="K70" s="25"/>
      <c r="L70" s="27"/>
      <c r="M70" s="25"/>
      <c r="N70" s="59"/>
      <c r="O70" s="31"/>
      <c r="P70" s="41" t="s">
        <v>103</v>
      </c>
    </row>
    <row r="71" spans="11:16" ht="9.9499999999999993" customHeight="1">
      <c r="K71" s="25"/>
      <c r="L71" s="27"/>
      <c r="M71" s="25"/>
      <c r="N71" s="59"/>
      <c r="O71" s="27"/>
      <c r="P71" s="25"/>
    </row>
    <row r="72" spans="11:16" ht="35.1" customHeight="1">
      <c r="K72" s="25"/>
      <c r="L72" s="27"/>
      <c r="M72" s="25"/>
      <c r="N72" s="60" t="s">
        <v>59</v>
      </c>
      <c r="O72" s="23" t="s">
        <v>60</v>
      </c>
      <c r="P72" s="32"/>
    </row>
    <row r="73" spans="11:16" ht="35.1" customHeight="1">
      <c r="K73" s="25"/>
      <c r="L73" s="27"/>
      <c r="M73" s="25"/>
      <c r="N73" s="25"/>
      <c r="O73" s="31"/>
      <c r="P73" s="32"/>
    </row>
    <row r="74" spans="11:16" ht="9.9499999999999993" customHeight="1">
      <c r="K74" s="25"/>
      <c r="L74" s="27"/>
      <c r="M74" s="25"/>
      <c r="N74" s="25"/>
      <c r="O74" s="27"/>
      <c r="P74" s="25"/>
    </row>
    <row r="75" spans="11:16" ht="35.1" customHeight="1">
      <c r="K75" s="25"/>
      <c r="L75" s="23" t="s">
        <v>73</v>
      </c>
      <c r="M75" s="34"/>
      <c r="N75" s="29"/>
      <c r="O75" s="23" t="s">
        <v>72</v>
      </c>
      <c r="P75" s="25"/>
    </row>
    <row r="76" spans="11:16" ht="35.1" customHeight="1">
      <c r="K76" s="25"/>
      <c r="L76" s="17">
        <f>SUM(O75:O82)</f>
        <v>100715</v>
      </c>
      <c r="M76" s="32"/>
      <c r="N76" s="44"/>
      <c r="O76" s="31">
        <f>47895+4200</f>
        <v>52095</v>
      </c>
      <c r="P76" s="25"/>
    </row>
    <row r="77" spans="11:16" ht="9.9499999999999993" customHeight="1">
      <c r="K77" s="25"/>
      <c r="L77" s="27"/>
      <c r="M77" s="25"/>
      <c r="N77" s="32"/>
      <c r="O77" s="27"/>
      <c r="P77" s="25"/>
    </row>
    <row r="78" spans="11:16" ht="35.1" customHeight="1">
      <c r="K78" s="25"/>
      <c r="L78" s="27"/>
      <c r="M78" s="25"/>
      <c r="N78" s="33"/>
      <c r="O78" s="23" t="s">
        <v>88</v>
      </c>
      <c r="P78" s="25"/>
    </row>
    <row r="79" spans="11:16" ht="35.1" customHeight="1">
      <c r="K79" s="25"/>
      <c r="L79" s="27"/>
      <c r="M79" s="25"/>
      <c r="N79" s="32"/>
      <c r="O79" s="31">
        <f>45056</f>
        <v>45056</v>
      </c>
      <c r="P79" s="25"/>
    </row>
    <row r="80" spans="11:16" ht="9.9499999999999993" customHeight="1">
      <c r="K80" s="25"/>
      <c r="L80" s="27"/>
      <c r="M80" s="25"/>
      <c r="N80" s="32"/>
      <c r="O80" s="27"/>
      <c r="P80" s="25"/>
    </row>
    <row r="81" spans="11:16" ht="35.1" customHeight="1">
      <c r="K81" s="25"/>
      <c r="L81" s="27"/>
      <c r="M81" s="25"/>
      <c r="N81" s="33"/>
      <c r="O81" s="23" t="s">
        <v>89</v>
      </c>
      <c r="P81" s="25"/>
    </row>
    <row r="82" spans="11:16" ht="35.1" customHeight="1">
      <c r="K82" s="25"/>
      <c r="L82" s="27"/>
      <c r="M82" s="25"/>
      <c r="N82" s="25"/>
      <c r="O82" s="31">
        <f>1404+2160</f>
        <v>3564</v>
      </c>
      <c r="P82" s="25"/>
    </row>
    <row r="83" spans="11:16" ht="9.9499999999999993" customHeight="1">
      <c r="K83" s="25"/>
      <c r="L83" s="27"/>
      <c r="M83" s="25"/>
      <c r="N83" s="25"/>
      <c r="O83" s="27"/>
      <c r="P83" s="25"/>
    </row>
    <row r="84" spans="11:16" ht="35.1" customHeight="1">
      <c r="K84" s="25"/>
      <c r="L84" s="23" t="s">
        <v>14</v>
      </c>
      <c r="M84" s="28"/>
      <c r="N84" s="29"/>
      <c r="O84" s="48" t="s">
        <v>108</v>
      </c>
      <c r="P84" s="25"/>
    </row>
    <row r="85" spans="11:16" ht="34.5" customHeight="1">
      <c r="K85" s="25"/>
      <c r="L85" s="17">
        <f>SUM(O84:O96)</f>
        <v>110489</v>
      </c>
      <c r="M85" s="30"/>
      <c r="N85" s="30"/>
      <c r="O85" s="55">
        <f>(84348+45540)/900*600</f>
        <v>86592</v>
      </c>
      <c r="P85" s="25"/>
    </row>
    <row r="86" spans="11:16" ht="9.9499999999999993" customHeight="1">
      <c r="K86" s="25"/>
      <c r="L86" s="27"/>
      <c r="M86" s="25"/>
      <c r="N86" s="32"/>
      <c r="O86" s="27"/>
      <c r="P86" s="25"/>
    </row>
    <row r="87" spans="11:16" ht="35.1" customHeight="1">
      <c r="K87" s="25"/>
      <c r="L87" s="27"/>
      <c r="M87" s="25"/>
      <c r="N87" s="33"/>
      <c r="O87" s="23" t="s">
        <v>15</v>
      </c>
      <c r="P87" s="25"/>
    </row>
    <row r="88" spans="11:16" ht="35.1" customHeight="1">
      <c r="K88" s="25"/>
      <c r="L88" s="27"/>
      <c r="M88" s="25"/>
      <c r="N88" s="44"/>
      <c r="O88" s="31">
        <f>214+6264+1698+4956+358</f>
        <v>13490</v>
      </c>
      <c r="P88" s="25"/>
    </row>
    <row r="89" spans="11:16" ht="9.9499999999999993" customHeight="1">
      <c r="K89" s="25"/>
      <c r="L89" s="27"/>
      <c r="M89" s="25"/>
      <c r="N89" s="32"/>
      <c r="O89" s="27"/>
      <c r="P89" s="25"/>
    </row>
    <row r="90" spans="11:16" ht="35.1" customHeight="1">
      <c r="K90" s="25"/>
      <c r="L90" s="27"/>
      <c r="M90" s="25"/>
      <c r="N90" s="33"/>
      <c r="O90" s="23" t="s">
        <v>87</v>
      </c>
      <c r="P90" s="25"/>
    </row>
    <row r="91" spans="11:16" ht="35.1" customHeight="1">
      <c r="K91" s="25"/>
      <c r="L91" s="27"/>
      <c r="M91" s="25"/>
      <c r="N91" s="30"/>
      <c r="O91" s="31">
        <f>2306+1557</f>
        <v>3863</v>
      </c>
      <c r="P91" s="25"/>
    </row>
    <row r="92" spans="11:16" ht="9.9499999999999993" customHeight="1">
      <c r="K92" s="25"/>
      <c r="L92" s="27"/>
      <c r="M92" s="25"/>
      <c r="N92" s="32"/>
      <c r="O92" s="27"/>
      <c r="P92" s="25"/>
    </row>
    <row r="93" spans="11:16" ht="35.1" customHeight="1">
      <c r="K93" s="25"/>
      <c r="L93" s="27"/>
      <c r="M93" s="25"/>
      <c r="N93" s="33"/>
      <c r="O93" s="23" t="s">
        <v>13</v>
      </c>
      <c r="P93" s="25"/>
    </row>
    <row r="94" spans="11:16" ht="35.1" customHeight="1">
      <c r="K94" s="25"/>
      <c r="L94" s="27"/>
      <c r="M94" s="25"/>
      <c r="N94" s="42"/>
      <c r="O94" s="31">
        <v>2000</v>
      </c>
      <c r="P94" s="45" t="s">
        <v>80</v>
      </c>
    </row>
    <row r="95" spans="11:16" ht="35.1" customHeight="1">
      <c r="K95" s="25"/>
      <c r="L95" s="27"/>
      <c r="M95" s="25"/>
      <c r="N95" s="43"/>
      <c r="O95" s="31">
        <v>2700</v>
      </c>
      <c r="P95" s="41" t="s">
        <v>81</v>
      </c>
    </row>
    <row r="96" spans="11:16" ht="35.1" customHeight="1">
      <c r="K96" s="25"/>
      <c r="L96" s="27"/>
      <c r="M96" s="25"/>
      <c r="N96" s="43"/>
      <c r="O96" s="31">
        <v>1844</v>
      </c>
      <c r="P96" s="41" t="s">
        <v>82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.75"/>
  <cols>
    <col min="1" max="1" width="3.5" customWidth="1"/>
    <col min="2" max="2" width="29.375" bestFit="1" customWidth="1"/>
    <col min="3" max="3" width="17.2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3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①宵宮祭rev.e</vt:lpstr>
      <vt:lpstr>②本祭rev.e</vt:lpstr>
      <vt:lpstr>①宵宮祭rev.d</vt:lpstr>
      <vt:lpstr>②本祭rev.d</vt:lpstr>
      <vt:lpstr>①宵宮祭rev.b</vt:lpstr>
      <vt:lpstr>②本祭rev.b</vt:lpstr>
      <vt:lpstr>R6 収支計画</vt:lpstr>
      <vt:lpstr>R5年度祭礼予算計画シミュレーション</vt:lpstr>
      <vt:lpstr>実績メモ</vt:lpstr>
      <vt:lpstr>①宵宮祭rev.b!Print_Area</vt:lpstr>
      <vt:lpstr>①宵宮祭rev.d!Print_Area</vt:lpstr>
      <vt:lpstr>①宵宮祭rev.e!Print_Area</vt:lpstr>
      <vt:lpstr>②本祭rev.b!Print_Area</vt:lpstr>
      <vt:lpstr>②本祭rev.d!Print_Area</vt:lpstr>
      <vt:lpstr>②本祭rev.e!Print_Area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岳 橋本</cp:lastModifiedBy>
  <cp:lastPrinted>2025-07-06T12:27:08Z</cp:lastPrinted>
  <dcterms:created xsi:type="dcterms:W3CDTF">2015-06-05T18:19:34Z</dcterms:created>
  <dcterms:modified xsi:type="dcterms:W3CDTF">2025-07-06T12:28:09Z</dcterms:modified>
</cp:coreProperties>
</file>