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obs_raw" sheetId="1" r:id="rId3"/>
    <sheet state="visible" name="keys" sheetId="2" r:id="rId4"/>
    <sheet state="visible" name="Best Validation Accuracy" sheetId="3" r:id="rId5"/>
    <sheet state="visible" name="all_obs_raw_wf" sheetId="4" r:id="rId6"/>
    <sheet state="visible" name="keys_wf" sheetId="5" r:id="rId7"/>
    <sheet state="visible" name="Best Validation Accuracy with F" sheetId="6" r:id="rId8"/>
    <sheet state="visible" name="Sheet7" sheetId="7" r:id="rId9"/>
    <sheet state="visible" name="Sheet8" sheetId="8" r:id="rId10"/>
    <sheet state="visible" name="Sheet9" sheetId="9" r:id="rId11"/>
  </sheets>
  <definedNames>
    <definedName localSheetId="3" name="col_names">all_obs_raw_wf!$1:$1</definedName>
    <definedName name="col_names">all_obs_raw!$1:$1</definedName>
  </definedNames>
  <calcPr/>
</workbook>
</file>

<file path=xl/sharedStrings.xml><?xml version="1.0" encoding="utf-8"?>
<sst xmlns="http://schemas.openxmlformats.org/spreadsheetml/2006/main" count="3406" uniqueCount="616">
  <si>
    <t>Name</t>
  </si>
  <si>
    <t>ID</t>
  </si>
  <si>
    <t>State</t>
  </si>
  <si>
    <t>Notes</t>
  </si>
  <si>
    <t>User</t>
  </si>
  <si>
    <t>Tags</t>
  </si>
  <si>
    <t>Created</t>
  </si>
  <si>
    <t>Runtime</t>
  </si>
  <si>
    <t>Sweep</t>
  </si>
  <si>
    <t>batch_size</t>
  </si>
  <si>
    <t>client_lr</t>
  </si>
  <si>
    <t>dataset</t>
  </si>
  <si>
    <t>dataset_size_limit</t>
  </si>
  <si>
    <t>epochs</t>
  </si>
  <si>
    <t>epochs_per_client</t>
  </si>
  <si>
    <t>loss_function</t>
  </si>
  <si>
    <t>lr_decay</t>
  </si>
  <si>
    <t>model</t>
  </si>
  <si>
    <t>num_clients</t>
  </si>
  <si>
    <t>num_rounds</t>
  </si>
  <si>
    <t>random_seed</t>
  </si>
  <si>
    <t>sampling</t>
  </si>
  <si>
    <t>server_lr</t>
  </si>
  <si>
    <t>use_experimental_simulation_loop</t>
  </si>
  <si>
    <t>central_dataset_index</t>
  </si>
  <si>
    <t>acc</t>
  </si>
  <si>
    <t>best_epoch</t>
  </si>
  <si>
    <t>best_val_confusion_matrix</t>
  </si>
  <si>
    <t>best_val_loss</t>
  </si>
  <si>
    <t>epoch</t>
  </si>
  <si>
    <t>len_train</t>
  </si>
  <si>
    <t>loss</t>
  </si>
  <si>
    <t>params</t>
  </si>
  <si>
    <t>round</t>
  </si>
  <si>
    <t>shuffle_buffer</t>
  </si>
  <si>
    <t>val_acc</t>
  </si>
  <si>
    <t>val_auc_nct</t>
  </si>
  <si>
    <t>val_auc_nict</t>
  </si>
  <si>
    <t>val_auc_pct</t>
  </si>
  <si>
    <t>val_loss</t>
  </si>
  <si>
    <t>val_metrics.accuracy</t>
  </si>
  <si>
    <t>val_metrics.macro avg.f1-score</t>
  </si>
  <si>
    <t>val_metrics.macro avg.precision</t>
  </si>
  <si>
    <t>val_metrics.macro avg.recall</t>
  </si>
  <si>
    <t>val_metrics.macro avg.support</t>
  </si>
  <si>
    <t>val_metrics.nct.accuracy</t>
  </si>
  <si>
    <t>val_metrics.nct.f1-score</t>
  </si>
  <si>
    <t>val_metrics.nct.precision</t>
  </si>
  <si>
    <t>val_metrics.nct.recall</t>
  </si>
  <si>
    <t>val_metrics.nct.specificity</t>
  </si>
  <si>
    <t>val_metrics.nct.support</t>
  </si>
  <si>
    <t>val_metrics.nict.accuracy</t>
  </si>
  <si>
    <t>val_metrics.nict.f1-score</t>
  </si>
  <si>
    <t>val_metrics.nict.precision</t>
  </si>
  <si>
    <t>val_metrics.nict.recall</t>
  </si>
  <si>
    <t>val_metrics.nict.specificity</t>
  </si>
  <si>
    <t>val_metrics.nict.support</t>
  </si>
  <si>
    <t>val_metrics.pct.accuracy</t>
  </si>
  <si>
    <t>val_metrics.pct.f1-score</t>
  </si>
  <si>
    <t>val_metrics.pct.precision</t>
  </si>
  <si>
    <t>val_metrics.pct.recall</t>
  </si>
  <si>
    <t>val_metrics.pct.specificity</t>
  </si>
  <si>
    <t>val_metrics.pct.support</t>
  </si>
  <si>
    <t>val_metrics.weighted avg.f1-score</t>
  </si>
  <si>
    <t>val_metrics.weighted avg.precision</t>
  </si>
  <si>
    <t>val_metrics.weighted avg.recall</t>
  </si>
  <si>
    <t>val_metrics.weighted avg.support</t>
  </si>
  <si>
    <t>{model: Federated VGG_16, client_lr: 0.01, lr_decay: 0, num_clients: 1, epochs_per_client: 5}</t>
  </si>
  <si>
    <t>4g9qivmx</t>
  </si>
  <si>
    <t>finished</t>
  </si>
  <si>
    <t>-</t>
  </si>
  <si>
    <t>maxb</t>
  </si>
  <si>
    <t>host-max-main</t>
  </si>
  <si>
    <t>2021-04-12T22:54:09.000Z</t>
  </si>
  <si>
    <t>chlrvmn2</t>
  </si>
  <si>
    <t>HUST-19 (slices)</t>
  </si>
  <si>
    <t>categorical_crossentropy</t>
  </si>
  <si>
    <t>Federated VGG_16</t>
  </si>
  <si>
    <t>stratified_shuffle_deterministic</t>
  </si>
  <si>
    <t>[[0,0,571],[0,0,400],[0,0,998]]</t>
  </si>
  <si>
    <t>{model: Federated VGG_16, client_lr: 0.01, lr_decay: 0.05, num_clients: 1, epochs_per_client: 5}</t>
  </si>
  <si>
    <t>cjun9k5x</t>
  </si>
  <si>
    <t>host-max-pve</t>
  </si>
  <si>
    <t>2021-04-12T23:09:01.000Z</t>
  </si>
  <si>
    <t>[[8,0,563],[0,0,400],[8,0,990]]</t>
  </si>
  <si>
    <t>{model: Federated VGG_Simple, client_lr: 0.01, lr_decay: 0.05, num_clients: 1, epochs_per_client: 5}</t>
  </si>
  <si>
    <t>junuomaq</t>
  </si>
  <si>
    <t>2021-04-12T23:11:05.000Z</t>
  </si>
  <si>
    <t>Federated VGG_Simple</t>
  </si>
  <si>
    <t>{model: Federated VGG_16, client_lr: 0.01, lr_decay: 0, num_clients: 3, epochs_per_client: 10}</t>
  </si>
  <si>
    <t>26b9f501</t>
  </si>
  <si>
    <t>2021-04-13T01:21:35.000Z</t>
  </si>
  <si>
    <t>{model: Federated VGG_16, client_lr: 0.01, lr_decay: 0.05, num_clients: 1, epochs_per_client: 10}</t>
  </si>
  <si>
    <t>albcwzwh</t>
  </si>
  <si>
    <t>2021-04-13T01:32:19.000Z</t>
  </si>
  <si>
    <t>[[113,136,322],[65,280,55],[20,16,962]]</t>
  </si>
  <si>
    <t>{model: Federated VGG_16, client_lr: 0.0001, lr_decay: 0, num_clients: 1, epochs_per_client: 5}</t>
  </si>
  <si>
    <t>dlj45gjm</t>
  </si>
  <si>
    <t>2021-04-14T05:32:49.000Z</t>
  </si>
  <si>
    <t>[[386,64,121],[15,382,3],[13,14,971]]</t>
  </si>
  <si>
    <t>{model: Federated VGG_16, client_lr: 0.0001, lr_decay: 0, num_clients: 1, epochs_per_client: 10}</t>
  </si>
  <si>
    <t>wag4ljq0</t>
  </si>
  <si>
    <t>2021-04-14T09:00:21.000Z</t>
  </si>
  <si>
    <t>[[427,22,122],[58,338,4],[34,7,957]]</t>
  </si>
  <si>
    <t>{model: vgg_16, client_lr: 0.01, lr_decay: 0, num_clients: 3}</t>
  </si>
  <si>
    <t>h47523u0</t>
  </si>
  <si>
    <t>2021-04-20T02:08:57.000Z</t>
  </si>
  <si>
    <t>7gaer1ki</t>
  </si>
  <si>
    <t>VGG_16</t>
  </si>
  <si>
    <t>{model: vgg_simple, client_lr: 0.01, lr_decay: 0, num_clients: 3}</t>
  </si>
  <si>
    <t>zn132k19</t>
  </si>
  <si>
    <t>2021-04-20T03:37:04.000Z</t>
  </si>
  <si>
    <t>VGG_Simple</t>
  </si>
  <si>
    <t>{model: Federated VGG_16, client_lr: 0.0001, lr_decay: 0, num_clients: 2, epochs_per_client: 5}</t>
  </si>
  <si>
    <t>ea80hy1s</t>
  </si>
  <si>
    <t>2021-04-10T23:45:53.000Z</t>
  </si>
  <si>
    <t>am6j3hgn</t>
  </si>
  <si>
    <t>[[423,56,92],[32,363,5],[57,10,931]]</t>
  </si>
  <si>
    <t>{model: vgg_16, client_lr: 0.0001, lr_decay: 0, num_clients: 1}</t>
  </si>
  <si>
    <t>eythyqf9</t>
  </si>
  <si>
    <t>2021-04-20T10:27:03.000Z</t>
  </si>
  <si>
    <t>[[398,81,92],[16,384,0],[33,19,946]]</t>
  </si>
  <si>
    <t>{model: vgg_16, client_lr: 0.0001, lr_decay: 0, num_clients: 3}</t>
  </si>
  <si>
    <t>r961crmj</t>
  </si>
  <si>
    <t>2021-04-20T10:09:46.000Z</t>
  </si>
  <si>
    <t>[[404,47,120],[51,345,4],[46,14,938]]</t>
  </si>
  <si>
    <t>{model: Federated VGG_16, client_lr: 0.0001, lr_decay: 0, num_clients: 2, epochs_per_client: 10}</t>
  </si>
  <si>
    <t>0iljeplj</t>
  </si>
  <si>
    <t>max-pve</t>
  </si>
  <si>
    <t>2021-04-11T06:40:42.000Z</t>
  </si>
  <si>
    <t>[[392,55,124],[32,359,9],[26,17,955]]</t>
  </si>
  <si>
    <t>{model: Federated VGG_16, client_lr: 0.0001, lr_decay: 0, num_clients: 3, epochs_per_client: 5}</t>
  </si>
  <si>
    <t>8dbcgdhc</t>
  </si>
  <si>
    <t>2021-04-14T05:51:47.000Z</t>
  </si>
  <si>
    <t>[[385,60,126],[23,366,11],[13,11,974]]</t>
  </si>
  <si>
    <t>{model: vgg_16, client_lr: 0.01, lr_decay: 0, num_clients: 1}</t>
  </si>
  <si>
    <t>elhn1rne</t>
  </si>
  <si>
    <t>2021-04-20T02:16:56.000Z</t>
  </si>
  <si>
    <t>{model: vgg_simple, client_lr: 0.01, lr_decay: 0, num_clients: 1}</t>
  </si>
  <si>
    <t>t2mlkhtu</t>
  </si>
  <si>
    <t>2021-04-20T03:58:00.000Z</t>
  </si>
  <si>
    <t>{model: Federated VGG_Simple, client_lr: 0.01, lr_decay: 0, num_clients: 2, epochs_per_client: 5}</t>
  </si>
  <si>
    <t>iez9lqxs</t>
  </si>
  <si>
    <t>2021-04-10T19:30:08.000Z</t>
  </si>
  <si>
    <t>{model: vgg_16, client_lr: 0.0001, lr_decay: 0, num_clients: 2}</t>
  </si>
  <si>
    <t>jcjyogad</t>
  </si>
  <si>
    <t>2021-04-20T10:10:06.000Z</t>
  </si>
  <si>
    <t>[[396,80,95],[22,374,4],[56,18,924]]</t>
  </si>
  <si>
    <t>{model: Federated VGG_16, client_lr: 0.0001, lr_decay: 0, num_clients: 3, epochs_per_client: 10}</t>
  </si>
  <si>
    <t>mr0ax6vv</t>
  </si>
  <si>
    <t>2021-04-14T09:02:08.000Z</t>
  </si>
  <si>
    <t>[[399,42,130],[30,358,12],[16,13,969]]</t>
  </si>
  <si>
    <t>{model: vgg_simple, client_lr: 0.0001, lr_decay: 0, num_clients: 2}</t>
  </si>
  <si>
    <t>oby490sq</t>
  </si>
  <si>
    <t>2021-04-20T11:02:18.000Z</t>
  </si>
  <si>
    <t>[[429,102,40],[23,374,3],[157,20,821]]</t>
  </si>
  <si>
    <t>{model: vgg_simple, client_lr: 0.0001, lr_decay: 0, num_clients: 3}</t>
  </si>
  <si>
    <t>r1ukjloz</t>
  </si>
  <si>
    <t>2021-04-20T10:29:24.000Z</t>
  </si>
  <si>
    <t>[[384,61,126],[51,342,7],[39,26,933]]</t>
  </si>
  <si>
    <t>{model: Federated VGG_16, client_lr: 0.001, lr_decay: 0, num_clients: 1, epochs_per_client: 5}</t>
  </si>
  <si>
    <t>pymblpwq</t>
  </si>
  <si>
    <t xml:space="preserve">Sent to support
</t>
  </si>
  <si>
    <t>2021-04-13T04:07:23.000Z</t>
  </si>
  <si>
    <t>[[407,48,116],[34,356,10],[30,7,961]]</t>
  </si>
  <si>
    <t>{model: Federated VGG_Simple, client_lr: 0.0001, lr_decay: 0, num_clients: 1, epochs_per_client: 10}</t>
  </si>
  <si>
    <t>8wok54nw</t>
  </si>
  <si>
    <t>2021-04-14T11:04:07.000Z</t>
  </si>
  <si>
    <t>[[390,52,129],[34,362,4],[30,11,957]]</t>
  </si>
  <si>
    <t>{model: vgg_16, client_lr: 0.001, lr_decay: 0, num_clients: 2}</t>
  </si>
  <si>
    <t>t73n22ie</t>
  </si>
  <si>
    <t>2021-04-20T06:00:03.000Z</t>
  </si>
  <si>
    <t>[[458,32,81],[93,300,7],[96,8,894]]</t>
  </si>
  <si>
    <t>{model: Federated VGG_16, client_lr: 0.001, lr_decay: 0, num_clients: 1, epochs_per_client: 10}</t>
  </si>
  <si>
    <t>1mec0pt4</t>
  </si>
  <si>
    <t>host-CHANGEME</t>
  </si>
  <si>
    <t>2021-05-08T00:50:23.000Z</t>
  </si>
  <si>
    <t>[[436,34,101],[62,334,4],[94,4,900]]</t>
  </si>
  <si>
    <t>{model: Federated VGG_Simple, client_lr: 0.0001, lr_decay: 0, num_clients: 2, epochs_per_client: 10}</t>
  </si>
  <si>
    <t>b8zqaff7</t>
  </si>
  <si>
    <t>2021-04-11T02:01:10.000Z</t>
  </si>
  <si>
    <t>[[388,63,120],[23,372,5],[35,13,950]]</t>
  </si>
  <si>
    <t>{model: Federated VGG_16, client_lr: 0.01, lr_decay: 0, num_clients: 3, epochs_per_client: 5}</t>
  </si>
  <si>
    <t>khx9laz7</t>
  </si>
  <si>
    <t>2021-04-12T23:03:20.000Z</t>
  </si>
  <si>
    <t>{model: Federated VGG_16, client_lr: 0.0001, lr_decay: 0.05, num_clients: 1, epochs_per_client: 5}</t>
  </si>
  <si>
    <t>nabtxv1d</t>
  </si>
  <si>
    <t>2021-04-14T08:38:31.000Z</t>
  </si>
  <si>
    <t>[[445,26,100],[48,347,5],[57,3,938]]</t>
  </si>
  <si>
    <t>{model: Federated VGG_16, client_lr: 0.01, lr_decay: 0, num_clients: 1, epochs_per_client: 10}</t>
  </si>
  <si>
    <t>t88pj5fc</t>
  </si>
  <si>
    <t>2021-04-14T01:09:13.000Z</t>
  </si>
  <si>
    <t>{model: Federated VGG_16, client_lr: 0.01, lr_decay: 0.05, num_clients: 3, epochs_per_client: 5}</t>
  </si>
  <si>
    <t>zuycv02k</t>
  </si>
  <si>
    <t>2021-04-12T23:09:48.000Z</t>
  </si>
  <si>
    <t>{model: vgg_simple, client_lr: 0.001, lr_decay: 0, num_clients: 2}</t>
  </si>
  <si>
    <t>cuhsnocl</t>
  </si>
  <si>
    <t>2021-04-20T08:41:02.000Z</t>
  </si>
  <si>
    <t>[[399,101,71],[15,378,7],[101,27,870]]</t>
  </si>
  <si>
    <t>{model: vgg_16, client_lr: 0.001, lr_decay: 0, num_clients: 1}</t>
  </si>
  <si>
    <t>dqmrm72p</t>
  </si>
  <si>
    <t>2021-04-20T06:23:23.000Z</t>
  </si>
  <si>
    <t>[[416,62,93],[34,364,2],[43,16,939]]</t>
  </si>
  <si>
    <t>{model: Federated VGG_Simple, client_lr: 0.0001, lr_decay: 0, num_clients: 1, epochs_per_client: 5}</t>
  </si>
  <si>
    <t>gs5d4ksd</t>
  </si>
  <si>
    <t>2021-04-14T06:24:53.000Z</t>
  </si>
  <si>
    <t>[[378,72,121],[25,372,3],[31,9,958]]</t>
  </si>
  <si>
    <t>{model: Federated VGG_16, client_lr: 0.0001, lr_decay: 0.05, num_clients: 3, epochs_per_client: 5}</t>
  </si>
  <si>
    <t>rkgmhsk1</t>
  </si>
  <si>
    <t>2021-04-14T08:42:03.000Z</t>
  </si>
  <si>
    <t>[[491,34,46],[36,359,5],[103,12,883]]</t>
  </si>
  <si>
    <t>{model: Federated VGG_16, client_lr: 0.0001, lr_decay: 0.05, num_clients: 2, epochs_per_client: 5}</t>
  </si>
  <si>
    <t>yw044nfq</t>
  </si>
  <si>
    <t>2021-04-11T00:15:39.000Z</t>
  </si>
  <si>
    <t>[[387,66,118],[30,369,1],[24,15,959]]</t>
  </si>
  <si>
    <t>{model: vgg_16, client_lr: 0.01, lr_decay: 0, num_clients: 2}</t>
  </si>
  <si>
    <t>j2msyti8</t>
  </si>
  <si>
    <t>2021-04-20T02:15:32.000Z</t>
  </si>
  <si>
    <t>{model: vgg_simple, client_lr: 0.01, lr_decay: 0, num_clients: 2}</t>
  </si>
  <si>
    <t>rl6fnt0j</t>
  </si>
  <si>
    <t>2021-04-20T03:41:42.000Z</t>
  </si>
  <si>
    <t>{model: vgg_simple, client_lr: 0.001, lr_decay: 0, num_clients: 3}</t>
  </si>
  <si>
    <t>iqisf4fl</t>
  </si>
  <si>
    <t>2021-04-20T08:10:48.000Z</t>
  </si>
  <si>
    <t>[[366,54,151],[49,339,12],[22,18,958]]</t>
  </si>
  <si>
    <t>{model: Federated VGG_Simple, client_lr: 0.01, lr_decay: 0.05, num_clients: 2, epochs_per_client: 10}</t>
  </si>
  <si>
    <t>tv5xo5e7</t>
  </si>
  <si>
    <t>2021-04-11T05:04:50.000Z</t>
  </si>
  <si>
    <t>{model: vgg_simple, client_lr: 0.0001, lr_decay: 0, num_clients: 1}</t>
  </si>
  <si>
    <t>y52b7ktx</t>
  </si>
  <si>
    <t>2021-04-20T11:07:30.000Z</t>
  </si>
  <si>
    <t>[[445,35,91],[71,328,1],[53,9,936]]</t>
  </si>
  <si>
    <t>{model: Federated VGG_Simple, client_lr: 0.01, lr_decay: 0, num_clients: 2, epochs_per_client: 10}</t>
  </si>
  <si>
    <t>89l8rp12</t>
  </si>
  <si>
    <t>2021-04-10T21:39:26.000Z</t>
  </si>
  <si>
    <t>{model: Federated VGG_Simple, client_lr: 0.01, lr_decay: 0, num_clients: 3, epochs_per_client: 5}</t>
  </si>
  <si>
    <t>e4m1bchi</t>
  </si>
  <si>
    <t>2021-04-12T23:08:34.000Z</t>
  </si>
  <si>
    <t>{model: vgg_16, client_lr: 0.001, lr_decay: 0, num_clients: 3}</t>
  </si>
  <si>
    <t>fiml6ssy</t>
  </si>
  <si>
    <t>2021-04-26T21:54:28.000Z</t>
  </si>
  <si>
    <t>[[378,58,135],[52,343,5],[36,16,946]]</t>
  </si>
  <si>
    <t>{model: Federated VGG_Simple, client_lr: 0.01, lr_decay: 0, num_clients: 1, epochs_per_client: 10}</t>
  </si>
  <si>
    <t>gh5nnvpw</t>
  </si>
  <si>
    <t>2021-04-13T01:24:24.000Z</t>
  </si>
  <si>
    <t>{model: Federated VGG_16, client_lr: 0.01, lr_decay: 0.05, num_clients: 3, epochs_per_client: 10}</t>
  </si>
  <si>
    <t>n8n0pwq7</t>
  </si>
  <si>
    <t>2021-04-13T02:23:26.000Z</t>
  </si>
  <si>
    <t>{model: Federated VGG_16, client_lr: 0.01, lr_decay: 0.05, num_clients: 2, epochs_per_client: 5}</t>
  </si>
  <si>
    <t>e33q9539</t>
  </si>
  <si>
    <t>2021-04-10T21:31:39.000Z</t>
  </si>
  <si>
    <t>{model: Federated VGG_Simple, client_lr: 0.01, lr_decay: 0.05, num_clients: 2, epochs_per_client: 5}</t>
  </si>
  <si>
    <t>i0qr5mi7</t>
  </si>
  <si>
    <t>2021-04-10T21:34:14.000Z</t>
  </si>
  <si>
    <t>{model: Federated VGG_16, client_lr: 0.001, lr_decay: 0, num_clients: 2, epochs_per_client: 10}</t>
  </si>
  <si>
    <t>r2n4js00</t>
  </si>
  <si>
    <t>2021-04-10T22:57:56.000Z</t>
  </si>
  <si>
    <t>[[398,45,128],[50,342,8],[22,12,964]]</t>
  </si>
  <si>
    <t>{model: Federated VGG_Simple, client_lr: 0.0001, lr_decay: 0, num_clients: 3, epochs_per_client: 10}</t>
  </si>
  <si>
    <t>dzeae403</t>
  </si>
  <si>
    <t>[[398,46,127],[37,361,2],[25,15,958]]</t>
  </si>
  <si>
    <t>{model: Federated VGG_Simple, client_lr: 0.0001, lr_decay: 0, num_clients: 2, epochs_per_client: 5}</t>
  </si>
  <si>
    <t>p3cxpowm</t>
  </si>
  <si>
    <t>2021-04-11T05:19:33.000Z</t>
  </si>
  <si>
    <t>[[420,42,109],[55,343,2],[36,14,948]]</t>
  </si>
  <si>
    <t>{model: Federated VGG_Simple, client_lr: 0.01, lr_decay: 0.05, num_clients: 3, epochs_per_client: 5}</t>
  </si>
  <si>
    <t>pozlf3qd</t>
  </si>
  <si>
    <t>2021-04-12T23:11:26.000Z</t>
  </si>
  <si>
    <t>{model: Federated VGG_16, client_lr: 0.001, lr_decay: 0.05, num_clients: 1, epochs_per_client: 5}</t>
  </si>
  <si>
    <t>6im8iala</t>
  </si>
  <si>
    <t>2021-04-13T05:49:46.000Z</t>
  </si>
  <si>
    <t>[[418,41,112],[53,343,4],[42,13,943]]</t>
  </si>
  <si>
    <t>{model: Federated VGG_16, client_lr: 0.001, lr_decay: 0.05, num_clients: 2, epochs_per_client: 5}</t>
  </si>
  <si>
    <t>gz5p2v95</t>
  </si>
  <si>
    <t>2021-04-10T22:43:50.000Z</t>
  </si>
  <si>
    <t>[[390,65,116],[24,373,3],[40,14,944]]</t>
  </si>
  <si>
    <t>{model: vgg_16, client_lr: 0.01, lr_decay: 0.05, num_clients: 3}</t>
  </si>
  <si>
    <t>v571r43h</t>
  </si>
  <si>
    <t>2021-04-20T04:27:32.000Z</t>
  </si>
  <si>
    <t>{model: Federated VGG_16, client_lr: 0.0001, lr_decay: 0.05, num_clients: 3, epochs_per_client: 10}</t>
  </si>
  <si>
    <t>6h29i8uh</t>
  </si>
  <si>
    <t>2021-04-14T12:11:00.000Z</t>
  </si>
  <si>
    <t>[[376,81,114],[9,387,4],[35,16,947]]</t>
  </si>
  <si>
    <t>{model: Federated VGG_Simple, client_lr: 0.01, lr_decay: 0, num_clients: 3, epochs_per_client: 10}</t>
  </si>
  <si>
    <t>w4h75ga0</t>
  </si>
  <si>
    <t>2021-04-13T01:31:33.000Z</t>
  </si>
  <si>
    <t>{model: Federated VGG_Simple, client_lr: 0.01, lr_decay: 0, num_clients: 1, epochs_per_client: 5}</t>
  </si>
  <si>
    <t>srpetzxa</t>
  </si>
  <si>
    <t>2021-04-12T23:07:04.000Z</t>
  </si>
  <si>
    <t>{model: Federated VGG_16, client_lr: 0.001, lr_decay: 0, num_clients: 2, epochs_per_client: 5}</t>
  </si>
  <si>
    <t>80t1o7o9</t>
  </si>
  <si>
    <t>2021-04-11T05:04:56.000Z</t>
  </si>
  <si>
    <t>[[430,36,105],[50,346,4],[51,4,943]]</t>
  </si>
  <si>
    <t>{model: Federated VGG_16, client_lr: 0.01, lr_decay: 0.05, num_clients: 2, epochs_per_client: 10}</t>
  </si>
  <si>
    <t>gjni264r</t>
  </si>
  <si>
    <t>2021-04-11T05:04:37.000Z</t>
  </si>
  <si>
    <t>{model: Federated VGG_Simple, client_lr: 0.01, lr_decay: 0.05, num_clients: 1, epochs_per_client: 10}</t>
  </si>
  <si>
    <t>n72hxr3r</t>
  </si>
  <si>
    <t>2021-04-13T03:42:21.000Z</t>
  </si>
  <si>
    <t>{model: Federated VGG_Simple, client_lr: 0.001, lr_decay: 0, num_clients: 1, epochs_per_client: 10}</t>
  </si>
  <si>
    <t>tc52p7fh</t>
  </si>
  <si>
    <t>2021-04-14T01:16:54.000Z</t>
  </si>
  <si>
    <t>[[372,72,127],[20,377,3],[10,21,967]]</t>
  </si>
  <si>
    <t>{model: Federated VGG_16, client_lr: 0.001, lr_decay: 0.05, num_clients: 1, epochs_per_client: 10}</t>
  </si>
  <si>
    <t>wos745zf</t>
  </si>
  <si>
    <t>2021-04-14T03:29:51.000Z</t>
  </si>
  <si>
    <t>[[391,51,129],[42,351,7],[30,15,953]]</t>
  </si>
  <si>
    <t>{model: Federated VGG_16, client_lr: 0.0001, lr_decay: 0.05, num_clients: 2, epochs_per_client: 10}</t>
  </si>
  <si>
    <t>wxp6tu67</t>
  </si>
  <si>
    <t>2021-04-11T02:06:38.000Z</t>
  </si>
  <si>
    <t>[[418,66,87],[19,374,7],[44,11,943]]</t>
  </si>
  <si>
    <t>{model: vgg_simple, client_lr: 0.001, lr_decay: 0, num_clients: 1}</t>
  </si>
  <si>
    <t>dx5ebjeu</t>
  </si>
  <si>
    <t>2021-04-20T08:43:17.000Z</t>
  </si>
  <si>
    <t>[[389,82,100],[25,374,1],[37,2,959]]</t>
  </si>
  <si>
    <t>{model: Federated VGG_Simple, client_lr: 0.001, lr_decay: 0, num_clients: 2, epochs_per_client: 5}</t>
  </si>
  <si>
    <t>7e1cemt6</t>
  </si>
  <si>
    <t>2021-04-11T05:17:58.000Z</t>
  </si>
  <si>
    <t>[[408,39,124],[43,353,4],[21,12,965]]</t>
  </si>
  <si>
    <t>{model: Federated VGG_Simple, client_lr: 0.0001, lr_decay: 0, num_clients: 3, epochs_per_client: 5}</t>
  </si>
  <si>
    <t>g2ybq0my</t>
  </si>
  <si>
    <t>2021-04-14T06:32:09.000Z</t>
  </si>
  <si>
    <t>[[394,56,121],[23,372,5],[16,12,970]]</t>
  </si>
  <si>
    <t>{model: Federated VGG_16, client_lr: 0.001, lr_decay: 0.05, num_clients: 3, epochs_per_client: 5}</t>
  </si>
  <si>
    <t>jcijqtqc</t>
  </si>
  <si>
    <t>2021-04-14T18:05:46.000Z</t>
  </si>
  <si>
    <t>[[445,42,84],[45,349,6],[100,8,890]]</t>
  </si>
  <si>
    <t>{model: Federated VGG_16, client_lr: 0.01, lr_decay: 0, num_clients: 2, epochs_per_client: 10}</t>
  </si>
  <si>
    <t>lqa88eq2</t>
  </si>
  <si>
    <t>2021-04-10T21:34:55.000Z</t>
  </si>
  <si>
    <t>{model: Federated VGG_16, client_lr: 0.01, lr_decay: 0, num_clients: 2, epochs_per_client: 5}</t>
  </si>
  <si>
    <t>sndjvpjw</t>
  </si>
  <si>
    <t>2021-04-10T18:43:35.000Z</t>
  </si>
  <si>
    <t>{model: Federated VGG_Simple, client_lr: 0.001, lr_decay: 0.05, num_clients: 1, epochs_per_client: 5}</t>
  </si>
  <si>
    <t>932p87d9</t>
  </si>
  <si>
    <t>2021-04-14T01:09:15.000Z</t>
  </si>
  <si>
    <t>[[365,58,148],[38,359,3],[22,10,966]]</t>
  </si>
  <si>
    <t>{model: vgg_16, client_lr: 0.01, lr_decay: 0.05, num_clients: 1}</t>
  </si>
  <si>
    <t>41hrtfmf</t>
  </si>
  <si>
    <t>2021-04-26T21:48:10.000Z</t>
  </si>
  <si>
    <t>{model: Federated VGG_Simple, client_lr: 0.001, lr_decay: 0, num_clients: 3, epochs_per_client: 10}</t>
  </si>
  <si>
    <t>0wflfn35</t>
  </si>
  <si>
    <t>2021-04-14T02:46:21.000Z</t>
  </si>
  <si>
    <t>[[356,80,135],[17,380,3],[13,13,972]]</t>
  </si>
  <si>
    <t>{model: Federated VGG_16, client_lr: 0.001, lr_decay: 0, num_clients: 3, epochs_per_client: 5}</t>
  </si>
  <si>
    <t>7e6c0xei</t>
  </si>
  <si>
    <t>2021-04-13T04:18:03.000Z</t>
  </si>
  <si>
    <t>[[411,39,121],[39,352,9],[18,10,970]]</t>
  </si>
  <si>
    <t>{model: Federated VGG_Simple, client_lr: 0.001, lr_decay: 0.05, num_clients: 3, epochs_per_client: 10}</t>
  </si>
  <si>
    <t>cfniebrs</t>
  </si>
  <si>
    <t>2021-04-14T04:26:19.000Z</t>
  </si>
  <si>
    <t>[[370,68,133],[18,377,5],[19,23,956]]</t>
  </si>
  <si>
    <t>{model: Federated VGG_16, client_lr: 0.0001, lr_decay: 0.05, num_clients: 1, epochs_per_client: 10}</t>
  </si>
  <si>
    <t>q4jqolkp</t>
  </si>
  <si>
    <t>2021-04-14T11:54:20.000Z</t>
  </si>
  <si>
    <t>[[449,28,94],[31,364,5],[51,6,941]]</t>
  </si>
  <si>
    <t>{model: Federated VGG_16, client_lr: 0.001, lr_decay: 0, num_clients: 3, epochs_per_client: 10}</t>
  </si>
  <si>
    <t>xqymaj72</t>
  </si>
  <si>
    <t>2021-04-14T01:15:45.000Z</t>
  </si>
  <si>
    <t>[[395,51,125],[41,352,7],[31,14,953]]</t>
  </si>
  <si>
    <t>{model: vgg_16, client_lr: 0.001, lr_decay: 0.05, num_clients: 2}</t>
  </si>
  <si>
    <t>0hzxjd1r</t>
  </si>
  <si>
    <t>2021-04-20T08:56:30.000Z</t>
  </si>
  <si>
    <t>[[340,82,149],[60,325,15],[70,29,899]]</t>
  </si>
  <si>
    <t>{model: vgg_16, client_lr: 0.001, lr_decay: 0.05, num_clients: 3}</t>
  </si>
  <si>
    <t>55jgphc8</t>
  </si>
  <si>
    <t>2021-04-20T17:16:57.000Z</t>
  </si>
  <si>
    <t>[[327,81,163],[45,340,15],[71,19,908]]</t>
  </si>
  <si>
    <t>{model: Federated VGG_Simple, client_lr: 0.001, lr_decay: 0.05, num_clients: 2, epochs_per_client: 5}</t>
  </si>
  <si>
    <t>8kbx4nf9</t>
  </si>
  <si>
    <t>2021-04-10T22:54:48.000Z</t>
  </si>
  <si>
    <t>[[397,49,125],[43,356,1],[27,19,952]]</t>
  </si>
  <si>
    <t>{model: Federated VGG_Simple, client_lr: 0.001, lr_decay: 0.05, num_clients: 3, epochs_per_client: 5}</t>
  </si>
  <si>
    <t>jiq40x42</t>
  </si>
  <si>
    <t>2021-04-14T01:11:56.000Z</t>
  </si>
  <si>
    <t>[[350,88,133],[14,380,6],[24,25,949]]</t>
  </si>
  <si>
    <t>{model: vgg_simple, client_lr: 0.01, lr_decay: 0.05, num_clients: 1}</t>
  </si>
  <si>
    <t>61quw5lp</t>
  </si>
  <si>
    <t>2021-04-26T21:52:33.000Z</t>
  </si>
  <si>
    <t>[[177,16,378],[18,215,167],[3,3,992]]</t>
  </si>
  <si>
    <t>{model: vgg_16, client_lr: 0.0001, lr_decay: 0.05, num_clients: 2}</t>
  </si>
  <si>
    <t>0wvccvrp</t>
  </si>
  <si>
    <t>2021-04-20T11:42:18.000Z</t>
  </si>
  <si>
    <t>[[414,56,101],[45,347,8],[62,22,914]]</t>
  </si>
  <si>
    <t>{model: vgg_16, client_lr: 0.0001, lr_decay: 0.05, num_clients: 3}</t>
  </si>
  <si>
    <t>pk0ikgjw</t>
  </si>
  <si>
    <t>2021-04-20T11:08:02.000Z</t>
  </si>
  <si>
    <t>[[333,85,153],[37,343,20],[60,27,911]]</t>
  </si>
  <si>
    <t>{model: vgg_simple, client_lr: 0.01, lr_decay: 0.05, num_clients: 3}</t>
  </si>
  <si>
    <t>12c1edhx</t>
  </si>
  <si>
    <t>2021-04-20T17:11:01.000Z</t>
  </si>
  <si>
    <t>[[281,95,195],[15,366,19],[22,15,961]]</t>
  </si>
  <si>
    <t>{model: vgg_simple, client_lr: 0.001, lr_decay: 0.05, num_clients: 3}</t>
  </si>
  <si>
    <t>1snclnl3</t>
  </si>
  <si>
    <t>2021-04-20T09:37:06.000Z</t>
  </si>
  <si>
    <t>[[299,62,210],[67,296,37],[44,20,934]]</t>
  </si>
  <si>
    <t>{model: vgg_simple, client_lr: 0.0001, lr_decay: 0.05, num_clients: 1}</t>
  </si>
  <si>
    <t>cb2zto86</t>
  </si>
  <si>
    <t>2021-04-20T12:41:12.000Z</t>
  </si>
  <si>
    <t>[[88,26,457],[36,143,221],[21,14,963]]</t>
  </si>
  <si>
    <t>{model: vgg_16, client_lr: 0.001, lr_decay: 0.05, num_clients: 1}</t>
  </si>
  <si>
    <t>rqxs9tee</t>
  </si>
  <si>
    <t>2021-04-20T09:27:00.000Z</t>
  </si>
  <si>
    <t>[[381,65,125],[50,339,11],[37,27,934]]</t>
  </si>
  <si>
    <t>{model: Federated VGG_Simple, client_lr: 0.0001, lr_decay: 0.05, num_clients: 3, epochs_per_client: 10}</t>
  </si>
  <si>
    <t>0h93gsb5</t>
  </si>
  <si>
    <t>2021-04-14T18:06:14.000Z</t>
  </si>
  <si>
    <t>[[296,89,186],[36,349,15],[18,19,961]]</t>
  </si>
  <si>
    <t>{model: Federated VGG_Simple, client_lr: 0.0001, lr_decay: 0.05, num_clients: 2, epochs_per_client: 10}</t>
  </si>
  <si>
    <t>0lw94nkk</t>
  </si>
  <si>
    <t>2021-04-11T02:34:06.000Z</t>
  </si>
  <si>
    <t>[[279,80,212],[18,360,22],[12,24,962]]</t>
  </si>
  <si>
    <t>{model: Federated VGG_Simple, client_lr: 0.0001, lr_decay: 0.05, num_clients: 1, epochs_per_client: 5}</t>
  </si>
  <si>
    <t>2ylmdyf0</t>
  </si>
  <si>
    <t>2021-04-14T08:46:41.000Z</t>
  </si>
  <si>
    <t>[[300,86,185],[16,367,17],[3,21,974]]</t>
  </si>
  <si>
    <t>{model: vgg_simple, client_lr: 0.01, lr_decay: 0.05, num_clients: 2}</t>
  </si>
  <si>
    <t>48c8uaej</t>
  </si>
  <si>
    <t>2021-04-26T21:51:04.000Z</t>
  </si>
  <si>
    <t>[[37,18,516],[1,119,280],[2,29,967]]</t>
  </si>
  <si>
    <t>{model: Federated VGG_Simple, client_lr: 0.0001, lr_decay: 0.05, num_clients: 1, epochs_per_client: 10}</t>
  </si>
  <si>
    <t>5g70j5fb</t>
  </si>
  <si>
    <t>2021-04-14T14:56:20.000Z</t>
  </si>
  <si>
    <t>[[306,90,175],[26,361,13],[12,23,963]]</t>
  </si>
  <si>
    <t>{model: Federated VGG_16, client_lr: 0.001, lr_decay: 0.05, num_clients: 2, epochs_per_client: 10}</t>
  </si>
  <si>
    <t>8rzm2t6w</t>
  </si>
  <si>
    <t>2021-04-10T22:58:52.000Z</t>
  </si>
  <si>
    <t>[[439,82,50],[38,354,8],[145,19,834]]</t>
  </si>
  <si>
    <t>{model: Federated VGG_Simple, client_lr: 0.001, lr_decay: 0.05, num_clients: 2, epochs_per_client: 10}</t>
  </si>
  <si>
    <t>968h1rh0</t>
  </si>
  <si>
    <t>2021-04-11T05:19:17.000Z</t>
  </si>
  <si>
    <t>[[365,84,122],[17,380,3],[37,20,941]]</t>
  </si>
  <si>
    <t>{model: vgg_simple, client_lr: 0.0001, lr_decay: 0.05, num_clients: 3}</t>
  </si>
  <si>
    <t>atsukcgi</t>
  </si>
  <si>
    <t>2021-04-20T12:21:28.000Z</t>
  </si>
  <si>
    <t>[[85,35,451],[20,147,233],[28,21,949]]</t>
  </si>
  <si>
    <t>{model: Federated VGG_Simple, client_lr: 0.001, lr_decay: 0, num_clients: 2, epochs_per_client: 10}</t>
  </si>
  <si>
    <t>clr0ws17</t>
  </si>
  <si>
    <t>2021-04-10T22:58:32.000Z</t>
  </si>
  <si>
    <t>[[389,55,127],[28,367,5],[16,15,967]]</t>
  </si>
  <si>
    <t>{model: vgg_simple, client_lr: 0.0001, lr_decay: 0.05, num_clients: 2}</t>
  </si>
  <si>
    <t>d17u5ji9</t>
  </si>
  <si>
    <t>2021-04-20T12:32:53.000Z</t>
  </si>
  <si>
    <t>[[199,17,355],[131,139,130],[73,9,916]]</t>
  </si>
  <si>
    <t>{model: Federated VGG_Simple, client_lr: 0.0001, lr_decay: 0.05, num_clients: 3, epochs_per_client: 5}</t>
  </si>
  <si>
    <t>dus4akn8</t>
  </si>
  <si>
    <t>2021-04-14T08:47:09.000Z</t>
  </si>
  <si>
    <t>[[330,77,164],[25,360,15],[16,21,961]]</t>
  </si>
  <si>
    <t>{model: Federated VGG_16, client_lr: 0.001, lr_decay: 0.05, num_clients: 3, epochs_per_client: 10}</t>
  </si>
  <si>
    <t>esca0fcb</t>
  </si>
  <si>
    <t>2021-04-14T03:43:20.000Z</t>
  </si>
  <si>
    <t>[[376,60,135],[23,365,12],[40,15,943]]</t>
  </si>
  <si>
    <t>{model: vgg_16, client_lr: 0.0001, lr_decay: 0.05, num_clients: 1}</t>
  </si>
  <si>
    <t>etw5glvs</t>
  </si>
  <si>
    <t>2021-04-20T11:49:03.000Z</t>
  </si>
  <si>
    <t>[[440,49,82],[41,355,4],[45,17,936]]</t>
  </si>
  <si>
    <t>{model: vgg_16, client_lr: 0.01, lr_decay: 0.05, num_clients: 2}</t>
  </si>
  <si>
    <t>j1bznwa1</t>
  </si>
  <si>
    <t>2021-04-26T21:35:59.000Z</t>
  </si>
  <si>
    <t>{model: Federated VGG_Simple, client_lr: 0.001, lr_decay: 0, num_clients: 1, epochs_per_client: 5}</t>
  </si>
  <si>
    <t>k26bk362</t>
  </si>
  <si>
    <t>2021-04-13T04:26:18.000Z</t>
  </si>
  <si>
    <t>[[398,46,127],[41,354,5],[22,1,975]]</t>
  </si>
  <si>
    <t>{model: Federated VGG_Simple, client_lr: 0.001, lr_decay: 0, num_clients: 3, epochs_per_client: 5}</t>
  </si>
  <si>
    <t>l868tdq1</t>
  </si>
  <si>
    <t>2021-04-13T05:37:42.000Z</t>
  </si>
  <si>
    <t>[[373,69,129],[18,376,6],[8,14,976]]</t>
  </si>
  <si>
    <t>{model: vgg_simple, client_lr: 0.001, lr_decay: 0.05, num_clients: 2}</t>
  </si>
  <si>
    <t>nq4yheg0</t>
  </si>
  <si>
    <t>2021-04-20T09:40:59.000Z</t>
  </si>
  <si>
    <t>[[338,67,166],[57,314,29],[36,24,938]]</t>
  </si>
  <si>
    <t>{model: Federated VGG_Simple, client_lr: 0.01, lr_decay: 0.05, num_clients: 3, epochs_per_client: 10}</t>
  </si>
  <si>
    <t>oj4sotuz</t>
  </si>
  <si>
    <t>2021-04-13T03:46:48.000Z</t>
  </si>
  <si>
    <t>{model: Federated VGG_Simple, client_lr: 0.001, lr_decay: 0.05, num_clients: 1, epochs_per_client: 10}</t>
  </si>
  <si>
    <t>r0c28tkb</t>
  </si>
  <si>
    <t>2021-04-14T04:09:39.000Z</t>
  </si>
  <si>
    <t>[[381,49,141],[54,340,6],[17,15,966]]</t>
  </si>
  <si>
    <t>{model: vgg_simple, client_lr: 0.001, lr_decay: 0.05, num_clients: 1}</t>
  </si>
  <si>
    <t>vns00o02</t>
  </si>
  <si>
    <t>2021-04-20T09:41:28.000Z</t>
  </si>
  <si>
    <t>[[295,115,161],[13,371,16],[12,31,955]]</t>
  </si>
  <si>
    <t>{model: Federated VGG_Simple, client_lr: 0.0001, lr_decay: 0.05, num_clients: 2, epochs_per_client: 5}</t>
  </si>
  <si>
    <t>wvxsbq0e</t>
  </si>
  <si>
    <t>2021-04-11T16:37:52.000Z</t>
  </si>
  <si>
    <t>[[385,26,160],[82,300,18],[37,2,959]]</t>
  </si>
  <si>
    <t>index</t>
  </si>
  <si>
    <t>lookup</t>
  </si>
  <si>
    <t>key_variables</t>
  </si>
  <si>
    <t>Best Validation Accuracy</t>
  </si>
  <si>
    <t>epochs_per_client5</t>
  </si>
  <si>
    <t>epochs_per_client10</t>
  </si>
  <si>
    <t>search key</t>
  </si>
  <si>
    <t>variable key</t>
  </si>
  <si>
    <t>Sent to support</t>
  </si>
  <si>
    <t>6eq3idl3</t>
  </si>
  <si>
    <t>2021-04-24T12:25:33.000Z</t>
  </si>
  <si>
    <t>f7x2hj6e</t>
  </si>
  <si>
    <t>a96q82xg</t>
  </si>
  <si>
    <t>2021-04-24T02:22:58.000Z</t>
  </si>
  <si>
    <t>o8mswfpk</t>
  </si>
  <si>
    <t>[[414,32,125],[49,342,9],[45,8,945]]</t>
  </si>
  <si>
    <t>o471rw6e</t>
  </si>
  <si>
    <t>2021-04-24T11:13:48.000Z</t>
  </si>
  <si>
    <t>[[389,44,138],[50,346,4],[31,6,961]]</t>
  </si>
  <si>
    <t>0q0lxu66</t>
  </si>
  <si>
    <t>2021-04-24T12:18:53.000Z</t>
  </si>
  <si>
    <t>[[49,183,339],[11,257,132],[34,110,854]]</t>
  </si>
  <si>
    <t>z6s3no4x</t>
  </si>
  <si>
    <t>2021-04-24T20:50:02.000Z</t>
  </si>
  <si>
    <t>[[449,33,89],[70,328,2],[91,7,900]]</t>
  </si>
  <si>
    <t>1ixbt9yh</t>
  </si>
  <si>
    <t>2021-04-23T17:55:38.000Z</t>
  </si>
  <si>
    <t>[[337,62,172],[53,315,32],[27,18,953]]</t>
  </si>
  <si>
    <t>o4ds625r</t>
  </si>
  <si>
    <t>2021-04-24T04:35:31.000Z</t>
  </si>
  <si>
    <t>[[406,51,114],[40,351,9],[44,24,930]]</t>
  </si>
  <si>
    <t>kej313ap</t>
  </si>
  <si>
    <t>2021-04-24T13:19:11.000Z</t>
  </si>
  <si>
    <t>[[383,58,130],[56,340,4],[58,17,923]]</t>
  </si>
  <si>
    <t>ang5pj1i</t>
  </si>
  <si>
    <t>2021-04-24T21:49:19.000Z</t>
  </si>
  <si>
    <t>[[404,32,135],[79,315,6],[51,7,940]]</t>
  </si>
  <si>
    <t>c96d9hap</t>
  </si>
  <si>
    <t>2021-04-24T11:13:54.000Z</t>
  </si>
  <si>
    <t>[[330,116,125],[14,378,8],[19,25,954]]</t>
  </si>
  <si>
    <t>ys434dxk</t>
  </si>
  <si>
    <t>2021-04-24T13:45:23.000Z</t>
  </si>
  <si>
    <t>[[368,50,153],[62,328,10],[32,17,949]]</t>
  </si>
  <si>
    <t>yu4vkg4e</t>
  </si>
  <si>
    <t>2021-04-23T22:32:13.000Z</t>
  </si>
  <si>
    <t>[[462,33,76],[55,334,11],[107,17,874]]</t>
  </si>
  <si>
    <t>zpzhzxk5</t>
  </si>
  <si>
    <t>2021-04-23T16:57:11.000Z</t>
  </si>
  <si>
    <t>[[378,45,148],[47,337,16],[44,14,940]]</t>
  </si>
  <si>
    <t>2uncubyw</t>
  </si>
  <si>
    <t>2021-04-23T15:16:47.000Z</t>
  </si>
  <si>
    <t>rzxk065c</t>
  </si>
  <si>
    <t>2021-04-23T14:18:13.000Z</t>
  </si>
  <si>
    <t>30e7tjnu</t>
  </si>
  <si>
    <t>2021-04-23T20:19:48.000Z</t>
  </si>
  <si>
    <t>[[377,49,145],[33,354,13],[45,14,939]]</t>
  </si>
  <si>
    <t>dkf5xtwm</t>
  </si>
  <si>
    <t>2021-04-23T16:33:28.000Z</t>
  </si>
  <si>
    <t>ze18ocd3</t>
  </si>
  <si>
    <t>2021-04-23T14:21:31.000Z</t>
  </si>
  <si>
    <t>91ymsoug</t>
  </si>
  <si>
    <t>2021-04-23T19:32:45.000Z</t>
  </si>
  <si>
    <t>cl6adxqg</t>
  </si>
  <si>
    <t>2021-04-24T22:10:32.000Z</t>
  </si>
  <si>
    <t>[[418,54,99],[41,354,5],[37,21,940]]</t>
  </si>
  <si>
    <t>2xsfhrmp</t>
  </si>
  <si>
    <t>2021-04-23T23:20:42.000Z</t>
  </si>
  <si>
    <t>[[364,60,147],[49,336,15],[55,16,927]]</t>
  </si>
  <si>
    <t>31472g53</t>
  </si>
  <si>
    <t>2021-04-24T13:51:28.000Z</t>
  </si>
  <si>
    <t>[[294,120,157],[27,351,22],[41,32,925]]</t>
  </si>
  <si>
    <t>4qfnrglu</t>
  </si>
  <si>
    <t>2021-04-24T12:46:42.000Z</t>
  </si>
  <si>
    <t>8a0ko9kj</t>
  </si>
  <si>
    <t>2021-04-23T17:20:40.000Z</t>
  </si>
  <si>
    <t>[[341,54,176],[111,243,46],[124,44,830]]</t>
  </si>
  <si>
    <t>g3mxmsro</t>
  </si>
  <si>
    <t>2021-04-24T11:46:32.000Z</t>
  </si>
  <si>
    <t>[[52,3,516],[56,30,314],[20,0,978]]</t>
  </si>
  <si>
    <t>gmvncpkf</t>
  </si>
  <si>
    <t>2021-04-24T11:25:45.000Z</t>
  </si>
  <si>
    <t>[[395,68,108],[52,343,5],[53,19,926]]</t>
  </si>
  <si>
    <t>p7uy4rso</t>
  </si>
  <si>
    <t>2021-04-23T16:36:16.000Z</t>
  </si>
  <si>
    <t>w3ohcohp</t>
  </si>
  <si>
    <t>2021-04-23T15:37:35.000Z</t>
  </si>
  <si>
    <t>[[253,90,228],[142,221,37],[77,23,898]]</t>
  </si>
  <si>
    <t>0e1swa5p</t>
  </si>
  <si>
    <t>2021-04-23T18:16:40.000Z</t>
  </si>
  <si>
    <t>[[314,85,172],[20,351,29],[40,21,937]]</t>
  </si>
  <si>
    <t>17rxgp2h</t>
  </si>
  <si>
    <t>2021-04-24T05:24:09.000Z</t>
  </si>
  <si>
    <t>[[395,53,123],[43,341,16],[40,24,934]]</t>
  </si>
  <si>
    <t>3ljycc3y</t>
  </si>
  <si>
    <t>2021-04-24T11:04:10.000Z</t>
  </si>
  <si>
    <t>[[216,125,230],[23,361,16],[12,31,955]]</t>
  </si>
  <si>
    <t>6e30r6cl</t>
  </si>
  <si>
    <t>2021-04-24T23:10:27.000Z</t>
  </si>
  <si>
    <t>[[63,20,488],[24,164,212],[3,18,977]]</t>
  </si>
  <si>
    <t>j1br2aww</t>
  </si>
  <si>
    <t>2021-04-24T07:37:58.000Z</t>
  </si>
  <si>
    <t>[[95,81,395],[55,206,139],[27,25,946]]</t>
  </si>
  <si>
    <t>oac4v3h0</t>
  </si>
  <si>
    <t>2021-04-24T12:46:28.000Z</t>
  </si>
  <si>
    <t>[[272,50,249],[84,218,98],[121,16,861]]</t>
  </si>
  <si>
    <t>sk1sr8g3</t>
  </si>
  <si>
    <t>2021-04-24T20:28:37.000Z</t>
  </si>
  <si>
    <t>[[271,89,211],[66,316,18],[18,15,965]]</t>
  </si>
  <si>
    <t>x0gzlf3f</t>
  </si>
  <si>
    <t>2021-04-24T01:34:12.000Z</t>
  </si>
  <si>
    <t>[[306,78,187],[21,351,28],[20,26,952]]</t>
  </si>
  <si>
    <t>central_dataset_index0</t>
  </si>
  <si>
    <t>central_dataset_index1</t>
  </si>
  <si>
    <t>central_dataset_index2</t>
  </si>
  <si>
    <t>avg</t>
  </si>
  <si>
    <t>Averages</t>
  </si>
  <si>
    <t>Centralized VGG_Simple</t>
  </si>
  <si>
    <t>Federated VGG_Simple (EPC=5)</t>
  </si>
  <si>
    <t>Federated VGG_Simple (EPC=10)</t>
  </si>
  <si>
    <t>Centralized VGG_16</t>
  </si>
  <si>
    <t>Federated VGG_16 (EPC=5)</t>
  </si>
  <si>
    <t>Federated VGG_16 (EPC=10)</t>
  </si>
  <si>
    <t>Centralized VGG_Simple with Dataset Index (DI)</t>
  </si>
  <si>
    <t>Federated VGG_Simple with Epochs Per Client (EPC)</t>
  </si>
  <si>
    <t>DI = 2</t>
  </si>
  <si>
    <t>DI = 1</t>
  </si>
  <si>
    <t>DI = 0</t>
  </si>
  <si>
    <t>Avg All DI</t>
  </si>
  <si>
    <t>EPC = 5</t>
  </si>
  <si>
    <t>EPC =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</si>
</sst>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4" xfId="0" applyFont="1" applyNumberFormat="1"/>
    <xf borderId="0" fillId="2" fontId="3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3" fontId="1" numFmtId="10" xfId="0" applyFill="1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Sheet7!$C$15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Sheet7!$B$16:$B$18</c:f>
            </c:strRef>
          </c:cat>
          <c:val>
            <c:numRef>
              <c:f>Sheet7!$C$16:$C$18</c:f>
              <c:numCache/>
            </c:numRef>
          </c:val>
          <c:smooth val="0"/>
        </c:ser>
        <c:ser>
          <c:idx val="1"/>
          <c:order val="1"/>
          <c:tx>
            <c:strRef>
              <c:f>Sheet7!$D$15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Sheet7!$B$16:$B$18</c:f>
            </c:strRef>
          </c:cat>
          <c:val>
            <c:numRef>
              <c:f>Sheet7!$D$16:$D$18</c:f>
              <c:numCache/>
            </c:numRef>
          </c:val>
          <c:smooth val="0"/>
        </c:ser>
        <c:ser>
          <c:idx val="2"/>
          <c:order val="2"/>
          <c:tx>
            <c:strRef>
              <c:f>Sheet7!$E$15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Sheet7!$B$16:$B$18</c:f>
            </c:strRef>
          </c:cat>
          <c:val>
            <c:numRef>
              <c:f>Sheet7!$E$16:$E$18</c:f>
              <c:numCache/>
            </c:numRef>
          </c:val>
          <c:smooth val="0"/>
        </c:ser>
        <c:axId val="929549069"/>
        <c:axId val="588768298"/>
      </c:lineChart>
      <c:catAx>
        <c:axId val="9295490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num_clients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88768298"/>
      </c:catAx>
      <c:valAx>
        <c:axId val="588768298"/>
        <c:scaling>
          <c:orientation val="minMax"/>
          <c:max val="0.9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295490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Sheet7!$J$15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Sheet7!$I$16:$I$18</c:f>
            </c:strRef>
          </c:cat>
          <c:val>
            <c:numRef>
              <c:f>Sheet7!$J$16:$J$18</c:f>
              <c:numCache/>
            </c:numRef>
          </c:val>
          <c:smooth val="0"/>
        </c:ser>
        <c:ser>
          <c:idx val="1"/>
          <c:order val="1"/>
          <c:tx>
            <c:strRef>
              <c:f>Sheet7!$K$15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Sheet7!$I$16:$I$18</c:f>
            </c:strRef>
          </c:cat>
          <c:val>
            <c:numRef>
              <c:f>Sheet7!$K$16:$K$18</c:f>
              <c:numCache/>
            </c:numRef>
          </c:val>
          <c:smooth val="0"/>
        </c:ser>
        <c:ser>
          <c:idx val="2"/>
          <c:order val="2"/>
          <c:tx>
            <c:strRef>
              <c:f>Sheet7!$L$15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Sheet7!$I$16:$I$18</c:f>
            </c:strRef>
          </c:cat>
          <c:val>
            <c:numRef>
              <c:f>Sheet7!$L$16:$L$18</c:f>
              <c:numCache/>
            </c:numRef>
          </c:val>
          <c:smooth val="0"/>
        </c:ser>
        <c:axId val="1104508020"/>
        <c:axId val="1473178450"/>
      </c:lineChart>
      <c:catAx>
        <c:axId val="11045080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num_clients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73178450"/>
      </c:catAx>
      <c:valAx>
        <c:axId val="1473178450"/>
        <c:scaling>
          <c:orientation val="minMax"/>
          <c:max val="0.9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045080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20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57150</xdr:colOff>
      <xdr:row>19</xdr:row>
      <xdr:rowOff>123825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>
        <v>18793.0</v>
      </c>
      <c r="I2" s="1" t="s">
        <v>74</v>
      </c>
      <c r="J2" s="1">
        <v>64.0</v>
      </c>
      <c r="K2" s="1">
        <v>0.01</v>
      </c>
      <c r="L2" s="1" t="s">
        <v>75</v>
      </c>
      <c r="N2" s="1">
        <v>150.0</v>
      </c>
      <c r="O2" s="1">
        <v>5.0</v>
      </c>
      <c r="P2" s="1" t="s">
        <v>76</v>
      </c>
      <c r="Q2" s="1">
        <v>0.0</v>
      </c>
      <c r="R2" s="1" t="s">
        <v>77</v>
      </c>
      <c r="S2" s="1">
        <v>1.0</v>
      </c>
      <c r="T2" s="1">
        <v>30.0</v>
      </c>
      <c r="U2" s="1">
        <v>4242.0</v>
      </c>
      <c r="V2" s="1" t="s">
        <v>78</v>
      </c>
      <c r="W2" s="1">
        <v>1.0</v>
      </c>
      <c r="X2" s="1" t="b">
        <v>0</v>
      </c>
      <c r="Y2" s="1"/>
      <c r="Z2" s="1">
        <v>0.502370715141296</v>
      </c>
      <c r="AA2" s="1">
        <v>5.0</v>
      </c>
      <c r="AB2" s="1" t="s">
        <v>79</v>
      </c>
      <c r="AC2" s="1"/>
      <c r="AD2" s="1">
        <v>150.0</v>
      </c>
      <c r="AE2" s="1">
        <v>17716.0</v>
      </c>
      <c r="AF2" s="1">
        <v>1.14183735847473</v>
      </c>
      <c r="AG2" s="1">
        <v>1.4768835E7</v>
      </c>
      <c r="AH2" s="1">
        <v>30.0</v>
      </c>
      <c r="AI2" s="1">
        <v>88580.0</v>
      </c>
      <c r="AM2" s="1"/>
      <c r="AN2" s="1">
        <v>1.02719271183013</v>
      </c>
      <c r="AO2" s="1">
        <v>0.5068562722194</v>
      </c>
      <c r="AP2" s="1">
        <v>0.224244466913829</v>
      </c>
      <c r="AQ2" s="1">
        <v>0.1689520907398</v>
      </c>
      <c r="AR2" s="1">
        <v>0.333333333333333</v>
      </c>
      <c r="AS2" s="1">
        <v>1969.0</v>
      </c>
      <c r="AT2" s="1">
        <v>0.5068562722194</v>
      </c>
      <c r="AU2" s="1">
        <v>0.672733400741489</v>
      </c>
      <c r="AV2" s="1">
        <v>0.5068562722194</v>
      </c>
      <c r="AW2" s="1">
        <v>1.0</v>
      </c>
      <c r="AX2" s="1">
        <v>0.0</v>
      </c>
      <c r="AY2" s="1">
        <v>998.0</v>
      </c>
      <c r="AZ2" s="1">
        <v>0.710005078720162</v>
      </c>
      <c r="BA2" s="1">
        <v>0.0</v>
      </c>
      <c r="BB2" s="1">
        <v>0.0</v>
      </c>
      <c r="BC2" s="1">
        <v>0.0</v>
      </c>
      <c r="BD2" s="1">
        <v>1.0</v>
      </c>
      <c r="BE2" s="1">
        <v>571.0</v>
      </c>
      <c r="BF2" s="1">
        <v>0.796851193499238</v>
      </c>
      <c r="BG2" s="1">
        <v>0.0</v>
      </c>
      <c r="BH2" s="1">
        <v>0.0</v>
      </c>
      <c r="BI2" s="1">
        <v>0.0</v>
      </c>
      <c r="BJ2" s="1">
        <v>1.0</v>
      </c>
      <c r="BK2" s="1">
        <v>400.0</v>
      </c>
      <c r="BL2" s="1">
        <v>0.340979143697311</v>
      </c>
      <c r="BM2" s="1">
        <v>0.256903280688147</v>
      </c>
      <c r="BN2" s="1">
        <v>0.5068562722194</v>
      </c>
      <c r="BO2" s="1">
        <v>1969.0</v>
      </c>
    </row>
    <row r="3">
      <c r="A3" s="1" t="s">
        <v>80</v>
      </c>
      <c r="B3" s="1" t="s">
        <v>81</v>
      </c>
      <c r="C3" s="1" t="s">
        <v>69</v>
      </c>
      <c r="D3" s="1" t="s">
        <v>70</v>
      </c>
      <c r="E3" s="1" t="s">
        <v>71</v>
      </c>
      <c r="F3" s="1" t="s">
        <v>82</v>
      </c>
      <c r="G3" s="1" t="s">
        <v>83</v>
      </c>
      <c r="H3" s="1">
        <v>19029.0</v>
      </c>
      <c r="I3" s="1" t="s">
        <v>74</v>
      </c>
      <c r="J3" s="1">
        <v>64.0</v>
      </c>
      <c r="K3" s="1">
        <v>0.01</v>
      </c>
      <c r="L3" s="1" t="s">
        <v>75</v>
      </c>
      <c r="N3" s="1">
        <v>150.0</v>
      </c>
      <c r="O3" s="1">
        <v>5.0</v>
      </c>
      <c r="P3" s="1" t="s">
        <v>76</v>
      </c>
      <c r="Q3" s="1">
        <v>0.05</v>
      </c>
      <c r="R3" s="1" t="s">
        <v>77</v>
      </c>
      <c r="S3" s="1">
        <v>1.0</v>
      </c>
      <c r="T3" s="1">
        <v>30.0</v>
      </c>
      <c r="U3" s="1">
        <v>4242.0</v>
      </c>
      <c r="V3" s="1" t="s">
        <v>78</v>
      </c>
      <c r="W3" s="1">
        <v>1.0</v>
      </c>
      <c r="X3" s="1" t="b">
        <v>0</v>
      </c>
      <c r="Y3" s="1"/>
      <c r="Z3" s="1">
        <v>0.502370715141296</v>
      </c>
      <c r="AA3" s="1">
        <v>5.0</v>
      </c>
      <c r="AB3" s="1" t="s">
        <v>84</v>
      </c>
      <c r="AC3" s="1"/>
      <c r="AD3" s="1">
        <v>150.0</v>
      </c>
      <c r="AE3" s="1">
        <v>17716.0</v>
      </c>
      <c r="AF3" s="1">
        <v>1.16908502578735</v>
      </c>
      <c r="AG3" s="1">
        <v>1.4768835E7</v>
      </c>
      <c r="AH3" s="1">
        <v>30.0</v>
      </c>
      <c r="AI3" s="1">
        <v>88580.0</v>
      </c>
      <c r="AM3" s="1"/>
      <c r="AN3" s="1">
        <v>0.987373828887939</v>
      </c>
      <c r="AO3" s="1">
        <v>0.5068562722194</v>
      </c>
      <c r="AP3" s="1">
        <v>0.232738745718205</v>
      </c>
      <c r="AQ3" s="1">
        <v>0.335637480798771</v>
      </c>
      <c r="AR3" s="1">
        <v>0.335331491938927</v>
      </c>
      <c r="AS3" s="1">
        <v>1969.0</v>
      </c>
      <c r="AT3" s="1">
        <v>0.5068562722194</v>
      </c>
      <c r="AU3" s="1">
        <v>0.670958996950186</v>
      </c>
      <c r="AV3" s="1">
        <v>0.506912442396313</v>
      </c>
      <c r="AW3" s="1">
        <v>0.991983967935871</v>
      </c>
      <c r="AX3" s="1">
        <v>0.00823892893923789</v>
      </c>
      <c r="AY3" s="1">
        <v>998.0</v>
      </c>
      <c r="AZ3" s="1">
        <v>0.710005078720162</v>
      </c>
      <c r="BA3" s="1">
        <v>0.0272572402044293</v>
      </c>
      <c r="BB3" s="1">
        <v>0.5</v>
      </c>
      <c r="BC3" s="1">
        <v>0.0140105078809106</v>
      </c>
      <c r="BD3" s="1">
        <v>0.994277539341917</v>
      </c>
      <c r="BE3" s="1">
        <v>571.0</v>
      </c>
      <c r="BF3" s="1">
        <v>0.796851193499238</v>
      </c>
      <c r="BG3" s="1">
        <v>0.0</v>
      </c>
      <c r="BH3" s="1">
        <v>0.0</v>
      </c>
      <c r="BI3" s="1">
        <v>0.0</v>
      </c>
      <c r="BJ3" s="1">
        <v>1.0</v>
      </c>
      <c r="BK3" s="1">
        <v>400.0</v>
      </c>
      <c r="BL3" s="1">
        <v>0.347984237233628</v>
      </c>
      <c r="BM3" s="1">
        <v>0.401929211534545</v>
      </c>
      <c r="BN3" s="1">
        <v>0.5068562722194</v>
      </c>
      <c r="BO3" s="1">
        <v>1969.0</v>
      </c>
    </row>
    <row r="4">
      <c r="A4" s="1" t="s">
        <v>85</v>
      </c>
      <c r="B4" s="1" t="s">
        <v>86</v>
      </c>
      <c r="C4" s="1" t="s">
        <v>69</v>
      </c>
      <c r="D4" s="1" t="s">
        <v>70</v>
      </c>
      <c r="E4" s="1" t="s">
        <v>71</v>
      </c>
      <c r="F4" s="1" t="s">
        <v>82</v>
      </c>
      <c r="G4" s="1" t="s">
        <v>87</v>
      </c>
      <c r="H4" s="1">
        <v>8426.0</v>
      </c>
      <c r="I4" s="1" t="s">
        <v>74</v>
      </c>
      <c r="J4" s="1">
        <v>64.0</v>
      </c>
      <c r="K4" s="1">
        <v>0.01</v>
      </c>
      <c r="L4" s="1" t="s">
        <v>75</v>
      </c>
      <c r="N4" s="1">
        <v>150.0</v>
      </c>
      <c r="O4" s="1">
        <v>5.0</v>
      </c>
      <c r="P4" s="1" t="s">
        <v>76</v>
      </c>
      <c r="Q4" s="1">
        <v>0.05</v>
      </c>
      <c r="R4" s="1" t="s">
        <v>88</v>
      </c>
      <c r="S4" s="1">
        <v>1.0</v>
      </c>
      <c r="T4" s="1">
        <v>30.0</v>
      </c>
      <c r="U4" s="1">
        <v>4242.0</v>
      </c>
      <c r="V4" s="1" t="s">
        <v>78</v>
      </c>
      <c r="W4" s="1">
        <v>1.0</v>
      </c>
      <c r="X4" s="1" t="b">
        <v>0</v>
      </c>
      <c r="Y4" s="1"/>
      <c r="Z4" s="1">
        <v>0.502675533294677</v>
      </c>
      <c r="AA4" s="1">
        <v>5.0</v>
      </c>
      <c r="AB4" s="1" t="s">
        <v>79</v>
      </c>
      <c r="AC4" s="1"/>
      <c r="AD4" s="1">
        <v>150.0</v>
      </c>
      <c r="AE4" s="1">
        <v>17716.0</v>
      </c>
      <c r="AF4" s="1">
        <v>1.00991010665893</v>
      </c>
      <c r="AG4" s="1">
        <v>714467.0</v>
      </c>
      <c r="AH4" s="1">
        <v>30.0</v>
      </c>
      <c r="AI4" s="1">
        <v>88580.0</v>
      </c>
      <c r="AM4" s="1"/>
      <c r="AN4" s="1">
        <v>0.993730306625366</v>
      </c>
      <c r="AO4" s="1">
        <v>0.5068562722194</v>
      </c>
      <c r="AP4" s="1">
        <v>0.224244466913829</v>
      </c>
      <c r="AQ4" s="1">
        <v>0.1689520907398</v>
      </c>
      <c r="AR4" s="1">
        <v>0.333333333333333</v>
      </c>
      <c r="AS4" s="1">
        <v>1969.0</v>
      </c>
      <c r="AT4" s="1">
        <v>0.5068562722194</v>
      </c>
      <c r="AU4" s="1">
        <v>0.672733400741489</v>
      </c>
      <c r="AV4" s="1">
        <v>0.5068562722194</v>
      </c>
      <c r="AW4" s="1">
        <v>1.0</v>
      </c>
      <c r="AX4" s="1">
        <v>0.0</v>
      </c>
      <c r="AY4" s="1">
        <v>998.0</v>
      </c>
      <c r="AZ4" s="1">
        <v>0.710005078720162</v>
      </c>
      <c r="BA4" s="1">
        <v>0.0</v>
      </c>
      <c r="BB4" s="1">
        <v>0.0</v>
      </c>
      <c r="BC4" s="1">
        <v>0.0</v>
      </c>
      <c r="BD4" s="1">
        <v>1.0</v>
      </c>
      <c r="BE4" s="1">
        <v>571.0</v>
      </c>
      <c r="BF4" s="1">
        <v>0.796851193499238</v>
      </c>
      <c r="BG4" s="1">
        <v>0.0</v>
      </c>
      <c r="BH4" s="1">
        <v>0.0</v>
      </c>
      <c r="BI4" s="1">
        <v>0.0</v>
      </c>
      <c r="BJ4" s="1">
        <v>1.0</v>
      </c>
      <c r="BK4" s="1">
        <v>400.0</v>
      </c>
      <c r="BL4" s="1">
        <v>0.340979143697311</v>
      </c>
      <c r="BM4" s="1">
        <v>0.256903280688147</v>
      </c>
      <c r="BN4" s="1">
        <v>0.5068562722194</v>
      </c>
      <c r="BO4" s="1">
        <v>1969.0</v>
      </c>
    </row>
    <row r="5">
      <c r="A5" s="1" t="s">
        <v>89</v>
      </c>
      <c r="B5" s="1" t="s">
        <v>90</v>
      </c>
      <c r="C5" s="1" t="s">
        <v>69</v>
      </c>
      <c r="D5" s="1" t="s">
        <v>70</v>
      </c>
      <c r="E5" s="1" t="s">
        <v>71</v>
      </c>
      <c r="F5" s="1" t="s">
        <v>82</v>
      </c>
      <c r="G5" s="1" t="s">
        <v>91</v>
      </c>
      <c r="H5" s="1">
        <v>18601.0</v>
      </c>
      <c r="I5" s="1" t="s">
        <v>74</v>
      </c>
      <c r="J5" s="1">
        <v>64.0</v>
      </c>
      <c r="K5" s="1">
        <v>0.01</v>
      </c>
      <c r="L5" s="1" t="s">
        <v>75</v>
      </c>
      <c r="N5" s="1">
        <v>150.0</v>
      </c>
      <c r="O5" s="1">
        <v>10.0</v>
      </c>
      <c r="P5" s="1" t="s">
        <v>76</v>
      </c>
      <c r="Q5" s="1">
        <v>0.0</v>
      </c>
      <c r="R5" s="1" t="s">
        <v>77</v>
      </c>
      <c r="S5" s="1">
        <v>3.0</v>
      </c>
      <c r="T5" s="1">
        <v>15.0</v>
      </c>
      <c r="U5" s="1">
        <v>4242.0</v>
      </c>
      <c r="V5" s="1" t="s">
        <v>78</v>
      </c>
      <c r="W5" s="1">
        <v>1.0</v>
      </c>
      <c r="X5" s="1" t="b">
        <v>0</v>
      </c>
      <c r="Y5" s="1"/>
      <c r="Z5" s="1">
        <v>0.49749943614006</v>
      </c>
      <c r="AA5" s="1">
        <v>10.0</v>
      </c>
      <c r="AB5" s="1" t="s">
        <v>79</v>
      </c>
      <c r="AC5" s="1"/>
      <c r="AD5" s="1">
        <v>150.0</v>
      </c>
      <c r="AE5" s="1">
        <v>17716.0</v>
      </c>
      <c r="AF5" s="1">
        <v>1.31004106998443</v>
      </c>
      <c r="AG5" s="1">
        <v>1.4768835E7</v>
      </c>
      <c r="AH5" s="1">
        <v>15.0</v>
      </c>
      <c r="AI5" s="1">
        <v>59050.0</v>
      </c>
      <c r="AM5" s="1"/>
      <c r="AN5" s="1">
        <v>1.026789188385</v>
      </c>
      <c r="AO5" s="1">
        <v>0.5068562722194</v>
      </c>
      <c r="AP5" s="1">
        <v>0.224244466913829</v>
      </c>
      <c r="AQ5" s="1">
        <v>0.1689520907398</v>
      </c>
      <c r="AR5" s="1">
        <v>0.333333333333333</v>
      </c>
      <c r="AS5" s="1">
        <v>1969.0</v>
      </c>
      <c r="AT5" s="1">
        <v>0.5068562722194</v>
      </c>
      <c r="AU5" s="1">
        <v>0.672733400741489</v>
      </c>
      <c r="AV5" s="1">
        <v>0.5068562722194</v>
      </c>
      <c r="AW5" s="1">
        <v>1.0</v>
      </c>
      <c r="AX5" s="1">
        <v>0.0</v>
      </c>
      <c r="AY5" s="1">
        <v>998.0</v>
      </c>
      <c r="AZ5" s="1">
        <v>0.710005078720162</v>
      </c>
      <c r="BA5" s="1">
        <v>0.0</v>
      </c>
      <c r="BB5" s="1">
        <v>0.0</v>
      </c>
      <c r="BC5" s="1">
        <v>0.0</v>
      </c>
      <c r="BD5" s="1">
        <v>1.0</v>
      </c>
      <c r="BE5" s="1">
        <v>571.0</v>
      </c>
      <c r="BF5" s="1">
        <v>0.796851193499238</v>
      </c>
      <c r="BG5" s="1">
        <v>0.0</v>
      </c>
      <c r="BH5" s="1">
        <v>0.0</v>
      </c>
      <c r="BI5" s="1">
        <v>0.0</v>
      </c>
      <c r="BJ5" s="1">
        <v>1.0</v>
      </c>
      <c r="BK5" s="1">
        <v>400.0</v>
      </c>
      <c r="BL5" s="1">
        <v>0.340979143697311</v>
      </c>
      <c r="BM5" s="1">
        <v>0.256903280688147</v>
      </c>
      <c r="BN5" s="1">
        <v>0.5068562722194</v>
      </c>
      <c r="BO5" s="1">
        <v>1969.0</v>
      </c>
    </row>
    <row r="6">
      <c r="A6" s="1" t="s">
        <v>92</v>
      </c>
      <c r="B6" s="1" t="s">
        <v>93</v>
      </c>
      <c r="C6" s="1" t="s">
        <v>69</v>
      </c>
      <c r="D6" s="1" t="s">
        <v>70</v>
      </c>
      <c r="E6" s="1" t="s">
        <v>71</v>
      </c>
      <c r="F6" s="1" t="s">
        <v>72</v>
      </c>
      <c r="G6" s="1" t="s">
        <v>94</v>
      </c>
      <c r="H6" s="1">
        <v>18083.0</v>
      </c>
      <c r="I6" s="1" t="s">
        <v>74</v>
      </c>
      <c r="J6" s="1">
        <v>64.0</v>
      </c>
      <c r="K6" s="1">
        <v>0.01</v>
      </c>
      <c r="L6" s="1" t="s">
        <v>75</v>
      </c>
      <c r="N6" s="1">
        <v>150.0</v>
      </c>
      <c r="O6" s="1">
        <v>10.0</v>
      </c>
      <c r="P6" s="1" t="s">
        <v>76</v>
      </c>
      <c r="Q6" s="1">
        <v>0.05</v>
      </c>
      <c r="R6" s="1" t="s">
        <v>77</v>
      </c>
      <c r="S6" s="1">
        <v>1.0</v>
      </c>
      <c r="T6" s="1">
        <v>15.0</v>
      </c>
      <c r="U6" s="1">
        <v>4242.0</v>
      </c>
      <c r="V6" s="1" t="s">
        <v>78</v>
      </c>
      <c r="W6" s="1">
        <v>1.0</v>
      </c>
      <c r="X6" s="1" t="b">
        <v>0</v>
      </c>
      <c r="Y6" s="1"/>
      <c r="Z6" s="1">
        <v>0.617966830730438</v>
      </c>
      <c r="AA6" s="1">
        <v>10.0</v>
      </c>
      <c r="AB6" s="1" t="s">
        <v>95</v>
      </c>
      <c r="AC6" s="1"/>
      <c r="AD6" s="1">
        <v>150.0</v>
      </c>
      <c r="AE6" s="1">
        <v>17716.0</v>
      </c>
      <c r="AF6" s="1">
        <v>0.907999753952026</v>
      </c>
      <c r="AG6" s="1">
        <v>1.4768835E7</v>
      </c>
      <c r="AH6" s="1">
        <v>15.0</v>
      </c>
      <c r="AI6" s="1">
        <v>177160.0</v>
      </c>
      <c r="AM6" s="1"/>
      <c r="AN6" s="1">
        <v>0.679633617401123</v>
      </c>
      <c r="AO6" s="1">
        <v>0.68816658202133</v>
      </c>
      <c r="AP6" s="1">
        <v>0.596747598662711</v>
      </c>
      <c r="AQ6" s="1">
        <v>0.645767273598988</v>
      </c>
      <c r="AR6" s="1">
        <v>0.620608759843095</v>
      </c>
      <c r="AS6" s="1">
        <v>1969.0</v>
      </c>
      <c r="AT6" s="1">
        <v>0.790248857287963</v>
      </c>
      <c r="AU6" s="1">
        <v>0.823277706461275</v>
      </c>
      <c r="AV6" s="1">
        <v>0.718446601941747</v>
      </c>
      <c r="AW6" s="1">
        <v>0.963927855711422</v>
      </c>
      <c r="AX6" s="1">
        <v>0.611740473738414</v>
      </c>
      <c r="AY6" s="1">
        <v>998.0</v>
      </c>
      <c r="AZ6" s="1">
        <v>0.724225495175215</v>
      </c>
      <c r="BA6" s="1">
        <v>0.293888166449935</v>
      </c>
      <c r="BB6" s="1">
        <v>0.57070707070707</v>
      </c>
      <c r="BC6" s="1">
        <v>0.197898423817863</v>
      </c>
      <c r="BD6" s="1">
        <v>0.939198855507868</v>
      </c>
      <c r="BE6" s="1">
        <v>571.0</v>
      </c>
      <c r="BF6" s="1">
        <v>0.861858811579482</v>
      </c>
      <c r="BG6" s="1">
        <v>0.673076923076923</v>
      </c>
      <c r="BH6" s="1">
        <v>0.648148148148148</v>
      </c>
      <c r="BI6" s="1">
        <v>0.7</v>
      </c>
      <c r="BJ6" s="1">
        <v>0.903123008285532</v>
      </c>
      <c r="BK6" s="1">
        <v>400.0</v>
      </c>
      <c r="BL6" s="1">
        <v>0.639244318599306</v>
      </c>
      <c r="BM6" s="1">
        <v>0.661321841224408</v>
      </c>
      <c r="BN6" s="1">
        <v>0.68816658202133</v>
      </c>
      <c r="BO6" s="1">
        <v>1969.0</v>
      </c>
    </row>
    <row r="7">
      <c r="A7" s="1" t="s">
        <v>96</v>
      </c>
      <c r="B7" s="1" t="s">
        <v>97</v>
      </c>
      <c r="C7" s="1" t="s">
        <v>69</v>
      </c>
      <c r="D7" s="1" t="s">
        <v>70</v>
      </c>
      <c r="E7" s="1" t="s">
        <v>71</v>
      </c>
      <c r="F7" s="1" t="s">
        <v>82</v>
      </c>
      <c r="G7" s="1" t="s">
        <v>98</v>
      </c>
      <c r="H7" s="1">
        <v>11352.0</v>
      </c>
      <c r="I7" s="1" t="s">
        <v>74</v>
      </c>
      <c r="J7" s="1">
        <v>64.0</v>
      </c>
      <c r="K7" s="1">
        <v>1.0E-4</v>
      </c>
      <c r="L7" s="1" t="s">
        <v>75</v>
      </c>
      <c r="N7" s="1">
        <v>150.0</v>
      </c>
      <c r="O7" s="1">
        <v>5.0</v>
      </c>
      <c r="P7" s="1" t="s">
        <v>76</v>
      </c>
      <c r="Q7" s="1">
        <v>0.0</v>
      </c>
      <c r="R7" s="1" t="s">
        <v>77</v>
      </c>
      <c r="S7" s="1">
        <v>1.0</v>
      </c>
      <c r="T7" s="1">
        <v>30.0</v>
      </c>
      <c r="U7" s="1">
        <v>4242.0</v>
      </c>
      <c r="V7" s="1" t="s">
        <v>78</v>
      </c>
      <c r="W7" s="1">
        <v>1.0</v>
      </c>
      <c r="X7" s="1" t="b">
        <v>0</v>
      </c>
      <c r="Y7" s="1"/>
      <c r="Z7" s="1">
        <v>0.876382946968078</v>
      </c>
      <c r="AA7" s="1">
        <v>10.0</v>
      </c>
      <c r="AB7" s="1" t="s">
        <v>99</v>
      </c>
      <c r="AC7" s="1"/>
      <c r="AD7" s="1">
        <v>150.0</v>
      </c>
      <c r="AE7" s="1">
        <v>17716.0</v>
      </c>
      <c r="AF7" s="1">
        <v>0.253551244735717</v>
      </c>
      <c r="AG7" s="1">
        <v>1.4768835E7</v>
      </c>
      <c r="AH7" s="1">
        <v>30.0</v>
      </c>
      <c r="AI7" s="1">
        <v>88580.0</v>
      </c>
      <c r="AM7" s="1"/>
      <c r="AN7" s="1">
        <v>0.264378905296325</v>
      </c>
      <c r="AO7" s="1">
        <v>0.883189436262061</v>
      </c>
      <c r="AP7" s="1">
        <v>0.866661064047543</v>
      </c>
      <c r="AQ7" s="1">
        <v>0.883186641078243</v>
      </c>
      <c r="AR7" s="1">
        <v>0.867984299012502</v>
      </c>
      <c r="AS7" s="1">
        <v>1969.0</v>
      </c>
      <c r="AT7" s="1">
        <v>0.923311325545962</v>
      </c>
      <c r="AU7" s="1">
        <v>0.92785475394171</v>
      </c>
      <c r="AV7" s="1">
        <v>0.886757990867579</v>
      </c>
      <c r="AW7" s="1">
        <v>0.972945891783567</v>
      </c>
      <c r="AX7" s="1">
        <v>0.872296601441812</v>
      </c>
      <c r="AY7" s="1">
        <v>998.0</v>
      </c>
      <c r="AZ7" s="1">
        <v>0.891823260538344</v>
      </c>
      <c r="BA7" s="1">
        <v>0.783756345177665</v>
      </c>
      <c r="BB7" s="1">
        <v>0.932367149758454</v>
      </c>
      <c r="BC7" s="1">
        <v>0.67600700525394</v>
      </c>
      <c r="BD7" s="1">
        <v>0.979971387696709</v>
      </c>
      <c r="BE7" s="1">
        <v>571.0</v>
      </c>
      <c r="BF7" s="1">
        <v>0.951244286439817</v>
      </c>
      <c r="BG7" s="1">
        <v>0.888372093023255</v>
      </c>
      <c r="BH7" s="1">
        <v>0.830434782608695</v>
      </c>
      <c r="BI7" s="1">
        <v>0.955</v>
      </c>
      <c r="BJ7" s="1">
        <v>0.950286806883365</v>
      </c>
      <c r="BK7" s="1">
        <v>400.0</v>
      </c>
      <c r="BL7" s="1">
        <v>0.878046091792572</v>
      </c>
      <c r="BM7" s="1">
        <v>0.888542422773692</v>
      </c>
      <c r="BN7" s="1">
        <v>0.883189436262061</v>
      </c>
      <c r="BO7" s="1">
        <v>1969.0</v>
      </c>
    </row>
    <row r="8">
      <c r="A8" s="1" t="s">
        <v>100</v>
      </c>
      <c r="B8" s="1" t="s">
        <v>101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102</v>
      </c>
      <c r="H8" s="1">
        <v>19023.0</v>
      </c>
      <c r="I8" s="1" t="s">
        <v>74</v>
      </c>
      <c r="J8" s="1">
        <v>64.0</v>
      </c>
      <c r="K8" s="1">
        <v>1.0E-4</v>
      </c>
      <c r="L8" s="1" t="s">
        <v>75</v>
      </c>
      <c r="N8" s="1">
        <v>150.0</v>
      </c>
      <c r="O8" s="1">
        <v>10.0</v>
      </c>
      <c r="P8" s="1" t="s">
        <v>76</v>
      </c>
      <c r="Q8" s="1">
        <v>0.0</v>
      </c>
      <c r="R8" s="1" t="s">
        <v>77</v>
      </c>
      <c r="S8" s="1">
        <v>1.0</v>
      </c>
      <c r="T8" s="1">
        <v>15.0</v>
      </c>
      <c r="U8" s="1">
        <v>4242.0</v>
      </c>
      <c r="V8" s="1" t="s">
        <v>78</v>
      </c>
      <c r="W8" s="1">
        <v>1.0</v>
      </c>
      <c r="X8" s="1" t="b">
        <v>0</v>
      </c>
      <c r="Y8" s="1"/>
      <c r="Z8" s="1">
        <v>0.993294179439544</v>
      </c>
      <c r="AA8" s="1">
        <v>10.0</v>
      </c>
      <c r="AB8" s="1" t="s">
        <v>103</v>
      </c>
      <c r="AC8" s="1"/>
      <c r="AD8" s="1">
        <v>150.0</v>
      </c>
      <c r="AE8" s="1">
        <v>17716.0</v>
      </c>
      <c r="AF8" s="1">
        <v>0.0213241018354892</v>
      </c>
      <c r="AG8" s="1">
        <v>1.4768835E7</v>
      </c>
      <c r="AH8" s="1">
        <v>15.0</v>
      </c>
      <c r="AI8" s="1">
        <v>177160.0</v>
      </c>
      <c r="AM8" s="1"/>
      <c r="AN8" s="1">
        <v>0.859883368015289</v>
      </c>
      <c r="AO8" s="1">
        <v>0.869984763839512</v>
      </c>
      <c r="AP8" s="1">
        <v>0.862201133178502</v>
      </c>
      <c r="AQ8" s="1">
        <v>0.859417237304913</v>
      </c>
      <c r="AR8" s="1">
        <v>0.865299931444909</v>
      </c>
      <c r="AS8" s="1">
        <v>1969.0</v>
      </c>
      <c r="AT8" s="1">
        <v>0.910106653123412</v>
      </c>
      <c r="AU8" s="1">
        <v>0.910106653123412</v>
      </c>
      <c r="AV8" s="1">
        <v>0.922760041194644</v>
      </c>
      <c r="AW8" s="1">
        <v>0.897795591182364</v>
      </c>
      <c r="AX8" s="1">
        <v>0.922760041194644</v>
      </c>
      <c r="AY8" s="1">
        <v>998.0</v>
      </c>
      <c r="AZ8" s="1">
        <v>0.877094972067039</v>
      </c>
      <c r="BA8" s="1">
        <v>0.791738382099827</v>
      </c>
      <c r="BB8" s="1">
        <v>0.778341793570219</v>
      </c>
      <c r="BC8" s="1">
        <v>0.805604203152364</v>
      </c>
      <c r="BD8" s="1">
        <v>0.906294706723891</v>
      </c>
      <c r="BE8" s="1">
        <v>571.0</v>
      </c>
      <c r="BF8" s="1">
        <v>0.952767902488572</v>
      </c>
      <c r="BG8" s="1">
        <v>0.884758364312267</v>
      </c>
      <c r="BH8" s="1">
        <v>0.877149877149877</v>
      </c>
      <c r="BI8" s="1">
        <v>0.8925</v>
      </c>
      <c r="BJ8" s="1">
        <v>0.968132568514977</v>
      </c>
      <c r="BK8" s="1">
        <v>400.0</v>
      </c>
      <c r="BL8" s="1">
        <v>0.870630981067077</v>
      </c>
      <c r="BM8" s="1">
        <v>0.871613832453429</v>
      </c>
      <c r="BN8" s="1">
        <v>0.869984763839512</v>
      </c>
      <c r="BO8" s="1">
        <v>1969.0</v>
      </c>
    </row>
    <row r="9">
      <c r="A9" s="1" t="s">
        <v>104</v>
      </c>
      <c r="B9" s="1" t="s">
        <v>105</v>
      </c>
      <c r="C9" s="1" t="s">
        <v>69</v>
      </c>
      <c r="D9" s="1" t="s">
        <v>70</v>
      </c>
      <c r="E9" s="1" t="s">
        <v>71</v>
      </c>
      <c r="F9" s="1"/>
      <c r="G9" s="1" t="s">
        <v>106</v>
      </c>
      <c r="H9" s="1">
        <v>5560.0</v>
      </c>
      <c r="I9" s="1" t="s">
        <v>107</v>
      </c>
      <c r="J9" s="1">
        <v>64.0</v>
      </c>
      <c r="K9" s="1">
        <v>0.01</v>
      </c>
      <c r="L9" s="1" t="s">
        <v>75</v>
      </c>
      <c r="N9" s="1">
        <v>150.0</v>
      </c>
      <c r="O9" s="1"/>
      <c r="P9" s="1" t="s">
        <v>76</v>
      </c>
      <c r="Q9" s="1">
        <v>0.0</v>
      </c>
      <c r="R9" s="1" t="s">
        <v>108</v>
      </c>
      <c r="S9" s="1">
        <v>3.0</v>
      </c>
      <c r="T9" s="1"/>
      <c r="U9" s="1">
        <v>4242.0</v>
      </c>
      <c r="V9" s="1" t="s">
        <v>78</v>
      </c>
      <c r="W9" s="1"/>
      <c r="X9" s="1"/>
      <c r="Y9" s="1">
        <v>0.0</v>
      </c>
      <c r="Z9" s="1">
        <v>0.507027924060821</v>
      </c>
      <c r="AA9" s="1">
        <v>12.0</v>
      </c>
      <c r="AB9" s="1" t="s">
        <v>79</v>
      </c>
      <c r="AC9" s="1"/>
      <c r="AD9" s="1">
        <v>150.0</v>
      </c>
      <c r="AE9" s="1">
        <v>5905.0</v>
      </c>
      <c r="AF9" s="1">
        <v>1.02741086483001</v>
      </c>
      <c r="AG9" s="1">
        <v>1.4768835E7</v>
      </c>
      <c r="AH9" s="1"/>
      <c r="AM9" s="1"/>
      <c r="AN9" s="1">
        <v>1.02718889713287</v>
      </c>
      <c r="AO9" s="1">
        <v>0.5068562722194</v>
      </c>
      <c r="AP9" s="1">
        <v>0.224244466913829</v>
      </c>
      <c r="AQ9" s="1">
        <v>0.1689520907398</v>
      </c>
      <c r="AR9" s="1">
        <v>0.333333333333333</v>
      </c>
      <c r="AS9" s="1">
        <v>1969.0</v>
      </c>
      <c r="AT9" s="1">
        <v>0.5068562722194</v>
      </c>
      <c r="AU9" s="1">
        <v>0.672733400741489</v>
      </c>
      <c r="AV9" s="1">
        <v>0.5068562722194</v>
      </c>
      <c r="AW9" s="1">
        <v>1.0</v>
      </c>
      <c r="AX9" s="1">
        <v>0.0</v>
      </c>
      <c r="AY9" s="1">
        <v>998.0</v>
      </c>
      <c r="AZ9" s="1">
        <v>0.710005078720162</v>
      </c>
      <c r="BA9" s="1">
        <v>0.0</v>
      </c>
      <c r="BB9" s="1">
        <v>0.0</v>
      </c>
      <c r="BC9" s="1">
        <v>0.0</v>
      </c>
      <c r="BD9" s="1">
        <v>1.0</v>
      </c>
      <c r="BE9" s="1">
        <v>571.0</v>
      </c>
      <c r="BF9" s="1">
        <v>0.796851193499238</v>
      </c>
      <c r="BG9" s="1">
        <v>0.0</v>
      </c>
      <c r="BH9" s="1">
        <v>0.0</v>
      </c>
      <c r="BI9" s="1">
        <v>0.0</v>
      </c>
      <c r="BJ9" s="1">
        <v>1.0</v>
      </c>
      <c r="BK9" s="1">
        <v>400.0</v>
      </c>
      <c r="BL9" s="1">
        <v>0.340979143697311</v>
      </c>
      <c r="BM9" s="1">
        <v>0.256903280688147</v>
      </c>
      <c r="BN9" s="1">
        <v>0.5068562722194</v>
      </c>
      <c r="BO9" s="1">
        <v>1969.0</v>
      </c>
    </row>
    <row r="10">
      <c r="A10" s="1" t="s">
        <v>109</v>
      </c>
      <c r="B10" s="1" t="s">
        <v>110</v>
      </c>
      <c r="C10" s="1" t="s">
        <v>69</v>
      </c>
      <c r="D10" s="1" t="s">
        <v>70</v>
      </c>
      <c r="E10" s="1" t="s">
        <v>71</v>
      </c>
      <c r="F10" s="1"/>
      <c r="G10" s="1" t="s">
        <v>111</v>
      </c>
      <c r="H10" s="1">
        <v>1253.0</v>
      </c>
      <c r="I10" s="1" t="s">
        <v>107</v>
      </c>
      <c r="J10" s="1">
        <v>64.0</v>
      </c>
      <c r="K10" s="1">
        <v>0.01</v>
      </c>
      <c r="L10" s="1" t="s">
        <v>75</v>
      </c>
      <c r="N10" s="1">
        <v>150.0</v>
      </c>
      <c r="O10" s="1"/>
      <c r="P10" s="1" t="s">
        <v>76</v>
      </c>
      <c r="Q10" s="1">
        <v>0.0</v>
      </c>
      <c r="R10" s="1" t="s">
        <v>112</v>
      </c>
      <c r="S10" s="1">
        <v>3.0</v>
      </c>
      <c r="T10" s="1"/>
      <c r="U10" s="1">
        <v>4242.0</v>
      </c>
      <c r="V10" s="1" t="s">
        <v>78</v>
      </c>
      <c r="W10" s="1"/>
      <c r="X10" s="1"/>
      <c r="Y10" s="1">
        <v>0.0</v>
      </c>
      <c r="Z10" s="1">
        <v>0.507027924060821</v>
      </c>
      <c r="AA10" s="1">
        <v>12.0</v>
      </c>
      <c r="AB10" s="1" t="s">
        <v>79</v>
      </c>
      <c r="AC10" s="1"/>
      <c r="AD10" s="1">
        <v>150.0</v>
      </c>
      <c r="AE10" s="1">
        <v>5905.0</v>
      </c>
      <c r="AF10" s="1">
        <v>1.02778255939483</v>
      </c>
      <c r="AG10" s="1">
        <v>714467.0</v>
      </c>
      <c r="AH10" s="1"/>
      <c r="AM10" s="1"/>
      <c r="AN10" s="1">
        <v>1.02718794345855</v>
      </c>
      <c r="AO10" s="1">
        <v>0.5068562722194</v>
      </c>
      <c r="AP10" s="1">
        <v>0.224244466913829</v>
      </c>
      <c r="AQ10" s="1">
        <v>0.1689520907398</v>
      </c>
      <c r="AR10" s="1">
        <v>0.333333333333333</v>
      </c>
      <c r="AS10" s="1">
        <v>1969.0</v>
      </c>
      <c r="AT10" s="1">
        <v>0.5068562722194</v>
      </c>
      <c r="AU10" s="1">
        <v>0.672733400741489</v>
      </c>
      <c r="AV10" s="1">
        <v>0.5068562722194</v>
      </c>
      <c r="AW10" s="1">
        <v>1.0</v>
      </c>
      <c r="AX10" s="1">
        <v>0.0</v>
      </c>
      <c r="AY10" s="1">
        <v>998.0</v>
      </c>
      <c r="AZ10" s="1">
        <v>0.710005078720162</v>
      </c>
      <c r="BA10" s="1">
        <v>0.0</v>
      </c>
      <c r="BB10" s="1">
        <v>0.0</v>
      </c>
      <c r="BC10" s="1">
        <v>0.0</v>
      </c>
      <c r="BD10" s="1">
        <v>1.0</v>
      </c>
      <c r="BE10" s="1">
        <v>571.0</v>
      </c>
      <c r="BF10" s="1">
        <v>0.796851193499238</v>
      </c>
      <c r="BG10" s="1">
        <v>0.0</v>
      </c>
      <c r="BH10" s="1">
        <v>0.0</v>
      </c>
      <c r="BI10" s="1">
        <v>0.0</v>
      </c>
      <c r="BJ10" s="1">
        <v>1.0</v>
      </c>
      <c r="BK10" s="1">
        <v>400.0</v>
      </c>
      <c r="BL10" s="1">
        <v>0.340979143697311</v>
      </c>
      <c r="BM10" s="1">
        <v>0.256903280688147</v>
      </c>
      <c r="BN10" s="1">
        <v>0.5068562722194</v>
      </c>
      <c r="BO10" s="1">
        <v>1969.0</v>
      </c>
    </row>
    <row r="11">
      <c r="A11" s="1" t="s">
        <v>113</v>
      </c>
      <c r="B11" s="1" t="s">
        <v>114</v>
      </c>
      <c r="C11" s="1" t="s">
        <v>69</v>
      </c>
      <c r="D11" s="1" t="s">
        <v>70</v>
      </c>
      <c r="E11" s="1" t="s">
        <v>71</v>
      </c>
      <c r="F11" s="1"/>
      <c r="G11" s="1" t="s">
        <v>115</v>
      </c>
      <c r="H11" s="1">
        <v>18518.0</v>
      </c>
      <c r="I11" s="1" t="s">
        <v>116</v>
      </c>
      <c r="J11" s="1">
        <v>64.0</v>
      </c>
      <c r="K11" s="1">
        <v>1.0E-4</v>
      </c>
      <c r="L11" s="1" t="s">
        <v>75</v>
      </c>
      <c r="N11" s="1">
        <v>150.0</v>
      </c>
      <c r="O11" s="1">
        <v>5.0</v>
      </c>
      <c r="P11" s="1" t="s">
        <v>76</v>
      </c>
      <c r="Q11" s="1">
        <v>0.0</v>
      </c>
      <c r="R11" s="1" t="s">
        <v>77</v>
      </c>
      <c r="S11" s="1">
        <v>2.0</v>
      </c>
      <c r="T11" s="1">
        <v>30.0</v>
      </c>
      <c r="U11" s="1">
        <v>4242.0</v>
      </c>
      <c r="V11" s="1" t="s">
        <v>78</v>
      </c>
      <c r="W11" s="1">
        <v>1.0</v>
      </c>
      <c r="X11" s="1" t="b">
        <v>0</v>
      </c>
      <c r="Y11" s="1"/>
      <c r="Z11" s="1">
        <v>0.87588620185852</v>
      </c>
      <c r="AA11" s="1">
        <v>15.0</v>
      </c>
      <c r="AB11" s="1" t="s">
        <v>117</v>
      </c>
      <c r="AC11" s="1"/>
      <c r="AD11" s="1">
        <v>150.0</v>
      </c>
      <c r="AE11" s="1">
        <v>17716.0</v>
      </c>
      <c r="AF11" s="1">
        <v>0.261486798524856</v>
      </c>
      <c r="AG11" s="1">
        <v>1.4768835E7</v>
      </c>
      <c r="AH11" s="1">
        <v>30.0</v>
      </c>
      <c r="AI11" s="1">
        <v>44290.0</v>
      </c>
      <c r="AM11" s="1"/>
      <c r="AN11" s="1">
        <v>0.276427924633026</v>
      </c>
      <c r="AO11" s="1">
        <v>0.87201625190452</v>
      </c>
      <c r="AP11" s="1">
        <v>0.858656558377036</v>
      </c>
      <c r="AQ11" s="1">
        <v>0.859322581500049</v>
      </c>
      <c r="AR11" s="1">
        <v>0.860390445222026</v>
      </c>
      <c r="AS11" s="1">
        <v>1969.0</v>
      </c>
      <c r="AT11" s="1">
        <v>0.916708989334687</v>
      </c>
      <c r="AU11" s="1">
        <v>0.919052319842053</v>
      </c>
      <c r="AV11" s="1">
        <v>0.905642023346303</v>
      </c>
      <c r="AW11" s="1">
        <v>0.932865731462925</v>
      </c>
      <c r="AX11" s="1">
        <v>0.90010298661174</v>
      </c>
      <c r="AY11" s="1">
        <v>998.0</v>
      </c>
      <c r="AZ11" s="1">
        <v>0.879634332148298</v>
      </c>
      <c r="BA11" s="1">
        <v>0.781163434903047</v>
      </c>
      <c r="BB11" s="1">
        <v>0.826171875</v>
      </c>
      <c r="BC11" s="1">
        <v>0.740805604203152</v>
      </c>
      <c r="BD11" s="1">
        <v>0.936337625178826</v>
      </c>
      <c r="BE11" s="1">
        <v>571.0</v>
      </c>
      <c r="BF11" s="1">
        <v>0.947689182326053</v>
      </c>
      <c r="BG11" s="1">
        <v>0.875753920386007</v>
      </c>
      <c r="BH11" s="1">
        <v>0.846153846153846</v>
      </c>
      <c r="BI11" s="1">
        <v>0.9075</v>
      </c>
      <c r="BJ11" s="1">
        <v>0.95793499043977</v>
      </c>
      <c r="BK11" s="1">
        <v>400.0</v>
      </c>
      <c r="BL11" s="1">
        <v>0.870269225335912</v>
      </c>
      <c r="BM11" s="1">
        <v>0.870511131734966</v>
      </c>
      <c r="BN11" s="1">
        <v>0.87201625190452</v>
      </c>
      <c r="BO11" s="1">
        <v>1969.0</v>
      </c>
    </row>
    <row r="12">
      <c r="A12" s="1" t="s">
        <v>118</v>
      </c>
      <c r="B12" s="1" t="s">
        <v>119</v>
      </c>
      <c r="C12" s="1" t="s">
        <v>69</v>
      </c>
      <c r="D12" s="1" t="s">
        <v>70</v>
      </c>
      <c r="E12" s="1" t="s">
        <v>71</v>
      </c>
      <c r="F12" s="1"/>
      <c r="G12" s="1" t="s">
        <v>120</v>
      </c>
      <c r="H12" s="1">
        <v>14668.0</v>
      </c>
      <c r="I12" s="1" t="s">
        <v>107</v>
      </c>
      <c r="J12" s="1">
        <v>64.0</v>
      </c>
      <c r="K12" s="1">
        <v>1.0E-4</v>
      </c>
      <c r="L12" s="1" t="s">
        <v>75</v>
      </c>
      <c r="N12" s="1">
        <v>150.0</v>
      </c>
      <c r="O12" s="1"/>
      <c r="P12" s="1" t="s">
        <v>76</v>
      </c>
      <c r="Q12" s="1">
        <v>0.0</v>
      </c>
      <c r="R12" s="1" t="s">
        <v>108</v>
      </c>
      <c r="S12" s="1">
        <v>1.0</v>
      </c>
      <c r="T12" s="1"/>
      <c r="U12" s="1">
        <v>4242.0</v>
      </c>
      <c r="V12" s="1"/>
      <c r="W12" s="1"/>
      <c r="X12" s="1"/>
      <c r="Y12" s="1">
        <v>0.0</v>
      </c>
      <c r="Z12" s="1">
        <v>0.893147408962249</v>
      </c>
      <c r="AA12" s="1">
        <v>16.0</v>
      </c>
      <c r="AB12" s="1" t="s">
        <v>121</v>
      </c>
      <c r="AC12" s="1"/>
      <c r="AD12" s="1">
        <v>150.0</v>
      </c>
      <c r="AE12" s="1">
        <v>17716.0</v>
      </c>
      <c r="AF12" s="1">
        <v>0.209107503294944</v>
      </c>
      <c r="AG12" s="1">
        <v>1.4768835E7</v>
      </c>
      <c r="AH12" s="1"/>
      <c r="AM12" s="1"/>
      <c r="AN12" s="1">
        <v>0.246789634227752</v>
      </c>
      <c r="AO12" s="1">
        <v>0.877602844083291</v>
      </c>
      <c r="AP12" s="1">
        <v>0.859992236277917</v>
      </c>
      <c r="AQ12" s="1">
        <v>0.865045586121809</v>
      </c>
      <c r="AR12" s="1">
        <v>0.868306186219491</v>
      </c>
      <c r="AS12" s="1">
        <v>1969.0</v>
      </c>
      <c r="AT12" s="1">
        <v>0.926866429659725</v>
      </c>
      <c r="AU12" s="1">
        <v>0.929273084479371</v>
      </c>
      <c r="AV12" s="1">
        <v>0.911368015414258</v>
      </c>
      <c r="AW12" s="1">
        <v>0.947895791583166</v>
      </c>
      <c r="AX12" s="1">
        <v>0.905252317198764</v>
      </c>
      <c r="AY12" s="1">
        <v>998.0</v>
      </c>
      <c r="AZ12" s="1">
        <v>0.887252412392077</v>
      </c>
      <c r="BA12" s="1">
        <v>0.781925343811394</v>
      </c>
      <c r="BB12" s="1">
        <v>0.890380313199105</v>
      </c>
      <c r="BC12" s="1">
        <v>0.697022767075306</v>
      </c>
      <c r="BD12" s="1">
        <v>0.964949928469241</v>
      </c>
      <c r="BE12" s="1">
        <v>571.0</v>
      </c>
      <c r="BF12" s="1">
        <v>0.941086846114779</v>
      </c>
      <c r="BG12" s="1">
        <v>0.868778280542986</v>
      </c>
      <c r="BH12" s="1">
        <v>0.793388429752066</v>
      </c>
      <c r="BI12" s="1">
        <v>0.96</v>
      </c>
      <c r="BJ12" s="1">
        <v>0.936265137029955</v>
      </c>
      <c r="BK12" s="1">
        <v>400.0</v>
      </c>
      <c r="BL12" s="1">
        <v>0.874253540804425</v>
      </c>
      <c r="BM12" s="1">
        <v>0.881314276343801</v>
      </c>
      <c r="BN12" s="1">
        <v>0.877602844083291</v>
      </c>
      <c r="BO12" s="1">
        <v>1969.0</v>
      </c>
    </row>
    <row r="13">
      <c r="A13" s="1" t="s">
        <v>122</v>
      </c>
      <c r="B13" s="1" t="s">
        <v>123</v>
      </c>
      <c r="C13" s="1" t="s">
        <v>69</v>
      </c>
      <c r="D13" s="1" t="s">
        <v>70</v>
      </c>
      <c r="E13" s="1" t="s">
        <v>71</v>
      </c>
      <c r="F13" s="1"/>
      <c r="G13" s="1" t="s">
        <v>124</v>
      </c>
      <c r="H13" s="1">
        <v>5546.0</v>
      </c>
      <c r="I13" s="1" t="s">
        <v>107</v>
      </c>
      <c r="J13" s="1">
        <v>64.0</v>
      </c>
      <c r="K13" s="1">
        <v>1.0E-4</v>
      </c>
      <c r="L13" s="1" t="s">
        <v>75</v>
      </c>
      <c r="N13" s="1">
        <v>150.0</v>
      </c>
      <c r="O13" s="1"/>
      <c r="P13" s="1" t="s">
        <v>76</v>
      </c>
      <c r="Q13" s="1">
        <v>0.0</v>
      </c>
      <c r="R13" s="1" t="s">
        <v>108</v>
      </c>
      <c r="S13" s="1">
        <v>3.0</v>
      </c>
      <c r="T13" s="1"/>
      <c r="U13" s="1">
        <v>4242.0</v>
      </c>
      <c r="V13" s="1" t="s">
        <v>78</v>
      </c>
      <c r="W13" s="1"/>
      <c r="X13" s="1"/>
      <c r="Y13" s="1">
        <v>0.0</v>
      </c>
      <c r="Z13" s="1">
        <v>0.86858594417572</v>
      </c>
      <c r="AA13" s="1">
        <v>17.0</v>
      </c>
      <c r="AB13" s="1" t="s">
        <v>125</v>
      </c>
      <c r="AC13" s="1"/>
      <c r="AD13" s="1">
        <v>150.0</v>
      </c>
      <c r="AE13" s="1">
        <v>5905.0</v>
      </c>
      <c r="AF13" s="1">
        <v>0.263588517904281</v>
      </c>
      <c r="AG13" s="1">
        <v>1.4768835E7</v>
      </c>
      <c r="AH13" s="1"/>
      <c r="AM13" s="1"/>
      <c r="AN13" s="1">
        <v>0.31418889760971</v>
      </c>
      <c r="AO13" s="1">
        <v>0.856780091416962</v>
      </c>
      <c r="AP13" s="1">
        <v>0.840163453133522</v>
      </c>
      <c r="AQ13" s="1">
        <v>0.846460030501649</v>
      </c>
      <c r="AR13" s="1">
        <v>0.836636802501675</v>
      </c>
      <c r="AS13" s="1">
        <v>1969.0</v>
      </c>
      <c r="AT13" s="1">
        <v>0.906551549009649</v>
      </c>
      <c r="AU13" s="1">
        <v>0.910679611650485</v>
      </c>
      <c r="AV13" s="1">
        <v>0.883239171374764</v>
      </c>
      <c r="AW13" s="1">
        <v>0.939879759519038</v>
      </c>
      <c r="AX13" s="1">
        <v>0.872296601441812</v>
      </c>
      <c r="AY13" s="1">
        <v>998.0</v>
      </c>
      <c r="AZ13" s="1">
        <v>0.865921787709497</v>
      </c>
      <c r="BA13" s="1">
        <v>0.753731343283582</v>
      </c>
      <c r="BB13" s="1">
        <v>0.806387225548902</v>
      </c>
      <c r="BC13" s="1">
        <v>0.707530647985989</v>
      </c>
      <c r="BD13" s="1">
        <v>0.930615164520744</v>
      </c>
      <c r="BE13" s="1">
        <v>571.0</v>
      </c>
      <c r="BF13" s="1">
        <v>0.941086846114779</v>
      </c>
      <c r="BG13" s="1">
        <v>0.856079404466501</v>
      </c>
      <c r="BH13" s="1">
        <v>0.84975369458128</v>
      </c>
      <c r="BI13" s="1">
        <v>0.8625</v>
      </c>
      <c r="BJ13" s="1">
        <v>0.961121733588272</v>
      </c>
      <c r="BK13" s="1">
        <v>400.0</v>
      </c>
      <c r="BL13" s="1">
        <v>0.854073443996297</v>
      </c>
      <c r="BM13" s="1">
        <v>0.854149962749086</v>
      </c>
      <c r="BN13" s="1">
        <v>0.856780091416962</v>
      </c>
      <c r="BO13" s="1">
        <v>1969.0</v>
      </c>
    </row>
    <row r="14">
      <c r="A14" s="1" t="s">
        <v>126</v>
      </c>
      <c r="B14" s="1" t="s">
        <v>127</v>
      </c>
      <c r="C14" s="1" t="s">
        <v>69</v>
      </c>
      <c r="D14" s="1" t="s">
        <v>70</v>
      </c>
      <c r="E14" s="1" t="s">
        <v>71</v>
      </c>
      <c r="F14" s="1" t="s">
        <v>128</v>
      </c>
      <c r="G14" s="1" t="s">
        <v>129</v>
      </c>
      <c r="H14" s="1">
        <v>11241.0</v>
      </c>
      <c r="I14" s="1" t="s">
        <v>116</v>
      </c>
      <c r="J14" s="1">
        <v>64.0</v>
      </c>
      <c r="K14" s="1">
        <v>1.0E-4</v>
      </c>
      <c r="L14" s="1" t="s">
        <v>75</v>
      </c>
      <c r="N14" s="1">
        <v>150.0</v>
      </c>
      <c r="O14" s="1">
        <v>10.0</v>
      </c>
      <c r="P14" s="1" t="s">
        <v>76</v>
      </c>
      <c r="Q14" s="1">
        <v>0.0</v>
      </c>
      <c r="R14" s="1" t="s">
        <v>77</v>
      </c>
      <c r="S14" s="1">
        <v>2.0</v>
      </c>
      <c r="T14" s="1">
        <v>15.0</v>
      </c>
      <c r="U14" s="1">
        <v>4242.0</v>
      </c>
      <c r="V14" s="1" t="s">
        <v>78</v>
      </c>
      <c r="W14" s="1">
        <v>1.0</v>
      </c>
      <c r="X14" s="1" t="b">
        <v>0</v>
      </c>
      <c r="Y14" s="1"/>
      <c r="Z14" s="1">
        <v>0.879859983921051</v>
      </c>
      <c r="AA14" s="1">
        <v>20.0</v>
      </c>
      <c r="AB14" s="1" t="s">
        <v>130</v>
      </c>
      <c r="AC14" s="1"/>
      <c r="AD14" s="1">
        <v>150.0</v>
      </c>
      <c r="AE14" s="1">
        <v>17716.0</v>
      </c>
      <c r="AF14" s="1">
        <v>0.256102681159973</v>
      </c>
      <c r="AG14" s="1">
        <v>1.4768835E7</v>
      </c>
      <c r="AH14" s="1">
        <v>15.0</v>
      </c>
      <c r="AI14" s="1">
        <v>88580.0</v>
      </c>
      <c r="AM14" s="1"/>
      <c r="AN14" s="1">
        <v>0.294940769672393</v>
      </c>
      <c r="AO14" s="1">
        <v>0.866429659725749</v>
      </c>
      <c r="AP14" s="1">
        <v>0.849173960929628</v>
      </c>
      <c r="AQ14" s="1">
        <v>0.860605033261048</v>
      </c>
      <c r="AR14" s="1">
        <v>0.846976237939978</v>
      </c>
      <c r="AS14" s="1">
        <v>1969.0</v>
      </c>
      <c r="AT14" s="1">
        <v>0.910614525139664</v>
      </c>
      <c r="AU14" s="1">
        <v>0.915627996164909</v>
      </c>
      <c r="AV14" s="1">
        <v>0.877757352941176</v>
      </c>
      <c r="AW14" s="1">
        <v>0.95691382765531</v>
      </c>
      <c r="AX14" s="1">
        <v>0.86302780638517</v>
      </c>
      <c r="AY14" s="1">
        <v>998.0</v>
      </c>
      <c r="AZ14" s="1">
        <v>0.879634332148298</v>
      </c>
      <c r="BA14" s="1">
        <v>0.767874632713026</v>
      </c>
      <c r="BB14" s="1">
        <v>0.871111111111111</v>
      </c>
      <c r="BC14" s="1">
        <v>0.686514886164623</v>
      </c>
      <c r="BD14" s="1">
        <v>0.958512160228898</v>
      </c>
      <c r="BE14" s="1">
        <v>571.0</v>
      </c>
      <c r="BF14" s="1">
        <v>0.942610462163534</v>
      </c>
      <c r="BG14" s="1">
        <v>0.86401925391095</v>
      </c>
      <c r="BH14" s="1">
        <v>0.832946635730858</v>
      </c>
      <c r="BI14" s="1">
        <v>0.8975</v>
      </c>
      <c r="BJ14" s="1">
        <v>0.954110898661567</v>
      </c>
      <c r="BK14" s="1">
        <v>400.0</v>
      </c>
      <c r="BL14" s="1">
        <v>0.862296016767952</v>
      </c>
      <c r="BM14" s="1">
        <v>0.86672673284514</v>
      </c>
      <c r="BN14" s="1">
        <v>0.866429659725749</v>
      </c>
      <c r="BO14" s="1">
        <v>1969.0</v>
      </c>
    </row>
    <row r="15">
      <c r="A15" s="1" t="s">
        <v>131</v>
      </c>
      <c r="B15" s="1" t="s">
        <v>132</v>
      </c>
      <c r="C15" s="1" t="s">
        <v>69</v>
      </c>
      <c r="D15" s="1" t="s">
        <v>70</v>
      </c>
      <c r="E15" s="1" t="s">
        <v>71</v>
      </c>
      <c r="F15" s="1" t="s">
        <v>82</v>
      </c>
      <c r="G15" s="1" t="s">
        <v>133</v>
      </c>
      <c r="H15" s="1">
        <v>11419.0</v>
      </c>
      <c r="I15" s="1" t="s">
        <v>74</v>
      </c>
      <c r="J15" s="1">
        <v>64.0</v>
      </c>
      <c r="K15" s="1">
        <v>1.0E-4</v>
      </c>
      <c r="L15" s="1" t="s">
        <v>75</v>
      </c>
      <c r="N15" s="1">
        <v>150.0</v>
      </c>
      <c r="O15" s="1">
        <v>5.0</v>
      </c>
      <c r="P15" s="1" t="s">
        <v>76</v>
      </c>
      <c r="Q15" s="1">
        <v>0.0</v>
      </c>
      <c r="R15" s="1" t="s">
        <v>77</v>
      </c>
      <c r="S15" s="1">
        <v>3.0</v>
      </c>
      <c r="T15" s="1">
        <v>30.0</v>
      </c>
      <c r="U15" s="1">
        <v>4242.0</v>
      </c>
      <c r="V15" s="1" t="s">
        <v>78</v>
      </c>
      <c r="W15" s="1">
        <v>1.0</v>
      </c>
      <c r="X15" s="1" t="b">
        <v>0</v>
      </c>
      <c r="Y15" s="1"/>
      <c r="Z15" s="1">
        <v>0.878810107707977</v>
      </c>
      <c r="AA15" s="1">
        <v>20.0</v>
      </c>
      <c r="AB15" s="1" t="s">
        <v>134</v>
      </c>
      <c r="AC15" s="1"/>
      <c r="AD15" s="1">
        <v>150.0</v>
      </c>
      <c r="AE15" s="1">
        <v>17716.0</v>
      </c>
      <c r="AF15" s="1">
        <v>0.253327071666717</v>
      </c>
      <c r="AG15" s="1">
        <v>1.4768835E7</v>
      </c>
      <c r="AH15" s="1">
        <v>30.0</v>
      </c>
      <c r="AI15" s="1">
        <v>29525.0</v>
      </c>
      <c r="AM15" s="1"/>
      <c r="AN15" s="1">
        <v>0.274459868669509</v>
      </c>
      <c r="AO15" s="1">
        <v>0.876079228034535</v>
      </c>
      <c r="AP15" s="1">
        <v>0.858140717117796</v>
      </c>
      <c r="AQ15" s="1">
        <v>0.876235194683255</v>
      </c>
      <c r="AR15" s="1">
        <v>0.85506919852548</v>
      </c>
      <c r="AS15" s="1">
        <v>1969.0</v>
      </c>
      <c r="AT15" s="1">
        <v>0.918232605383443</v>
      </c>
      <c r="AU15" s="1">
        <v>0.923660502607871</v>
      </c>
      <c r="AV15" s="1">
        <v>0.876687668766876</v>
      </c>
      <c r="AW15" s="1">
        <v>0.975951903807615</v>
      </c>
      <c r="AX15" s="1">
        <v>0.858908341915551</v>
      </c>
      <c r="AY15" s="1">
        <v>998.0</v>
      </c>
      <c r="AZ15" s="1">
        <v>0.887252412392077</v>
      </c>
      <c r="BA15" s="1">
        <v>0.776209677419354</v>
      </c>
      <c r="BB15" s="1">
        <v>0.914489311163895</v>
      </c>
      <c r="BC15" s="1">
        <v>0.674255691768826</v>
      </c>
      <c r="BD15" s="1">
        <v>0.974248927038626</v>
      </c>
      <c r="BE15" s="1">
        <v>571.0</v>
      </c>
      <c r="BF15" s="1">
        <v>0.94667343829355</v>
      </c>
      <c r="BG15" s="1">
        <v>0.874551971326164</v>
      </c>
      <c r="BH15" s="1">
        <v>0.837528604118993</v>
      </c>
      <c r="BI15" s="1">
        <v>0.915</v>
      </c>
      <c r="BJ15" s="1">
        <v>0.954748247291268</v>
      </c>
      <c r="BK15" s="1">
        <v>400.0</v>
      </c>
      <c r="BL15" s="1">
        <v>0.870924172645796</v>
      </c>
      <c r="BM15" s="1">
        <v>0.879694835831144</v>
      </c>
      <c r="BN15" s="1">
        <v>0.876079228034535</v>
      </c>
      <c r="BO15" s="1">
        <v>1969.0</v>
      </c>
    </row>
    <row r="16">
      <c r="A16" s="1" t="s">
        <v>135</v>
      </c>
      <c r="B16" s="1" t="s">
        <v>136</v>
      </c>
      <c r="C16" s="1" t="s">
        <v>69</v>
      </c>
      <c r="D16" s="1" t="s">
        <v>70</v>
      </c>
      <c r="E16" s="1" t="s">
        <v>71</v>
      </c>
      <c r="F16" s="1"/>
      <c r="G16" s="1" t="s">
        <v>137</v>
      </c>
      <c r="H16" s="1">
        <v>14782.0</v>
      </c>
      <c r="I16" s="1" t="s">
        <v>107</v>
      </c>
      <c r="J16" s="1">
        <v>64.0</v>
      </c>
      <c r="K16" s="1">
        <v>0.01</v>
      </c>
      <c r="L16" s="1" t="s">
        <v>75</v>
      </c>
      <c r="N16" s="1">
        <v>150.0</v>
      </c>
      <c r="O16" s="1"/>
      <c r="P16" s="1" t="s">
        <v>76</v>
      </c>
      <c r="Q16" s="1">
        <v>0.0</v>
      </c>
      <c r="R16" s="1" t="s">
        <v>108</v>
      </c>
      <c r="S16" s="1">
        <v>1.0</v>
      </c>
      <c r="T16" s="1"/>
      <c r="U16" s="1">
        <v>4242.0</v>
      </c>
      <c r="V16" s="1"/>
      <c r="W16" s="1"/>
      <c r="X16" s="1"/>
      <c r="Y16" s="1">
        <v>0.0</v>
      </c>
      <c r="Z16" s="1">
        <v>0.506942868232727</v>
      </c>
      <c r="AA16" s="1">
        <v>23.0</v>
      </c>
      <c r="AB16" s="1" t="s">
        <v>79</v>
      </c>
      <c r="AC16" s="1"/>
      <c r="AD16" s="1">
        <v>150.0</v>
      </c>
      <c r="AE16" s="1">
        <v>17716.0</v>
      </c>
      <c r="AF16" s="1">
        <v>1.02767968177795</v>
      </c>
      <c r="AG16" s="1">
        <v>1.4768835E7</v>
      </c>
      <c r="AH16" s="1"/>
      <c r="AM16" s="1"/>
      <c r="AN16" s="1">
        <v>1.02719032764434</v>
      </c>
      <c r="AO16" s="1">
        <v>0.5068562722194</v>
      </c>
      <c r="AP16" s="1">
        <v>0.224244466913829</v>
      </c>
      <c r="AQ16" s="1">
        <v>0.1689520907398</v>
      </c>
      <c r="AR16" s="1">
        <v>0.333333333333333</v>
      </c>
      <c r="AS16" s="1">
        <v>1969.0</v>
      </c>
      <c r="AT16" s="1">
        <v>0.5068562722194</v>
      </c>
      <c r="AU16" s="1">
        <v>0.672733400741489</v>
      </c>
      <c r="AV16" s="1">
        <v>0.5068562722194</v>
      </c>
      <c r="AW16" s="1">
        <v>1.0</v>
      </c>
      <c r="AX16" s="1">
        <v>0.0</v>
      </c>
      <c r="AY16" s="1">
        <v>998.0</v>
      </c>
      <c r="AZ16" s="1">
        <v>0.710005078720162</v>
      </c>
      <c r="BA16" s="1">
        <v>0.0</v>
      </c>
      <c r="BB16" s="1">
        <v>0.0</v>
      </c>
      <c r="BC16" s="1">
        <v>0.0</v>
      </c>
      <c r="BD16" s="1">
        <v>1.0</v>
      </c>
      <c r="BE16" s="1">
        <v>571.0</v>
      </c>
      <c r="BF16" s="1">
        <v>0.796851193499238</v>
      </c>
      <c r="BG16" s="1">
        <v>0.0</v>
      </c>
      <c r="BH16" s="1">
        <v>0.0</v>
      </c>
      <c r="BI16" s="1">
        <v>0.0</v>
      </c>
      <c r="BJ16" s="1">
        <v>1.0</v>
      </c>
      <c r="BK16" s="1">
        <v>400.0</v>
      </c>
      <c r="BL16" s="1">
        <v>0.340979143697311</v>
      </c>
      <c r="BM16" s="1">
        <v>0.256903280688147</v>
      </c>
      <c r="BN16" s="1">
        <v>0.5068562722194</v>
      </c>
      <c r="BO16" s="1">
        <v>1969.0</v>
      </c>
    </row>
    <row r="17">
      <c r="A17" s="1" t="s">
        <v>138</v>
      </c>
      <c r="B17" s="1" t="s">
        <v>139</v>
      </c>
      <c r="C17" s="1" t="s">
        <v>69</v>
      </c>
      <c r="D17" s="1" t="s">
        <v>70</v>
      </c>
      <c r="E17" s="1" t="s">
        <v>71</v>
      </c>
      <c r="F17" s="1"/>
      <c r="G17" s="1" t="s">
        <v>140</v>
      </c>
      <c r="H17" s="1">
        <v>3335.0</v>
      </c>
      <c r="I17" s="1" t="s">
        <v>107</v>
      </c>
      <c r="J17" s="1">
        <v>64.0</v>
      </c>
      <c r="K17" s="1">
        <v>0.01</v>
      </c>
      <c r="L17" s="1" t="s">
        <v>75</v>
      </c>
      <c r="N17" s="1">
        <v>150.0</v>
      </c>
      <c r="O17" s="1"/>
      <c r="P17" s="1" t="s">
        <v>76</v>
      </c>
      <c r="Q17" s="1">
        <v>0.0</v>
      </c>
      <c r="R17" s="1" t="s">
        <v>112</v>
      </c>
      <c r="S17" s="1">
        <v>1.0</v>
      </c>
      <c r="T17" s="1"/>
      <c r="U17" s="1">
        <v>4242.0</v>
      </c>
      <c r="V17" s="1"/>
      <c r="W17" s="1"/>
      <c r="X17" s="1"/>
      <c r="Y17" s="1">
        <v>0.0</v>
      </c>
      <c r="Z17" s="1">
        <v>0.506942868232727</v>
      </c>
      <c r="AA17" s="1">
        <v>23.0</v>
      </c>
      <c r="AB17" s="1" t="s">
        <v>79</v>
      </c>
      <c r="AC17" s="1"/>
      <c r="AD17" s="1">
        <v>150.0</v>
      </c>
      <c r="AE17" s="1">
        <v>17716.0</v>
      </c>
      <c r="AF17" s="1">
        <v>1.02768266201019</v>
      </c>
      <c r="AG17" s="1">
        <v>714467.0</v>
      </c>
      <c r="AH17" s="1"/>
      <c r="AM17" s="1"/>
      <c r="AN17" s="1">
        <v>1.02718997001647</v>
      </c>
      <c r="AO17" s="1">
        <v>0.5068562722194</v>
      </c>
      <c r="AP17" s="1">
        <v>0.224244466913829</v>
      </c>
      <c r="AQ17" s="1">
        <v>0.1689520907398</v>
      </c>
      <c r="AR17" s="1">
        <v>0.333333333333333</v>
      </c>
      <c r="AS17" s="1">
        <v>1969.0</v>
      </c>
      <c r="AT17" s="1">
        <v>0.5068562722194</v>
      </c>
      <c r="AU17" s="1">
        <v>0.672733400741489</v>
      </c>
      <c r="AV17" s="1">
        <v>0.5068562722194</v>
      </c>
      <c r="AW17" s="1">
        <v>1.0</v>
      </c>
      <c r="AX17" s="1">
        <v>0.0</v>
      </c>
      <c r="AY17" s="1">
        <v>998.0</v>
      </c>
      <c r="AZ17" s="1">
        <v>0.710005078720162</v>
      </c>
      <c r="BA17" s="1">
        <v>0.0</v>
      </c>
      <c r="BB17" s="1">
        <v>0.0</v>
      </c>
      <c r="BC17" s="1">
        <v>0.0</v>
      </c>
      <c r="BD17" s="1">
        <v>1.0</v>
      </c>
      <c r="BE17" s="1">
        <v>571.0</v>
      </c>
      <c r="BF17" s="1">
        <v>0.796851193499238</v>
      </c>
      <c r="BG17" s="1">
        <v>0.0</v>
      </c>
      <c r="BH17" s="1">
        <v>0.0</v>
      </c>
      <c r="BI17" s="1">
        <v>0.0</v>
      </c>
      <c r="BJ17" s="1">
        <v>1.0</v>
      </c>
      <c r="BK17" s="1">
        <v>400.0</v>
      </c>
      <c r="BL17" s="1">
        <v>0.340979143697311</v>
      </c>
      <c r="BM17" s="1">
        <v>0.256903280688147</v>
      </c>
      <c r="BN17" s="1">
        <v>0.5068562722194</v>
      </c>
      <c r="BO17" s="1">
        <v>1969.0</v>
      </c>
    </row>
    <row r="18">
      <c r="A18" s="1" t="s">
        <v>141</v>
      </c>
      <c r="B18" s="1" t="s">
        <v>142</v>
      </c>
      <c r="C18" s="1" t="s">
        <v>69</v>
      </c>
      <c r="D18" s="1" t="s">
        <v>70</v>
      </c>
      <c r="E18" s="1" t="s">
        <v>71</v>
      </c>
      <c r="F18" s="1"/>
      <c r="G18" s="1" t="s">
        <v>143</v>
      </c>
      <c r="H18" s="1">
        <v>7756.0</v>
      </c>
      <c r="I18" s="1" t="s">
        <v>116</v>
      </c>
      <c r="J18" s="1">
        <v>64.0</v>
      </c>
      <c r="K18" s="1">
        <v>0.01</v>
      </c>
      <c r="L18" s="1" t="s">
        <v>75</v>
      </c>
      <c r="N18" s="1">
        <v>150.0</v>
      </c>
      <c r="O18" s="1">
        <v>5.0</v>
      </c>
      <c r="P18" s="1" t="s">
        <v>76</v>
      </c>
      <c r="Q18" s="1">
        <v>0.0</v>
      </c>
      <c r="R18" s="1" t="s">
        <v>88</v>
      </c>
      <c r="S18" s="1">
        <v>2.0</v>
      </c>
      <c r="T18" s="1">
        <v>30.0</v>
      </c>
      <c r="U18" s="1">
        <v>4242.0</v>
      </c>
      <c r="V18" s="1" t="s">
        <v>78</v>
      </c>
      <c r="W18" s="1">
        <v>1.0</v>
      </c>
      <c r="X18" s="1" t="b">
        <v>0</v>
      </c>
      <c r="Y18" s="1"/>
      <c r="Z18" s="1">
        <v>0.506942868232727</v>
      </c>
      <c r="AA18" s="1">
        <v>25.0</v>
      </c>
      <c r="AB18" s="1" t="s">
        <v>79</v>
      </c>
      <c r="AC18" s="1"/>
      <c r="AD18" s="1">
        <v>150.0</v>
      </c>
      <c r="AE18" s="1">
        <v>17716.0</v>
      </c>
      <c r="AF18" s="1">
        <v>1.02761614322662</v>
      </c>
      <c r="AG18" s="1">
        <v>714467.0</v>
      </c>
      <c r="AH18" s="1">
        <v>30.0</v>
      </c>
      <c r="AI18" s="1">
        <v>44290.0</v>
      </c>
      <c r="AM18" s="1"/>
      <c r="AN18" s="1">
        <v>1.02719366550445</v>
      </c>
      <c r="AO18" s="1">
        <v>0.5068562722194</v>
      </c>
      <c r="AP18" s="1">
        <v>0.224244466913829</v>
      </c>
      <c r="AQ18" s="1">
        <v>0.1689520907398</v>
      </c>
      <c r="AR18" s="1">
        <v>0.333333333333333</v>
      </c>
      <c r="AS18" s="1">
        <v>1969.0</v>
      </c>
      <c r="AT18" s="1">
        <v>0.5068562722194</v>
      </c>
      <c r="AU18" s="1">
        <v>0.672733400741489</v>
      </c>
      <c r="AV18" s="1">
        <v>0.5068562722194</v>
      </c>
      <c r="AW18" s="1">
        <v>1.0</v>
      </c>
      <c r="AX18" s="1">
        <v>0.0</v>
      </c>
      <c r="AY18" s="1">
        <v>998.0</v>
      </c>
      <c r="AZ18" s="1">
        <v>0.710005078720162</v>
      </c>
      <c r="BA18" s="1">
        <v>0.0</v>
      </c>
      <c r="BB18" s="1">
        <v>0.0</v>
      </c>
      <c r="BC18" s="1">
        <v>0.0</v>
      </c>
      <c r="BD18" s="1">
        <v>1.0</v>
      </c>
      <c r="BE18" s="1">
        <v>571.0</v>
      </c>
      <c r="BF18" s="1">
        <v>0.796851193499238</v>
      </c>
      <c r="BG18" s="1">
        <v>0.0</v>
      </c>
      <c r="BH18" s="1">
        <v>0.0</v>
      </c>
      <c r="BI18" s="1">
        <v>0.0</v>
      </c>
      <c r="BJ18" s="1">
        <v>1.0</v>
      </c>
      <c r="BK18" s="1">
        <v>400.0</v>
      </c>
      <c r="BL18" s="1">
        <v>0.340979143697311</v>
      </c>
      <c r="BM18" s="1">
        <v>0.256903280688147</v>
      </c>
      <c r="BN18" s="1">
        <v>0.5068562722194</v>
      </c>
      <c r="BO18" s="1">
        <v>1969.0</v>
      </c>
    </row>
    <row r="19">
      <c r="A19" s="1" t="s">
        <v>144</v>
      </c>
      <c r="B19" s="1" t="s">
        <v>145</v>
      </c>
      <c r="C19" s="1" t="s">
        <v>69</v>
      </c>
      <c r="D19" s="1" t="s">
        <v>70</v>
      </c>
      <c r="E19" s="1" t="s">
        <v>71</v>
      </c>
      <c r="F19" s="1"/>
      <c r="G19" s="1" t="s">
        <v>146</v>
      </c>
      <c r="H19" s="1">
        <v>7878.0</v>
      </c>
      <c r="I19" s="1" t="s">
        <v>107</v>
      </c>
      <c r="J19" s="1">
        <v>64.0</v>
      </c>
      <c r="K19" s="1">
        <v>1.0E-4</v>
      </c>
      <c r="L19" s="1" t="s">
        <v>75</v>
      </c>
      <c r="N19" s="1">
        <v>150.0</v>
      </c>
      <c r="O19" s="1"/>
      <c r="P19" s="1" t="s">
        <v>76</v>
      </c>
      <c r="Q19" s="1">
        <v>0.0</v>
      </c>
      <c r="R19" s="1" t="s">
        <v>108</v>
      </c>
      <c r="S19" s="1">
        <v>2.0</v>
      </c>
      <c r="T19" s="1"/>
      <c r="U19" s="1">
        <v>4242.0</v>
      </c>
      <c r="V19" s="1" t="s">
        <v>78</v>
      </c>
      <c r="W19" s="1"/>
      <c r="X19" s="1"/>
      <c r="Y19" s="1">
        <v>0.0</v>
      </c>
      <c r="Z19" s="1">
        <v>0.887672185897827</v>
      </c>
      <c r="AA19" s="1">
        <v>28.0</v>
      </c>
      <c r="AB19" s="1" t="s">
        <v>147</v>
      </c>
      <c r="AC19" s="1"/>
      <c r="AD19" s="1">
        <v>150.0</v>
      </c>
      <c r="AE19" s="1">
        <v>8858.0</v>
      </c>
      <c r="AF19" s="1">
        <v>0.229170739650726</v>
      </c>
      <c r="AG19" s="1">
        <v>1.4768835E7</v>
      </c>
      <c r="AH19" s="1"/>
      <c r="AM19" s="1"/>
      <c r="AN19" s="1">
        <v>0.297034859657287</v>
      </c>
      <c r="AO19" s="1">
        <v>0.860335195530726</v>
      </c>
      <c r="AP19" s="1">
        <v>0.843363904816265</v>
      </c>
      <c r="AQ19" s="1">
        <v>0.843680575260742</v>
      </c>
      <c r="AR19" s="1">
        <v>0.85145728117063</v>
      </c>
      <c r="AS19" s="1">
        <v>1969.0</v>
      </c>
      <c r="AT19" s="1">
        <v>0.91213814118842</v>
      </c>
      <c r="AU19" s="1">
        <v>0.914398812469074</v>
      </c>
      <c r="AV19" s="1">
        <v>0.903225806451612</v>
      </c>
      <c r="AW19" s="1">
        <v>0.925851703406813</v>
      </c>
      <c r="AX19" s="1">
        <v>0.898043254376931</v>
      </c>
      <c r="AY19" s="1">
        <v>998.0</v>
      </c>
      <c r="AZ19" s="1">
        <v>0.871508379888268</v>
      </c>
      <c r="BA19" s="1">
        <v>0.757894736842105</v>
      </c>
      <c r="BB19" s="1">
        <v>0.835443037974683</v>
      </c>
      <c r="BC19" s="1">
        <v>0.693520140105078</v>
      </c>
      <c r="BD19" s="1">
        <v>0.944206008583691</v>
      </c>
      <c r="BE19" s="1">
        <v>571.0</v>
      </c>
      <c r="BF19" s="1">
        <v>0.937023869984763</v>
      </c>
      <c r="BG19" s="1">
        <v>0.857798165137614</v>
      </c>
      <c r="BH19" s="1">
        <v>0.792372881355932</v>
      </c>
      <c r="BI19" s="1">
        <v>0.935</v>
      </c>
      <c r="BJ19" s="1">
        <v>0.937539834289356</v>
      </c>
      <c r="BK19" s="1">
        <v>400.0</v>
      </c>
      <c r="BL19" s="1">
        <v>0.857515071425101</v>
      </c>
      <c r="BM19" s="1">
        <v>0.86104950841271</v>
      </c>
      <c r="BN19" s="1">
        <v>0.860335195530726</v>
      </c>
      <c r="BO19" s="1">
        <v>1969.0</v>
      </c>
    </row>
    <row r="20">
      <c r="A20" s="1" t="s">
        <v>148</v>
      </c>
      <c r="B20" s="1" t="s">
        <v>149</v>
      </c>
      <c r="C20" s="1" t="s">
        <v>69</v>
      </c>
      <c r="D20" s="1" t="s">
        <v>70</v>
      </c>
      <c r="E20" s="1" t="s">
        <v>71</v>
      </c>
      <c r="F20" s="1" t="s">
        <v>82</v>
      </c>
      <c r="G20" s="1" t="s">
        <v>150</v>
      </c>
      <c r="H20" s="1">
        <v>11330.0</v>
      </c>
      <c r="I20" s="1" t="s">
        <v>74</v>
      </c>
      <c r="J20" s="1">
        <v>64.0</v>
      </c>
      <c r="K20" s="1">
        <v>1.0E-4</v>
      </c>
      <c r="L20" s="1" t="s">
        <v>75</v>
      </c>
      <c r="N20" s="1">
        <v>150.0</v>
      </c>
      <c r="O20" s="1">
        <v>10.0</v>
      </c>
      <c r="P20" s="1" t="s">
        <v>76</v>
      </c>
      <c r="Q20" s="1">
        <v>0.0</v>
      </c>
      <c r="R20" s="1" t="s">
        <v>77</v>
      </c>
      <c r="S20" s="1">
        <v>3.0</v>
      </c>
      <c r="T20" s="1">
        <v>15.0</v>
      </c>
      <c r="U20" s="1">
        <v>4242.0</v>
      </c>
      <c r="V20" s="1" t="s">
        <v>78</v>
      </c>
      <c r="W20" s="1">
        <v>1.0</v>
      </c>
      <c r="X20" s="1" t="b">
        <v>0</v>
      </c>
      <c r="Y20" s="1"/>
      <c r="Z20" s="1">
        <v>0.899085581302642</v>
      </c>
      <c r="AA20" s="1">
        <v>30.0</v>
      </c>
      <c r="AB20" s="1" t="s">
        <v>151</v>
      </c>
      <c r="AC20" s="1"/>
      <c r="AD20" s="1">
        <v>150.0</v>
      </c>
      <c r="AE20" s="1">
        <v>17716.0</v>
      </c>
      <c r="AF20" s="1">
        <v>0.21301919221878</v>
      </c>
      <c r="AG20" s="1">
        <v>1.4768835E7</v>
      </c>
      <c r="AH20" s="1">
        <v>15.0</v>
      </c>
      <c r="AI20" s="1">
        <v>59050.0</v>
      </c>
      <c r="AM20" s="1"/>
      <c r="AN20" s="1">
        <v>0.281448274850845</v>
      </c>
      <c r="AO20" s="1">
        <v>0.876587100050787</v>
      </c>
      <c r="AP20" s="1">
        <v>0.861680265557709</v>
      </c>
      <c r="AQ20" s="1">
        <v>0.878548173124029</v>
      </c>
      <c r="AR20" s="1">
        <v>0.854905321442651</v>
      </c>
      <c r="AS20" s="1">
        <v>1969.0</v>
      </c>
      <c r="AT20" s="1">
        <v>0.913153885220924</v>
      </c>
      <c r="AU20" s="1">
        <v>0.918918918918919</v>
      </c>
      <c r="AV20" s="1">
        <v>0.872187218721872</v>
      </c>
      <c r="AW20" s="1">
        <v>0.970941883767535</v>
      </c>
      <c r="AX20" s="1">
        <v>0.853759011328527</v>
      </c>
      <c r="AY20" s="1">
        <v>998.0</v>
      </c>
      <c r="AZ20" s="1">
        <v>0.889283900457084</v>
      </c>
      <c r="BA20" s="1">
        <v>0.785433070866141</v>
      </c>
      <c r="BB20" s="1">
        <v>0.896629213483146</v>
      </c>
      <c r="BC20" s="1">
        <v>0.69877408056042</v>
      </c>
      <c r="BD20" s="1">
        <v>0.967095851216022</v>
      </c>
      <c r="BE20" s="1">
        <v>571.0</v>
      </c>
      <c r="BF20" s="1">
        <v>0.950736414423565</v>
      </c>
      <c r="BG20" s="1">
        <v>0.880688806888068</v>
      </c>
      <c r="BH20" s="1">
        <v>0.86682808716707</v>
      </c>
      <c r="BI20" s="1">
        <v>0.895</v>
      </c>
      <c r="BJ20" s="1">
        <v>0.964945825366475</v>
      </c>
      <c r="BK20" s="1">
        <v>400.0</v>
      </c>
      <c r="BL20" s="1">
        <v>0.872442299289424</v>
      </c>
      <c r="BM20" s="1">
        <v>0.878186571889351</v>
      </c>
      <c r="BN20" s="1">
        <v>0.876587100050787</v>
      </c>
      <c r="BO20" s="1">
        <v>1969.0</v>
      </c>
    </row>
    <row r="21">
      <c r="A21" s="1" t="s">
        <v>152</v>
      </c>
      <c r="B21" s="1" t="s">
        <v>153</v>
      </c>
      <c r="C21" s="1" t="s">
        <v>69</v>
      </c>
      <c r="D21" s="1" t="s">
        <v>70</v>
      </c>
      <c r="E21" s="1" t="s">
        <v>71</v>
      </c>
      <c r="F21" s="1"/>
      <c r="G21" s="1" t="s">
        <v>154</v>
      </c>
      <c r="H21" s="1">
        <v>2803.0</v>
      </c>
      <c r="I21" s="1" t="s">
        <v>107</v>
      </c>
      <c r="J21" s="1">
        <v>64.0</v>
      </c>
      <c r="K21" s="1">
        <v>1.0E-4</v>
      </c>
      <c r="L21" s="1" t="s">
        <v>75</v>
      </c>
      <c r="N21" s="1">
        <v>150.0</v>
      </c>
      <c r="O21" s="1"/>
      <c r="P21" s="1" t="s">
        <v>76</v>
      </c>
      <c r="Q21" s="1">
        <v>0.0</v>
      </c>
      <c r="R21" s="1" t="s">
        <v>112</v>
      </c>
      <c r="S21" s="1">
        <v>2.0</v>
      </c>
      <c r="T21" s="1"/>
      <c r="U21" s="1">
        <v>4242.0</v>
      </c>
      <c r="V21" s="1" t="s">
        <v>78</v>
      </c>
      <c r="W21" s="1"/>
      <c r="X21" s="1"/>
      <c r="Y21" s="1">
        <v>0.0</v>
      </c>
      <c r="Z21" s="1">
        <v>0.818469166755676</v>
      </c>
      <c r="AA21" s="1">
        <v>32.0</v>
      </c>
      <c r="AB21" s="1" t="s">
        <v>155</v>
      </c>
      <c r="AC21" s="1"/>
      <c r="AD21" s="1">
        <v>150.0</v>
      </c>
      <c r="AE21" s="1">
        <v>8858.0</v>
      </c>
      <c r="AF21" s="1">
        <v>0.364145308732986</v>
      </c>
      <c r="AG21" s="1">
        <v>714467.0</v>
      </c>
      <c r="AH21" s="1"/>
      <c r="AM21" s="1"/>
      <c r="AN21" s="1">
        <v>0.335679322481155</v>
      </c>
      <c r="AO21" s="1">
        <v>0.824784154393092</v>
      </c>
      <c r="AP21" s="1">
        <v>0.814595849490554</v>
      </c>
      <c r="AQ21" s="1">
        <v>0.802899079027647</v>
      </c>
      <c r="AR21" s="1">
        <v>0.836319591898332</v>
      </c>
      <c r="AS21" s="1">
        <v>1969.0</v>
      </c>
      <c r="AT21" s="1">
        <v>0.888268156424581</v>
      </c>
      <c r="AU21" s="1">
        <v>0.881847475832438</v>
      </c>
      <c r="AV21" s="1">
        <v>0.950231481481481</v>
      </c>
      <c r="AW21" s="1">
        <v>0.822645290581162</v>
      </c>
      <c r="AX21" s="1">
        <v>0.955715756951596</v>
      </c>
      <c r="AY21" s="1">
        <v>998.0</v>
      </c>
      <c r="AZ21" s="1">
        <v>0.836465210766886</v>
      </c>
      <c r="BA21" s="1">
        <v>0.727118644067796</v>
      </c>
      <c r="BB21" s="1">
        <v>0.704433497536945</v>
      </c>
      <c r="BC21" s="1">
        <v>0.751313485113835</v>
      </c>
      <c r="BD21" s="1">
        <v>0.871244635193133</v>
      </c>
      <c r="BE21" s="1">
        <v>571.0</v>
      </c>
      <c r="BF21" s="1">
        <v>0.924834941594718</v>
      </c>
      <c r="BG21" s="1">
        <v>0.834821428571428</v>
      </c>
      <c r="BH21" s="1">
        <v>0.754032258064516</v>
      </c>
      <c r="BI21" s="1">
        <v>0.935</v>
      </c>
      <c r="BJ21" s="1">
        <v>0.922243467176545</v>
      </c>
      <c r="BK21" s="1">
        <v>400.0</v>
      </c>
      <c r="BL21" s="1">
        <v>0.827423615069607</v>
      </c>
      <c r="BM21" s="1">
        <v>0.83909367640321</v>
      </c>
      <c r="BN21" s="1">
        <v>0.824784154393092</v>
      </c>
      <c r="BO21" s="1">
        <v>1969.0</v>
      </c>
    </row>
    <row r="22">
      <c r="A22" s="1" t="s">
        <v>156</v>
      </c>
      <c r="B22" s="1" t="s">
        <v>157</v>
      </c>
      <c r="C22" s="1" t="s">
        <v>69</v>
      </c>
      <c r="D22" s="1" t="s">
        <v>70</v>
      </c>
      <c r="E22" s="1" t="s">
        <v>71</v>
      </c>
      <c r="F22" s="1"/>
      <c r="G22" s="1" t="s">
        <v>158</v>
      </c>
      <c r="H22" s="1">
        <v>1972.0</v>
      </c>
      <c r="I22" s="1" t="s">
        <v>107</v>
      </c>
      <c r="J22" s="1">
        <v>64.0</v>
      </c>
      <c r="K22" s="1">
        <v>1.0E-4</v>
      </c>
      <c r="L22" s="1" t="s">
        <v>75</v>
      </c>
      <c r="N22" s="1">
        <v>150.0</v>
      </c>
      <c r="O22" s="1"/>
      <c r="P22" s="1" t="s">
        <v>76</v>
      </c>
      <c r="Q22" s="1">
        <v>0.0</v>
      </c>
      <c r="R22" s="1" t="s">
        <v>112</v>
      </c>
      <c r="S22" s="1">
        <v>3.0</v>
      </c>
      <c r="T22" s="1"/>
      <c r="U22" s="1">
        <v>4242.0</v>
      </c>
      <c r="V22" s="1" t="s">
        <v>78</v>
      </c>
      <c r="W22" s="1"/>
      <c r="X22" s="1"/>
      <c r="Y22" s="1">
        <v>0.0</v>
      </c>
      <c r="Z22" s="1">
        <v>0.805419147014617</v>
      </c>
      <c r="AA22" s="1">
        <v>34.0</v>
      </c>
      <c r="AB22" s="1" t="s">
        <v>159</v>
      </c>
      <c r="AC22" s="1"/>
      <c r="AD22" s="1">
        <v>150.0</v>
      </c>
      <c r="AE22" s="1">
        <v>5905.0</v>
      </c>
      <c r="AF22" s="1">
        <v>0.429522812366485</v>
      </c>
      <c r="AG22" s="1">
        <v>714467.0</v>
      </c>
      <c r="AH22" s="1"/>
      <c r="AM22" s="1"/>
      <c r="AN22" s="1">
        <v>0.392854750156402</v>
      </c>
      <c r="AO22" s="1">
        <v>0.842559674961909</v>
      </c>
      <c r="AP22" s="1">
        <v>0.821362822517751</v>
      </c>
      <c r="AQ22" s="1">
        <v>0.827521300352421</v>
      </c>
      <c r="AR22" s="1">
        <v>0.820791372587557</v>
      </c>
      <c r="AS22" s="1">
        <v>1969.0</v>
      </c>
      <c r="AT22" s="1">
        <v>0.899441340782122</v>
      </c>
      <c r="AU22" s="1">
        <v>0.90406976744186</v>
      </c>
      <c r="AV22" s="1">
        <v>0.875234521575985</v>
      </c>
      <c r="AW22" s="1">
        <v>0.934869739478958</v>
      </c>
      <c r="AX22" s="1">
        <v>0.86302780638517</v>
      </c>
      <c r="AY22" s="1">
        <v>998.0</v>
      </c>
      <c r="AZ22" s="1">
        <v>0.859319451498222</v>
      </c>
      <c r="BA22" s="1">
        <v>0.734928229665071</v>
      </c>
      <c r="BB22" s="1">
        <v>0.810126582278481</v>
      </c>
      <c r="BC22" s="1">
        <v>0.672504378283712</v>
      </c>
      <c r="BD22" s="1">
        <v>0.935622317596566</v>
      </c>
      <c r="BE22" s="1">
        <v>571.0</v>
      </c>
      <c r="BF22" s="1">
        <v>0.926358557643474</v>
      </c>
      <c r="BG22" s="1">
        <v>0.82509047044632</v>
      </c>
      <c r="BH22" s="1">
        <v>0.797202797202797</v>
      </c>
      <c r="BI22" s="1">
        <v>0.855</v>
      </c>
      <c r="BJ22" s="1">
        <v>0.944550669216061</v>
      </c>
      <c r="BK22" s="1">
        <v>400.0</v>
      </c>
      <c r="BL22" s="1">
        <v>0.838975030586216</v>
      </c>
      <c r="BM22" s="1">
        <v>0.840501498169103</v>
      </c>
      <c r="BN22" s="1">
        <v>0.842559674961909</v>
      </c>
      <c r="BO22" s="1">
        <v>1969.0</v>
      </c>
    </row>
    <row r="23">
      <c r="A23" s="1" t="s">
        <v>160</v>
      </c>
      <c r="B23" s="1" t="s">
        <v>161</v>
      </c>
      <c r="C23" s="1" t="s">
        <v>69</v>
      </c>
      <c r="D23" s="1" t="s">
        <v>162</v>
      </c>
      <c r="E23" s="1" t="s">
        <v>71</v>
      </c>
      <c r="F23" s="1" t="s">
        <v>72</v>
      </c>
      <c r="G23" s="1" t="s">
        <v>163</v>
      </c>
      <c r="H23" s="1">
        <v>18027.0</v>
      </c>
      <c r="I23" s="1" t="s">
        <v>74</v>
      </c>
      <c r="J23" s="1">
        <v>64.0</v>
      </c>
      <c r="K23" s="1">
        <v>0.001</v>
      </c>
      <c r="L23" s="1" t="s">
        <v>75</v>
      </c>
      <c r="N23" s="1">
        <v>150.0</v>
      </c>
      <c r="O23" s="1">
        <v>5.0</v>
      </c>
      <c r="P23" s="1" t="s">
        <v>76</v>
      </c>
      <c r="Q23" s="1">
        <v>0.0</v>
      </c>
      <c r="R23" s="1" t="s">
        <v>77</v>
      </c>
      <c r="S23" s="1">
        <v>1.0</v>
      </c>
      <c r="T23" s="1">
        <v>30.0</v>
      </c>
      <c r="U23" s="1">
        <v>4242.0</v>
      </c>
      <c r="V23" s="1" t="s">
        <v>78</v>
      </c>
      <c r="W23" s="1">
        <v>1.0</v>
      </c>
      <c r="X23" s="1" t="b">
        <v>0</v>
      </c>
      <c r="Y23" s="1"/>
      <c r="Z23" s="1">
        <v>0.879024624824523</v>
      </c>
      <c r="AA23" s="1">
        <v>35.0</v>
      </c>
      <c r="AB23" s="1" t="s">
        <v>164</v>
      </c>
      <c r="AC23" s="1"/>
      <c r="AD23" s="1">
        <v>150.0</v>
      </c>
      <c r="AE23" s="1">
        <v>17716.0</v>
      </c>
      <c r="AF23" s="1">
        <v>0.242573544383049</v>
      </c>
      <c r="AG23" s="1">
        <v>1.4768835E7</v>
      </c>
      <c r="AH23" s="1">
        <v>30.0</v>
      </c>
      <c r="AI23" s="1">
        <v>88580.0</v>
      </c>
      <c r="AM23" s="1"/>
      <c r="AN23" s="1">
        <v>0.255210369825363</v>
      </c>
      <c r="AO23" s="1">
        <v>0.875571356018283</v>
      </c>
      <c r="AP23" s="1">
        <v>0.860313681504723</v>
      </c>
      <c r="AQ23" s="1">
        <v>0.871461193747455</v>
      </c>
      <c r="AR23" s="1">
        <v>0.855236813381579</v>
      </c>
      <c r="AS23" s="1">
        <v>1969.0</v>
      </c>
      <c r="AT23" s="1">
        <v>0.917216861350939</v>
      </c>
      <c r="AU23" s="1">
        <v>0.921822541966426</v>
      </c>
      <c r="AV23" s="1">
        <v>0.884084636614535</v>
      </c>
      <c r="AW23" s="1">
        <v>0.962925851703406</v>
      </c>
      <c r="AX23" s="1">
        <v>0.870236869207003</v>
      </c>
      <c r="AY23" s="1">
        <v>998.0</v>
      </c>
      <c r="AZ23" s="1">
        <v>0.884205180294565</v>
      </c>
      <c r="BA23" s="1">
        <v>0.781190019193858</v>
      </c>
      <c r="BB23" s="1">
        <v>0.864118895966029</v>
      </c>
      <c r="BC23" s="1">
        <v>0.712784588441331</v>
      </c>
      <c r="BD23" s="1">
        <v>0.954220314735336</v>
      </c>
      <c r="BE23" s="1">
        <v>571.0</v>
      </c>
      <c r="BF23" s="1">
        <v>0.949720670391061</v>
      </c>
      <c r="BG23" s="1">
        <v>0.877928483353884</v>
      </c>
      <c r="BH23" s="1">
        <v>0.8661800486618</v>
      </c>
      <c r="BI23" s="1">
        <v>0.89</v>
      </c>
      <c r="BJ23" s="1">
        <v>0.964945825366475</v>
      </c>
      <c r="BK23" s="1">
        <v>400.0</v>
      </c>
      <c r="BL23" s="1">
        <v>0.872122798975998</v>
      </c>
      <c r="BM23" s="1">
        <v>0.874657377553392</v>
      </c>
      <c r="BN23" s="1">
        <v>0.875571356018283</v>
      </c>
      <c r="BO23" s="1">
        <v>1969.0</v>
      </c>
    </row>
    <row r="24">
      <c r="A24" s="1" t="s">
        <v>165</v>
      </c>
      <c r="B24" s="1" t="s">
        <v>166</v>
      </c>
      <c r="C24" s="1" t="s">
        <v>69</v>
      </c>
      <c r="D24" s="1" t="s">
        <v>70</v>
      </c>
      <c r="E24" s="1" t="s">
        <v>71</v>
      </c>
      <c r="F24" s="1" t="s">
        <v>72</v>
      </c>
      <c r="G24" s="1" t="s">
        <v>167</v>
      </c>
      <c r="H24" s="1">
        <v>9018.0</v>
      </c>
      <c r="I24" s="1" t="s">
        <v>74</v>
      </c>
      <c r="J24" s="1">
        <v>64.0</v>
      </c>
      <c r="K24" s="1">
        <v>1.0E-4</v>
      </c>
      <c r="L24" s="1" t="s">
        <v>75</v>
      </c>
      <c r="N24" s="1">
        <v>150.0</v>
      </c>
      <c r="O24" s="1">
        <v>10.0</v>
      </c>
      <c r="P24" s="1" t="s">
        <v>76</v>
      </c>
      <c r="Q24" s="1">
        <v>0.0</v>
      </c>
      <c r="R24" s="1" t="s">
        <v>88</v>
      </c>
      <c r="S24" s="1">
        <v>1.0</v>
      </c>
      <c r="T24" s="1">
        <v>15.0</v>
      </c>
      <c r="U24" s="1">
        <v>4242.0</v>
      </c>
      <c r="V24" s="1" t="s">
        <v>78</v>
      </c>
      <c r="W24" s="1">
        <v>1.0</v>
      </c>
      <c r="X24" s="1" t="b">
        <v>0</v>
      </c>
      <c r="Y24" s="1"/>
      <c r="Z24" s="1">
        <v>0.890093684196472</v>
      </c>
      <c r="AA24" s="1">
        <v>40.0</v>
      </c>
      <c r="AB24" s="1" t="s">
        <v>168</v>
      </c>
      <c r="AC24" s="1"/>
      <c r="AD24" s="1">
        <v>150.0</v>
      </c>
      <c r="AE24" s="1">
        <v>17716.0</v>
      </c>
      <c r="AF24" s="1">
        <v>0.216734945774078</v>
      </c>
      <c r="AG24" s="1">
        <v>714467.0</v>
      </c>
      <c r="AH24" s="1">
        <v>15.0</v>
      </c>
      <c r="AI24" s="1">
        <v>177160.0</v>
      </c>
      <c r="AM24" s="1"/>
      <c r="AN24" s="1">
        <v>0.332319468259811</v>
      </c>
      <c r="AO24" s="1">
        <v>0.881157948197054</v>
      </c>
      <c r="AP24" s="1">
        <v>0.869126260224756</v>
      </c>
      <c r="AQ24" s="1">
        <v>0.873827846785041</v>
      </c>
      <c r="AR24" s="1">
        <v>0.86540525885396</v>
      </c>
      <c r="AS24" s="1">
        <v>1969.0</v>
      </c>
      <c r="AT24" s="1">
        <v>0.923311325545962</v>
      </c>
      <c r="AU24" s="1">
        <v>0.925944090240314</v>
      </c>
      <c r="AV24" s="1">
        <v>0.906820365033621</v>
      </c>
      <c r="AW24" s="1">
        <v>0.945891783567134</v>
      </c>
      <c r="AX24" s="1">
        <v>0.90010298661174</v>
      </c>
      <c r="AY24" s="1">
        <v>998.0</v>
      </c>
      <c r="AZ24" s="1">
        <v>0.884205180294565</v>
      </c>
      <c r="BA24" s="1">
        <v>0.793103448275862</v>
      </c>
      <c r="BB24" s="1">
        <v>0.822975517890772</v>
      </c>
      <c r="BC24" s="1">
        <v>0.765323992994746</v>
      </c>
      <c r="BD24" s="1">
        <v>0.932761087267525</v>
      </c>
      <c r="BE24" s="1">
        <v>571.0</v>
      </c>
      <c r="BF24" s="1">
        <v>0.95479939055358</v>
      </c>
      <c r="BG24" s="1">
        <v>0.888331242158092</v>
      </c>
      <c r="BH24" s="1">
        <v>0.89168765743073</v>
      </c>
      <c r="BI24" s="1">
        <v>0.885</v>
      </c>
      <c r="BJ24" s="1">
        <v>0.97259400892288</v>
      </c>
      <c r="BK24" s="1">
        <v>400.0</v>
      </c>
      <c r="BL24" s="1">
        <v>0.879779973534072</v>
      </c>
      <c r="BM24" s="1">
        <v>0.879431593698058</v>
      </c>
      <c r="BN24" s="1">
        <v>0.881157948197054</v>
      </c>
      <c r="BO24" s="1">
        <v>1969.0</v>
      </c>
    </row>
    <row r="25">
      <c r="A25" s="1" t="s">
        <v>169</v>
      </c>
      <c r="B25" s="1" t="s">
        <v>170</v>
      </c>
      <c r="C25" s="1" t="s">
        <v>69</v>
      </c>
      <c r="D25" s="1" t="s">
        <v>70</v>
      </c>
      <c r="E25" s="1" t="s">
        <v>71</v>
      </c>
      <c r="F25" s="1"/>
      <c r="G25" s="1" t="s">
        <v>171</v>
      </c>
      <c r="H25" s="1">
        <v>7839.0</v>
      </c>
      <c r="I25" s="1" t="s">
        <v>107</v>
      </c>
      <c r="J25" s="1">
        <v>64.0</v>
      </c>
      <c r="K25" s="1">
        <v>0.001</v>
      </c>
      <c r="L25" s="1" t="s">
        <v>75</v>
      </c>
      <c r="N25" s="1">
        <v>150.0</v>
      </c>
      <c r="O25" s="1"/>
      <c r="P25" s="1" t="s">
        <v>76</v>
      </c>
      <c r="Q25" s="1">
        <v>0.0</v>
      </c>
      <c r="R25" s="1" t="s">
        <v>108</v>
      </c>
      <c r="S25" s="1">
        <v>2.0</v>
      </c>
      <c r="T25" s="1"/>
      <c r="U25" s="1">
        <v>4242.0</v>
      </c>
      <c r="V25" s="1" t="s">
        <v>78</v>
      </c>
      <c r="W25" s="1"/>
      <c r="X25" s="1"/>
      <c r="Y25" s="1">
        <v>0.0</v>
      </c>
      <c r="Z25" s="1">
        <v>0.855384945869445</v>
      </c>
      <c r="AA25" s="1">
        <v>42.0</v>
      </c>
      <c r="AB25" s="1" t="s">
        <v>172</v>
      </c>
      <c r="AC25" s="1"/>
      <c r="AD25" s="1">
        <v>150.0</v>
      </c>
      <c r="AE25" s="1">
        <v>8858.0</v>
      </c>
      <c r="AF25" s="1">
        <v>0.302277714014053</v>
      </c>
      <c r="AG25" s="1">
        <v>1.4768835E7</v>
      </c>
      <c r="AH25" s="1"/>
      <c r="AM25" s="1"/>
      <c r="AN25" s="1">
        <v>0.329054147005081</v>
      </c>
      <c r="AO25" s="1">
        <v>0.839004570848146</v>
      </c>
      <c r="AP25" s="1">
        <v>0.821964552999035</v>
      </c>
      <c r="AQ25" s="1">
        <v>0.83354081377638</v>
      </c>
      <c r="AR25" s="1">
        <v>0.815964386449489</v>
      </c>
      <c r="AS25" s="1">
        <v>1969.0</v>
      </c>
      <c r="AT25" s="1">
        <v>0.902488572879634</v>
      </c>
      <c r="AU25" s="1">
        <v>0.903030303030303</v>
      </c>
      <c r="AV25" s="1">
        <v>0.910386965376782</v>
      </c>
      <c r="AW25" s="1">
        <v>0.895791583166332</v>
      </c>
      <c r="AX25" s="1">
        <v>0.909371781668383</v>
      </c>
      <c r="AY25" s="1">
        <v>998.0</v>
      </c>
      <c r="AZ25" s="1">
        <v>0.846622651091924</v>
      </c>
      <c r="BA25" s="1">
        <v>0.752052545155993</v>
      </c>
      <c r="BB25" s="1">
        <v>0.707882534775888</v>
      </c>
      <c r="BC25" s="1">
        <v>0.802101576182136</v>
      </c>
      <c r="BD25" s="1">
        <v>0.864806866952789</v>
      </c>
      <c r="BE25" s="1">
        <v>571.0</v>
      </c>
      <c r="BF25" s="1">
        <v>0.928897917724733</v>
      </c>
      <c r="BG25" s="1">
        <v>0.81081081081081</v>
      </c>
      <c r="BH25" s="1">
        <v>0.88235294117647</v>
      </c>
      <c r="BI25" s="1">
        <v>0.75</v>
      </c>
      <c r="BJ25" s="1">
        <v>0.974506054811982</v>
      </c>
      <c r="BK25" s="1">
        <v>400.0</v>
      </c>
      <c r="BL25" s="1">
        <v>0.84051324024004</v>
      </c>
      <c r="BM25" s="1">
        <v>0.84596663040815</v>
      </c>
      <c r="BN25" s="1">
        <v>0.839004570848146</v>
      </c>
      <c r="BO25" s="1">
        <v>1969.0</v>
      </c>
    </row>
    <row r="26">
      <c r="A26" s="1" t="s">
        <v>173</v>
      </c>
      <c r="B26" s="1" t="s">
        <v>174</v>
      </c>
      <c r="C26" s="1" t="s">
        <v>69</v>
      </c>
      <c r="D26" s="1" t="s">
        <v>70</v>
      </c>
      <c r="E26" s="1" t="s">
        <v>71</v>
      </c>
      <c r="F26" s="1" t="s">
        <v>175</v>
      </c>
      <c r="G26" s="1" t="s">
        <v>176</v>
      </c>
      <c r="H26" s="1">
        <v>11771.0</v>
      </c>
      <c r="J26" s="1">
        <v>64.0</v>
      </c>
      <c r="K26" s="1">
        <v>0.001</v>
      </c>
      <c r="L26" s="1" t="s">
        <v>75</v>
      </c>
      <c r="N26" s="1">
        <v>150.0</v>
      </c>
      <c r="O26" s="1">
        <v>10.0</v>
      </c>
      <c r="P26" s="1" t="s">
        <v>76</v>
      </c>
      <c r="Q26" s="1">
        <v>0.0</v>
      </c>
      <c r="R26" s="1" t="s">
        <v>77</v>
      </c>
      <c r="S26" s="1">
        <v>1.0</v>
      </c>
      <c r="T26" s="1">
        <v>15.0</v>
      </c>
      <c r="U26" s="1">
        <v>4242.0</v>
      </c>
      <c r="V26" s="1" t="s">
        <v>78</v>
      </c>
      <c r="W26" s="1">
        <v>1.0</v>
      </c>
      <c r="X26" s="1" t="b">
        <v>0</v>
      </c>
      <c r="Z26" s="1">
        <v>0.941741943359375</v>
      </c>
      <c r="AA26" s="1">
        <v>20.0</v>
      </c>
      <c r="AB26" s="1" t="s">
        <v>177</v>
      </c>
      <c r="AD26" s="1">
        <v>150.0</v>
      </c>
      <c r="AE26" s="1">
        <v>17716.0</v>
      </c>
      <c r="AF26" s="1">
        <v>0.112324222922325</v>
      </c>
      <c r="AG26" s="1">
        <v>1.4768835E7</v>
      </c>
      <c r="AH26" s="1">
        <v>15.0</v>
      </c>
      <c r="AI26" s="1">
        <v>177160.0</v>
      </c>
      <c r="AN26" s="1">
        <v>0.301761776208877</v>
      </c>
      <c r="AO26" s="1">
        <v>0.84814626714068</v>
      </c>
      <c r="AP26" s="1">
        <v>0.837907344917782</v>
      </c>
      <c r="AQ26" s="1">
        <v>0.843286112303926</v>
      </c>
      <c r="AR26" s="1">
        <v>0.833458762241353</v>
      </c>
      <c r="AS26" s="1">
        <v>1969.0</v>
      </c>
      <c r="AT26" s="1">
        <v>0.896901980700863</v>
      </c>
      <c r="AU26" s="1">
        <v>0.898652021967049</v>
      </c>
      <c r="AV26" s="1">
        <v>0.895522388059701</v>
      </c>
      <c r="AW26" s="1">
        <v>0.901803607214428</v>
      </c>
      <c r="AX26" s="1">
        <v>0.891864057672502</v>
      </c>
      <c r="AY26" s="1">
        <v>998.0</v>
      </c>
      <c r="AZ26" s="1">
        <v>0.852209243270695</v>
      </c>
      <c r="BA26" s="1">
        <v>0.749785038693035</v>
      </c>
      <c r="BB26" s="1">
        <v>0.736486486486486</v>
      </c>
      <c r="BC26" s="1">
        <v>0.763572679509632</v>
      </c>
      <c r="BD26" s="1">
        <v>0.888412017167381</v>
      </c>
      <c r="BE26" s="1">
        <v>571.0</v>
      </c>
      <c r="BF26" s="1">
        <v>0.947181310309802</v>
      </c>
      <c r="BG26" s="1">
        <v>0.865284974093264</v>
      </c>
      <c r="BH26" s="1">
        <v>0.897849462365591</v>
      </c>
      <c r="BI26" s="1">
        <v>0.835</v>
      </c>
      <c r="BJ26" s="1">
        <v>0.975780752071383</v>
      </c>
      <c r="BK26" s="1">
        <v>400.0</v>
      </c>
      <c r="BL26" s="1">
        <v>0.848702876919321</v>
      </c>
      <c r="BM26" s="1">
        <v>0.849875526670189</v>
      </c>
      <c r="BN26" s="1">
        <v>0.84814626714068</v>
      </c>
      <c r="BO26" s="1">
        <v>1969.0</v>
      </c>
    </row>
    <row r="27">
      <c r="A27" s="1" t="s">
        <v>178</v>
      </c>
      <c r="B27" s="1" t="s">
        <v>179</v>
      </c>
      <c r="C27" s="1" t="s">
        <v>69</v>
      </c>
      <c r="D27" s="1" t="s">
        <v>70</v>
      </c>
      <c r="E27" s="1" t="s">
        <v>71</v>
      </c>
      <c r="F27" s="1" t="s">
        <v>128</v>
      </c>
      <c r="G27" s="1" t="s">
        <v>180</v>
      </c>
      <c r="H27" s="1">
        <v>4957.0</v>
      </c>
      <c r="I27" s="1" t="s">
        <v>116</v>
      </c>
      <c r="J27" s="1">
        <v>64.0</v>
      </c>
      <c r="K27" s="1">
        <v>1.0E-4</v>
      </c>
      <c r="L27" s="1" t="s">
        <v>75</v>
      </c>
      <c r="N27" s="1">
        <v>150.0</v>
      </c>
      <c r="O27" s="1">
        <v>10.0</v>
      </c>
      <c r="P27" s="1" t="s">
        <v>76</v>
      </c>
      <c r="Q27" s="1">
        <v>0.0</v>
      </c>
      <c r="R27" s="1" t="s">
        <v>88</v>
      </c>
      <c r="S27" s="1">
        <v>2.0</v>
      </c>
      <c r="T27" s="1">
        <v>15.0</v>
      </c>
      <c r="U27" s="1">
        <v>4242.0</v>
      </c>
      <c r="V27" s="1" t="s">
        <v>78</v>
      </c>
      <c r="W27" s="1">
        <v>1.0</v>
      </c>
      <c r="X27" s="1" t="b">
        <v>0</v>
      </c>
      <c r="Y27" s="1"/>
      <c r="Z27" s="1">
        <v>0.844609379768371</v>
      </c>
      <c r="AA27" s="1">
        <v>50.0</v>
      </c>
      <c r="AB27" s="1" t="s">
        <v>181</v>
      </c>
      <c r="AC27" s="1"/>
      <c r="AD27" s="1">
        <v>150.0</v>
      </c>
      <c r="AE27" s="1">
        <v>17716.0</v>
      </c>
      <c r="AF27" s="1">
        <v>0.322945147752761</v>
      </c>
      <c r="AG27" s="1">
        <v>714467.0</v>
      </c>
      <c r="AH27" s="1">
        <v>15.0</v>
      </c>
      <c r="AI27" s="1">
        <v>88580.0</v>
      </c>
      <c r="AM27" s="1"/>
      <c r="AN27" s="1">
        <v>0.273947417736053</v>
      </c>
      <c r="AO27" s="1">
        <v>0.868461147790756</v>
      </c>
      <c r="AP27" s="1">
        <v>0.8523110247689</v>
      </c>
      <c r="AQ27" s="1">
        <v>0.861344410013457</v>
      </c>
      <c r="AR27" s="1">
        <v>0.853804479946466</v>
      </c>
      <c r="AS27" s="1">
        <v>1969.0</v>
      </c>
      <c r="AT27" s="1">
        <v>0.91213814118842</v>
      </c>
      <c r="AU27" s="1">
        <v>0.916546068499758</v>
      </c>
      <c r="AV27" s="1">
        <v>0.883720930232558</v>
      </c>
      <c r="AW27" s="1">
        <v>0.95190380761523</v>
      </c>
      <c r="AX27" s="1">
        <v>0.871266735324407</v>
      </c>
      <c r="AY27" s="1">
        <v>998.0</v>
      </c>
      <c r="AZ27" s="1">
        <v>0.877602844083291</v>
      </c>
      <c r="BA27" s="1">
        <v>0.763028515240904</v>
      </c>
      <c r="BB27" s="1">
        <v>0.869955156950672</v>
      </c>
      <c r="BC27" s="1">
        <v>0.679509632224168</v>
      </c>
      <c r="BD27" s="1">
        <v>0.958512160228898</v>
      </c>
      <c r="BE27" s="1">
        <v>571.0</v>
      </c>
      <c r="BF27" s="1">
        <v>0.947181310309802</v>
      </c>
      <c r="BG27" s="1">
        <v>0.877358490566037</v>
      </c>
      <c r="BH27" s="1">
        <v>0.830357142857142</v>
      </c>
      <c r="BI27" s="1">
        <v>0.93</v>
      </c>
      <c r="BJ27" s="1">
        <v>0.951561504142766</v>
      </c>
      <c r="BK27" s="1">
        <v>400.0</v>
      </c>
      <c r="BL27" s="1">
        <v>0.864065848040493</v>
      </c>
      <c r="BM27" s="1">
        <v>0.868888136177645</v>
      </c>
      <c r="BN27" s="1">
        <v>0.868461147790756</v>
      </c>
      <c r="BO27" s="1">
        <v>1969.0</v>
      </c>
    </row>
    <row r="28">
      <c r="A28" s="1" t="s">
        <v>182</v>
      </c>
      <c r="B28" s="1" t="s">
        <v>183</v>
      </c>
      <c r="C28" s="1" t="s">
        <v>69</v>
      </c>
      <c r="D28" s="1" t="s">
        <v>70</v>
      </c>
      <c r="E28" s="1" t="s">
        <v>71</v>
      </c>
      <c r="F28" s="1" t="s">
        <v>72</v>
      </c>
      <c r="G28" s="1" t="s">
        <v>184</v>
      </c>
      <c r="H28" s="1">
        <v>12004.0</v>
      </c>
      <c r="I28" s="1" t="s">
        <v>74</v>
      </c>
      <c r="J28" s="1">
        <v>64.0</v>
      </c>
      <c r="K28" s="1">
        <v>0.01</v>
      </c>
      <c r="L28" s="1" t="s">
        <v>75</v>
      </c>
      <c r="N28" s="1">
        <v>150.0</v>
      </c>
      <c r="O28" s="1">
        <v>5.0</v>
      </c>
      <c r="P28" s="1" t="s">
        <v>76</v>
      </c>
      <c r="Q28" s="1">
        <v>0.0</v>
      </c>
      <c r="R28" s="1" t="s">
        <v>77</v>
      </c>
      <c r="S28" s="1">
        <v>3.0</v>
      </c>
      <c r="T28" s="1">
        <v>30.0</v>
      </c>
      <c r="U28" s="1">
        <v>4242.0</v>
      </c>
      <c r="V28" s="1" t="s">
        <v>78</v>
      </c>
      <c r="W28" s="1">
        <v>1.0</v>
      </c>
      <c r="X28" s="1" t="b">
        <v>0</v>
      </c>
      <c r="Y28" s="1"/>
      <c r="Z28" s="1">
        <v>0.506942868232727</v>
      </c>
      <c r="AA28" s="1">
        <v>50.0</v>
      </c>
      <c r="AB28" s="1" t="s">
        <v>79</v>
      </c>
      <c r="AC28" s="1"/>
      <c r="AD28" s="1">
        <v>150.0</v>
      </c>
      <c r="AE28" s="1">
        <v>17716.0</v>
      </c>
      <c r="AF28" s="1">
        <v>1.02763319015502</v>
      </c>
      <c r="AG28" s="1">
        <v>1.4768835E7</v>
      </c>
      <c r="AH28" s="1">
        <v>30.0</v>
      </c>
      <c r="AI28" s="1">
        <v>29525.0</v>
      </c>
      <c r="AM28" s="1"/>
      <c r="AN28" s="1">
        <v>1.02718758583068</v>
      </c>
      <c r="AO28" s="1">
        <v>0.5068562722194</v>
      </c>
      <c r="AP28" s="1">
        <v>0.224244466913829</v>
      </c>
      <c r="AQ28" s="1">
        <v>0.1689520907398</v>
      </c>
      <c r="AR28" s="1">
        <v>0.333333333333333</v>
      </c>
      <c r="AS28" s="1">
        <v>1969.0</v>
      </c>
      <c r="AT28" s="1">
        <v>0.5068562722194</v>
      </c>
      <c r="AU28" s="1">
        <v>0.672733400741489</v>
      </c>
      <c r="AV28" s="1">
        <v>0.5068562722194</v>
      </c>
      <c r="AW28" s="1">
        <v>1.0</v>
      </c>
      <c r="AX28" s="1">
        <v>0.0</v>
      </c>
      <c r="AY28" s="1">
        <v>998.0</v>
      </c>
      <c r="AZ28" s="1">
        <v>0.710005078720162</v>
      </c>
      <c r="BA28" s="1">
        <v>0.0</v>
      </c>
      <c r="BB28" s="1">
        <v>0.0</v>
      </c>
      <c r="BC28" s="1">
        <v>0.0</v>
      </c>
      <c r="BD28" s="1">
        <v>1.0</v>
      </c>
      <c r="BE28" s="1">
        <v>571.0</v>
      </c>
      <c r="BF28" s="1">
        <v>0.796851193499238</v>
      </c>
      <c r="BG28" s="1">
        <v>0.0</v>
      </c>
      <c r="BH28" s="1">
        <v>0.0</v>
      </c>
      <c r="BI28" s="1">
        <v>0.0</v>
      </c>
      <c r="BJ28" s="1">
        <v>1.0</v>
      </c>
      <c r="BK28" s="1">
        <v>400.0</v>
      </c>
      <c r="BL28" s="1">
        <v>0.340979143697311</v>
      </c>
      <c r="BM28" s="1">
        <v>0.256903280688147</v>
      </c>
      <c r="BN28" s="1">
        <v>0.5068562722194</v>
      </c>
      <c r="BO28" s="1">
        <v>1969.0</v>
      </c>
    </row>
    <row r="29">
      <c r="A29" s="1" t="s">
        <v>185</v>
      </c>
      <c r="B29" s="1" t="s">
        <v>186</v>
      </c>
      <c r="C29" s="1" t="s">
        <v>69</v>
      </c>
      <c r="D29" s="1" t="s">
        <v>70</v>
      </c>
      <c r="E29" s="1" t="s">
        <v>71</v>
      </c>
      <c r="F29" s="1" t="s">
        <v>82</v>
      </c>
      <c r="G29" s="1" t="s">
        <v>187</v>
      </c>
      <c r="H29" s="1">
        <v>18725.0</v>
      </c>
      <c r="I29" s="1" t="s">
        <v>74</v>
      </c>
      <c r="J29" s="1">
        <v>64.0</v>
      </c>
      <c r="K29" s="1">
        <v>1.0E-4</v>
      </c>
      <c r="L29" s="1" t="s">
        <v>75</v>
      </c>
      <c r="N29" s="1">
        <v>150.0</v>
      </c>
      <c r="O29" s="1">
        <v>5.0</v>
      </c>
      <c r="P29" s="1" t="s">
        <v>76</v>
      </c>
      <c r="Q29" s="1">
        <v>0.05</v>
      </c>
      <c r="R29" s="1" t="s">
        <v>77</v>
      </c>
      <c r="S29" s="1">
        <v>1.0</v>
      </c>
      <c r="T29" s="1">
        <v>30.0</v>
      </c>
      <c r="U29" s="1">
        <v>4242.0</v>
      </c>
      <c r="V29" s="1" t="s">
        <v>78</v>
      </c>
      <c r="W29" s="1">
        <v>1.0</v>
      </c>
      <c r="X29" s="1" t="b">
        <v>0</v>
      </c>
      <c r="Y29" s="1"/>
      <c r="Z29" s="1">
        <v>0.946884155273437</v>
      </c>
      <c r="AA29" s="1">
        <v>50.0</v>
      </c>
      <c r="AB29" s="1" t="s">
        <v>188</v>
      </c>
      <c r="AC29" s="1"/>
      <c r="AD29" s="1">
        <v>150.0</v>
      </c>
      <c r="AE29" s="1">
        <v>17716.0</v>
      </c>
      <c r="AF29" s="1">
        <v>0.0992950275540352</v>
      </c>
      <c r="AG29" s="1">
        <v>1.4768835E7</v>
      </c>
      <c r="AH29" s="1">
        <v>30.0</v>
      </c>
      <c r="AI29" s="1">
        <v>88580.0</v>
      </c>
      <c r="AM29" s="1"/>
      <c r="AN29" s="1">
        <v>0.406275689601898</v>
      </c>
      <c r="AO29" s="1">
        <v>0.886744540375825</v>
      </c>
      <c r="AP29" s="1">
        <v>0.877484785373006</v>
      </c>
      <c r="AQ29" s="1">
        <v>0.88396379594755</v>
      </c>
      <c r="AR29" s="1">
        <v>0.872574805185385</v>
      </c>
      <c r="AS29" s="1">
        <v>1969.0</v>
      </c>
      <c r="AT29" s="1">
        <v>0.920771965464702</v>
      </c>
      <c r="AU29" s="1">
        <v>0.92390243902439</v>
      </c>
      <c r="AV29" s="1">
        <v>0.900190114068441</v>
      </c>
      <c r="AW29" s="1">
        <v>0.948897795591182</v>
      </c>
      <c r="AX29" s="1">
        <v>0.891864057672502</v>
      </c>
      <c r="AY29" s="1">
        <v>998.0</v>
      </c>
      <c r="AZ29" s="1">
        <v>0.891315388522092</v>
      </c>
      <c r="BA29" s="1">
        <v>0.804029304029304</v>
      </c>
      <c r="BB29" s="1">
        <v>0.842610364683301</v>
      </c>
      <c r="BC29" s="1">
        <v>0.768826619964973</v>
      </c>
      <c r="BD29" s="1">
        <v>0.941344778254649</v>
      </c>
      <c r="BE29" s="1">
        <v>571.0</v>
      </c>
      <c r="BF29" s="1">
        <v>0.961401726764855</v>
      </c>
      <c r="BG29" s="1">
        <v>0.904522613065326</v>
      </c>
      <c r="BH29" s="1">
        <v>0.909090909090909</v>
      </c>
      <c r="BI29" s="1">
        <v>0.9</v>
      </c>
      <c r="BJ29" s="1">
        <v>0.977055449330784</v>
      </c>
      <c r="BK29" s="1">
        <v>400.0</v>
      </c>
      <c r="BL29" s="1">
        <v>0.885202850164146</v>
      </c>
      <c r="BM29" s="1">
        <v>0.885300465063906</v>
      </c>
      <c r="BN29" s="1">
        <v>0.886744540375825</v>
      </c>
      <c r="BO29" s="1">
        <v>1969.0</v>
      </c>
    </row>
    <row r="30">
      <c r="A30" s="1" t="s">
        <v>189</v>
      </c>
      <c r="B30" s="1" t="s">
        <v>190</v>
      </c>
      <c r="C30" s="1" t="s">
        <v>69</v>
      </c>
      <c r="D30" s="1" t="s">
        <v>70</v>
      </c>
      <c r="E30" s="1" t="s">
        <v>71</v>
      </c>
      <c r="F30" s="1" t="s">
        <v>82</v>
      </c>
      <c r="G30" s="1" t="s">
        <v>191</v>
      </c>
      <c r="H30" s="1">
        <v>11817.0</v>
      </c>
      <c r="I30" s="1" t="s">
        <v>74</v>
      </c>
      <c r="J30" s="1">
        <v>64.0</v>
      </c>
      <c r="K30" s="1">
        <v>0.01</v>
      </c>
      <c r="L30" s="1" t="s">
        <v>75</v>
      </c>
      <c r="N30" s="1">
        <v>150.0</v>
      </c>
      <c r="O30" s="1">
        <v>10.0</v>
      </c>
      <c r="P30" s="1" t="s">
        <v>76</v>
      </c>
      <c r="Q30" s="1">
        <v>0.0</v>
      </c>
      <c r="R30" s="1" t="s">
        <v>77</v>
      </c>
      <c r="S30" s="1">
        <v>1.0</v>
      </c>
      <c r="T30" s="1">
        <v>15.0</v>
      </c>
      <c r="U30" s="1">
        <v>4242.0</v>
      </c>
      <c r="V30" s="1" t="s">
        <v>78</v>
      </c>
      <c r="W30" s="1">
        <v>1.0</v>
      </c>
      <c r="X30" s="1" t="b">
        <v>0</v>
      </c>
      <c r="Y30" s="1"/>
      <c r="Z30" s="1">
        <v>0.506942868232727</v>
      </c>
      <c r="AA30" s="1">
        <v>50.0</v>
      </c>
      <c r="AB30" s="1" t="s">
        <v>79</v>
      </c>
      <c r="AC30" s="1"/>
      <c r="AD30" s="1">
        <v>150.0</v>
      </c>
      <c r="AE30" s="1">
        <v>17716.0</v>
      </c>
      <c r="AF30" s="1">
        <v>1.02762842178344</v>
      </c>
      <c r="AG30" s="1">
        <v>1.4768835E7</v>
      </c>
      <c r="AH30" s="1">
        <v>15.0</v>
      </c>
      <c r="AI30" s="1">
        <v>177160.0</v>
      </c>
      <c r="AM30" s="1"/>
      <c r="AN30" s="1">
        <v>1.02719044685363</v>
      </c>
      <c r="AO30" s="1">
        <v>0.5068562722194</v>
      </c>
      <c r="AP30" s="1">
        <v>0.224244466913829</v>
      </c>
      <c r="AQ30" s="1">
        <v>0.1689520907398</v>
      </c>
      <c r="AR30" s="1">
        <v>0.333333333333333</v>
      </c>
      <c r="AS30" s="1">
        <v>1969.0</v>
      </c>
      <c r="AT30" s="1">
        <v>0.5068562722194</v>
      </c>
      <c r="AU30" s="1">
        <v>0.672733400741489</v>
      </c>
      <c r="AV30" s="1">
        <v>0.5068562722194</v>
      </c>
      <c r="AW30" s="1">
        <v>1.0</v>
      </c>
      <c r="AX30" s="1">
        <v>0.0</v>
      </c>
      <c r="AY30" s="1">
        <v>998.0</v>
      </c>
      <c r="AZ30" s="1">
        <v>0.710005078720162</v>
      </c>
      <c r="BA30" s="1">
        <v>0.0</v>
      </c>
      <c r="BB30" s="1">
        <v>0.0</v>
      </c>
      <c r="BC30" s="1">
        <v>0.0</v>
      </c>
      <c r="BD30" s="1">
        <v>1.0</v>
      </c>
      <c r="BE30" s="1">
        <v>571.0</v>
      </c>
      <c r="BF30" s="1">
        <v>0.796851193499238</v>
      </c>
      <c r="BG30" s="1">
        <v>0.0</v>
      </c>
      <c r="BH30" s="1">
        <v>0.0</v>
      </c>
      <c r="BI30" s="1">
        <v>0.0</v>
      </c>
      <c r="BJ30" s="1">
        <v>1.0</v>
      </c>
      <c r="BK30" s="1">
        <v>400.0</v>
      </c>
      <c r="BL30" s="1">
        <v>0.340979143697311</v>
      </c>
      <c r="BM30" s="1">
        <v>0.256903280688147</v>
      </c>
      <c r="BN30" s="1">
        <v>0.5068562722194</v>
      </c>
      <c r="BO30" s="1">
        <v>1969.0</v>
      </c>
    </row>
    <row r="31">
      <c r="A31" s="1" t="s">
        <v>192</v>
      </c>
      <c r="B31" s="1" t="s">
        <v>193</v>
      </c>
      <c r="C31" s="1" t="s">
        <v>69</v>
      </c>
      <c r="D31" s="1" t="s">
        <v>70</v>
      </c>
      <c r="E31" s="1" t="s">
        <v>71</v>
      </c>
      <c r="F31" s="1" t="s">
        <v>72</v>
      </c>
      <c r="G31" s="1" t="s">
        <v>194</v>
      </c>
      <c r="H31" s="1">
        <v>18489.0</v>
      </c>
      <c r="I31" s="1" t="s">
        <v>74</v>
      </c>
      <c r="J31" s="1">
        <v>64.0</v>
      </c>
      <c r="K31" s="1">
        <v>0.01</v>
      </c>
      <c r="L31" s="1" t="s">
        <v>75</v>
      </c>
      <c r="N31" s="1">
        <v>150.0</v>
      </c>
      <c r="O31" s="1">
        <v>5.0</v>
      </c>
      <c r="P31" s="1" t="s">
        <v>76</v>
      </c>
      <c r="Q31" s="1">
        <v>0.05</v>
      </c>
      <c r="R31" s="1" t="s">
        <v>77</v>
      </c>
      <c r="S31" s="1">
        <v>3.0</v>
      </c>
      <c r="T31" s="1">
        <v>30.0</v>
      </c>
      <c r="U31" s="1">
        <v>4242.0</v>
      </c>
      <c r="V31" s="1" t="s">
        <v>78</v>
      </c>
      <c r="W31" s="1">
        <v>1.0</v>
      </c>
      <c r="X31" s="1" t="b">
        <v>0</v>
      </c>
      <c r="Y31" s="1"/>
      <c r="Z31" s="1">
        <v>0.506942868232727</v>
      </c>
      <c r="AA31" s="1">
        <v>50.0</v>
      </c>
      <c r="AB31" s="1" t="s">
        <v>79</v>
      </c>
      <c r="AC31" s="1"/>
      <c r="AD31" s="1">
        <v>150.0</v>
      </c>
      <c r="AE31" s="1">
        <v>17716.0</v>
      </c>
      <c r="AF31" s="1">
        <v>1.02732813358306</v>
      </c>
      <c r="AG31" s="1">
        <v>1.4768835E7</v>
      </c>
      <c r="AH31" s="1">
        <v>30.0</v>
      </c>
      <c r="AI31" s="1">
        <v>29525.0</v>
      </c>
      <c r="AM31" s="1"/>
      <c r="AN31" s="1">
        <v>1.02718722820281</v>
      </c>
      <c r="AO31" s="1">
        <v>0.5068562722194</v>
      </c>
      <c r="AP31" s="1">
        <v>0.224244466913829</v>
      </c>
      <c r="AQ31" s="1">
        <v>0.1689520907398</v>
      </c>
      <c r="AR31" s="1">
        <v>0.333333333333333</v>
      </c>
      <c r="AS31" s="1">
        <v>1969.0</v>
      </c>
      <c r="AT31" s="1">
        <v>0.5068562722194</v>
      </c>
      <c r="AU31" s="1">
        <v>0.672733400741489</v>
      </c>
      <c r="AV31" s="1">
        <v>0.5068562722194</v>
      </c>
      <c r="AW31" s="1">
        <v>1.0</v>
      </c>
      <c r="AX31" s="1">
        <v>0.0</v>
      </c>
      <c r="AY31" s="1">
        <v>998.0</v>
      </c>
      <c r="AZ31" s="1">
        <v>0.710005078720162</v>
      </c>
      <c r="BA31" s="1">
        <v>0.0</v>
      </c>
      <c r="BB31" s="1">
        <v>0.0</v>
      </c>
      <c r="BC31" s="1">
        <v>0.0</v>
      </c>
      <c r="BD31" s="1">
        <v>1.0</v>
      </c>
      <c r="BE31" s="1">
        <v>571.0</v>
      </c>
      <c r="BF31" s="1">
        <v>0.796851193499238</v>
      </c>
      <c r="BG31" s="1">
        <v>0.0</v>
      </c>
      <c r="BH31" s="1">
        <v>0.0</v>
      </c>
      <c r="BI31" s="1">
        <v>0.0</v>
      </c>
      <c r="BJ31" s="1">
        <v>1.0</v>
      </c>
      <c r="BK31" s="1">
        <v>400.0</v>
      </c>
      <c r="BL31" s="1">
        <v>0.340979143697311</v>
      </c>
      <c r="BM31" s="1">
        <v>0.256903280688147</v>
      </c>
      <c r="BN31" s="1">
        <v>0.5068562722194</v>
      </c>
      <c r="BO31" s="1">
        <v>1969.0</v>
      </c>
    </row>
    <row r="32">
      <c r="A32" s="1" t="s">
        <v>195</v>
      </c>
      <c r="B32" s="1" t="s">
        <v>196</v>
      </c>
      <c r="C32" s="1" t="s">
        <v>69</v>
      </c>
      <c r="D32" s="1" t="s">
        <v>70</v>
      </c>
      <c r="E32" s="1" t="s">
        <v>71</v>
      </c>
      <c r="F32" s="1"/>
      <c r="G32" s="1" t="s">
        <v>197</v>
      </c>
      <c r="H32" s="1">
        <v>2757.0</v>
      </c>
      <c r="I32" s="1" t="s">
        <v>107</v>
      </c>
      <c r="J32" s="1">
        <v>64.0</v>
      </c>
      <c r="K32" s="1">
        <v>0.001</v>
      </c>
      <c r="L32" s="1" t="s">
        <v>75</v>
      </c>
      <c r="N32" s="1">
        <v>150.0</v>
      </c>
      <c r="O32" s="1"/>
      <c r="P32" s="1" t="s">
        <v>76</v>
      </c>
      <c r="Q32" s="1">
        <v>0.0</v>
      </c>
      <c r="R32" s="1" t="s">
        <v>112</v>
      </c>
      <c r="S32" s="1">
        <v>2.0</v>
      </c>
      <c r="T32" s="1"/>
      <c r="U32" s="1">
        <v>4242.0</v>
      </c>
      <c r="V32" s="1" t="s">
        <v>78</v>
      </c>
      <c r="W32" s="1"/>
      <c r="X32" s="1"/>
      <c r="Y32" s="1">
        <v>0.0</v>
      </c>
      <c r="Z32" s="1">
        <v>0.831677556037902</v>
      </c>
      <c r="AA32" s="1">
        <v>60.0</v>
      </c>
      <c r="AB32" s="1" t="s">
        <v>198</v>
      </c>
      <c r="AC32" s="1"/>
      <c r="AD32" s="1">
        <v>150.0</v>
      </c>
      <c r="AE32" s="1">
        <v>8858.0</v>
      </c>
      <c r="AF32" s="1">
        <v>0.380547702312469</v>
      </c>
      <c r="AG32" s="1">
        <v>714467.0</v>
      </c>
      <c r="AH32" s="1"/>
      <c r="AM32" s="1"/>
      <c r="AN32" s="1">
        <v>0.33147782087326</v>
      </c>
      <c r="AO32" s="1">
        <v>0.836465210766886</v>
      </c>
      <c r="AP32" s="1">
        <v>0.821128515106865</v>
      </c>
      <c r="AQ32" s="1">
        <v>0.813171457887756</v>
      </c>
      <c r="AR32" s="1">
        <v>0.838505855844789</v>
      </c>
      <c r="AS32" s="1">
        <v>1969.0</v>
      </c>
      <c r="AT32" s="1">
        <v>0.895378364652107</v>
      </c>
      <c r="AU32" s="1">
        <v>0.894141829393628</v>
      </c>
      <c r="AV32" s="1">
        <v>0.917721518987341</v>
      </c>
      <c r="AW32" s="1">
        <v>0.871743486973947</v>
      </c>
      <c r="AX32" s="1">
        <v>0.91967044284243</v>
      </c>
      <c r="AY32" s="1">
        <v>998.0</v>
      </c>
      <c r="AZ32" s="1">
        <v>0.853732859319451</v>
      </c>
      <c r="BA32" s="1">
        <v>0.734806629834254</v>
      </c>
      <c r="BB32" s="1">
        <v>0.774757281553398</v>
      </c>
      <c r="BC32" s="1">
        <v>0.69877408056042</v>
      </c>
      <c r="BD32" s="1">
        <v>0.917024320457796</v>
      </c>
      <c r="BE32" s="1">
        <v>571.0</v>
      </c>
      <c r="BF32" s="1">
        <v>0.923819197562214</v>
      </c>
      <c r="BG32" s="1">
        <v>0.834437086092715</v>
      </c>
      <c r="BH32" s="1">
        <v>0.747035573122529</v>
      </c>
      <c r="BI32" s="1">
        <v>0.945</v>
      </c>
      <c r="BJ32" s="1">
        <v>0.918419375398342</v>
      </c>
      <c r="BK32" s="1">
        <v>400.0</v>
      </c>
      <c r="BL32" s="1">
        <v>0.835806483396285</v>
      </c>
      <c r="BM32" s="1">
        <v>0.841587970017963</v>
      </c>
      <c r="BN32" s="1">
        <v>0.836465210766886</v>
      </c>
      <c r="BO32" s="1">
        <v>1969.0</v>
      </c>
    </row>
    <row r="33">
      <c r="A33" s="1" t="s">
        <v>199</v>
      </c>
      <c r="B33" s="1" t="s">
        <v>200</v>
      </c>
      <c r="C33" s="1" t="s">
        <v>69</v>
      </c>
      <c r="D33" s="1" t="s">
        <v>70</v>
      </c>
      <c r="E33" s="1" t="s">
        <v>71</v>
      </c>
      <c r="F33" s="1"/>
      <c r="G33" s="1" t="s">
        <v>201</v>
      </c>
      <c r="H33" s="1">
        <v>14755.0</v>
      </c>
      <c r="I33" s="1" t="s">
        <v>107</v>
      </c>
      <c r="J33" s="1">
        <v>64.0</v>
      </c>
      <c r="K33" s="1">
        <v>0.001</v>
      </c>
      <c r="L33" s="1" t="s">
        <v>75</v>
      </c>
      <c r="N33" s="1">
        <v>150.0</v>
      </c>
      <c r="O33" s="1"/>
      <c r="P33" s="1" t="s">
        <v>76</v>
      </c>
      <c r="Q33" s="1">
        <v>0.0</v>
      </c>
      <c r="R33" s="1" t="s">
        <v>108</v>
      </c>
      <c r="S33" s="1">
        <v>1.0</v>
      </c>
      <c r="T33" s="1"/>
      <c r="U33" s="1">
        <v>4242.0</v>
      </c>
      <c r="V33" s="1"/>
      <c r="W33" s="1"/>
      <c r="X33" s="1"/>
      <c r="Y33" s="1">
        <v>0.0</v>
      </c>
      <c r="Z33" s="1">
        <v>0.890776693820953</v>
      </c>
      <c r="AA33" s="1">
        <v>60.0</v>
      </c>
      <c r="AB33" s="1" t="s">
        <v>202</v>
      </c>
      <c r="AC33" s="1"/>
      <c r="AD33" s="1">
        <v>150.0</v>
      </c>
      <c r="AE33" s="1">
        <v>17716.0</v>
      </c>
      <c r="AF33" s="1">
        <v>0.21967402100563</v>
      </c>
      <c r="AG33" s="1">
        <v>1.4768835E7</v>
      </c>
      <c r="AH33" s="1"/>
      <c r="AM33" s="1"/>
      <c r="AN33" s="1">
        <v>0.266547799110412</v>
      </c>
      <c r="AO33" s="1">
        <v>0.873031995937023</v>
      </c>
      <c r="AP33" s="1">
        <v>0.856925187217581</v>
      </c>
      <c r="AQ33" s="1">
        <v>0.858488863430385</v>
      </c>
      <c r="AR33" s="1">
        <v>0.859809391111469</v>
      </c>
      <c r="AS33" s="1">
        <v>1969.0</v>
      </c>
      <c r="AT33" s="1">
        <v>0.921787709497206</v>
      </c>
      <c r="AU33" s="1">
        <v>0.924212598425196</v>
      </c>
      <c r="AV33" s="1">
        <v>0.908123791102514</v>
      </c>
      <c r="AW33" s="1">
        <v>0.940881763527054</v>
      </c>
      <c r="AX33" s="1">
        <v>0.90216271884655</v>
      </c>
      <c r="AY33" s="1">
        <v>998.0</v>
      </c>
      <c r="AZ33" s="1">
        <v>0.882173692229558</v>
      </c>
      <c r="BA33" s="1">
        <v>0.781954887218045</v>
      </c>
      <c r="BB33" s="1">
        <v>0.843813387423935</v>
      </c>
      <c r="BC33" s="1">
        <v>0.728546409807355</v>
      </c>
      <c r="BD33" s="1">
        <v>0.944921316165951</v>
      </c>
      <c r="BE33" s="1">
        <v>571.0</v>
      </c>
      <c r="BF33" s="1">
        <v>0.942102590147282</v>
      </c>
      <c r="BG33" s="1">
        <v>0.864608076009501</v>
      </c>
      <c r="BH33" s="1">
        <v>0.823529411764705</v>
      </c>
      <c r="BI33" s="1">
        <v>0.91</v>
      </c>
      <c r="BJ33" s="1">
        <v>0.950286806883365</v>
      </c>
      <c r="BK33" s="1">
        <v>400.0</v>
      </c>
      <c r="BL33" s="1">
        <v>0.870849997071432</v>
      </c>
      <c r="BM33" s="1">
        <v>0.872288853451121</v>
      </c>
      <c r="BN33" s="1">
        <v>0.873031995937023</v>
      </c>
      <c r="BO33" s="1">
        <v>1969.0</v>
      </c>
    </row>
    <row r="34">
      <c r="A34" s="1" t="s">
        <v>203</v>
      </c>
      <c r="B34" s="1" t="s">
        <v>204</v>
      </c>
      <c r="C34" s="1" t="s">
        <v>69</v>
      </c>
      <c r="D34" s="1" t="s">
        <v>70</v>
      </c>
      <c r="E34" s="1" t="s">
        <v>71</v>
      </c>
      <c r="F34" s="1" t="s">
        <v>82</v>
      </c>
      <c r="G34" s="1" t="s">
        <v>205</v>
      </c>
      <c r="H34" s="1">
        <v>8014.0</v>
      </c>
      <c r="I34" s="1" t="s">
        <v>74</v>
      </c>
      <c r="J34" s="1">
        <v>64.0</v>
      </c>
      <c r="K34" s="1">
        <v>1.0E-4</v>
      </c>
      <c r="L34" s="1" t="s">
        <v>75</v>
      </c>
      <c r="N34" s="1">
        <v>150.0</v>
      </c>
      <c r="O34" s="1">
        <v>5.0</v>
      </c>
      <c r="P34" s="1" t="s">
        <v>76</v>
      </c>
      <c r="Q34" s="1">
        <v>0.0</v>
      </c>
      <c r="R34" s="1" t="s">
        <v>88</v>
      </c>
      <c r="S34" s="1">
        <v>1.0</v>
      </c>
      <c r="T34" s="1">
        <v>30.0</v>
      </c>
      <c r="U34" s="1">
        <v>4242.0</v>
      </c>
      <c r="V34" s="1" t="s">
        <v>78</v>
      </c>
      <c r="W34" s="1">
        <v>1.0</v>
      </c>
      <c r="X34" s="1" t="b">
        <v>0</v>
      </c>
      <c r="Y34" s="1"/>
      <c r="Z34" s="1">
        <v>0.866188764572143</v>
      </c>
      <c r="AA34" s="1">
        <v>60.0</v>
      </c>
      <c r="AB34" s="1" t="s">
        <v>206</v>
      </c>
      <c r="AC34" s="1"/>
      <c r="AD34" s="1">
        <v>150.0</v>
      </c>
      <c r="AE34" s="1">
        <v>17716.0</v>
      </c>
      <c r="AF34" s="1">
        <v>0.271585285663604</v>
      </c>
      <c r="AG34" s="1">
        <v>714467.0</v>
      </c>
      <c r="AH34" s="1">
        <v>30.0</v>
      </c>
      <c r="AI34" s="1">
        <v>88580.0</v>
      </c>
      <c r="AM34" s="1"/>
      <c r="AN34" s="1">
        <v>0.282244652509689</v>
      </c>
      <c r="AO34" s="1">
        <v>0.867445403758253</v>
      </c>
      <c r="AP34" s="1">
        <v>0.848536120461808</v>
      </c>
      <c r="AQ34" s="1">
        <v>0.859185735705082</v>
      </c>
      <c r="AR34" s="1">
        <v>0.850638779017462</v>
      </c>
      <c r="AS34" s="1">
        <v>1969.0</v>
      </c>
      <c r="AT34" s="1">
        <v>0.916708989334687</v>
      </c>
      <c r="AU34" s="1">
        <v>0.921153846153846</v>
      </c>
      <c r="AV34" s="1">
        <v>0.88539741219963</v>
      </c>
      <c r="AW34" s="1">
        <v>0.959919839679358</v>
      </c>
      <c r="AX34" s="1">
        <v>0.872296601441812</v>
      </c>
      <c r="AY34" s="1">
        <v>998.0</v>
      </c>
      <c r="AZ34" s="1">
        <v>0.873539867953275</v>
      </c>
      <c r="BA34" s="1">
        <v>0.752238805970149</v>
      </c>
      <c r="BB34" s="1">
        <v>0.870967741935483</v>
      </c>
      <c r="BC34" s="1">
        <v>0.661996497373029</v>
      </c>
      <c r="BD34" s="1">
        <v>0.959942775393419</v>
      </c>
      <c r="BE34" s="1">
        <v>571.0</v>
      </c>
      <c r="BF34" s="1">
        <v>0.944641950228542</v>
      </c>
      <c r="BG34" s="1">
        <v>0.87221570926143</v>
      </c>
      <c r="BH34" s="1">
        <v>0.821192052980132</v>
      </c>
      <c r="BI34" s="1">
        <v>0.93</v>
      </c>
      <c r="BJ34" s="1">
        <v>0.948374760994264</v>
      </c>
      <c r="BK34" s="1">
        <v>400.0</v>
      </c>
      <c r="BL34" s="1">
        <v>0.862227618270729</v>
      </c>
      <c r="BM34" s="1">
        <v>0.868169639010891</v>
      </c>
      <c r="BN34" s="1">
        <v>0.867445403758253</v>
      </c>
      <c r="BO34" s="1">
        <v>1969.0</v>
      </c>
    </row>
    <row r="35">
      <c r="A35" s="1" t="s">
        <v>207</v>
      </c>
      <c r="B35" s="1" t="s">
        <v>208</v>
      </c>
      <c r="C35" s="1" t="s">
        <v>69</v>
      </c>
      <c r="D35" s="1" t="s">
        <v>70</v>
      </c>
      <c r="E35" s="1" t="s">
        <v>71</v>
      </c>
      <c r="F35" s="1" t="s">
        <v>82</v>
      </c>
      <c r="G35" s="1" t="s">
        <v>209</v>
      </c>
      <c r="H35" s="1">
        <v>11535.0</v>
      </c>
      <c r="I35" s="1" t="s">
        <v>74</v>
      </c>
      <c r="J35" s="1">
        <v>64.0</v>
      </c>
      <c r="K35" s="1">
        <v>1.0E-4</v>
      </c>
      <c r="L35" s="1" t="s">
        <v>75</v>
      </c>
      <c r="N35" s="1">
        <v>150.0</v>
      </c>
      <c r="O35" s="1">
        <v>5.0</v>
      </c>
      <c r="P35" s="1" t="s">
        <v>76</v>
      </c>
      <c r="Q35" s="1">
        <v>0.05</v>
      </c>
      <c r="R35" s="1" t="s">
        <v>77</v>
      </c>
      <c r="S35" s="1">
        <v>3.0</v>
      </c>
      <c r="T35" s="1">
        <v>30.0</v>
      </c>
      <c r="U35" s="1">
        <v>4242.0</v>
      </c>
      <c r="V35" s="1" t="s">
        <v>78</v>
      </c>
      <c r="W35" s="1">
        <v>1.0</v>
      </c>
      <c r="X35" s="1" t="b">
        <v>0</v>
      </c>
      <c r="Y35" s="1"/>
      <c r="Z35" s="1">
        <v>0.894840836524963</v>
      </c>
      <c r="AA35" s="1">
        <v>65.0</v>
      </c>
      <c r="AB35" s="1" t="s">
        <v>210</v>
      </c>
      <c r="AC35" s="1"/>
      <c r="AD35" s="1">
        <v>150.0</v>
      </c>
      <c r="AE35" s="1">
        <v>17716.0</v>
      </c>
      <c r="AF35" s="1">
        <v>0.2165959328413</v>
      </c>
      <c r="AG35" s="1">
        <v>1.4768835E7</v>
      </c>
      <c r="AH35" s="1">
        <v>30.0</v>
      </c>
      <c r="AI35" s="1">
        <v>29525.0</v>
      </c>
      <c r="AM35" s="1"/>
      <c r="AN35" s="1">
        <v>0.267323702573776</v>
      </c>
      <c r="AO35" s="1">
        <v>0.88014220416455</v>
      </c>
      <c r="AP35" s="1">
        <v>0.874552032496499</v>
      </c>
      <c r="AQ35" s="1">
        <v>0.870393659353925</v>
      </c>
      <c r="AR35" s="1">
        <v>0.880721486756349</v>
      </c>
      <c r="AS35" s="1">
        <v>1969.0</v>
      </c>
      <c r="AT35" s="1">
        <v>0.915693245302184</v>
      </c>
      <c r="AU35" s="1">
        <v>0.91407867494824</v>
      </c>
      <c r="AV35" s="1">
        <v>0.945396145610278</v>
      </c>
      <c r="AW35" s="1">
        <v>0.884769539078156</v>
      </c>
      <c r="AX35" s="1">
        <v>0.947476828012358</v>
      </c>
      <c r="AY35" s="1">
        <v>998.0</v>
      </c>
      <c r="AZ35" s="1">
        <v>0.888776028440832</v>
      </c>
      <c r="BA35" s="1">
        <v>0.817651956702747</v>
      </c>
      <c r="BB35" s="1">
        <v>0.779365079365079</v>
      </c>
      <c r="BC35" s="1">
        <v>0.859894921190893</v>
      </c>
      <c r="BD35" s="1">
        <v>0.900572246065808</v>
      </c>
      <c r="BE35" s="1">
        <v>571.0</v>
      </c>
      <c r="BF35" s="1">
        <v>0.955815134586084</v>
      </c>
      <c r="BG35" s="1">
        <v>0.891925465838509</v>
      </c>
      <c r="BH35" s="1">
        <v>0.886419753086419</v>
      </c>
      <c r="BI35" s="1">
        <v>0.8975</v>
      </c>
      <c r="BJ35" s="1">
        <v>0.970681963033779</v>
      </c>
      <c r="BK35" s="1">
        <v>400.0</v>
      </c>
      <c r="BL35" s="1">
        <v>0.881615018390561</v>
      </c>
      <c r="BM35" s="1">
        <v>0.885266995871552</v>
      </c>
      <c r="BN35" s="1">
        <v>0.88014220416455</v>
      </c>
      <c r="BO35" s="1">
        <v>1969.0</v>
      </c>
    </row>
    <row r="36">
      <c r="A36" s="1" t="s">
        <v>211</v>
      </c>
      <c r="B36" s="1" t="s">
        <v>212</v>
      </c>
      <c r="C36" s="1" t="s">
        <v>69</v>
      </c>
      <c r="D36" s="1" t="s">
        <v>70</v>
      </c>
      <c r="E36" s="1" t="s">
        <v>71</v>
      </c>
      <c r="F36" s="1" t="s">
        <v>128</v>
      </c>
      <c r="G36" s="1" t="s">
        <v>213</v>
      </c>
      <c r="H36" s="1">
        <v>11468.0</v>
      </c>
      <c r="I36" s="1" t="s">
        <v>116</v>
      </c>
      <c r="J36" s="1">
        <v>64.0</v>
      </c>
      <c r="K36" s="1">
        <v>1.0E-4</v>
      </c>
      <c r="L36" s="1" t="s">
        <v>75</v>
      </c>
      <c r="N36" s="1">
        <v>150.0</v>
      </c>
      <c r="O36" s="1">
        <v>5.0</v>
      </c>
      <c r="P36" s="1" t="s">
        <v>76</v>
      </c>
      <c r="Q36" s="1">
        <v>0.05</v>
      </c>
      <c r="R36" s="1" t="s">
        <v>77</v>
      </c>
      <c r="S36" s="1">
        <v>2.0</v>
      </c>
      <c r="T36" s="1">
        <v>30.0</v>
      </c>
      <c r="U36" s="1">
        <v>4242.0</v>
      </c>
      <c r="V36" s="1" t="s">
        <v>78</v>
      </c>
      <c r="W36" s="1">
        <v>1.0</v>
      </c>
      <c r="X36" s="1" t="b">
        <v>0</v>
      </c>
      <c r="Y36" s="1"/>
      <c r="Z36" s="1">
        <v>0.89367800951004</v>
      </c>
      <c r="AA36" s="1">
        <v>65.0</v>
      </c>
      <c r="AB36" s="1" t="s">
        <v>214</v>
      </c>
      <c r="AC36" s="1"/>
      <c r="AD36" s="1">
        <v>150.0</v>
      </c>
      <c r="AE36" s="1">
        <v>17716.0</v>
      </c>
      <c r="AF36" s="1">
        <v>0.217203602194786</v>
      </c>
      <c r="AG36" s="1">
        <v>1.4768835E7</v>
      </c>
      <c r="AH36" s="1">
        <v>30.0</v>
      </c>
      <c r="AI36" s="1">
        <v>44290.0</v>
      </c>
      <c r="AM36" s="1"/>
      <c r="AN36" s="1">
        <v>0.272343844175338</v>
      </c>
      <c r="AO36" s="1">
        <v>0.871000507872016</v>
      </c>
      <c r="AP36" s="1">
        <v>0.852316509565892</v>
      </c>
      <c r="AQ36" s="1">
        <v>0.86238713667285</v>
      </c>
      <c r="AR36" s="1">
        <v>0.853726720808809</v>
      </c>
      <c r="AS36" s="1">
        <v>1969.0</v>
      </c>
      <c r="AT36" s="1">
        <v>0.919756221432199</v>
      </c>
      <c r="AU36" s="1">
        <v>0.923892100192678</v>
      </c>
      <c r="AV36" s="1">
        <v>0.889610389610389</v>
      </c>
      <c r="AW36" s="1">
        <v>0.960921843687374</v>
      </c>
      <c r="AX36" s="1">
        <v>0.877445932028836</v>
      </c>
      <c r="AY36" s="1">
        <v>998.0</v>
      </c>
      <c r="AZ36" s="1">
        <v>0.879126460132046</v>
      </c>
      <c r="BA36" s="1">
        <v>0.764822134387351</v>
      </c>
      <c r="BB36" s="1">
        <v>0.877551020408163</v>
      </c>
      <c r="BC36" s="1">
        <v>0.677758318739054</v>
      </c>
      <c r="BD36" s="1">
        <v>0.96137339055794</v>
      </c>
      <c r="BE36" s="1">
        <v>571.0</v>
      </c>
      <c r="BF36" s="1">
        <v>0.943118334179786</v>
      </c>
      <c r="BG36" s="1">
        <v>0.868235294117647</v>
      </c>
      <c r="BH36" s="1">
        <v>0.82</v>
      </c>
      <c r="BI36" s="1">
        <v>0.9225</v>
      </c>
      <c r="BJ36" s="1">
        <v>0.948374760994264</v>
      </c>
      <c r="BK36" s="1">
        <v>400.0</v>
      </c>
      <c r="BL36" s="1">
        <v>0.866456004253189</v>
      </c>
      <c r="BM36" s="1">
        <v>0.871971966218501</v>
      </c>
      <c r="BN36" s="1">
        <v>0.871000507872016</v>
      </c>
      <c r="BO36" s="1">
        <v>1969.0</v>
      </c>
    </row>
    <row r="37">
      <c r="A37" s="1" t="s">
        <v>215</v>
      </c>
      <c r="B37" s="1" t="s">
        <v>216</v>
      </c>
      <c r="C37" s="1" t="s">
        <v>69</v>
      </c>
      <c r="D37" s="1" t="s">
        <v>70</v>
      </c>
      <c r="E37" s="1" t="s">
        <v>71</v>
      </c>
      <c r="F37" s="1"/>
      <c r="G37" s="1" t="s">
        <v>217</v>
      </c>
      <c r="H37" s="1">
        <v>4887.0</v>
      </c>
      <c r="I37" s="1" t="s">
        <v>107</v>
      </c>
      <c r="J37" s="1">
        <v>64.0</v>
      </c>
      <c r="K37" s="1">
        <v>0.01</v>
      </c>
      <c r="L37" s="1" t="s">
        <v>75</v>
      </c>
      <c r="N37" s="1">
        <v>150.0</v>
      </c>
      <c r="O37" s="1"/>
      <c r="P37" s="1" t="s">
        <v>76</v>
      </c>
      <c r="Q37" s="1">
        <v>0.0</v>
      </c>
      <c r="R37" s="1" t="s">
        <v>108</v>
      </c>
      <c r="S37" s="1">
        <v>2.0</v>
      </c>
      <c r="T37" s="1"/>
      <c r="U37" s="1">
        <v>4242.0</v>
      </c>
      <c r="V37" s="1" t="s">
        <v>78</v>
      </c>
      <c r="W37" s="1"/>
      <c r="X37" s="1"/>
      <c r="Y37" s="1">
        <v>0.0</v>
      </c>
      <c r="Z37" s="1">
        <v>0.506886422634124</v>
      </c>
      <c r="AA37" s="1">
        <v>67.0</v>
      </c>
      <c r="AB37" s="1" t="s">
        <v>79</v>
      </c>
      <c r="AC37" s="1"/>
      <c r="AD37" s="1">
        <v>150.0</v>
      </c>
      <c r="AE37" s="1">
        <v>8858.0</v>
      </c>
      <c r="AF37" s="1">
        <v>1.0280065536499</v>
      </c>
      <c r="AG37" s="1">
        <v>1.4768835E7</v>
      </c>
      <c r="AH37" s="1"/>
      <c r="AM37" s="1"/>
      <c r="AN37" s="1">
        <v>1.02718758583068</v>
      </c>
      <c r="AO37" s="1">
        <v>0.5068562722194</v>
      </c>
      <c r="AP37" s="1">
        <v>0.224244466913829</v>
      </c>
      <c r="AQ37" s="1">
        <v>0.1689520907398</v>
      </c>
      <c r="AR37" s="1">
        <v>0.333333333333333</v>
      </c>
      <c r="AS37" s="1">
        <v>1969.0</v>
      </c>
      <c r="AT37" s="1">
        <v>0.5068562722194</v>
      </c>
      <c r="AU37" s="1">
        <v>0.672733400741489</v>
      </c>
      <c r="AV37" s="1">
        <v>0.5068562722194</v>
      </c>
      <c r="AW37" s="1">
        <v>1.0</v>
      </c>
      <c r="AX37" s="1">
        <v>0.0</v>
      </c>
      <c r="AY37" s="1">
        <v>998.0</v>
      </c>
      <c r="AZ37" s="1">
        <v>0.710005078720162</v>
      </c>
      <c r="BA37" s="1">
        <v>0.0</v>
      </c>
      <c r="BB37" s="1">
        <v>0.0</v>
      </c>
      <c r="BC37" s="1">
        <v>0.0</v>
      </c>
      <c r="BD37" s="1">
        <v>1.0</v>
      </c>
      <c r="BE37" s="1">
        <v>571.0</v>
      </c>
      <c r="BF37" s="1">
        <v>0.796851193499238</v>
      </c>
      <c r="BG37" s="1">
        <v>0.0</v>
      </c>
      <c r="BH37" s="1">
        <v>0.0</v>
      </c>
      <c r="BI37" s="1">
        <v>0.0</v>
      </c>
      <c r="BJ37" s="1">
        <v>1.0</v>
      </c>
      <c r="BK37" s="1">
        <v>400.0</v>
      </c>
      <c r="BL37" s="1">
        <v>0.340979143697311</v>
      </c>
      <c r="BM37" s="1">
        <v>0.256903280688147</v>
      </c>
      <c r="BN37" s="1">
        <v>0.5068562722194</v>
      </c>
      <c r="BO37" s="1">
        <v>1969.0</v>
      </c>
    </row>
    <row r="38">
      <c r="A38" s="1" t="s">
        <v>218</v>
      </c>
      <c r="B38" s="1" t="s">
        <v>219</v>
      </c>
      <c r="C38" s="1" t="s">
        <v>69</v>
      </c>
      <c r="D38" s="1" t="s">
        <v>70</v>
      </c>
      <c r="E38" s="1" t="s">
        <v>71</v>
      </c>
      <c r="F38" s="1"/>
      <c r="G38" s="1" t="s">
        <v>220</v>
      </c>
      <c r="H38" s="1">
        <v>2748.0</v>
      </c>
      <c r="I38" s="1" t="s">
        <v>107</v>
      </c>
      <c r="J38" s="1">
        <v>64.0</v>
      </c>
      <c r="K38" s="1">
        <v>0.01</v>
      </c>
      <c r="L38" s="1" t="s">
        <v>75</v>
      </c>
      <c r="N38" s="1">
        <v>150.0</v>
      </c>
      <c r="O38" s="1"/>
      <c r="P38" s="1" t="s">
        <v>76</v>
      </c>
      <c r="Q38" s="1">
        <v>0.0</v>
      </c>
      <c r="R38" s="1" t="s">
        <v>112</v>
      </c>
      <c r="S38" s="1">
        <v>2.0</v>
      </c>
      <c r="T38" s="1"/>
      <c r="U38" s="1">
        <v>4242.0</v>
      </c>
      <c r="V38" s="1" t="s">
        <v>78</v>
      </c>
      <c r="W38" s="1"/>
      <c r="X38" s="1"/>
      <c r="Y38" s="1">
        <v>0.0</v>
      </c>
      <c r="Z38" s="1">
        <v>0.506886422634124</v>
      </c>
      <c r="AA38" s="1">
        <v>67.0</v>
      </c>
      <c r="AB38" s="1" t="s">
        <v>79</v>
      </c>
      <c r="AC38" s="1"/>
      <c r="AD38" s="1">
        <v>150.0</v>
      </c>
      <c r="AE38" s="1">
        <v>8858.0</v>
      </c>
      <c r="AF38" s="1">
        <v>1.0280076265335</v>
      </c>
      <c r="AG38" s="1">
        <v>714467.0</v>
      </c>
      <c r="AH38" s="1"/>
      <c r="AM38" s="1"/>
      <c r="AN38" s="1">
        <v>1.02718770503997</v>
      </c>
      <c r="AO38" s="1">
        <v>0.5068562722194</v>
      </c>
      <c r="AP38" s="1">
        <v>0.224244466913829</v>
      </c>
      <c r="AQ38" s="1">
        <v>0.1689520907398</v>
      </c>
      <c r="AR38" s="1">
        <v>0.333333333333333</v>
      </c>
      <c r="AS38" s="1">
        <v>1969.0</v>
      </c>
      <c r="AT38" s="1">
        <v>0.5068562722194</v>
      </c>
      <c r="AU38" s="1">
        <v>0.672733400741489</v>
      </c>
      <c r="AV38" s="1">
        <v>0.5068562722194</v>
      </c>
      <c r="AW38" s="1">
        <v>1.0</v>
      </c>
      <c r="AX38" s="1">
        <v>0.0</v>
      </c>
      <c r="AY38" s="1">
        <v>998.0</v>
      </c>
      <c r="AZ38" s="1">
        <v>0.710005078720162</v>
      </c>
      <c r="BA38" s="1">
        <v>0.0</v>
      </c>
      <c r="BB38" s="1">
        <v>0.0</v>
      </c>
      <c r="BC38" s="1">
        <v>0.0</v>
      </c>
      <c r="BD38" s="1">
        <v>1.0</v>
      </c>
      <c r="BE38" s="1">
        <v>571.0</v>
      </c>
      <c r="BF38" s="1">
        <v>0.796851193499238</v>
      </c>
      <c r="BG38" s="1">
        <v>0.0</v>
      </c>
      <c r="BH38" s="1">
        <v>0.0</v>
      </c>
      <c r="BI38" s="1">
        <v>0.0</v>
      </c>
      <c r="BJ38" s="1">
        <v>1.0</v>
      </c>
      <c r="BK38" s="1">
        <v>400.0</v>
      </c>
      <c r="BL38" s="1">
        <v>0.340979143697311</v>
      </c>
      <c r="BM38" s="1">
        <v>0.256903280688147</v>
      </c>
      <c r="BN38" s="1">
        <v>0.5068562722194</v>
      </c>
      <c r="BO38" s="1">
        <v>1969.0</v>
      </c>
    </row>
    <row r="39">
      <c r="A39" s="1" t="s">
        <v>221</v>
      </c>
      <c r="B39" s="1" t="s">
        <v>222</v>
      </c>
      <c r="C39" s="1" t="s">
        <v>69</v>
      </c>
      <c r="D39" s="1" t="s">
        <v>70</v>
      </c>
      <c r="E39" s="1" t="s">
        <v>71</v>
      </c>
      <c r="F39" s="1"/>
      <c r="G39" s="1" t="s">
        <v>223</v>
      </c>
      <c r="H39" s="1">
        <v>1946.0</v>
      </c>
      <c r="I39" s="1" t="s">
        <v>107</v>
      </c>
      <c r="J39" s="1">
        <v>64.0</v>
      </c>
      <c r="K39" s="1">
        <v>0.001</v>
      </c>
      <c r="L39" s="1" t="s">
        <v>75</v>
      </c>
      <c r="N39" s="1">
        <v>150.0</v>
      </c>
      <c r="O39" s="1"/>
      <c r="P39" s="1" t="s">
        <v>76</v>
      </c>
      <c r="Q39" s="1">
        <v>0.0</v>
      </c>
      <c r="R39" s="1" t="s">
        <v>112</v>
      </c>
      <c r="S39" s="1">
        <v>3.0</v>
      </c>
      <c r="T39" s="1"/>
      <c r="U39" s="1">
        <v>4242.0</v>
      </c>
      <c r="V39" s="1" t="s">
        <v>78</v>
      </c>
      <c r="W39" s="1"/>
      <c r="X39" s="1"/>
      <c r="Y39" s="1">
        <v>0.0</v>
      </c>
      <c r="Z39" s="1">
        <v>0.82591027021408</v>
      </c>
      <c r="AA39" s="1">
        <v>68.0</v>
      </c>
      <c r="AB39" s="1" t="s">
        <v>224</v>
      </c>
      <c r="AC39" s="1"/>
      <c r="AD39" s="1">
        <v>150.0</v>
      </c>
      <c r="AE39" s="1">
        <v>5905.0</v>
      </c>
      <c r="AF39" s="1">
        <v>0.358727991580963</v>
      </c>
      <c r="AG39" s="1">
        <v>714467.0</v>
      </c>
      <c r="AH39" s="1"/>
      <c r="AM39" s="1"/>
      <c r="AN39" s="1">
        <v>0.382816791534423</v>
      </c>
      <c r="AO39" s="1">
        <v>0.844591163026917</v>
      </c>
      <c r="AP39" s="1">
        <v>0.82213183425237</v>
      </c>
      <c r="AQ39" s="1">
        <v>0.838980078255603</v>
      </c>
      <c r="AR39" s="1">
        <v>0.816133525077007</v>
      </c>
      <c r="AS39" s="1">
        <v>1969.0</v>
      </c>
      <c r="AT39" s="1">
        <v>0.896901980700863</v>
      </c>
      <c r="AU39" s="1">
        <v>0.904200094384143</v>
      </c>
      <c r="AV39" s="1">
        <v>0.854594112399643</v>
      </c>
      <c r="AW39" s="1">
        <v>0.959919839679358</v>
      </c>
      <c r="AX39" s="1">
        <v>0.832131822863027</v>
      </c>
      <c r="AY39" s="1">
        <v>998.0</v>
      </c>
      <c r="AZ39" s="1">
        <v>0.859827323514474</v>
      </c>
      <c r="BA39" s="1">
        <v>0.726190476190476</v>
      </c>
      <c r="BB39" s="1">
        <v>0.837528604118993</v>
      </c>
      <c r="BC39" s="1">
        <v>0.640980735551663</v>
      </c>
      <c r="BD39" s="1">
        <v>0.949213161659513</v>
      </c>
      <c r="BE39" s="1">
        <v>571.0</v>
      </c>
      <c r="BF39" s="1">
        <v>0.932453021838496</v>
      </c>
      <c r="BG39" s="1">
        <v>0.83600493218249</v>
      </c>
      <c r="BH39" s="1">
        <v>0.824817518248175</v>
      </c>
      <c r="BI39" s="1">
        <v>0.8475</v>
      </c>
      <c r="BJ39" s="1">
        <v>0.954110898661567</v>
      </c>
      <c r="BK39" s="1">
        <v>400.0</v>
      </c>
      <c r="BL39" s="1">
        <v>0.838724443358625</v>
      </c>
      <c r="BM39" s="1">
        <v>0.843596122105667</v>
      </c>
      <c r="BN39" s="1">
        <v>0.844591163026917</v>
      </c>
      <c r="BO39" s="1">
        <v>1969.0</v>
      </c>
    </row>
    <row r="40">
      <c r="A40" s="1" t="s">
        <v>225</v>
      </c>
      <c r="B40" s="1" t="s">
        <v>226</v>
      </c>
      <c r="C40" s="1" t="s">
        <v>69</v>
      </c>
      <c r="D40" s="1" t="s">
        <v>70</v>
      </c>
      <c r="E40" s="1" t="s">
        <v>71</v>
      </c>
      <c r="F40" s="1" t="s">
        <v>128</v>
      </c>
      <c r="G40" s="1" t="s">
        <v>227</v>
      </c>
      <c r="H40" s="1">
        <v>4791.0</v>
      </c>
      <c r="I40" s="1" t="s">
        <v>116</v>
      </c>
      <c r="J40" s="1">
        <v>64.0</v>
      </c>
      <c r="K40" s="1">
        <v>0.01</v>
      </c>
      <c r="L40" s="1" t="s">
        <v>75</v>
      </c>
      <c r="N40" s="1">
        <v>150.0</v>
      </c>
      <c r="O40" s="1">
        <v>10.0</v>
      </c>
      <c r="P40" s="1" t="s">
        <v>76</v>
      </c>
      <c r="Q40" s="1">
        <v>0.05</v>
      </c>
      <c r="R40" s="1" t="s">
        <v>88</v>
      </c>
      <c r="S40" s="1">
        <v>2.0</v>
      </c>
      <c r="T40" s="1">
        <v>15.0</v>
      </c>
      <c r="U40" s="1">
        <v>4242.0</v>
      </c>
      <c r="V40" s="1" t="s">
        <v>78</v>
      </c>
      <c r="W40" s="1">
        <v>1.0</v>
      </c>
      <c r="X40" s="1" t="b">
        <v>0</v>
      </c>
      <c r="Y40" s="1"/>
      <c r="Z40" s="1">
        <v>0.506384074687957</v>
      </c>
      <c r="AA40" s="1">
        <v>70.0</v>
      </c>
      <c r="AB40" s="1" t="s">
        <v>79</v>
      </c>
      <c r="AC40" s="1"/>
      <c r="AD40" s="1">
        <v>150.0</v>
      </c>
      <c r="AE40" s="1">
        <v>17716.0</v>
      </c>
      <c r="AF40" s="1">
        <v>0.984573066234588</v>
      </c>
      <c r="AG40" s="1">
        <v>714467.0</v>
      </c>
      <c r="AH40" s="1">
        <v>15.0</v>
      </c>
      <c r="AI40" s="1">
        <v>88580.0</v>
      </c>
      <c r="AM40" s="1"/>
      <c r="AN40" s="1">
        <v>0.98821747303009</v>
      </c>
      <c r="AO40" s="1">
        <v>0.5068562722194</v>
      </c>
      <c r="AP40" s="1">
        <v>0.224244466913829</v>
      </c>
      <c r="AQ40" s="1">
        <v>0.1689520907398</v>
      </c>
      <c r="AR40" s="1">
        <v>0.333333333333333</v>
      </c>
      <c r="AS40" s="1">
        <v>1969.0</v>
      </c>
      <c r="AT40" s="1">
        <v>0.5068562722194</v>
      </c>
      <c r="AU40" s="1">
        <v>0.672733400741489</v>
      </c>
      <c r="AV40" s="1">
        <v>0.5068562722194</v>
      </c>
      <c r="AW40" s="1">
        <v>1.0</v>
      </c>
      <c r="AX40" s="1">
        <v>0.0</v>
      </c>
      <c r="AY40" s="1">
        <v>998.0</v>
      </c>
      <c r="AZ40" s="1">
        <v>0.710005078720162</v>
      </c>
      <c r="BA40" s="1">
        <v>0.0</v>
      </c>
      <c r="BB40" s="1">
        <v>0.0</v>
      </c>
      <c r="BC40" s="1">
        <v>0.0</v>
      </c>
      <c r="BD40" s="1">
        <v>1.0</v>
      </c>
      <c r="BE40" s="1">
        <v>571.0</v>
      </c>
      <c r="BF40" s="1">
        <v>0.796851193499238</v>
      </c>
      <c r="BG40" s="1">
        <v>0.0</v>
      </c>
      <c r="BH40" s="1">
        <v>0.0</v>
      </c>
      <c r="BI40" s="1">
        <v>0.0</v>
      </c>
      <c r="BJ40" s="1">
        <v>1.0</v>
      </c>
      <c r="BK40" s="1">
        <v>400.0</v>
      </c>
      <c r="BL40" s="1">
        <v>0.340979143697311</v>
      </c>
      <c r="BM40" s="1">
        <v>0.256903280688147</v>
      </c>
      <c r="BN40" s="1">
        <v>0.5068562722194</v>
      </c>
      <c r="BO40" s="1">
        <v>1969.0</v>
      </c>
    </row>
    <row r="41">
      <c r="A41" s="1" t="s">
        <v>228</v>
      </c>
      <c r="B41" s="1" t="s">
        <v>229</v>
      </c>
      <c r="C41" s="1" t="s">
        <v>69</v>
      </c>
      <c r="D41" s="1" t="s">
        <v>70</v>
      </c>
      <c r="E41" s="1" t="s">
        <v>71</v>
      </c>
      <c r="F41" s="1"/>
      <c r="G41" s="1" t="s">
        <v>230</v>
      </c>
      <c r="H41" s="1">
        <v>5120.0</v>
      </c>
      <c r="I41" s="1" t="s">
        <v>107</v>
      </c>
      <c r="J41" s="1">
        <v>64.0</v>
      </c>
      <c r="K41" s="1">
        <v>1.0E-4</v>
      </c>
      <c r="L41" s="1" t="s">
        <v>75</v>
      </c>
      <c r="N41" s="1">
        <v>150.0</v>
      </c>
      <c r="O41" s="1"/>
      <c r="P41" s="1" t="s">
        <v>76</v>
      </c>
      <c r="Q41" s="1">
        <v>0.0</v>
      </c>
      <c r="R41" s="1" t="s">
        <v>112</v>
      </c>
      <c r="S41" s="1">
        <v>1.0</v>
      </c>
      <c r="T41" s="1"/>
      <c r="U41" s="1">
        <v>4242.0</v>
      </c>
      <c r="V41" s="1"/>
      <c r="W41" s="1"/>
      <c r="X41" s="1"/>
      <c r="Y41" s="1">
        <v>0.0</v>
      </c>
      <c r="Z41" s="1">
        <v>0.861763358116149</v>
      </c>
      <c r="AA41" s="1">
        <v>75.0</v>
      </c>
      <c r="AB41" s="1" t="s">
        <v>231</v>
      </c>
      <c r="AC41" s="1"/>
      <c r="AD41" s="1">
        <v>150.0</v>
      </c>
      <c r="AE41" s="1">
        <v>17716.0</v>
      </c>
      <c r="AF41" s="1">
        <v>0.267633974552154</v>
      </c>
      <c r="AG41" s="1">
        <v>714467.0</v>
      </c>
      <c r="AH41" s="1"/>
      <c r="AM41" s="1"/>
      <c r="AN41" s="1">
        <v>0.276730179786682</v>
      </c>
      <c r="AO41" s="1">
        <v>0.867953275774504</v>
      </c>
      <c r="AP41" s="1">
        <v>0.851476947008825</v>
      </c>
      <c r="AQ41" s="1">
        <v>0.85810002679722</v>
      </c>
      <c r="AR41" s="1">
        <v>0.845736750792887</v>
      </c>
      <c r="AS41" s="1">
        <v>1969.0</v>
      </c>
      <c r="AT41" s="1">
        <v>0.921787709497206</v>
      </c>
      <c r="AU41" s="1">
        <v>0.923988153998025</v>
      </c>
      <c r="AV41" s="1">
        <v>0.910505836575875</v>
      </c>
      <c r="AW41" s="1">
        <v>0.937875751503006</v>
      </c>
      <c r="AX41" s="1">
        <v>0.905252317198764</v>
      </c>
      <c r="AY41" s="1">
        <v>998.0</v>
      </c>
      <c r="AZ41" s="1">
        <v>0.873031995937023</v>
      </c>
      <c r="BA41" s="1">
        <v>0.780701754385965</v>
      </c>
      <c r="BB41" s="1">
        <v>0.78207381370826</v>
      </c>
      <c r="BC41" s="1">
        <v>0.779334500875656</v>
      </c>
      <c r="BD41" s="1">
        <v>0.911301859799714</v>
      </c>
      <c r="BE41" s="1">
        <v>571.0</v>
      </c>
      <c r="BF41" s="1">
        <v>0.941086846114779</v>
      </c>
      <c r="BG41" s="1">
        <v>0.849740932642487</v>
      </c>
      <c r="BH41" s="1">
        <v>0.881720430107526</v>
      </c>
      <c r="BI41" s="1">
        <v>0.82</v>
      </c>
      <c r="BJ41" s="1">
        <v>0.97195666029318</v>
      </c>
      <c r="BK41" s="1">
        <v>400.0</v>
      </c>
      <c r="BL41" s="1">
        <v>0.867352591417679</v>
      </c>
      <c r="BM41" s="1">
        <v>0.867413481245886</v>
      </c>
      <c r="BN41" s="1">
        <v>0.867953275774504</v>
      </c>
      <c r="BO41" s="1">
        <v>1969.0</v>
      </c>
    </row>
    <row r="42">
      <c r="A42" s="1" t="s">
        <v>232</v>
      </c>
      <c r="B42" s="1" t="s">
        <v>233</v>
      </c>
      <c r="C42" s="1" t="s">
        <v>69</v>
      </c>
      <c r="D42" s="1" t="s">
        <v>70</v>
      </c>
      <c r="E42" s="1" t="s">
        <v>71</v>
      </c>
      <c r="F42" s="1"/>
      <c r="G42" s="1" t="s">
        <v>234</v>
      </c>
      <c r="H42" s="1">
        <v>7678.0</v>
      </c>
      <c r="I42" s="1" t="s">
        <v>116</v>
      </c>
      <c r="J42" s="1">
        <v>64.0</v>
      </c>
      <c r="K42" s="1">
        <v>0.01</v>
      </c>
      <c r="L42" s="1" t="s">
        <v>75</v>
      </c>
      <c r="N42" s="1">
        <v>150.0</v>
      </c>
      <c r="O42" s="1">
        <v>10.0</v>
      </c>
      <c r="P42" s="1" t="s">
        <v>76</v>
      </c>
      <c r="Q42" s="1">
        <v>0.0</v>
      </c>
      <c r="R42" s="1" t="s">
        <v>88</v>
      </c>
      <c r="S42" s="1">
        <v>2.0</v>
      </c>
      <c r="T42" s="1">
        <v>15.0</v>
      </c>
      <c r="U42" s="1">
        <v>4242.0</v>
      </c>
      <c r="V42" s="1" t="s">
        <v>78</v>
      </c>
      <c r="W42" s="1">
        <v>1.0</v>
      </c>
      <c r="X42" s="1" t="b">
        <v>0</v>
      </c>
      <c r="Y42" s="1"/>
      <c r="Z42" s="1">
        <v>0.506942868232727</v>
      </c>
      <c r="AA42" s="1">
        <v>80.0</v>
      </c>
      <c r="AB42" s="1" t="s">
        <v>79</v>
      </c>
      <c r="AC42" s="1"/>
      <c r="AD42" s="1">
        <v>150.0</v>
      </c>
      <c r="AE42" s="1">
        <v>17716.0</v>
      </c>
      <c r="AF42" s="1">
        <v>1.02764558792114</v>
      </c>
      <c r="AG42" s="1">
        <v>714467.0</v>
      </c>
      <c r="AH42" s="1">
        <v>15.0</v>
      </c>
      <c r="AI42" s="1">
        <v>88580.0</v>
      </c>
      <c r="AM42" s="1"/>
      <c r="AN42" s="1">
        <v>1.02718937397003</v>
      </c>
      <c r="AO42" s="1">
        <v>0.5068562722194</v>
      </c>
      <c r="AP42" s="1">
        <v>0.224244466913829</v>
      </c>
      <c r="AQ42" s="1">
        <v>0.1689520907398</v>
      </c>
      <c r="AR42" s="1">
        <v>0.333333333333333</v>
      </c>
      <c r="AS42" s="1">
        <v>1969.0</v>
      </c>
      <c r="AT42" s="1">
        <v>0.5068562722194</v>
      </c>
      <c r="AU42" s="1">
        <v>0.672733400741489</v>
      </c>
      <c r="AV42" s="1">
        <v>0.5068562722194</v>
      </c>
      <c r="AW42" s="1">
        <v>1.0</v>
      </c>
      <c r="AX42" s="1">
        <v>0.0</v>
      </c>
      <c r="AY42" s="1">
        <v>998.0</v>
      </c>
      <c r="AZ42" s="1">
        <v>0.710005078720162</v>
      </c>
      <c r="BA42" s="1">
        <v>0.0</v>
      </c>
      <c r="BB42" s="1">
        <v>0.0</v>
      </c>
      <c r="BC42" s="1">
        <v>0.0</v>
      </c>
      <c r="BD42" s="1">
        <v>1.0</v>
      </c>
      <c r="BE42" s="1">
        <v>571.0</v>
      </c>
      <c r="BF42" s="1">
        <v>0.796851193499238</v>
      </c>
      <c r="BG42" s="1">
        <v>0.0</v>
      </c>
      <c r="BH42" s="1">
        <v>0.0</v>
      </c>
      <c r="BI42" s="1">
        <v>0.0</v>
      </c>
      <c r="BJ42" s="1">
        <v>1.0</v>
      </c>
      <c r="BK42" s="1">
        <v>400.0</v>
      </c>
      <c r="BL42" s="1">
        <v>0.340979143697311</v>
      </c>
      <c r="BM42" s="1">
        <v>0.256903280688147</v>
      </c>
      <c r="BN42" s="1">
        <v>0.5068562722194</v>
      </c>
      <c r="BO42" s="1">
        <v>1969.0</v>
      </c>
    </row>
    <row r="43">
      <c r="A43" s="1" t="s">
        <v>235</v>
      </c>
      <c r="B43" s="1" t="s">
        <v>236</v>
      </c>
      <c r="C43" s="1" t="s">
        <v>69</v>
      </c>
      <c r="D43" s="1" t="s">
        <v>70</v>
      </c>
      <c r="E43" s="1" t="s">
        <v>71</v>
      </c>
      <c r="F43" s="1" t="s">
        <v>82</v>
      </c>
      <c r="G43" s="1" t="s">
        <v>237</v>
      </c>
      <c r="H43" s="1">
        <v>7980.0</v>
      </c>
      <c r="I43" s="1" t="s">
        <v>74</v>
      </c>
      <c r="J43" s="1">
        <v>64.0</v>
      </c>
      <c r="K43" s="1">
        <v>0.01</v>
      </c>
      <c r="L43" s="1" t="s">
        <v>75</v>
      </c>
      <c r="N43" s="1">
        <v>150.0</v>
      </c>
      <c r="O43" s="1">
        <v>5.0</v>
      </c>
      <c r="P43" s="1" t="s">
        <v>76</v>
      </c>
      <c r="Q43" s="1">
        <v>0.0</v>
      </c>
      <c r="R43" s="1" t="s">
        <v>88</v>
      </c>
      <c r="S43" s="1">
        <v>3.0</v>
      </c>
      <c r="T43" s="1">
        <v>30.0</v>
      </c>
      <c r="U43" s="1">
        <v>4242.0</v>
      </c>
      <c r="V43" s="1" t="s">
        <v>78</v>
      </c>
      <c r="W43" s="1">
        <v>1.0</v>
      </c>
      <c r="X43" s="1" t="b">
        <v>0</v>
      </c>
      <c r="Y43" s="1"/>
      <c r="Z43" s="1">
        <v>0.506942868232727</v>
      </c>
      <c r="AA43" s="1">
        <v>80.0</v>
      </c>
      <c r="AB43" s="1" t="s">
        <v>79</v>
      </c>
      <c r="AC43" s="1"/>
      <c r="AD43" s="1">
        <v>150.0</v>
      </c>
      <c r="AE43" s="1">
        <v>17716.0</v>
      </c>
      <c r="AF43" s="1">
        <v>1.02774989604949</v>
      </c>
      <c r="AG43" s="1">
        <v>714467.0</v>
      </c>
      <c r="AH43" s="1">
        <v>30.0</v>
      </c>
      <c r="AI43" s="1">
        <v>29525.0</v>
      </c>
      <c r="AM43" s="1"/>
      <c r="AN43" s="1">
        <v>1.02718937397003</v>
      </c>
      <c r="AO43" s="1">
        <v>0.5068562722194</v>
      </c>
      <c r="AP43" s="1">
        <v>0.224244466913829</v>
      </c>
      <c r="AQ43" s="1">
        <v>0.1689520907398</v>
      </c>
      <c r="AR43" s="1">
        <v>0.333333333333333</v>
      </c>
      <c r="AS43" s="1">
        <v>1969.0</v>
      </c>
      <c r="AT43" s="1">
        <v>0.5068562722194</v>
      </c>
      <c r="AU43" s="1">
        <v>0.672733400741489</v>
      </c>
      <c r="AV43" s="1">
        <v>0.5068562722194</v>
      </c>
      <c r="AW43" s="1">
        <v>1.0</v>
      </c>
      <c r="AX43" s="1">
        <v>0.0</v>
      </c>
      <c r="AY43" s="1">
        <v>998.0</v>
      </c>
      <c r="AZ43" s="1">
        <v>0.710005078720162</v>
      </c>
      <c r="BA43" s="1">
        <v>0.0</v>
      </c>
      <c r="BB43" s="1">
        <v>0.0</v>
      </c>
      <c r="BC43" s="1">
        <v>0.0</v>
      </c>
      <c r="BD43" s="1">
        <v>1.0</v>
      </c>
      <c r="BE43" s="1">
        <v>571.0</v>
      </c>
      <c r="BF43" s="1">
        <v>0.796851193499238</v>
      </c>
      <c r="BG43" s="1">
        <v>0.0</v>
      </c>
      <c r="BH43" s="1">
        <v>0.0</v>
      </c>
      <c r="BI43" s="1">
        <v>0.0</v>
      </c>
      <c r="BJ43" s="1">
        <v>1.0</v>
      </c>
      <c r="BK43" s="1">
        <v>400.0</v>
      </c>
      <c r="BL43" s="1">
        <v>0.340979143697311</v>
      </c>
      <c r="BM43" s="1">
        <v>0.256903280688147</v>
      </c>
      <c r="BN43" s="1">
        <v>0.5068562722194</v>
      </c>
      <c r="BO43" s="1">
        <v>1969.0</v>
      </c>
    </row>
    <row r="44">
      <c r="A44" s="1" t="s">
        <v>238</v>
      </c>
      <c r="B44" s="1" t="s">
        <v>239</v>
      </c>
      <c r="C44" s="1" t="s">
        <v>69</v>
      </c>
      <c r="D44" s="1" t="s">
        <v>70</v>
      </c>
      <c r="E44" s="1" t="s">
        <v>71</v>
      </c>
      <c r="F44" s="1"/>
      <c r="G44" s="1" t="s">
        <v>240</v>
      </c>
      <c r="H44" s="1">
        <v>5577.0</v>
      </c>
      <c r="I44" s="1" t="s">
        <v>107</v>
      </c>
      <c r="J44" s="1">
        <v>64.0</v>
      </c>
      <c r="K44" s="1">
        <v>0.001</v>
      </c>
      <c r="L44" s="1" t="s">
        <v>75</v>
      </c>
      <c r="N44" s="1">
        <v>150.0</v>
      </c>
      <c r="O44" s="1"/>
      <c r="P44" s="1" t="s">
        <v>76</v>
      </c>
      <c r="Q44" s="1">
        <v>0.0</v>
      </c>
      <c r="R44" s="1" t="s">
        <v>108</v>
      </c>
      <c r="S44" s="1">
        <v>3.0</v>
      </c>
      <c r="T44" s="1"/>
      <c r="U44" s="1">
        <v>4242.0</v>
      </c>
      <c r="V44" s="1" t="s">
        <v>78</v>
      </c>
      <c r="W44" s="1"/>
      <c r="X44" s="1"/>
      <c r="Y44" s="1">
        <v>0.0</v>
      </c>
      <c r="Z44" s="1">
        <v>0.871295511722564</v>
      </c>
      <c r="AA44" s="1">
        <v>80.0</v>
      </c>
      <c r="AB44" s="1" t="s">
        <v>241</v>
      </c>
      <c r="AC44" s="1"/>
      <c r="AD44" s="1">
        <v>150.0</v>
      </c>
      <c r="AE44" s="1">
        <v>5905.0</v>
      </c>
      <c r="AF44" s="1">
        <v>0.259511888027191</v>
      </c>
      <c r="AG44" s="1">
        <v>1.4768835E7</v>
      </c>
      <c r="AH44" s="1"/>
      <c r="AM44" s="1"/>
      <c r="AN44" s="1">
        <v>0.351175874471664</v>
      </c>
      <c r="AO44" s="1">
        <v>0.846622651091924</v>
      </c>
      <c r="AP44" s="1">
        <v>0.825517600383913</v>
      </c>
      <c r="AQ44" s="1">
        <v>0.834929106959849</v>
      </c>
      <c r="AR44" s="1">
        <v>0.822464096318732</v>
      </c>
      <c r="AS44" s="1">
        <v>1969.0</v>
      </c>
      <c r="AT44" s="1">
        <v>0.902488572879634</v>
      </c>
      <c r="AU44" s="1">
        <v>0.907869481765834</v>
      </c>
      <c r="AV44" s="1">
        <v>0.871086556169429</v>
      </c>
      <c r="AW44" s="1">
        <v>0.947895791583166</v>
      </c>
      <c r="AX44" s="1">
        <v>0.855818743563336</v>
      </c>
      <c r="AY44" s="1">
        <v>998.0</v>
      </c>
      <c r="AZ44" s="1">
        <v>0.857287963433214</v>
      </c>
      <c r="BA44" s="1">
        <v>0.729026036644165</v>
      </c>
      <c r="BB44" s="1">
        <v>0.811158798283261</v>
      </c>
      <c r="BC44" s="1">
        <v>0.661996497373029</v>
      </c>
      <c r="BD44" s="1">
        <v>0.937052932761087</v>
      </c>
      <c r="BE44" s="1">
        <v>571.0</v>
      </c>
      <c r="BF44" s="1">
        <v>0.933468765871</v>
      </c>
      <c r="BG44" s="1">
        <v>0.839657282741738</v>
      </c>
      <c r="BH44" s="1">
        <v>0.822541966426858</v>
      </c>
      <c r="BI44" s="1">
        <v>0.8575</v>
      </c>
      <c r="BJ44" s="1">
        <v>0.952836201402167</v>
      </c>
      <c r="BK44" s="1">
        <v>400.0</v>
      </c>
      <c r="BL44" s="1">
        <v>0.842148564155823</v>
      </c>
      <c r="BM44" s="1">
        <v>0.84384603527048</v>
      </c>
      <c r="BN44" s="1">
        <v>0.846622651091924</v>
      </c>
      <c r="BO44" s="1">
        <v>1969.0</v>
      </c>
    </row>
    <row r="45">
      <c r="A45" s="1" t="s">
        <v>242</v>
      </c>
      <c r="B45" s="1" t="s">
        <v>243</v>
      </c>
      <c r="C45" s="1" t="s">
        <v>69</v>
      </c>
      <c r="D45" s="1" t="s">
        <v>70</v>
      </c>
      <c r="E45" s="1" t="s">
        <v>71</v>
      </c>
      <c r="F45" s="1" t="s">
        <v>82</v>
      </c>
      <c r="G45" s="1" t="s">
        <v>244</v>
      </c>
      <c r="H45" s="1">
        <v>8542.0</v>
      </c>
      <c r="I45" s="1" t="s">
        <v>74</v>
      </c>
      <c r="J45" s="1">
        <v>64.0</v>
      </c>
      <c r="K45" s="1">
        <v>0.01</v>
      </c>
      <c r="L45" s="1" t="s">
        <v>75</v>
      </c>
      <c r="N45" s="1">
        <v>150.0</v>
      </c>
      <c r="O45" s="1">
        <v>10.0</v>
      </c>
      <c r="P45" s="1" t="s">
        <v>76</v>
      </c>
      <c r="Q45" s="1">
        <v>0.0</v>
      </c>
      <c r="R45" s="1" t="s">
        <v>88</v>
      </c>
      <c r="S45" s="1">
        <v>1.0</v>
      </c>
      <c r="T45" s="1">
        <v>15.0</v>
      </c>
      <c r="U45" s="1">
        <v>4242.0</v>
      </c>
      <c r="V45" s="1" t="s">
        <v>78</v>
      </c>
      <c r="W45" s="1">
        <v>1.0</v>
      </c>
      <c r="X45" s="1" t="b">
        <v>0</v>
      </c>
      <c r="Y45" s="1"/>
      <c r="Z45" s="1">
        <v>0.506942868232727</v>
      </c>
      <c r="AA45" s="1">
        <v>80.0</v>
      </c>
      <c r="AB45" s="1" t="s">
        <v>79</v>
      </c>
      <c r="AC45" s="1"/>
      <c r="AD45" s="1">
        <v>150.0</v>
      </c>
      <c r="AE45" s="1">
        <v>17716.0</v>
      </c>
      <c r="AF45" s="1">
        <v>1.02759301662445</v>
      </c>
      <c r="AG45" s="1">
        <v>714467.0</v>
      </c>
      <c r="AH45" s="1">
        <v>15.0</v>
      </c>
      <c r="AI45" s="1">
        <v>177160.0</v>
      </c>
      <c r="AM45" s="1"/>
      <c r="AN45" s="1">
        <v>1.0272364616394</v>
      </c>
      <c r="AO45" s="1">
        <v>0.5068562722194</v>
      </c>
      <c r="AP45" s="1">
        <v>0.224244466913829</v>
      </c>
      <c r="AQ45" s="1">
        <v>0.1689520907398</v>
      </c>
      <c r="AR45" s="1">
        <v>0.333333333333333</v>
      </c>
      <c r="AS45" s="1">
        <v>1969.0</v>
      </c>
      <c r="AT45" s="1">
        <v>0.5068562722194</v>
      </c>
      <c r="AU45" s="1">
        <v>0.672733400741489</v>
      </c>
      <c r="AV45" s="1">
        <v>0.5068562722194</v>
      </c>
      <c r="AW45" s="1">
        <v>1.0</v>
      </c>
      <c r="AX45" s="1">
        <v>0.0</v>
      </c>
      <c r="AY45" s="1">
        <v>998.0</v>
      </c>
      <c r="AZ45" s="1">
        <v>0.710005078720162</v>
      </c>
      <c r="BA45" s="1">
        <v>0.0</v>
      </c>
      <c r="BB45" s="1">
        <v>0.0</v>
      </c>
      <c r="BC45" s="1">
        <v>0.0</v>
      </c>
      <c r="BD45" s="1">
        <v>1.0</v>
      </c>
      <c r="BE45" s="1">
        <v>571.0</v>
      </c>
      <c r="BF45" s="1">
        <v>0.796851193499238</v>
      </c>
      <c r="BG45" s="1">
        <v>0.0</v>
      </c>
      <c r="BH45" s="1">
        <v>0.0</v>
      </c>
      <c r="BI45" s="1">
        <v>0.0</v>
      </c>
      <c r="BJ45" s="1">
        <v>1.0</v>
      </c>
      <c r="BK45" s="1">
        <v>400.0</v>
      </c>
      <c r="BL45" s="1">
        <v>0.340979143697311</v>
      </c>
      <c r="BM45" s="1">
        <v>0.256903280688147</v>
      </c>
      <c r="BN45" s="1">
        <v>0.5068562722194</v>
      </c>
      <c r="BO45" s="1">
        <v>1969.0</v>
      </c>
    </row>
    <row r="46">
      <c r="A46" s="1" t="s">
        <v>245</v>
      </c>
      <c r="B46" s="1" t="s">
        <v>246</v>
      </c>
      <c r="C46" s="1" t="s">
        <v>69</v>
      </c>
      <c r="D46" s="1" t="s">
        <v>70</v>
      </c>
      <c r="E46" s="1" t="s">
        <v>71</v>
      </c>
      <c r="F46" s="1" t="s">
        <v>72</v>
      </c>
      <c r="G46" s="1" t="s">
        <v>247</v>
      </c>
      <c r="H46" s="1">
        <v>11649.0</v>
      </c>
      <c r="I46" s="1" t="s">
        <v>74</v>
      </c>
      <c r="J46" s="1">
        <v>64.0</v>
      </c>
      <c r="K46" s="1">
        <v>0.01</v>
      </c>
      <c r="L46" s="1" t="s">
        <v>75</v>
      </c>
      <c r="N46" s="1">
        <v>150.0</v>
      </c>
      <c r="O46" s="1">
        <v>10.0</v>
      </c>
      <c r="P46" s="1" t="s">
        <v>76</v>
      </c>
      <c r="Q46" s="1">
        <v>0.05</v>
      </c>
      <c r="R46" s="1" t="s">
        <v>77</v>
      </c>
      <c r="S46" s="1">
        <v>3.0</v>
      </c>
      <c r="T46" s="1">
        <v>15.0</v>
      </c>
      <c r="U46" s="1">
        <v>4242.0</v>
      </c>
      <c r="V46" s="1" t="s">
        <v>78</v>
      </c>
      <c r="W46" s="1">
        <v>1.0</v>
      </c>
      <c r="X46" s="1" t="b">
        <v>0</v>
      </c>
      <c r="Y46" s="1"/>
      <c r="Z46" s="1">
        <v>0.506942868232727</v>
      </c>
      <c r="AA46" s="1">
        <v>80.0</v>
      </c>
      <c r="AB46" s="1" t="s">
        <v>79</v>
      </c>
      <c r="AC46" s="1"/>
      <c r="AD46" s="1">
        <v>150.0</v>
      </c>
      <c r="AE46" s="1">
        <v>17716.0</v>
      </c>
      <c r="AF46" s="1">
        <v>1.02725040912628</v>
      </c>
      <c r="AG46" s="1">
        <v>1.4768835E7</v>
      </c>
      <c r="AH46" s="1">
        <v>15.0</v>
      </c>
      <c r="AI46" s="1">
        <v>59050.0</v>
      </c>
      <c r="AM46" s="1"/>
      <c r="AN46" s="1">
        <v>1.02718698978424</v>
      </c>
      <c r="AO46" s="1">
        <v>0.5068562722194</v>
      </c>
      <c r="AP46" s="1">
        <v>0.224244466913829</v>
      </c>
      <c r="AQ46" s="1">
        <v>0.1689520907398</v>
      </c>
      <c r="AR46" s="1">
        <v>0.333333333333333</v>
      </c>
      <c r="AS46" s="1">
        <v>1969.0</v>
      </c>
      <c r="AT46" s="1">
        <v>0.5068562722194</v>
      </c>
      <c r="AU46" s="1">
        <v>0.672733400741489</v>
      </c>
      <c r="AV46" s="1">
        <v>0.5068562722194</v>
      </c>
      <c r="AW46" s="1">
        <v>1.0</v>
      </c>
      <c r="AX46" s="1">
        <v>0.0</v>
      </c>
      <c r="AY46" s="1">
        <v>998.0</v>
      </c>
      <c r="AZ46" s="1">
        <v>0.710005078720162</v>
      </c>
      <c r="BA46" s="1">
        <v>0.0</v>
      </c>
      <c r="BB46" s="1">
        <v>0.0</v>
      </c>
      <c r="BC46" s="1">
        <v>0.0</v>
      </c>
      <c r="BD46" s="1">
        <v>1.0</v>
      </c>
      <c r="BE46" s="1">
        <v>571.0</v>
      </c>
      <c r="BF46" s="1">
        <v>0.796851193499238</v>
      </c>
      <c r="BG46" s="1">
        <v>0.0</v>
      </c>
      <c r="BH46" s="1">
        <v>0.0</v>
      </c>
      <c r="BI46" s="1">
        <v>0.0</v>
      </c>
      <c r="BJ46" s="1">
        <v>1.0</v>
      </c>
      <c r="BK46" s="1">
        <v>400.0</v>
      </c>
      <c r="BL46" s="1">
        <v>0.340979143697311</v>
      </c>
      <c r="BM46" s="1">
        <v>0.256903280688147</v>
      </c>
      <c r="BN46" s="1">
        <v>0.5068562722194</v>
      </c>
      <c r="BO46" s="1">
        <v>1969.0</v>
      </c>
    </row>
    <row r="47">
      <c r="A47" s="1" t="s">
        <v>248</v>
      </c>
      <c r="B47" s="1" t="s">
        <v>249</v>
      </c>
      <c r="C47" s="1" t="s">
        <v>69</v>
      </c>
      <c r="D47" s="1" t="s">
        <v>70</v>
      </c>
      <c r="E47" s="1" t="s">
        <v>71</v>
      </c>
      <c r="F47" s="1"/>
      <c r="G47" s="1" t="s">
        <v>250</v>
      </c>
      <c r="H47" s="1">
        <v>11025.0</v>
      </c>
      <c r="I47" s="1" t="s">
        <v>116</v>
      </c>
      <c r="J47" s="1">
        <v>64.0</v>
      </c>
      <c r="K47" s="1">
        <v>0.01</v>
      </c>
      <c r="L47" s="1" t="s">
        <v>75</v>
      </c>
      <c r="N47" s="1">
        <v>150.0</v>
      </c>
      <c r="O47" s="1">
        <v>5.0</v>
      </c>
      <c r="P47" s="1" t="s">
        <v>76</v>
      </c>
      <c r="Q47" s="1">
        <v>0.05</v>
      </c>
      <c r="R47" s="1" t="s">
        <v>77</v>
      </c>
      <c r="S47" s="1">
        <v>2.0</v>
      </c>
      <c r="T47" s="1">
        <v>30.0</v>
      </c>
      <c r="U47" s="1">
        <v>4242.0</v>
      </c>
      <c r="V47" s="1" t="s">
        <v>78</v>
      </c>
      <c r="W47" s="1">
        <v>1.0</v>
      </c>
      <c r="X47" s="1" t="b">
        <v>0</v>
      </c>
      <c r="Y47" s="1"/>
      <c r="Z47" s="1">
        <v>0.506942868232727</v>
      </c>
      <c r="AA47" s="1">
        <v>90.0</v>
      </c>
      <c r="AB47" s="1" t="s">
        <v>79</v>
      </c>
      <c r="AC47" s="1"/>
      <c r="AD47" s="1">
        <v>150.0</v>
      </c>
      <c r="AE47" s="1">
        <v>17716.0</v>
      </c>
      <c r="AF47" s="1">
        <v>1.02731359004974</v>
      </c>
      <c r="AG47" s="1">
        <v>1.4768835E7</v>
      </c>
      <c r="AH47" s="1">
        <v>30.0</v>
      </c>
      <c r="AI47" s="1">
        <v>44290.0</v>
      </c>
      <c r="AM47" s="1"/>
      <c r="AN47" s="1">
        <v>1.02718710899353</v>
      </c>
      <c r="AO47" s="1">
        <v>0.5068562722194</v>
      </c>
      <c r="AP47" s="1">
        <v>0.224244466913829</v>
      </c>
      <c r="AQ47" s="1">
        <v>0.1689520907398</v>
      </c>
      <c r="AR47" s="1">
        <v>0.333333333333333</v>
      </c>
      <c r="AS47" s="1">
        <v>1969.0</v>
      </c>
      <c r="AT47" s="1">
        <v>0.5068562722194</v>
      </c>
      <c r="AU47" s="1">
        <v>0.672733400741489</v>
      </c>
      <c r="AV47" s="1">
        <v>0.5068562722194</v>
      </c>
      <c r="AW47" s="1">
        <v>1.0</v>
      </c>
      <c r="AX47" s="1">
        <v>0.0</v>
      </c>
      <c r="AY47" s="1">
        <v>998.0</v>
      </c>
      <c r="AZ47" s="1">
        <v>0.710005078720162</v>
      </c>
      <c r="BA47" s="1">
        <v>0.0</v>
      </c>
      <c r="BB47" s="1">
        <v>0.0</v>
      </c>
      <c r="BC47" s="1">
        <v>0.0</v>
      </c>
      <c r="BD47" s="1">
        <v>1.0</v>
      </c>
      <c r="BE47" s="1">
        <v>571.0</v>
      </c>
      <c r="BF47" s="1">
        <v>0.796851193499238</v>
      </c>
      <c r="BG47" s="1">
        <v>0.0</v>
      </c>
      <c r="BH47" s="1">
        <v>0.0</v>
      </c>
      <c r="BI47" s="1">
        <v>0.0</v>
      </c>
      <c r="BJ47" s="1">
        <v>1.0</v>
      </c>
      <c r="BK47" s="1">
        <v>400.0</v>
      </c>
      <c r="BL47" s="1">
        <v>0.340979143697311</v>
      </c>
      <c r="BM47" s="1">
        <v>0.256903280688147</v>
      </c>
      <c r="BN47" s="1">
        <v>0.5068562722194</v>
      </c>
      <c r="BO47" s="1">
        <v>1969.0</v>
      </c>
    </row>
    <row r="48">
      <c r="A48" s="1" t="s">
        <v>251</v>
      </c>
      <c r="B48" s="1" t="s">
        <v>252</v>
      </c>
      <c r="C48" s="1" t="s">
        <v>69</v>
      </c>
      <c r="D48" s="1" t="s">
        <v>70</v>
      </c>
      <c r="E48" s="1" t="s">
        <v>71</v>
      </c>
      <c r="F48" s="1"/>
      <c r="G48" s="1" t="s">
        <v>253</v>
      </c>
      <c r="H48" s="1">
        <v>7880.0</v>
      </c>
      <c r="I48" s="1" t="s">
        <v>116</v>
      </c>
      <c r="J48" s="1">
        <v>64.0</v>
      </c>
      <c r="K48" s="1">
        <v>0.01</v>
      </c>
      <c r="L48" s="1" t="s">
        <v>75</v>
      </c>
      <c r="N48" s="1">
        <v>150.0</v>
      </c>
      <c r="O48" s="1">
        <v>5.0</v>
      </c>
      <c r="P48" s="1" t="s">
        <v>76</v>
      </c>
      <c r="Q48" s="1">
        <v>0.05</v>
      </c>
      <c r="R48" s="1" t="s">
        <v>88</v>
      </c>
      <c r="S48" s="1">
        <v>2.0</v>
      </c>
      <c r="T48" s="1">
        <v>30.0</v>
      </c>
      <c r="U48" s="1">
        <v>4242.0</v>
      </c>
      <c r="V48" s="1" t="s">
        <v>78</v>
      </c>
      <c r="W48" s="1">
        <v>1.0</v>
      </c>
      <c r="X48" s="1" t="b">
        <v>0</v>
      </c>
      <c r="Y48" s="1"/>
      <c r="Z48" s="1">
        <v>0.506942868232727</v>
      </c>
      <c r="AA48" s="1">
        <v>90.0</v>
      </c>
      <c r="AB48" s="1" t="s">
        <v>79</v>
      </c>
      <c r="AC48" s="1"/>
      <c r="AD48" s="1">
        <v>150.0</v>
      </c>
      <c r="AE48" s="1">
        <v>17716.0</v>
      </c>
      <c r="AF48" s="1">
        <v>1.02727353572845</v>
      </c>
      <c r="AG48" s="1">
        <v>714467.0</v>
      </c>
      <c r="AH48" s="1">
        <v>30.0</v>
      </c>
      <c r="AI48" s="1">
        <v>44290.0</v>
      </c>
      <c r="AM48" s="1"/>
      <c r="AN48" s="1">
        <v>1.02718710899353</v>
      </c>
      <c r="AO48" s="1">
        <v>0.5068562722194</v>
      </c>
      <c r="AP48" s="1">
        <v>0.224244466913829</v>
      </c>
      <c r="AQ48" s="1">
        <v>0.1689520907398</v>
      </c>
      <c r="AR48" s="1">
        <v>0.333333333333333</v>
      </c>
      <c r="AS48" s="1">
        <v>1969.0</v>
      </c>
      <c r="AT48" s="1">
        <v>0.5068562722194</v>
      </c>
      <c r="AU48" s="1">
        <v>0.672733400741489</v>
      </c>
      <c r="AV48" s="1">
        <v>0.5068562722194</v>
      </c>
      <c r="AW48" s="1">
        <v>1.0</v>
      </c>
      <c r="AX48" s="1">
        <v>0.0</v>
      </c>
      <c r="AY48" s="1">
        <v>998.0</v>
      </c>
      <c r="AZ48" s="1">
        <v>0.710005078720162</v>
      </c>
      <c r="BA48" s="1">
        <v>0.0</v>
      </c>
      <c r="BB48" s="1">
        <v>0.0</v>
      </c>
      <c r="BC48" s="1">
        <v>0.0</v>
      </c>
      <c r="BD48" s="1">
        <v>1.0</v>
      </c>
      <c r="BE48" s="1">
        <v>571.0</v>
      </c>
      <c r="BF48" s="1">
        <v>0.796851193499238</v>
      </c>
      <c r="BG48" s="1">
        <v>0.0</v>
      </c>
      <c r="BH48" s="1">
        <v>0.0</v>
      </c>
      <c r="BI48" s="1">
        <v>0.0</v>
      </c>
      <c r="BJ48" s="1">
        <v>1.0</v>
      </c>
      <c r="BK48" s="1">
        <v>400.0</v>
      </c>
      <c r="BL48" s="1">
        <v>0.340979143697311</v>
      </c>
      <c r="BM48" s="1">
        <v>0.256903280688147</v>
      </c>
      <c r="BN48" s="1">
        <v>0.5068562722194</v>
      </c>
      <c r="BO48" s="1">
        <v>1969.0</v>
      </c>
    </row>
    <row r="49">
      <c r="A49" s="1" t="s">
        <v>254</v>
      </c>
      <c r="B49" s="1" t="s">
        <v>255</v>
      </c>
      <c r="C49" s="1" t="s">
        <v>69</v>
      </c>
      <c r="D49" s="1" t="s">
        <v>70</v>
      </c>
      <c r="E49" s="1" t="s">
        <v>71</v>
      </c>
      <c r="F49" s="1" t="s">
        <v>128</v>
      </c>
      <c r="G49" s="1" t="s">
        <v>256</v>
      </c>
      <c r="H49" s="1">
        <v>10982.0</v>
      </c>
      <c r="I49" s="1" t="s">
        <v>116</v>
      </c>
      <c r="J49" s="1">
        <v>64.0</v>
      </c>
      <c r="K49" s="1">
        <v>0.001</v>
      </c>
      <c r="L49" s="1" t="s">
        <v>75</v>
      </c>
      <c r="N49" s="1">
        <v>150.0</v>
      </c>
      <c r="O49" s="1">
        <v>10.0</v>
      </c>
      <c r="P49" s="1" t="s">
        <v>76</v>
      </c>
      <c r="Q49" s="1">
        <v>0.0</v>
      </c>
      <c r="R49" s="1" t="s">
        <v>77</v>
      </c>
      <c r="S49" s="1">
        <v>2.0</v>
      </c>
      <c r="T49" s="1">
        <v>15.0</v>
      </c>
      <c r="U49" s="1">
        <v>4242.0</v>
      </c>
      <c r="V49" s="1" t="s">
        <v>78</v>
      </c>
      <c r="W49" s="1">
        <v>1.0</v>
      </c>
      <c r="X49" s="1" t="b">
        <v>0</v>
      </c>
      <c r="Y49" s="1"/>
      <c r="Z49" s="1">
        <v>0.894620656967163</v>
      </c>
      <c r="AA49" s="1">
        <v>90.0</v>
      </c>
      <c r="AB49" s="1" t="s">
        <v>257</v>
      </c>
      <c r="AC49" s="1"/>
      <c r="AD49" s="1">
        <v>150.0</v>
      </c>
      <c r="AE49" s="1">
        <v>17716.0</v>
      </c>
      <c r="AF49" s="1">
        <v>0.21684044599533</v>
      </c>
      <c r="AG49" s="1">
        <v>1.4768835E7</v>
      </c>
      <c r="AH49" s="1">
        <v>15.0</v>
      </c>
      <c r="AI49" s="1">
        <v>88580.0</v>
      </c>
      <c r="AM49" s="1"/>
      <c r="AN49" s="1">
        <v>0.305178076028823</v>
      </c>
      <c r="AO49" s="1">
        <v>0.865413915693245</v>
      </c>
      <c r="AP49" s="1">
        <v>0.846563303751884</v>
      </c>
      <c r="AQ49" s="1">
        <v>0.860105001381597</v>
      </c>
      <c r="AR49" s="1">
        <v>0.839318210267587</v>
      </c>
      <c r="AS49" s="1">
        <v>1969.0</v>
      </c>
      <c r="AT49" s="1">
        <v>0.913661757237176</v>
      </c>
      <c r="AU49" s="1">
        <v>0.918970448045757</v>
      </c>
      <c r="AV49" s="1">
        <v>0.876363636363636</v>
      </c>
      <c r="AW49" s="1">
        <v>0.965931863727454</v>
      </c>
      <c r="AX49" s="1">
        <v>0.859938208032955</v>
      </c>
      <c r="AY49" s="1">
        <v>998.0</v>
      </c>
      <c r="AZ49" s="1">
        <v>0.875571356018283</v>
      </c>
      <c r="BA49" s="1">
        <v>0.764649375600384</v>
      </c>
      <c r="BB49" s="1">
        <v>0.846808510638297</v>
      </c>
      <c r="BC49" s="1">
        <v>0.697022767075306</v>
      </c>
      <c r="BD49" s="1">
        <v>0.948497854077253</v>
      </c>
      <c r="BE49" s="1">
        <v>571.0</v>
      </c>
      <c r="BF49" s="1">
        <v>0.941594718131031</v>
      </c>
      <c r="BG49" s="1">
        <v>0.856070087609511</v>
      </c>
      <c r="BH49" s="1">
        <v>0.857142857142857</v>
      </c>
      <c r="BI49" s="1">
        <v>0.855</v>
      </c>
      <c r="BJ49" s="1">
        <v>0.963671128107074</v>
      </c>
      <c r="BK49" s="1">
        <v>400.0</v>
      </c>
      <c r="BL49" s="1">
        <v>0.86143998763905</v>
      </c>
      <c r="BM49" s="1">
        <v>0.863888121646785</v>
      </c>
      <c r="BN49" s="1">
        <v>0.865413915693245</v>
      </c>
      <c r="BO49" s="1">
        <v>1969.0</v>
      </c>
    </row>
    <row r="50">
      <c r="A50" s="1" t="s">
        <v>258</v>
      </c>
      <c r="B50" s="1" t="s">
        <v>259</v>
      </c>
      <c r="C50" s="1" t="s">
        <v>69</v>
      </c>
      <c r="D50" s="1" t="s">
        <v>70</v>
      </c>
      <c r="E50" s="1" t="s">
        <v>71</v>
      </c>
      <c r="F50" s="1" t="s">
        <v>72</v>
      </c>
      <c r="G50" s="1" t="s">
        <v>167</v>
      </c>
      <c r="H50" s="1">
        <v>8049.0</v>
      </c>
      <c r="I50" s="1" t="s">
        <v>74</v>
      </c>
      <c r="J50" s="1">
        <v>64.0</v>
      </c>
      <c r="K50" s="1">
        <v>1.0E-4</v>
      </c>
      <c r="L50" s="1" t="s">
        <v>75</v>
      </c>
      <c r="N50" s="1">
        <v>150.0</v>
      </c>
      <c r="O50" s="1">
        <v>10.0</v>
      </c>
      <c r="P50" s="1" t="s">
        <v>76</v>
      </c>
      <c r="Q50" s="1">
        <v>0.0</v>
      </c>
      <c r="R50" s="1" t="s">
        <v>88</v>
      </c>
      <c r="S50" s="1">
        <v>3.0</v>
      </c>
      <c r="T50" s="1">
        <v>15.0</v>
      </c>
      <c r="U50" s="1">
        <v>4242.0</v>
      </c>
      <c r="V50" s="1" t="s">
        <v>78</v>
      </c>
      <c r="W50" s="1">
        <v>1.0</v>
      </c>
      <c r="X50" s="1" t="b">
        <v>0</v>
      </c>
      <c r="Y50" s="1"/>
      <c r="Z50" s="1">
        <v>0.878251314163208</v>
      </c>
      <c r="AA50" s="1">
        <v>100.0</v>
      </c>
      <c r="AB50" s="1" t="s">
        <v>260</v>
      </c>
      <c r="AC50" s="1"/>
      <c r="AD50" s="1">
        <v>150.0</v>
      </c>
      <c r="AE50" s="1">
        <v>17716.0</v>
      </c>
      <c r="AF50" s="1">
        <v>0.248985067009925</v>
      </c>
      <c r="AG50" s="1">
        <v>714467.0</v>
      </c>
      <c r="AH50" s="1">
        <v>15.0</v>
      </c>
      <c r="AI50" s="1">
        <v>59050.0</v>
      </c>
      <c r="AM50" s="1"/>
      <c r="AN50" s="1">
        <v>0.278900295495986</v>
      </c>
      <c r="AO50" s="1">
        <v>0.87201625190452</v>
      </c>
      <c r="AP50" s="1">
        <v>0.855571572226603</v>
      </c>
      <c r="AQ50" s="1">
        <v>0.867260747072769</v>
      </c>
      <c r="AR50" s="1">
        <v>0.854145576617332</v>
      </c>
      <c r="AS50" s="1">
        <v>1969.0</v>
      </c>
      <c r="AT50" s="1">
        <v>0.91467750126968</v>
      </c>
      <c r="AU50" s="1">
        <v>0.919463087248322</v>
      </c>
      <c r="AV50" s="1">
        <v>0.881433823529411</v>
      </c>
      <c r="AW50" s="1">
        <v>0.960921843687374</v>
      </c>
      <c r="AX50" s="1">
        <v>0.867147270854788</v>
      </c>
      <c r="AY50" s="1">
        <v>998.0</v>
      </c>
      <c r="AZ50" s="1">
        <v>0.882173692229558</v>
      </c>
      <c r="BA50" s="1">
        <v>0.771653543307086</v>
      </c>
      <c r="BB50" s="1">
        <v>0.880898876404494</v>
      </c>
      <c r="BC50" s="1">
        <v>0.686514886164623</v>
      </c>
      <c r="BD50" s="1">
        <v>0.9620886981402</v>
      </c>
      <c r="BE50" s="1">
        <v>571.0</v>
      </c>
      <c r="BF50" s="1">
        <v>0.947181310309802</v>
      </c>
      <c r="BG50" s="1">
        <v>0.875598086124401</v>
      </c>
      <c r="BH50" s="1">
        <v>0.839449541284403</v>
      </c>
      <c r="BI50" s="1">
        <v>0.915</v>
      </c>
      <c r="BJ50" s="1">
        <v>0.955385595920968</v>
      </c>
      <c r="BK50" s="1">
        <v>400.0</v>
      </c>
      <c r="BL50" s="1">
        <v>0.867687947563195</v>
      </c>
      <c r="BM50" s="1">
        <v>0.872749634750167</v>
      </c>
      <c r="BN50" s="1">
        <v>0.87201625190452</v>
      </c>
      <c r="BO50" s="1">
        <v>1969.0</v>
      </c>
    </row>
    <row r="51">
      <c r="A51" s="1" t="s">
        <v>261</v>
      </c>
      <c r="B51" s="1" t="s">
        <v>262</v>
      </c>
      <c r="C51" s="1" t="s">
        <v>69</v>
      </c>
      <c r="D51" s="1" t="s">
        <v>70</v>
      </c>
      <c r="E51" s="1" t="s">
        <v>71</v>
      </c>
      <c r="F51" s="1" t="s">
        <v>128</v>
      </c>
      <c r="G51" s="1" t="s">
        <v>263</v>
      </c>
      <c r="H51" s="1">
        <v>5065.0</v>
      </c>
      <c r="I51" s="1" t="s">
        <v>116</v>
      </c>
      <c r="J51" s="1">
        <v>64.0</v>
      </c>
      <c r="K51" s="1">
        <v>1.0E-4</v>
      </c>
      <c r="L51" s="1" t="s">
        <v>75</v>
      </c>
      <c r="N51" s="1">
        <v>150.0</v>
      </c>
      <c r="O51" s="1">
        <v>5.0</v>
      </c>
      <c r="P51" s="1" t="s">
        <v>76</v>
      </c>
      <c r="Q51" s="1">
        <v>0.0</v>
      </c>
      <c r="R51" s="1" t="s">
        <v>88</v>
      </c>
      <c r="S51" s="1">
        <v>2.0</v>
      </c>
      <c r="T51" s="1">
        <v>30.0</v>
      </c>
      <c r="U51" s="1">
        <v>4242.0</v>
      </c>
      <c r="V51" s="1" t="s">
        <v>78</v>
      </c>
      <c r="W51" s="1">
        <v>1.0</v>
      </c>
      <c r="X51" s="1" t="b">
        <v>0</v>
      </c>
      <c r="Y51" s="1"/>
      <c r="Z51" s="1">
        <v>0.867746651172637</v>
      </c>
      <c r="AA51" s="1">
        <v>100.0</v>
      </c>
      <c r="AB51" s="1" t="s">
        <v>264</v>
      </c>
      <c r="AC51" s="1"/>
      <c r="AD51" s="1">
        <v>150.0</v>
      </c>
      <c r="AE51" s="1">
        <v>17716.0</v>
      </c>
      <c r="AF51" s="1">
        <v>0.263597726821899</v>
      </c>
      <c r="AG51" s="1">
        <v>714467.0</v>
      </c>
      <c r="AH51" s="1">
        <v>30.0</v>
      </c>
      <c r="AI51" s="1">
        <v>44290.0</v>
      </c>
      <c r="AM51" s="1"/>
      <c r="AN51" s="1">
        <v>0.252684921026229</v>
      </c>
      <c r="AO51" s="1">
        <v>0.868969019807008</v>
      </c>
      <c r="AP51" s="1">
        <v>0.852214667722583</v>
      </c>
      <c r="AQ51" s="1">
        <v>0.858917022334511</v>
      </c>
      <c r="AR51" s="1">
        <v>0.847650487782336</v>
      </c>
      <c r="AS51" s="1">
        <v>1969.0</v>
      </c>
      <c r="AT51" s="1">
        <v>0.918232605383443</v>
      </c>
      <c r="AU51" s="1">
        <v>0.92173067574137</v>
      </c>
      <c r="AV51" s="1">
        <v>0.895184135977337</v>
      </c>
      <c r="AW51" s="1">
        <v>0.949899799599198</v>
      </c>
      <c r="AX51" s="1">
        <v>0.885684860968074</v>
      </c>
      <c r="AY51" s="1">
        <v>998.0</v>
      </c>
      <c r="AZ51" s="1">
        <v>0.877094972067039</v>
      </c>
      <c r="BA51" s="1">
        <v>0.77634011090573</v>
      </c>
      <c r="BB51" s="1">
        <v>0.821917808219178</v>
      </c>
      <c r="BC51" s="1">
        <v>0.73555166374781</v>
      </c>
      <c r="BD51" s="1">
        <v>0.934907010014306</v>
      </c>
      <c r="BE51" s="1">
        <v>571.0</v>
      </c>
      <c r="BF51" s="1">
        <v>0.942610462163534</v>
      </c>
      <c r="BG51" s="1">
        <v>0.85857321652065</v>
      </c>
      <c r="BH51" s="1">
        <v>0.859649122807017</v>
      </c>
      <c r="BI51" s="1">
        <v>0.8575</v>
      </c>
      <c r="BJ51" s="1">
        <v>0.964308476736775</v>
      </c>
      <c r="BK51" s="1">
        <v>400.0</v>
      </c>
      <c r="BL51" s="1">
        <v>0.866737787874718</v>
      </c>
      <c r="BM51" s="1">
        <v>0.866718377512107</v>
      </c>
      <c r="BN51" s="1">
        <v>0.868969019807008</v>
      </c>
      <c r="BO51" s="1">
        <v>1969.0</v>
      </c>
    </row>
    <row r="52">
      <c r="A52" s="1" t="s">
        <v>265</v>
      </c>
      <c r="B52" s="1" t="s">
        <v>266</v>
      </c>
      <c r="C52" s="1" t="s">
        <v>69</v>
      </c>
      <c r="D52" s="1" t="s">
        <v>70</v>
      </c>
      <c r="E52" s="1" t="s">
        <v>71</v>
      </c>
      <c r="F52" s="1" t="s">
        <v>82</v>
      </c>
      <c r="G52" s="1" t="s">
        <v>267</v>
      </c>
      <c r="H52" s="1">
        <v>7976.0</v>
      </c>
      <c r="I52" s="1" t="s">
        <v>74</v>
      </c>
      <c r="J52" s="1">
        <v>64.0</v>
      </c>
      <c r="K52" s="1">
        <v>0.01</v>
      </c>
      <c r="L52" s="1" t="s">
        <v>75</v>
      </c>
      <c r="N52" s="1">
        <v>150.0</v>
      </c>
      <c r="O52" s="1">
        <v>5.0</v>
      </c>
      <c r="P52" s="1" t="s">
        <v>76</v>
      </c>
      <c r="Q52" s="1">
        <v>0.05</v>
      </c>
      <c r="R52" s="1" t="s">
        <v>88</v>
      </c>
      <c r="S52" s="1">
        <v>3.0</v>
      </c>
      <c r="T52" s="1">
        <v>30.0</v>
      </c>
      <c r="U52" s="1">
        <v>4242.0</v>
      </c>
      <c r="V52" s="1" t="s">
        <v>78</v>
      </c>
      <c r="W52" s="1">
        <v>1.0</v>
      </c>
      <c r="X52" s="1" t="b">
        <v>0</v>
      </c>
      <c r="Y52" s="1"/>
      <c r="Z52" s="1">
        <v>0.506942868232727</v>
      </c>
      <c r="AA52" s="1">
        <v>100.0</v>
      </c>
      <c r="AB52" s="1" t="s">
        <v>79</v>
      </c>
      <c r="AC52" s="1"/>
      <c r="AD52" s="1">
        <v>150.0</v>
      </c>
      <c r="AE52" s="1">
        <v>17716.0</v>
      </c>
      <c r="AF52" s="1">
        <v>1.02735579013824</v>
      </c>
      <c r="AG52" s="1">
        <v>714467.0</v>
      </c>
      <c r="AH52" s="1">
        <v>30.0</v>
      </c>
      <c r="AI52" s="1">
        <v>29525.0</v>
      </c>
      <c r="AM52" s="1"/>
      <c r="AN52" s="1">
        <v>1.0271873474121</v>
      </c>
      <c r="AO52" s="1">
        <v>0.5068562722194</v>
      </c>
      <c r="AP52" s="1">
        <v>0.224244466913829</v>
      </c>
      <c r="AQ52" s="1">
        <v>0.1689520907398</v>
      </c>
      <c r="AR52" s="1">
        <v>0.333333333333333</v>
      </c>
      <c r="AS52" s="1">
        <v>1969.0</v>
      </c>
      <c r="AT52" s="1">
        <v>0.5068562722194</v>
      </c>
      <c r="AU52" s="1">
        <v>0.672733400741489</v>
      </c>
      <c r="AV52" s="1">
        <v>0.5068562722194</v>
      </c>
      <c r="AW52" s="1">
        <v>1.0</v>
      </c>
      <c r="AX52" s="1">
        <v>0.0</v>
      </c>
      <c r="AY52" s="1">
        <v>998.0</v>
      </c>
      <c r="AZ52" s="1">
        <v>0.710005078720162</v>
      </c>
      <c r="BA52" s="1">
        <v>0.0</v>
      </c>
      <c r="BB52" s="1">
        <v>0.0</v>
      </c>
      <c r="BC52" s="1">
        <v>0.0</v>
      </c>
      <c r="BD52" s="1">
        <v>1.0</v>
      </c>
      <c r="BE52" s="1">
        <v>571.0</v>
      </c>
      <c r="BF52" s="1">
        <v>0.796851193499238</v>
      </c>
      <c r="BG52" s="1">
        <v>0.0</v>
      </c>
      <c r="BH52" s="1">
        <v>0.0</v>
      </c>
      <c r="BI52" s="1">
        <v>0.0</v>
      </c>
      <c r="BJ52" s="1">
        <v>1.0</v>
      </c>
      <c r="BK52" s="1">
        <v>400.0</v>
      </c>
      <c r="BL52" s="1">
        <v>0.340979143697311</v>
      </c>
      <c r="BM52" s="1">
        <v>0.256903280688147</v>
      </c>
      <c r="BN52" s="1">
        <v>0.5068562722194</v>
      </c>
      <c r="BO52" s="1">
        <v>1969.0</v>
      </c>
    </row>
    <row r="53">
      <c r="A53" s="1" t="s">
        <v>268</v>
      </c>
      <c r="B53" s="1" t="s">
        <v>269</v>
      </c>
      <c r="C53" s="1" t="s">
        <v>69</v>
      </c>
      <c r="D53" s="1" t="s">
        <v>70</v>
      </c>
      <c r="E53" s="1" t="s">
        <v>71</v>
      </c>
      <c r="F53" s="1" t="s">
        <v>82</v>
      </c>
      <c r="G53" s="1" t="s">
        <v>270</v>
      </c>
      <c r="H53" s="1">
        <v>18181.0</v>
      </c>
      <c r="I53" s="1" t="s">
        <v>74</v>
      </c>
      <c r="J53" s="1">
        <v>64.0</v>
      </c>
      <c r="K53" s="1">
        <v>0.001</v>
      </c>
      <c r="L53" s="1" t="s">
        <v>75</v>
      </c>
      <c r="N53" s="1">
        <v>150.0</v>
      </c>
      <c r="O53" s="1">
        <v>5.0</v>
      </c>
      <c r="P53" s="1" t="s">
        <v>76</v>
      </c>
      <c r="Q53" s="1">
        <v>0.05</v>
      </c>
      <c r="R53" s="1" t="s">
        <v>77</v>
      </c>
      <c r="S53" s="1">
        <v>1.0</v>
      </c>
      <c r="T53" s="1">
        <v>30.0</v>
      </c>
      <c r="U53" s="1">
        <v>4242.0</v>
      </c>
      <c r="V53" s="1" t="s">
        <v>78</v>
      </c>
      <c r="W53" s="1">
        <v>1.0</v>
      </c>
      <c r="X53" s="1" t="b">
        <v>0</v>
      </c>
      <c r="Y53" s="1"/>
      <c r="Z53" s="1">
        <v>0.824768543243408</v>
      </c>
      <c r="AA53" s="1">
        <v>105.0</v>
      </c>
      <c r="AB53" s="1" t="s">
        <v>271</v>
      </c>
      <c r="AC53" s="1"/>
      <c r="AD53" s="1">
        <v>150.0</v>
      </c>
      <c r="AE53" s="1">
        <v>17716.0</v>
      </c>
      <c r="AF53" s="1">
        <v>0.36804986000061</v>
      </c>
      <c r="AG53" s="1">
        <v>1.4768835E7</v>
      </c>
      <c r="AH53" s="1">
        <v>30.0</v>
      </c>
      <c r="AI53" s="1">
        <v>88580.0</v>
      </c>
      <c r="AM53" s="1"/>
      <c r="AN53" s="1">
        <v>0.280827939510345</v>
      </c>
      <c r="AO53" s="1">
        <v>0.865413915693245</v>
      </c>
      <c r="AP53" s="1">
        <v>0.849604889396821</v>
      </c>
      <c r="AQ53" s="1">
        <v>0.856419121447438</v>
      </c>
      <c r="AR53" s="1">
        <v>0.8448129387789</v>
      </c>
      <c r="AS53" s="1">
        <v>1969.0</v>
      </c>
      <c r="AT53" s="1">
        <v>0.913153885220924</v>
      </c>
      <c r="AU53" s="1">
        <v>0.916869227029654</v>
      </c>
      <c r="AV53" s="1">
        <v>0.890462700661001</v>
      </c>
      <c r="AW53" s="1">
        <v>0.944889779559118</v>
      </c>
      <c r="AX53" s="1">
        <v>0.88053553038105</v>
      </c>
      <c r="AY53" s="1">
        <v>998.0</v>
      </c>
      <c r="AZ53" s="1">
        <v>0.874047739969527</v>
      </c>
      <c r="BA53" s="1">
        <v>0.771217712177121</v>
      </c>
      <c r="BB53" s="1">
        <v>0.814814814814814</v>
      </c>
      <c r="BC53" s="1">
        <v>0.732049036777583</v>
      </c>
      <c r="BD53" s="1">
        <v>0.932045779685264</v>
      </c>
      <c r="BE53" s="1">
        <v>571.0</v>
      </c>
      <c r="BF53" s="1">
        <v>0.943626206196038</v>
      </c>
      <c r="BG53" s="1">
        <v>0.860727728983688</v>
      </c>
      <c r="BH53" s="1">
        <v>0.863979848866498</v>
      </c>
      <c r="BI53" s="1">
        <v>0.8575</v>
      </c>
      <c r="BJ53" s="1">
        <v>0.965583173996176</v>
      </c>
      <c r="BK53" s="1">
        <v>400.0</v>
      </c>
      <c r="BL53" s="1">
        <v>0.863225949122502</v>
      </c>
      <c r="BM53" s="1">
        <v>0.86314523822526</v>
      </c>
      <c r="BN53" s="1">
        <v>0.865413915693245</v>
      </c>
      <c r="BO53" s="1">
        <v>1969.0</v>
      </c>
    </row>
    <row r="54">
      <c r="A54" s="1" t="s">
        <v>272</v>
      </c>
      <c r="B54" s="1" t="s">
        <v>273</v>
      </c>
      <c r="C54" s="1" t="s">
        <v>69</v>
      </c>
      <c r="D54" s="1" t="s">
        <v>70</v>
      </c>
      <c r="E54" s="1" t="s">
        <v>71</v>
      </c>
      <c r="F54" s="1" t="s">
        <v>72</v>
      </c>
      <c r="G54" s="1" t="s">
        <v>274</v>
      </c>
      <c r="H54" s="1">
        <v>18130.0</v>
      </c>
      <c r="I54" s="1" t="s">
        <v>116</v>
      </c>
      <c r="J54" s="1">
        <v>64.0</v>
      </c>
      <c r="K54" s="1">
        <v>0.001</v>
      </c>
      <c r="L54" s="1" t="s">
        <v>75</v>
      </c>
      <c r="N54" s="1">
        <v>150.0</v>
      </c>
      <c r="O54" s="1">
        <v>5.0</v>
      </c>
      <c r="P54" s="1" t="s">
        <v>76</v>
      </c>
      <c r="Q54" s="1">
        <v>0.05</v>
      </c>
      <c r="R54" s="1" t="s">
        <v>77</v>
      </c>
      <c r="S54" s="1">
        <v>2.0</v>
      </c>
      <c r="T54" s="1">
        <v>30.0</v>
      </c>
      <c r="U54" s="1">
        <v>4242.0</v>
      </c>
      <c r="V54" s="1" t="s">
        <v>78</v>
      </c>
      <c r="W54" s="1">
        <v>1.0</v>
      </c>
      <c r="X54" s="1" t="b">
        <v>0</v>
      </c>
      <c r="Y54" s="1"/>
      <c r="Z54" s="1">
        <v>0.890787959098815</v>
      </c>
      <c r="AA54" s="1">
        <v>105.0</v>
      </c>
      <c r="AB54" s="1" t="s">
        <v>275</v>
      </c>
      <c r="AC54" s="1"/>
      <c r="AD54" s="1">
        <v>150.0</v>
      </c>
      <c r="AE54" s="1">
        <v>17716.0</v>
      </c>
      <c r="AF54" s="1">
        <v>0.219224274158477</v>
      </c>
      <c r="AG54" s="1">
        <v>1.4768835E7</v>
      </c>
      <c r="AH54" s="1">
        <v>30.0</v>
      </c>
      <c r="AI54" s="1">
        <v>44290.0</v>
      </c>
      <c r="AM54" s="1"/>
      <c r="AN54" s="1">
        <v>0.280048698186874</v>
      </c>
      <c r="AO54" s="1">
        <v>0.866937531742001</v>
      </c>
      <c r="AP54" s="1">
        <v>0.850874209728217</v>
      </c>
      <c r="AQ54" s="1">
        <v>0.857434919011236</v>
      </c>
      <c r="AR54" s="1">
        <v>0.853801347587176</v>
      </c>
      <c r="AS54" s="1">
        <v>1969.0</v>
      </c>
      <c r="AT54" s="1">
        <v>0.91213814118842</v>
      </c>
      <c r="AU54" s="1">
        <v>0.916060164968462</v>
      </c>
      <c r="AV54" s="1">
        <v>0.888052681091251</v>
      </c>
      <c r="AW54" s="1">
        <v>0.945891783567134</v>
      </c>
      <c r="AX54" s="1">
        <v>0.877445932028836</v>
      </c>
      <c r="AY54" s="1">
        <v>998.0</v>
      </c>
      <c r="AZ54" s="1">
        <v>0.875571356018283</v>
      </c>
      <c r="BA54" s="1">
        <v>0.760975609756097</v>
      </c>
      <c r="BB54" s="1">
        <v>0.859030837004405</v>
      </c>
      <c r="BC54" s="1">
        <v>0.683012259194395</v>
      </c>
      <c r="BD54" s="1">
        <v>0.954220314735336</v>
      </c>
      <c r="BE54" s="1">
        <v>571.0</v>
      </c>
      <c r="BF54" s="1">
        <v>0.946165566277298</v>
      </c>
      <c r="BG54" s="1">
        <v>0.875586854460093</v>
      </c>
      <c r="BH54" s="1">
        <v>0.825221238938053</v>
      </c>
      <c r="BI54" s="1">
        <v>0.9325</v>
      </c>
      <c r="BJ54" s="1">
        <v>0.949649458253664</v>
      </c>
      <c r="BK54" s="1">
        <v>400.0</v>
      </c>
      <c r="BL54" s="1">
        <v>0.862864326863024</v>
      </c>
      <c r="BM54" s="1">
        <v>0.866872361215746</v>
      </c>
      <c r="BN54" s="1">
        <v>0.866937531742001</v>
      </c>
      <c r="BO54" s="1">
        <v>1969.0</v>
      </c>
    </row>
    <row r="55">
      <c r="A55" s="1" t="s">
        <v>276</v>
      </c>
      <c r="B55" s="1" t="s">
        <v>277</v>
      </c>
      <c r="C55" s="1" t="s">
        <v>69</v>
      </c>
      <c r="D55" s="1" t="s">
        <v>70</v>
      </c>
      <c r="E55" s="1" t="s">
        <v>71</v>
      </c>
      <c r="F55" s="1"/>
      <c r="G55" s="1" t="s">
        <v>278</v>
      </c>
      <c r="H55" s="1">
        <v>5547.0</v>
      </c>
      <c r="I55" s="1" t="s">
        <v>107</v>
      </c>
      <c r="J55" s="1">
        <v>64.0</v>
      </c>
      <c r="K55" s="1">
        <v>0.01</v>
      </c>
      <c r="L55" s="1" t="s">
        <v>75</v>
      </c>
      <c r="N55" s="1">
        <v>150.0</v>
      </c>
      <c r="O55" s="1"/>
      <c r="P55" s="1" t="s">
        <v>76</v>
      </c>
      <c r="Q55" s="1">
        <v>0.05</v>
      </c>
      <c r="R55" s="1" t="s">
        <v>108</v>
      </c>
      <c r="S55" s="1">
        <v>3.0</v>
      </c>
      <c r="T55" s="1"/>
      <c r="U55" s="1">
        <v>4242.0</v>
      </c>
      <c r="V55" s="1" t="s">
        <v>78</v>
      </c>
      <c r="W55" s="1"/>
      <c r="X55" s="1"/>
      <c r="Y55" s="1">
        <v>0.0</v>
      </c>
      <c r="Z55" s="1">
        <v>0.507027924060821</v>
      </c>
      <c r="AA55" s="1">
        <v>105.0</v>
      </c>
      <c r="AB55" s="1" t="s">
        <v>79</v>
      </c>
      <c r="AC55" s="1"/>
      <c r="AD55" s="1">
        <v>150.0</v>
      </c>
      <c r="AE55" s="1">
        <v>5905.0</v>
      </c>
      <c r="AF55" s="1">
        <v>1.02744507789611</v>
      </c>
      <c r="AG55" s="1">
        <v>1.4768835E7</v>
      </c>
      <c r="AH55" s="1"/>
      <c r="AM55" s="1"/>
      <c r="AN55" s="1">
        <v>1.0271873474121</v>
      </c>
      <c r="AO55" s="1">
        <v>0.5068562722194</v>
      </c>
      <c r="AP55" s="1">
        <v>0.224244466913829</v>
      </c>
      <c r="AQ55" s="1">
        <v>0.1689520907398</v>
      </c>
      <c r="AR55" s="1">
        <v>0.333333333333333</v>
      </c>
      <c r="AS55" s="1">
        <v>1969.0</v>
      </c>
      <c r="AT55" s="1">
        <v>0.5068562722194</v>
      </c>
      <c r="AU55" s="1">
        <v>0.672733400741489</v>
      </c>
      <c r="AV55" s="1">
        <v>0.5068562722194</v>
      </c>
      <c r="AW55" s="1">
        <v>1.0</v>
      </c>
      <c r="AX55" s="1">
        <v>0.0</v>
      </c>
      <c r="AY55" s="1">
        <v>998.0</v>
      </c>
      <c r="AZ55" s="1">
        <v>0.710005078720162</v>
      </c>
      <c r="BA55" s="1">
        <v>0.0</v>
      </c>
      <c r="BB55" s="1">
        <v>0.0</v>
      </c>
      <c r="BC55" s="1">
        <v>0.0</v>
      </c>
      <c r="BD55" s="1">
        <v>1.0</v>
      </c>
      <c r="BE55" s="1">
        <v>571.0</v>
      </c>
      <c r="BF55" s="1">
        <v>0.796851193499238</v>
      </c>
      <c r="BG55" s="1">
        <v>0.0</v>
      </c>
      <c r="BH55" s="1">
        <v>0.0</v>
      </c>
      <c r="BI55" s="1">
        <v>0.0</v>
      </c>
      <c r="BJ55" s="1">
        <v>1.0</v>
      </c>
      <c r="BK55" s="1">
        <v>400.0</v>
      </c>
      <c r="BL55" s="1">
        <v>0.340979143697311</v>
      </c>
      <c r="BM55" s="1">
        <v>0.256903280688147</v>
      </c>
      <c r="BN55" s="1">
        <v>0.5068562722194</v>
      </c>
      <c r="BO55" s="1">
        <v>1969.0</v>
      </c>
    </row>
    <row r="56">
      <c r="A56" s="1" t="s">
        <v>279</v>
      </c>
      <c r="B56" s="1" t="s">
        <v>280</v>
      </c>
      <c r="C56" s="1" t="s">
        <v>69</v>
      </c>
      <c r="D56" s="1" t="s">
        <v>70</v>
      </c>
      <c r="E56" s="1" t="s">
        <v>71</v>
      </c>
      <c r="F56" s="1" t="s">
        <v>82</v>
      </c>
      <c r="G56" s="1" t="s">
        <v>281</v>
      </c>
      <c r="H56" s="1">
        <v>11593.0</v>
      </c>
      <c r="I56" s="1" t="s">
        <v>74</v>
      </c>
      <c r="J56" s="1">
        <v>64.0</v>
      </c>
      <c r="K56" s="1">
        <v>1.0E-4</v>
      </c>
      <c r="L56" s="1" t="s">
        <v>75</v>
      </c>
      <c r="N56" s="1">
        <v>150.0</v>
      </c>
      <c r="O56" s="1">
        <v>10.0</v>
      </c>
      <c r="P56" s="1" t="s">
        <v>76</v>
      </c>
      <c r="Q56" s="1">
        <v>0.05</v>
      </c>
      <c r="R56" s="1" t="s">
        <v>77</v>
      </c>
      <c r="S56" s="1">
        <v>3.0</v>
      </c>
      <c r="T56" s="1">
        <v>15.0</v>
      </c>
      <c r="U56" s="1">
        <v>4242.0</v>
      </c>
      <c r="V56" s="1" t="s">
        <v>78</v>
      </c>
      <c r="W56" s="1">
        <v>1.0</v>
      </c>
      <c r="X56" s="1" t="b">
        <v>0</v>
      </c>
      <c r="Y56" s="1"/>
      <c r="Z56" s="1">
        <v>0.923532426357269</v>
      </c>
      <c r="AA56" s="1">
        <v>110.0</v>
      </c>
      <c r="AB56" s="1" t="s">
        <v>282</v>
      </c>
      <c r="AC56" s="1"/>
      <c r="AD56" s="1">
        <v>150.0</v>
      </c>
      <c r="AE56" s="1">
        <v>17716.0</v>
      </c>
      <c r="AF56" s="1">
        <v>0.160566136240959</v>
      </c>
      <c r="AG56" s="1">
        <v>1.4768835E7</v>
      </c>
      <c r="AH56" s="1">
        <v>15.0</v>
      </c>
      <c r="AI56" s="1">
        <v>59050.0</v>
      </c>
      <c r="AM56" s="1"/>
      <c r="AN56" s="1">
        <v>0.338229328393936</v>
      </c>
      <c r="AO56" s="1">
        <v>0.876587100050787</v>
      </c>
      <c r="AP56" s="1">
        <v>0.862176070536547</v>
      </c>
      <c r="AQ56" s="1">
        <v>0.875733641358641</v>
      </c>
      <c r="AR56" s="1">
        <v>0.862394055478148</v>
      </c>
      <c r="AS56" s="1">
        <v>1969.0</v>
      </c>
      <c r="AT56" s="1">
        <v>0.913661757237176</v>
      </c>
      <c r="AU56" s="1">
        <v>0.918660287081339</v>
      </c>
      <c r="AV56" s="1">
        <v>0.879120879120879</v>
      </c>
      <c r="AW56" s="1">
        <v>0.96192384769539</v>
      </c>
      <c r="AX56" s="1">
        <v>0.864057672502574</v>
      </c>
      <c r="AY56" s="1">
        <v>998.0</v>
      </c>
      <c r="AZ56" s="1">
        <v>0.885220924327069</v>
      </c>
      <c r="BA56" s="1">
        <v>0.774</v>
      </c>
      <c r="BB56" s="1">
        <v>0.902097902097902</v>
      </c>
      <c r="BC56" s="1">
        <v>0.677758318739054</v>
      </c>
      <c r="BD56" s="1">
        <v>0.969957081545064</v>
      </c>
      <c r="BE56" s="1">
        <v>571.0</v>
      </c>
      <c r="BF56" s="1">
        <v>0.954291518537328</v>
      </c>
      <c r="BG56" s="1">
        <v>0.893867924528301</v>
      </c>
      <c r="BH56" s="1">
        <v>0.845982142857142</v>
      </c>
      <c r="BI56" s="1">
        <v>0.9475</v>
      </c>
      <c r="BJ56" s="1">
        <v>0.956022944550669</v>
      </c>
      <c r="BK56" s="1">
        <v>400.0</v>
      </c>
      <c r="BL56" s="1">
        <v>0.871672999653884</v>
      </c>
      <c r="BM56" s="1">
        <v>0.879052004369424</v>
      </c>
      <c r="BN56" s="1">
        <v>0.876587100050787</v>
      </c>
      <c r="BO56" s="1">
        <v>1969.0</v>
      </c>
    </row>
    <row r="57">
      <c r="A57" s="1" t="s">
        <v>283</v>
      </c>
      <c r="B57" s="1" t="s">
        <v>284</v>
      </c>
      <c r="C57" s="1" t="s">
        <v>69</v>
      </c>
      <c r="D57" s="1" t="s">
        <v>70</v>
      </c>
      <c r="E57" s="1" t="s">
        <v>71</v>
      </c>
      <c r="F57" s="1" t="s">
        <v>82</v>
      </c>
      <c r="G57" s="1" t="s">
        <v>285</v>
      </c>
      <c r="H57" s="1">
        <v>7837.0</v>
      </c>
      <c r="I57" s="1" t="s">
        <v>74</v>
      </c>
      <c r="J57" s="1">
        <v>64.0</v>
      </c>
      <c r="K57" s="1">
        <v>0.01</v>
      </c>
      <c r="L57" s="1" t="s">
        <v>75</v>
      </c>
      <c r="N57" s="1">
        <v>150.0</v>
      </c>
      <c r="O57" s="1">
        <v>10.0</v>
      </c>
      <c r="P57" s="1" t="s">
        <v>76</v>
      </c>
      <c r="Q57" s="1">
        <v>0.0</v>
      </c>
      <c r="R57" s="1" t="s">
        <v>88</v>
      </c>
      <c r="S57" s="1">
        <v>3.0</v>
      </c>
      <c r="T57" s="1">
        <v>15.0</v>
      </c>
      <c r="U57" s="1">
        <v>4242.0</v>
      </c>
      <c r="V57" s="1" t="s">
        <v>78</v>
      </c>
      <c r="W57" s="1">
        <v>1.0</v>
      </c>
      <c r="X57" s="1" t="b">
        <v>0</v>
      </c>
      <c r="Y57" s="1"/>
      <c r="Z57" s="1">
        <v>0.506942868232727</v>
      </c>
      <c r="AA57" s="1">
        <v>110.0</v>
      </c>
      <c r="AB57" s="1" t="s">
        <v>79</v>
      </c>
      <c r="AC57" s="1"/>
      <c r="AD57" s="1">
        <v>150.0</v>
      </c>
      <c r="AE57" s="1">
        <v>17716.0</v>
      </c>
      <c r="AF57" s="1">
        <v>1.0276391506195</v>
      </c>
      <c r="AG57" s="1">
        <v>714467.0</v>
      </c>
      <c r="AH57" s="1">
        <v>15.0</v>
      </c>
      <c r="AI57" s="1">
        <v>59050.0</v>
      </c>
      <c r="AM57" s="1"/>
      <c r="AN57" s="1">
        <v>1.02719342708587</v>
      </c>
      <c r="AO57" s="1">
        <v>0.5068562722194</v>
      </c>
      <c r="AP57" s="1">
        <v>0.224244466913829</v>
      </c>
      <c r="AQ57" s="1">
        <v>0.1689520907398</v>
      </c>
      <c r="AR57" s="1">
        <v>0.333333333333333</v>
      </c>
      <c r="AS57" s="1">
        <v>1969.0</v>
      </c>
      <c r="AT57" s="1">
        <v>0.5068562722194</v>
      </c>
      <c r="AU57" s="1">
        <v>0.672733400741489</v>
      </c>
      <c r="AV57" s="1">
        <v>0.5068562722194</v>
      </c>
      <c r="AW57" s="1">
        <v>1.0</v>
      </c>
      <c r="AX57" s="1">
        <v>0.0</v>
      </c>
      <c r="AY57" s="1">
        <v>998.0</v>
      </c>
      <c r="AZ57" s="1">
        <v>0.710005078720162</v>
      </c>
      <c r="BA57" s="1">
        <v>0.0</v>
      </c>
      <c r="BB57" s="1">
        <v>0.0</v>
      </c>
      <c r="BC57" s="1">
        <v>0.0</v>
      </c>
      <c r="BD57" s="1">
        <v>1.0</v>
      </c>
      <c r="BE57" s="1">
        <v>571.0</v>
      </c>
      <c r="BF57" s="1">
        <v>0.796851193499238</v>
      </c>
      <c r="BG57" s="1">
        <v>0.0</v>
      </c>
      <c r="BH57" s="1">
        <v>0.0</v>
      </c>
      <c r="BI57" s="1">
        <v>0.0</v>
      </c>
      <c r="BJ57" s="1">
        <v>1.0</v>
      </c>
      <c r="BK57" s="1">
        <v>400.0</v>
      </c>
      <c r="BL57" s="1">
        <v>0.340979143697311</v>
      </c>
      <c r="BM57" s="1">
        <v>0.256903280688147</v>
      </c>
      <c r="BN57" s="1">
        <v>0.5068562722194</v>
      </c>
      <c r="BO57" s="1">
        <v>1969.0</v>
      </c>
    </row>
    <row r="58">
      <c r="A58" s="1" t="s">
        <v>286</v>
      </c>
      <c r="B58" s="1" t="s">
        <v>287</v>
      </c>
      <c r="C58" s="1" t="s">
        <v>69</v>
      </c>
      <c r="D58" s="1" t="s">
        <v>70</v>
      </c>
      <c r="E58" s="1" t="s">
        <v>71</v>
      </c>
      <c r="F58" s="1" t="s">
        <v>72</v>
      </c>
      <c r="G58" s="1" t="s">
        <v>288</v>
      </c>
      <c r="H58" s="1">
        <v>8713.0</v>
      </c>
      <c r="I58" s="1" t="s">
        <v>74</v>
      </c>
      <c r="J58" s="1">
        <v>64.0</v>
      </c>
      <c r="K58" s="1">
        <v>0.01</v>
      </c>
      <c r="L58" s="1" t="s">
        <v>75</v>
      </c>
      <c r="N58" s="1">
        <v>150.0</v>
      </c>
      <c r="O58" s="1">
        <v>5.0</v>
      </c>
      <c r="P58" s="1" t="s">
        <v>76</v>
      </c>
      <c r="Q58" s="1">
        <v>0.0</v>
      </c>
      <c r="R58" s="1" t="s">
        <v>88</v>
      </c>
      <c r="S58" s="1">
        <v>1.0</v>
      </c>
      <c r="T58" s="1">
        <v>30.0</v>
      </c>
      <c r="U58" s="1">
        <v>4242.0</v>
      </c>
      <c r="V58" s="1" t="s">
        <v>78</v>
      </c>
      <c r="W58" s="1">
        <v>1.0</v>
      </c>
      <c r="X58" s="1" t="b">
        <v>0</v>
      </c>
      <c r="Y58" s="1"/>
      <c r="Z58" s="1">
        <v>0.506942868232727</v>
      </c>
      <c r="AA58" s="1">
        <v>115.0</v>
      </c>
      <c r="AB58" s="1" t="s">
        <v>79</v>
      </c>
      <c r="AC58" s="1"/>
      <c r="AD58" s="1">
        <v>150.0</v>
      </c>
      <c r="AE58" s="1">
        <v>17716.0</v>
      </c>
      <c r="AF58" s="1">
        <v>1.0275844335556</v>
      </c>
      <c r="AG58" s="1">
        <v>714467.0</v>
      </c>
      <c r="AH58" s="1">
        <v>30.0</v>
      </c>
      <c r="AI58" s="1">
        <v>88580.0</v>
      </c>
      <c r="AM58" s="1"/>
      <c r="AN58" s="1">
        <v>1.02720654010772</v>
      </c>
      <c r="AO58" s="1">
        <v>0.5068562722194</v>
      </c>
      <c r="AP58" s="1">
        <v>0.224244466913829</v>
      </c>
      <c r="AQ58" s="1">
        <v>0.1689520907398</v>
      </c>
      <c r="AR58" s="1">
        <v>0.333333333333333</v>
      </c>
      <c r="AS58" s="1">
        <v>1969.0</v>
      </c>
      <c r="AT58" s="1">
        <v>0.5068562722194</v>
      </c>
      <c r="AU58" s="1">
        <v>0.672733400741489</v>
      </c>
      <c r="AV58" s="1">
        <v>0.5068562722194</v>
      </c>
      <c r="AW58" s="1">
        <v>1.0</v>
      </c>
      <c r="AX58" s="1">
        <v>0.0</v>
      </c>
      <c r="AY58" s="1">
        <v>998.0</v>
      </c>
      <c r="AZ58" s="1">
        <v>0.710005078720162</v>
      </c>
      <c r="BA58" s="1">
        <v>0.0</v>
      </c>
      <c r="BB58" s="1">
        <v>0.0</v>
      </c>
      <c r="BC58" s="1">
        <v>0.0</v>
      </c>
      <c r="BD58" s="1">
        <v>1.0</v>
      </c>
      <c r="BE58" s="1">
        <v>571.0</v>
      </c>
      <c r="BF58" s="1">
        <v>0.796851193499238</v>
      </c>
      <c r="BG58" s="1">
        <v>0.0</v>
      </c>
      <c r="BH58" s="1">
        <v>0.0</v>
      </c>
      <c r="BI58" s="1">
        <v>0.0</v>
      </c>
      <c r="BJ58" s="1">
        <v>1.0</v>
      </c>
      <c r="BK58" s="1">
        <v>400.0</v>
      </c>
      <c r="BL58" s="1">
        <v>0.340979143697311</v>
      </c>
      <c r="BM58" s="1">
        <v>0.256903280688147</v>
      </c>
      <c r="BN58" s="1">
        <v>0.5068562722194</v>
      </c>
      <c r="BO58" s="1">
        <v>1969.0</v>
      </c>
    </row>
    <row r="59">
      <c r="A59" s="1" t="s">
        <v>289</v>
      </c>
      <c r="B59" s="1" t="s">
        <v>290</v>
      </c>
      <c r="C59" s="1" t="s">
        <v>69</v>
      </c>
      <c r="D59" s="1" t="s">
        <v>70</v>
      </c>
      <c r="E59" s="1" t="s">
        <v>71</v>
      </c>
      <c r="F59" s="1" t="s">
        <v>72</v>
      </c>
      <c r="G59" s="1" t="s">
        <v>291</v>
      </c>
      <c r="H59" s="1">
        <v>18033.0</v>
      </c>
      <c r="I59" s="1" t="s">
        <v>116</v>
      </c>
      <c r="J59" s="1">
        <v>64.0</v>
      </c>
      <c r="K59" s="1">
        <v>0.001</v>
      </c>
      <c r="L59" s="1" t="s">
        <v>75</v>
      </c>
      <c r="N59" s="1">
        <v>150.0</v>
      </c>
      <c r="O59" s="1">
        <v>5.0</v>
      </c>
      <c r="P59" s="1" t="s">
        <v>76</v>
      </c>
      <c r="Q59" s="1">
        <v>0.0</v>
      </c>
      <c r="R59" s="1" t="s">
        <v>77</v>
      </c>
      <c r="S59" s="1">
        <v>2.0</v>
      </c>
      <c r="T59" s="1">
        <v>30.0</v>
      </c>
      <c r="U59" s="1">
        <v>4242.0</v>
      </c>
      <c r="V59" s="1" t="s">
        <v>78</v>
      </c>
      <c r="W59" s="1">
        <v>1.0</v>
      </c>
      <c r="X59" s="1" t="b">
        <v>0</v>
      </c>
      <c r="Y59" s="1"/>
      <c r="Z59" s="1">
        <v>0.887423813343048</v>
      </c>
      <c r="AA59" s="1">
        <v>120.0</v>
      </c>
      <c r="AB59" s="1" t="s">
        <v>292</v>
      </c>
      <c r="AC59" s="1"/>
      <c r="AD59" s="1">
        <v>150.0</v>
      </c>
      <c r="AE59" s="1">
        <v>17716.0</v>
      </c>
      <c r="AF59" s="1">
        <v>0.232183873653411</v>
      </c>
      <c r="AG59" s="1">
        <v>1.4768835E7</v>
      </c>
      <c r="AH59" s="1">
        <v>30.0</v>
      </c>
      <c r="AI59" s="1">
        <v>44290.0</v>
      </c>
      <c r="AM59" s="1"/>
      <c r="AN59" s="1">
        <v>0.24885170161724</v>
      </c>
      <c r="AO59" s="1">
        <v>0.873031995937023</v>
      </c>
      <c r="AP59" s="1">
        <v>0.860268799576373</v>
      </c>
      <c r="AQ59" s="1">
        <v>0.867517911128529</v>
      </c>
      <c r="AR59" s="1">
        <v>0.854318192719355</v>
      </c>
      <c r="AS59" s="1">
        <v>1969.0</v>
      </c>
      <c r="AT59" s="1">
        <v>0.916708989334687</v>
      </c>
      <c r="AU59" s="1">
        <v>0.92</v>
      </c>
      <c r="AV59" s="1">
        <v>0.896387832699619</v>
      </c>
      <c r="AW59" s="1">
        <v>0.944889779559118</v>
      </c>
      <c r="AX59" s="1">
        <v>0.887744593202883</v>
      </c>
      <c r="AY59" s="1">
        <v>998.0</v>
      </c>
      <c r="AZ59" s="1">
        <v>0.877094972067039</v>
      </c>
      <c r="BA59" s="1">
        <v>0.780399274047186</v>
      </c>
      <c r="BB59" s="1">
        <v>0.809792843691148</v>
      </c>
      <c r="BC59" s="1">
        <v>0.753064798598949</v>
      </c>
      <c r="BD59" s="1">
        <v>0.927753934191702</v>
      </c>
      <c r="BE59" s="1">
        <v>571.0</v>
      </c>
      <c r="BF59" s="1">
        <v>0.952260030472321</v>
      </c>
      <c r="BG59" s="1">
        <v>0.880407124681933</v>
      </c>
      <c r="BH59" s="1">
        <v>0.896373056994818</v>
      </c>
      <c r="BI59" s="1">
        <v>0.865</v>
      </c>
      <c r="BJ59" s="1">
        <v>0.974506054811982</v>
      </c>
      <c r="BK59" s="1">
        <v>400.0</v>
      </c>
      <c r="BL59" s="1">
        <v>0.871473253099907</v>
      </c>
      <c r="BM59" s="1">
        <v>0.871272724012084</v>
      </c>
      <c r="BN59" s="1">
        <v>0.873031995937023</v>
      </c>
      <c r="BO59" s="1">
        <v>1969.0</v>
      </c>
    </row>
    <row r="60">
      <c r="A60" s="1" t="s">
        <v>293</v>
      </c>
      <c r="B60" s="1" t="s">
        <v>294</v>
      </c>
      <c r="C60" s="1" t="s">
        <v>69</v>
      </c>
      <c r="D60" s="1" t="s">
        <v>70</v>
      </c>
      <c r="E60" s="1" t="s">
        <v>71</v>
      </c>
      <c r="F60" s="1" t="s">
        <v>128</v>
      </c>
      <c r="G60" s="1" t="s">
        <v>295</v>
      </c>
      <c r="H60" s="1">
        <v>10923.0</v>
      </c>
      <c r="I60" s="1" t="s">
        <v>116</v>
      </c>
      <c r="J60" s="1">
        <v>64.0</v>
      </c>
      <c r="K60" s="1">
        <v>0.01</v>
      </c>
      <c r="L60" s="1" t="s">
        <v>75</v>
      </c>
      <c r="N60" s="1">
        <v>150.0</v>
      </c>
      <c r="O60" s="1">
        <v>10.0</v>
      </c>
      <c r="P60" s="1" t="s">
        <v>76</v>
      </c>
      <c r="Q60" s="1">
        <v>0.05</v>
      </c>
      <c r="R60" s="1" t="s">
        <v>77</v>
      </c>
      <c r="S60" s="1">
        <v>2.0</v>
      </c>
      <c r="T60" s="1">
        <v>15.0</v>
      </c>
      <c r="U60" s="1">
        <v>4242.0</v>
      </c>
      <c r="V60" s="1" t="s">
        <v>78</v>
      </c>
      <c r="W60" s="1">
        <v>1.0</v>
      </c>
      <c r="X60" s="1" t="b">
        <v>0</v>
      </c>
      <c r="Y60" s="1"/>
      <c r="Z60" s="1">
        <v>0.506942868232727</v>
      </c>
      <c r="AA60" s="1">
        <v>120.0</v>
      </c>
      <c r="AB60" s="1" t="s">
        <v>79</v>
      </c>
      <c r="AC60" s="1"/>
      <c r="AD60" s="1">
        <v>150.0</v>
      </c>
      <c r="AE60" s="1">
        <v>17716.0</v>
      </c>
      <c r="AF60" s="1">
        <v>1.02730524539947</v>
      </c>
      <c r="AG60" s="1">
        <v>1.4768835E7</v>
      </c>
      <c r="AH60" s="1">
        <v>15.0</v>
      </c>
      <c r="AI60" s="1">
        <v>88580.0</v>
      </c>
      <c r="AM60" s="1"/>
      <c r="AN60" s="1">
        <v>1.02718842029571</v>
      </c>
      <c r="AO60" s="1">
        <v>0.5068562722194</v>
      </c>
      <c r="AP60" s="1">
        <v>0.224244466913829</v>
      </c>
      <c r="AQ60" s="1">
        <v>0.1689520907398</v>
      </c>
      <c r="AR60" s="1">
        <v>0.333333333333333</v>
      </c>
      <c r="AS60" s="1">
        <v>1969.0</v>
      </c>
      <c r="AT60" s="1">
        <v>0.5068562722194</v>
      </c>
      <c r="AU60" s="1">
        <v>0.672733400741489</v>
      </c>
      <c r="AV60" s="1">
        <v>0.5068562722194</v>
      </c>
      <c r="AW60" s="1">
        <v>1.0</v>
      </c>
      <c r="AX60" s="1">
        <v>0.0</v>
      </c>
      <c r="AY60" s="1">
        <v>998.0</v>
      </c>
      <c r="AZ60" s="1">
        <v>0.710005078720162</v>
      </c>
      <c r="BA60" s="1">
        <v>0.0</v>
      </c>
      <c r="BB60" s="1">
        <v>0.0</v>
      </c>
      <c r="BC60" s="1">
        <v>0.0</v>
      </c>
      <c r="BD60" s="1">
        <v>1.0</v>
      </c>
      <c r="BE60" s="1">
        <v>571.0</v>
      </c>
      <c r="BF60" s="1">
        <v>0.796851193499238</v>
      </c>
      <c r="BG60" s="1">
        <v>0.0</v>
      </c>
      <c r="BH60" s="1">
        <v>0.0</v>
      </c>
      <c r="BI60" s="1">
        <v>0.0</v>
      </c>
      <c r="BJ60" s="1">
        <v>1.0</v>
      </c>
      <c r="BK60" s="1">
        <v>400.0</v>
      </c>
      <c r="BL60" s="1">
        <v>0.340979143697311</v>
      </c>
      <c r="BM60" s="1">
        <v>0.256903280688147</v>
      </c>
      <c r="BN60" s="1">
        <v>0.5068562722194</v>
      </c>
      <c r="BO60" s="1">
        <v>1969.0</v>
      </c>
    </row>
    <row r="61">
      <c r="A61" s="1" t="s">
        <v>296</v>
      </c>
      <c r="B61" s="1" t="s">
        <v>297</v>
      </c>
      <c r="C61" s="1" t="s">
        <v>69</v>
      </c>
      <c r="D61" s="1" t="s">
        <v>70</v>
      </c>
      <c r="E61" s="1" t="s">
        <v>71</v>
      </c>
      <c r="F61" s="1" t="s">
        <v>82</v>
      </c>
      <c r="G61" s="1" t="s">
        <v>298</v>
      </c>
      <c r="H61" s="1">
        <v>7643.0</v>
      </c>
      <c r="I61" s="1" t="s">
        <v>74</v>
      </c>
      <c r="J61" s="1">
        <v>64.0</v>
      </c>
      <c r="K61" s="1">
        <v>0.01</v>
      </c>
      <c r="L61" s="1" t="s">
        <v>75</v>
      </c>
      <c r="N61" s="1">
        <v>150.0</v>
      </c>
      <c r="O61" s="1">
        <v>10.0</v>
      </c>
      <c r="P61" s="1" t="s">
        <v>76</v>
      </c>
      <c r="Q61" s="1">
        <v>0.05</v>
      </c>
      <c r="R61" s="1" t="s">
        <v>88</v>
      </c>
      <c r="S61" s="1">
        <v>1.0</v>
      </c>
      <c r="T61" s="1">
        <v>15.0</v>
      </c>
      <c r="U61" s="1">
        <v>4242.0</v>
      </c>
      <c r="V61" s="1" t="s">
        <v>78</v>
      </c>
      <c r="W61" s="1">
        <v>1.0</v>
      </c>
      <c r="X61" s="1" t="b">
        <v>0</v>
      </c>
      <c r="Y61" s="1"/>
      <c r="Z61" s="1">
        <v>0.506942868232727</v>
      </c>
      <c r="AA61" s="1">
        <v>120.0</v>
      </c>
      <c r="AB61" s="1" t="s">
        <v>79</v>
      </c>
      <c r="AC61" s="1"/>
      <c r="AD61" s="1">
        <v>150.0</v>
      </c>
      <c r="AE61" s="1">
        <v>17716.0</v>
      </c>
      <c r="AF61" s="1">
        <v>1.02720785140991</v>
      </c>
      <c r="AG61" s="1">
        <v>714467.0</v>
      </c>
      <c r="AH61" s="1">
        <v>15.0</v>
      </c>
      <c r="AI61" s="1">
        <v>177160.0</v>
      </c>
      <c r="AM61" s="1"/>
      <c r="AN61" s="1">
        <v>1.02718710899353</v>
      </c>
      <c r="AO61" s="1">
        <v>0.5068562722194</v>
      </c>
      <c r="AP61" s="1">
        <v>0.224244466913829</v>
      </c>
      <c r="AQ61" s="1">
        <v>0.1689520907398</v>
      </c>
      <c r="AR61" s="1">
        <v>0.333333333333333</v>
      </c>
      <c r="AS61" s="1">
        <v>1969.0</v>
      </c>
      <c r="AT61" s="1">
        <v>0.5068562722194</v>
      </c>
      <c r="AU61" s="1">
        <v>0.672733400741489</v>
      </c>
      <c r="AV61" s="1">
        <v>0.5068562722194</v>
      </c>
      <c r="AW61" s="1">
        <v>1.0</v>
      </c>
      <c r="AX61" s="1">
        <v>0.0</v>
      </c>
      <c r="AY61" s="1">
        <v>998.0</v>
      </c>
      <c r="AZ61" s="1">
        <v>0.710005078720162</v>
      </c>
      <c r="BA61" s="1">
        <v>0.0</v>
      </c>
      <c r="BB61" s="1">
        <v>0.0</v>
      </c>
      <c r="BC61" s="1">
        <v>0.0</v>
      </c>
      <c r="BD61" s="1">
        <v>1.0</v>
      </c>
      <c r="BE61" s="1">
        <v>571.0</v>
      </c>
      <c r="BF61" s="1">
        <v>0.796851193499238</v>
      </c>
      <c r="BG61" s="1">
        <v>0.0</v>
      </c>
      <c r="BH61" s="1">
        <v>0.0</v>
      </c>
      <c r="BI61" s="1">
        <v>0.0</v>
      </c>
      <c r="BJ61" s="1">
        <v>1.0</v>
      </c>
      <c r="BK61" s="1">
        <v>400.0</v>
      </c>
      <c r="BL61" s="1">
        <v>0.340979143697311</v>
      </c>
      <c r="BM61" s="1">
        <v>0.256903280688147</v>
      </c>
      <c r="BN61" s="1">
        <v>0.5068562722194</v>
      </c>
      <c r="BO61" s="1">
        <v>1969.0</v>
      </c>
    </row>
    <row r="62">
      <c r="A62" s="1" t="s">
        <v>299</v>
      </c>
      <c r="B62" s="1" t="s">
        <v>300</v>
      </c>
      <c r="C62" s="1" t="s">
        <v>69</v>
      </c>
      <c r="D62" s="1" t="s">
        <v>70</v>
      </c>
      <c r="E62" s="1" t="s">
        <v>71</v>
      </c>
      <c r="F62" s="1" t="s">
        <v>72</v>
      </c>
      <c r="G62" s="1" t="s">
        <v>301</v>
      </c>
      <c r="H62" s="1">
        <v>8784.0</v>
      </c>
      <c r="I62" s="1" t="s">
        <v>74</v>
      </c>
      <c r="J62" s="1">
        <v>64.0</v>
      </c>
      <c r="K62" s="1">
        <v>0.001</v>
      </c>
      <c r="L62" s="1" t="s">
        <v>75</v>
      </c>
      <c r="N62" s="1">
        <v>150.0</v>
      </c>
      <c r="O62" s="1">
        <v>10.0</v>
      </c>
      <c r="P62" s="1" t="s">
        <v>76</v>
      </c>
      <c r="Q62" s="1">
        <v>0.0</v>
      </c>
      <c r="R62" s="1" t="s">
        <v>88</v>
      </c>
      <c r="S62" s="1">
        <v>1.0</v>
      </c>
      <c r="T62" s="1">
        <v>15.0</v>
      </c>
      <c r="U62" s="1">
        <v>4242.0</v>
      </c>
      <c r="V62" s="1" t="s">
        <v>78</v>
      </c>
      <c r="W62" s="1">
        <v>1.0</v>
      </c>
      <c r="X62" s="1" t="b">
        <v>0</v>
      </c>
      <c r="Y62" s="1"/>
      <c r="Z62" s="1">
        <v>0.861548900604248</v>
      </c>
      <c r="AA62" s="1">
        <v>120.0</v>
      </c>
      <c r="AB62" s="1" t="s">
        <v>302</v>
      </c>
      <c r="AC62" s="1"/>
      <c r="AD62" s="1">
        <v>150.0</v>
      </c>
      <c r="AE62" s="1">
        <v>17716.0</v>
      </c>
      <c r="AF62" s="1">
        <v>0.271312445402145</v>
      </c>
      <c r="AG62" s="1">
        <v>714467.0</v>
      </c>
      <c r="AH62" s="1">
        <v>15.0</v>
      </c>
      <c r="AI62" s="1">
        <v>177160.0</v>
      </c>
      <c r="AM62" s="1"/>
      <c r="AN62" s="1">
        <v>0.272965103387832</v>
      </c>
      <c r="AO62" s="1">
        <v>0.871508379888268</v>
      </c>
      <c r="AP62" s="1">
        <v>0.851487483725941</v>
      </c>
      <c r="AQ62" s="1">
        <v>0.86966526007639</v>
      </c>
      <c r="AR62" s="1">
        <v>0.85430883073795</v>
      </c>
      <c r="AS62" s="1">
        <v>1969.0</v>
      </c>
      <c r="AT62" s="1">
        <v>0.918232605383443</v>
      </c>
      <c r="AU62" s="1">
        <v>0.923150357995226</v>
      </c>
      <c r="AV62" s="1">
        <v>0.881494986326344</v>
      </c>
      <c r="AW62" s="1">
        <v>0.968937875751503</v>
      </c>
      <c r="AX62" s="1">
        <v>0.866117404737384</v>
      </c>
      <c r="AY62" s="1">
        <v>998.0</v>
      </c>
      <c r="AZ62" s="1">
        <v>0.883697308278313</v>
      </c>
      <c r="BA62" s="1">
        <v>0.76464542651593</v>
      </c>
      <c r="BB62" s="1">
        <v>0.925373134328358</v>
      </c>
      <c r="BC62" s="1">
        <v>0.651488616462346</v>
      </c>
      <c r="BD62" s="1">
        <v>0.978540772532188</v>
      </c>
      <c r="BE62" s="1">
        <v>571.0</v>
      </c>
      <c r="BF62" s="1">
        <v>0.941086846114779</v>
      </c>
      <c r="BG62" s="1">
        <v>0.866666666666666</v>
      </c>
      <c r="BH62" s="1">
        <v>0.802127659574468</v>
      </c>
      <c r="BI62" s="1">
        <v>0.9425</v>
      </c>
      <c r="BJ62" s="1">
        <v>0.940726577437858</v>
      </c>
      <c r="BK62" s="1">
        <v>400.0</v>
      </c>
      <c r="BL62" s="1">
        <v>0.865710138388267</v>
      </c>
      <c r="BM62" s="1">
        <v>0.878096048697294</v>
      </c>
      <c r="BN62" s="1">
        <v>0.871508379888268</v>
      </c>
      <c r="BO62" s="1">
        <v>1969.0</v>
      </c>
    </row>
    <row r="63">
      <c r="A63" s="1" t="s">
        <v>303</v>
      </c>
      <c r="B63" s="1" t="s">
        <v>304</v>
      </c>
      <c r="C63" s="1" t="s">
        <v>69</v>
      </c>
      <c r="D63" s="1" t="s">
        <v>70</v>
      </c>
      <c r="E63" s="1" t="s">
        <v>71</v>
      </c>
      <c r="F63" s="1" t="s">
        <v>72</v>
      </c>
      <c r="G63" s="1" t="s">
        <v>305</v>
      </c>
      <c r="H63" s="1">
        <v>19004.0</v>
      </c>
      <c r="I63" s="1" t="s">
        <v>74</v>
      </c>
      <c r="J63" s="1">
        <v>64.0</v>
      </c>
      <c r="K63" s="1">
        <v>0.001</v>
      </c>
      <c r="L63" s="1" t="s">
        <v>75</v>
      </c>
      <c r="N63" s="1">
        <v>150.0</v>
      </c>
      <c r="O63" s="1">
        <v>10.0</v>
      </c>
      <c r="P63" s="1" t="s">
        <v>76</v>
      </c>
      <c r="Q63" s="1">
        <v>0.05</v>
      </c>
      <c r="R63" s="1" t="s">
        <v>77</v>
      </c>
      <c r="S63" s="1">
        <v>1.0</v>
      </c>
      <c r="T63" s="1">
        <v>15.0</v>
      </c>
      <c r="U63" s="1">
        <v>4242.0</v>
      </c>
      <c r="V63" s="1" t="s">
        <v>78</v>
      </c>
      <c r="W63" s="1">
        <v>1.0</v>
      </c>
      <c r="X63" s="1" t="b">
        <v>0</v>
      </c>
      <c r="Y63" s="1"/>
      <c r="Z63" s="1">
        <v>0.825632214546203</v>
      </c>
      <c r="AA63" s="1">
        <v>120.0</v>
      </c>
      <c r="AB63" s="1" t="s">
        <v>306</v>
      </c>
      <c r="AC63" s="1"/>
      <c r="AD63" s="1">
        <v>150.0</v>
      </c>
      <c r="AE63" s="1">
        <v>17716.0</v>
      </c>
      <c r="AF63" s="1">
        <v>0.368756353855133</v>
      </c>
      <c r="AG63" s="1">
        <v>1.4768835E7</v>
      </c>
      <c r="AH63" s="1">
        <v>15.0</v>
      </c>
      <c r="AI63" s="1">
        <v>177160.0</v>
      </c>
      <c r="AM63" s="1"/>
      <c r="AN63" s="1">
        <v>0.288863956928253</v>
      </c>
      <c r="AO63" s="1">
        <v>0.860843067546978</v>
      </c>
      <c r="AP63" s="1">
        <v>0.842933344382962</v>
      </c>
      <c r="AQ63" s="1">
        <v>0.853777947838493</v>
      </c>
      <c r="AR63" s="1">
        <v>0.839057797439596</v>
      </c>
      <c r="AS63" s="1">
        <v>1969.0</v>
      </c>
      <c r="AT63" s="1">
        <v>0.908075165058405</v>
      </c>
      <c r="AU63" s="1">
        <v>0.91327264015333</v>
      </c>
      <c r="AV63" s="1">
        <v>0.875114784205693</v>
      </c>
      <c r="AW63" s="1">
        <v>0.954909819639278</v>
      </c>
      <c r="AX63" s="1">
        <v>0.859938208032955</v>
      </c>
      <c r="AY63" s="1">
        <v>998.0</v>
      </c>
      <c r="AZ63" s="1">
        <v>0.87201625190452</v>
      </c>
      <c r="BA63" s="1">
        <v>0.756286266924564</v>
      </c>
      <c r="BB63" s="1">
        <v>0.844492440604751</v>
      </c>
      <c r="BC63" s="1">
        <v>0.684763572679509</v>
      </c>
      <c r="BD63" s="1">
        <v>0.948497854077253</v>
      </c>
      <c r="BE63" s="1">
        <v>571.0</v>
      </c>
      <c r="BF63" s="1">
        <v>0.941594718131031</v>
      </c>
      <c r="BG63" s="1">
        <v>0.859241126070991</v>
      </c>
      <c r="BH63" s="1">
        <v>0.841726618705036</v>
      </c>
      <c r="BI63" s="1">
        <v>0.8775</v>
      </c>
      <c r="BJ63" s="1">
        <v>0.95793499043977</v>
      </c>
      <c r="BK63" s="1">
        <v>400.0</v>
      </c>
      <c r="BL63" s="1">
        <v>0.85677095160759</v>
      </c>
      <c r="BM63" s="1">
        <v>0.859451694111025</v>
      </c>
      <c r="BN63" s="1">
        <v>0.860843067546978</v>
      </c>
      <c r="BO63" s="1">
        <v>1969.0</v>
      </c>
    </row>
    <row r="64">
      <c r="A64" s="1" t="s">
        <v>307</v>
      </c>
      <c r="B64" s="1" t="s">
        <v>308</v>
      </c>
      <c r="C64" s="1" t="s">
        <v>69</v>
      </c>
      <c r="D64" s="1" t="s">
        <v>70</v>
      </c>
      <c r="E64" s="1" t="s">
        <v>71</v>
      </c>
      <c r="F64" s="1" t="s">
        <v>128</v>
      </c>
      <c r="G64" s="1" t="s">
        <v>309</v>
      </c>
      <c r="H64" s="1">
        <v>11573.0</v>
      </c>
      <c r="I64" s="1" t="s">
        <v>116</v>
      </c>
      <c r="J64" s="1">
        <v>64.0</v>
      </c>
      <c r="K64" s="1">
        <v>1.0E-4</v>
      </c>
      <c r="L64" s="1" t="s">
        <v>75</v>
      </c>
      <c r="N64" s="1">
        <v>150.0</v>
      </c>
      <c r="O64" s="1">
        <v>10.0</v>
      </c>
      <c r="P64" s="1" t="s">
        <v>76</v>
      </c>
      <c r="Q64" s="1">
        <v>0.05</v>
      </c>
      <c r="R64" s="1" t="s">
        <v>77</v>
      </c>
      <c r="S64" s="1">
        <v>2.0</v>
      </c>
      <c r="T64" s="1">
        <v>15.0</v>
      </c>
      <c r="U64" s="1">
        <v>4242.0</v>
      </c>
      <c r="V64" s="1" t="s">
        <v>78</v>
      </c>
      <c r="W64" s="1">
        <v>1.0</v>
      </c>
      <c r="X64" s="1" t="b">
        <v>0</v>
      </c>
      <c r="Y64" s="1"/>
      <c r="Z64" s="1">
        <v>0.915432393550872</v>
      </c>
      <c r="AA64" s="1">
        <v>120.0</v>
      </c>
      <c r="AB64" s="1" t="s">
        <v>310</v>
      </c>
      <c r="AC64" s="1"/>
      <c r="AD64" s="1">
        <v>150.0</v>
      </c>
      <c r="AE64" s="1">
        <v>17716.0</v>
      </c>
      <c r="AF64" s="1">
        <v>0.175446271896362</v>
      </c>
      <c r="AG64" s="1">
        <v>1.4768835E7</v>
      </c>
      <c r="AH64" s="1">
        <v>15.0</v>
      </c>
      <c r="AI64" s="1">
        <v>88580.0</v>
      </c>
      <c r="AM64" s="1"/>
      <c r="AN64" s="1">
        <v>0.280069351196289</v>
      </c>
      <c r="AO64" s="1">
        <v>0.881157948197054</v>
      </c>
      <c r="AP64" s="1">
        <v>0.866808018436386</v>
      </c>
      <c r="AQ64" s="1">
        <v>0.869215022400807</v>
      </c>
      <c r="AR64" s="1">
        <v>0.870646272112233</v>
      </c>
      <c r="AS64" s="1">
        <v>1969.0</v>
      </c>
      <c r="AT64" s="1">
        <v>0.924327069578466</v>
      </c>
      <c r="AU64" s="1">
        <v>0.926781326781326</v>
      </c>
      <c r="AV64" s="1">
        <v>0.909353905496624</v>
      </c>
      <c r="AW64" s="1">
        <v>0.944889779559118</v>
      </c>
      <c r="AX64" s="1">
        <v>0.903192584963954</v>
      </c>
      <c r="AY64" s="1">
        <v>998.0</v>
      </c>
      <c r="AZ64" s="1">
        <v>0.890299644489588</v>
      </c>
      <c r="BA64" s="1">
        <v>0.79467680608365</v>
      </c>
      <c r="BB64" s="1">
        <v>0.869022869022869</v>
      </c>
      <c r="BC64" s="1">
        <v>0.732049036777583</v>
      </c>
      <c r="BD64" s="1">
        <v>0.954935622317596</v>
      </c>
      <c r="BE64" s="1">
        <v>571.0</v>
      </c>
      <c r="BF64" s="1">
        <v>0.947689182326053</v>
      </c>
      <c r="BG64" s="1">
        <v>0.878965922444183</v>
      </c>
      <c r="BH64" s="1">
        <v>0.829268292682926</v>
      </c>
      <c r="BI64" s="1">
        <v>0.935</v>
      </c>
      <c r="BJ64" s="1">
        <v>0.950924155513065</v>
      </c>
      <c r="BK64" s="1">
        <v>400.0</v>
      </c>
      <c r="BL64" s="1">
        <v>0.878758044377451</v>
      </c>
      <c r="BM64" s="1">
        <v>0.881388813088299</v>
      </c>
      <c r="BN64" s="1">
        <v>0.881157948197054</v>
      </c>
      <c r="BO64" s="1">
        <v>1969.0</v>
      </c>
    </row>
    <row r="65">
      <c r="A65" s="1" t="s">
        <v>311</v>
      </c>
      <c r="B65" s="1" t="s">
        <v>312</v>
      </c>
      <c r="C65" s="1" t="s">
        <v>69</v>
      </c>
      <c r="D65" s="1" t="s">
        <v>70</v>
      </c>
      <c r="E65" s="1" t="s">
        <v>71</v>
      </c>
      <c r="F65" s="1"/>
      <c r="G65" s="1" t="s">
        <v>313</v>
      </c>
      <c r="H65" s="1">
        <v>5187.0</v>
      </c>
      <c r="I65" s="1" t="s">
        <v>107</v>
      </c>
      <c r="J65" s="1">
        <v>64.0</v>
      </c>
      <c r="K65" s="1">
        <v>0.001</v>
      </c>
      <c r="L65" s="1" t="s">
        <v>75</v>
      </c>
      <c r="N65" s="1">
        <v>150.0</v>
      </c>
      <c r="O65" s="1"/>
      <c r="P65" s="1" t="s">
        <v>76</v>
      </c>
      <c r="Q65" s="1">
        <v>0.0</v>
      </c>
      <c r="R65" s="1" t="s">
        <v>112</v>
      </c>
      <c r="S65" s="1">
        <v>1.0</v>
      </c>
      <c r="T65" s="1"/>
      <c r="U65" s="1">
        <v>4242.0</v>
      </c>
      <c r="V65" s="1"/>
      <c r="W65" s="1"/>
      <c r="X65" s="1"/>
      <c r="Y65" s="1">
        <v>0.0</v>
      </c>
      <c r="Z65" s="1">
        <v>0.849288761615753</v>
      </c>
      <c r="AA65" s="1">
        <v>126.0</v>
      </c>
      <c r="AB65" s="1" t="s">
        <v>314</v>
      </c>
      <c r="AC65" s="1"/>
      <c r="AD65" s="1">
        <v>150.0</v>
      </c>
      <c r="AE65" s="1">
        <v>17716.0</v>
      </c>
      <c r="AF65" s="1">
        <v>0.289933919906616</v>
      </c>
      <c r="AG65" s="1">
        <v>714467.0</v>
      </c>
      <c r="AH65" s="1"/>
      <c r="AM65" s="1"/>
      <c r="AN65" s="1">
        <v>0.256503820419311</v>
      </c>
      <c r="AO65" s="1">
        <v>0.874555611985779</v>
      </c>
      <c r="AP65" s="1">
        <v>0.855006702364823</v>
      </c>
      <c r="AQ65" s="1">
        <v>0.86127952792707</v>
      </c>
      <c r="AR65" s="1">
        <v>0.859060929798885</v>
      </c>
      <c r="AS65" s="1">
        <v>1969.0</v>
      </c>
      <c r="AT65" s="1">
        <v>0.928897917724733</v>
      </c>
      <c r="AU65" s="1">
        <v>0.931972789115646</v>
      </c>
      <c r="AV65" s="1">
        <v>0.904716981132075</v>
      </c>
      <c r="AW65" s="1">
        <v>0.960921843687374</v>
      </c>
      <c r="AX65" s="1">
        <v>0.895983522142121</v>
      </c>
      <c r="AY65" s="1">
        <v>998.0</v>
      </c>
      <c r="AZ65" s="1">
        <v>0.876079228034535</v>
      </c>
      <c r="BA65" s="1">
        <v>0.761252446183953</v>
      </c>
      <c r="BB65" s="1">
        <v>0.862527716186252</v>
      </c>
      <c r="BC65" s="1">
        <v>0.681260945709282</v>
      </c>
      <c r="BD65" s="1">
        <v>0.955650929899856</v>
      </c>
      <c r="BE65" s="1">
        <v>571.0</v>
      </c>
      <c r="BF65" s="1">
        <v>0.94413407821229</v>
      </c>
      <c r="BG65" s="1">
        <v>0.871794871794871</v>
      </c>
      <c r="BH65" s="1">
        <v>0.816593886462882</v>
      </c>
      <c r="BI65" s="1">
        <v>0.935</v>
      </c>
      <c r="BJ65" s="1">
        <v>0.946462715105162</v>
      </c>
      <c r="BK65" s="1">
        <v>400.0</v>
      </c>
      <c r="BL65" s="1">
        <v>0.870239684624886</v>
      </c>
      <c r="BM65" s="1">
        <v>0.874580207058057</v>
      </c>
      <c r="BN65" s="1">
        <v>0.874555611985779</v>
      </c>
      <c r="BO65" s="1">
        <v>1969.0</v>
      </c>
    </row>
    <row r="66">
      <c r="A66" s="1" t="s">
        <v>315</v>
      </c>
      <c r="B66" s="1" t="s">
        <v>316</v>
      </c>
      <c r="C66" s="1" t="s">
        <v>69</v>
      </c>
      <c r="D66" s="1" t="s">
        <v>70</v>
      </c>
      <c r="E66" s="1" t="s">
        <v>71</v>
      </c>
      <c r="F66" s="1"/>
      <c r="G66" s="1" t="s">
        <v>317</v>
      </c>
      <c r="H66" s="1">
        <v>7718.0</v>
      </c>
      <c r="I66" s="1" t="s">
        <v>116</v>
      </c>
      <c r="J66" s="1">
        <v>64.0</v>
      </c>
      <c r="K66" s="1">
        <v>0.001</v>
      </c>
      <c r="L66" s="1" t="s">
        <v>75</v>
      </c>
      <c r="N66" s="1">
        <v>150.0</v>
      </c>
      <c r="O66" s="1">
        <v>5.0</v>
      </c>
      <c r="P66" s="1" t="s">
        <v>76</v>
      </c>
      <c r="Q66" s="1">
        <v>0.0</v>
      </c>
      <c r="R66" s="1" t="s">
        <v>88</v>
      </c>
      <c r="S66" s="1">
        <v>2.0</v>
      </c>
      <c r="T66" s="1">
        <v>30.0</v>
      </c>
      <c r="U66" s="1">
        <v>4242.0</v>
      </c>
      <c r="V66" s="1" t="s">
        <v>78</v>
      </c>
      <c r="W66" s="1">
        <v>1.0</v>
      </c>
      <c r="X66" s="1" t="b">
        <v>0</v>
      </c>
      <c r="Y66" s="1"/>
      <c r="Z66" s="1">
        <v>0.868570804595947</v>
      </c>
      <c r="AA66" s="1">
        <v>130.0</v>
      </c>
      <c r="AB66" s="1" t="s">
        <v>318</v>
      </c>
      <c r="AC66" s="1"/>
      <c r="AD66" s="1">
        <v>150.0</v>
      </c>
      <c r="AE66" s="1">
        <v>17716.0</v>
      </c>
      <c r="AF66" s="1">
        <v>0.265152513980865</v>
      </c>
      <c r="AG66" s="1">
        <v>714467.0</v>
      </c>
      <c r="AH66" s="1">
        <v>30.0</v>
      </c>
      <c r="AI66" s="1">
        <v>44290.0</v>
      </c>
      <c r="AM66" s="1"/>
      <c r="AN66" s="1">
        <v>0.251874446868896</v>
      </c>
      <c r="AO66" s="1">
        <v>0.876587100050787</v>
      </c>
      <c r="AP66" s="1">
        <v>0.861157127144384</v>
      </c>
      <c r="AQ66" s="1">
        <v>0.873686760413911</v>
      </c>
      <c r="AR66" s="1">
        <v>0.854656589887305</v>
      </c>
      <c r="AS66" s="1">
        <v>1969.0</v>
      </c>
      <c r="AT66" s="1">
        <v>0.918232605383443</v>
      </c>
      <c r="AU66" s="1">
        <v>0.923003347680535</v>
      </c>
      <c r="AV66" s="1">
        <v>0.882891125343092</v>
      </c>
      <c r="AW66" s="1">
        <v>0.966933867735471</v>
      </c>
      <c r="AX66" s="1">
        <v>0.868177136972193</v>
      </c>
      <c r="AY66" s="1">
        <v>998.0</v>
      </c>
      <c r="AZ66" s="1">
        <v>0.884713052310817</v>
      </c>
      <c r="BA66" s="1">
        <v>0.782358581016299</v>
      </c>
      <c r="BB66" s="1">
        <v>0.864406779661017</v>
      </c>
      <c r="BC66" s="1">
        <v>0.714535901926444</v>
      </c>
      <c r="BD66" s="1">
        <v>0.954220314735336</v>
      </c>
      <c r="BE66" s="1">
        <v>571.0</v>
      </c>
      <c r="BF66" s="1">
        <v>0.950228542407313</v>
      </c>
      <c r="BG66" s="1">
        <v>0.878109452736318</v>
      </c>
      <c r="BH66" s="1">
        <v>0.873762376237623</v>
      </c>
      <c r="BI66" s="1">
        <v>0.8825</v>
      </c>
      <c r="BJ66" s="1">
        <v>0.967495219885277</v>
      </c>
      <c r="BK66" s="1">
        <v>400.0</v>
      </c>
      <c r="BL66" s="1">
        <v>0.87309693846623</v>
      </c>
      <c r="BM66" s="1">
        <v>0.875676264486488</v>
      </c>
      <c r="BN66" s="1">
        <v>0.876587100050787</v>
      </c>
      <c r="BO66" s="1">
        <v>1969.0</v>
      </c>
    </row>
    <row r="67">
      <c r="A67" s="1" t="s">
        <v>319</v>
      </c>
      <c r="B67" s="1" t="s">
        <v>320</v>
      </c>
      <c r="C67" s="1" t="s">
        <v>69</v>
      </c>
      <c r="D67" s="1" t="s">
        <v>70</v>
      </c>
      <c r="E67" s="1" t="s">
        <v>71</v>
      </c>
      <c r="F67" s="1" t="s">
        <v>72</v>
      </c>
      <c r="G67" s="1" t="s">
        <v>321</v>
      </c>
      <c r="H67" s="1">
        <v>8099.0</v>
      </c>
      <c r="I67" s="1" t="s">
        <v>74</v>
      </c>
      <c r="J67" s="1">
        <v>64.0</v>
      </c>
      <c r="K67" s="1">
        <v>1.0E-4</v>
      </c>
      <c r="L67" s="1" t="s">
        <v>75</v>
      </c>
      <c r="N67" s="1">
        <v>150.0</v>
      </c>
      <c r="O67" s="1">
        <v>5.0</v>
      </c>
      <c r="P67" s="1" t="s">
        <v>76</v>
      </c>
      <c r="Q67" s="1">
        <v>0.0</v>
      </c>
      <c r="R67" s="1" t="s">
        <v>88</v>
      </c>
      <c r="S67" s="1">
        <v>3.0</v>
      </c>
      <c r="T67" s="1">
        <v>30.0</v>
      </c>
      <c r="U67" s="1">
        <v>4242.0</v>
      </c>
      <c r="V67" s="1" t="s">
        <v>78</v>
      </c>
      <c r="W67" s="1">
        <v>1.0</v>
      </c>
      <c r="X67" s="1" t="b">
        <v>0</v>
      </c>
      <c r="Y67" s="1"/>
      <c r="Z67" s="1">
        <v>0.868582069873809</v>
      </c>
      <c r="AA67" s="1">
        <v>130.0</v>
      </c>
      <c r="AB67" s="1" t="s">
        <v>322</v>
      </c>
      <c r="AC67" s="1"/>
      <c r="AD67" s="1">
        <v>150.0</v>
      </c>
      <c r="AE67" s="1">
        <v>17716.0</v>
      </c>
      <c r="AF67" s="1">
        <v>0.270839154720306</v>
      </c>
      <c r="AG67" s="1">
        <v>714467.0</v>
      </c>
      <c r="AH67" s="1">
        <v>30.0</v>
      </c>
      <c r="AI67" s="1">
        <v>29525.0</v>
      </c>
      <c r="AM67" s="1"/>
      <c r="AN67" s="1">
        <v>0.253333508968353</v>
      </c>
      <c r="AO67" s="1">
        <v>0.881665820213306</v>
      </c>
      <c r="AP67" s="1">
        <v>0.865677128661866</v>
      </c>
      <c r="AQ67" s="1">
        <v>0.880140585913415</v>
      </c>
      <c r="AR67" s="1">
        <v>0.8639871336368</v>
      </c>
      <c r="AS67" s="1">
        <v>1969.0</v>
      </c>
      <c r="AT67" s="1">
        <v>0.921787709497206</v>
      </c>
      <c r="AU67" s="1">
        <v>0.926456542502387</v>
      </c>
      <c r="AV67" s="1">
        <v>0.885036496350365</v>
      </c>
      <c r="AW67" s="1">
        <v>0.971943887775551</v>
      </c>
      <c r="AX67" s="1">
        <v>0.870236869207003</v>
      </c>
      <c r="AY67" s="1">
        <v>998.0</v>
      </c>
      <c r="AZ67" s="1">
        <v>0.890299644489588</v>
      </c>
      <c r="BA67" s="1">
        <v>0.784860557768924</v>
      </c>
      <c r="BB67" s="1">
        <v>0.909930715935334</v>
      </c>
      <c r="BC67" s="1">
        <v>0.690017513134851</v>
      </c>
      <c r="BD67" s="1">
        <v>0.972103004291845</v>
      </c>
      <c r="BE67" s="1">
        <v>571.0</v>
      </c>
      <c r="BF67" s="1">
        <v>0.951244286439817</v>
      </c>
      <c r="BG67" s="1">
        <v>0.885714285714285</v>
      </c>
      <c r="BH67" s="1">
        <v>0.845454545454545</v>
      </c>
      <c r="BI67" s="1">
        <v>0.93</v>
      </c>
      <c r="BJ67" s="1">
        <v>0.956660293180369</v>
      </c>
      <c r="BK67" s="1">
        <v>400.0</v>
      </c>
      <c r="BL67" s="1">
        <v>0.877117685215415</v>
      </c>
      <c r="BM67" s="1">
        <v>0.884214667515773</v>
      </c>
      <c r="BN67" s="1">
        <v>0.881665820213306</v>
      </c>
      <c r="BO67" s="1">
        <v>1969.0</v>
      </c>
    </row>
    <row r="68">
      <c r="A68" s="1" t="s">
        <v>323</v>
      </c>
      <c r="B68" s="1" t="s">
        <v>324</v>
      </c>
      <c r="C68" s="1" t="s">
        <v>69</v>
      </c>
      <c r="D68" s="1" t="s">
        <v>70</v>
      </c>
      <c r="E68" s="1" t="s">
        <v>71</v>
      </c>
      <c r="F68" s="1" t="s">
        <v>82</v>
      </c>
      <c r="G68" s="1" t="s">
        <v>325</v>
      </c>
      <c r="H68" s="1">
        <v>18731.0</v>
      </c>
      <c r="I68" s="1" t="s">
        <v>74</v>
      </c>
      <c r="J68" s="1">
        <v>64.0</v>
      </c>
      <c r="K68" s="1">
        <v>0.001</v>
      </c>
      <c r="L68" s="1" t="s">
        <v>75</v>
      </c>
      <c r="N68" s="1">
        <v>150.0</v>
      </c>
      <c r="O68" s="1">
        <v>5.0</v>
      </c>
      <c r="P68" s="1" t="s">
        <v>76</v>
      </c>
      <c r="Q68" s="1">
        <v>0.05</v>
      </c>
      <c r="R68" s="1" t="s">
        <v>77</v>
      </c>
      <c r="S68" s="1">
        <v>3.0</v>
      </c>
      <c r="T68" s="1">
        <v>30.0</v>
      </c>
      <c r="U68" s="1">
        <v>4242.0</v>
      </c>
      <c r="V68" s="1" t="s">
        <v>78</v>
      </c>
      <c r="W68" s="1">
        <v>1.0</v>
      </c>
      <c r="X68" s="1" t="b">
        <v>0</v>
      </c>
      <c r="Y68" s="1"/>
      <c r="Z68" s="1">
        <v>0.896398723125457</v>
      </c>
      <c r="AA68" s="1">
        <v>130.0</v>
      </c>
      <c r="AB68" s="1" t="s">
        <v>326</v>
      </c>
      <c r="AC68" s="1"/>
      <c r="AD68" s="1">
        <v>150.0</v>
      </c>
      <c r="AE68" s="1">
        <v>17716.0</v>
      </c>
      <c r="AF68" s="1">
        <v>0.215887710452079</v>
      </c>
      <c r="AG68" s="1">
        <v>1.4768835E7</v>
      </c>
      <c r="AH68" s="1">
        <v>30.0</v>
      </c>
      <c r="AI68" s="1">
        <v>29525.0</v>
      </c>
      <c r="AM68" s="1"/>
      <c r="AN68" s="1">
        <v>0.278020203113555</v>
      </c>
      <c r="AO68" s="1">
        <v>0.865413915693245</v>
      </c>
      <c r="AP68" s="1">
        <v>0.849538522408423</v>
      </c>
      <c r="AQ68" s="1">
        <v>0.860260567816486</v>
      </c>
      <c r="AR68" s="1">
        <v>0.848055585777509</v>
      </c>
      <c r="AS68" s="1">
        <v>1969.0</v>
      </c>
      <c r="AT68" s="1">
        <v>0.907567293042153</v>
      </c>
      <c r="AU68" s="1">
        <v>0.912667946257197</v>
      </c>
      <c r="AV68" s="1">
        <v>0.875690607734806</v>
      </c>
      <c r="AW68" s="1">
        <v>0.952905811623246</v>
      </c>
      <c r="AX68" s="1">
        <v>0.86096807415036</v>
      </c>
      <c r="AY68" s="1">
        <v>998.0</v>
      </c>
      <c r="AZ68" s="1">
        <v>0.876587100050787</v>
      </c>
      <c r="BA68" s="1">
        <v>0.761998041136141</v>
      </c>
      <c r="BB68" s="1">
        <v>0.864444444444444</v>
      </c>
      <c r="BC68" s="1">
        <v>0.681260945709282</v>
      </c>
      <c r="BD68" s="1">
        <v>0.956366237482117</v>
      </c>
      <c r="BE68" s="1">
        <v>571.0</v>
      </c>
      <c r="BF68" s="1">
        <v>0.94667343829355</v>
      </c>
      <c r="BG68" s="1">
        <v>0.873949579831932</v>
      </c>
      <c r="BH68" s="1">
        <v>0.840646651270207</v>
      </c>
      <c r="BI68" s="1">
        <v>0.91</v>
      </c>
      <c r="BJ68" s="1">
        <v>0.956022944550669</v>
      </c>
      <c r="BK68" s="1">
        <v>400.0</v>
      </c>
      <c r="BL68" s="1">
        <v>0.861108849053424</v>
      </c>
      <c r="BM68" s="1">
        <v>0.86531013956587</v>
      </c>
      <c r="BN68" s="1">
        <v>0.865413915693245</v>
      </c>
      <c r="BO68" s="1">
        <v>1969.0</v>
      </c>
    </row>
    <row r="69">
      <c r="A69" s="1" t="s">
        <v>327</v>
      </c>
      <c r="B69" s="1" t="s">
        <v>328</v>
      </c>
      <c r="C69" s="1" t="s">
        <v>69</v>
      </c>
      <c r="D69" s="1" t="s">
        <v>70</v>
      </c>
      <c r="E69" s="1" t="s">
        <v>71</v>
      </c>
      <c r="G69" s="1" t="s">
        <v>329</v>
      </c>
      <c r="H69" s="1">
        <v>17948.0</v>
      </c>
      <c r="I69" s="1" t="s">
        <v>116</v>
      </c>
      <c r="J69" s="1">
        <v>64.0</v>
      </c>
      <c r="K69" s="1">
        <v>0.01</v>
      </c>
      <c r="L69" s="1" t="s">
        <v>75</v>
      </c>
      <c r="N69" s="1">
        <v>150.0</v>
      </c>
      <c r="O69" s="1">
        <v>10.0</v>
      </c>
      <c r="P69" s="1" t="s">
        <v>76</v>
      </c>
      <c r="Q69" s="1">
        <v>0.0</v>
      </c>
      <c r="R69" s="1" t="s">
        <v>77</v>
      </c>
      <c r="S69" s="1">
        <v>2.0</v>
      </c>
      <c r="T69" s="1">
        <v>15.0</v>
      </c>
      <c r="U69" s="1">
        <v>4242.0</v>
      </c>
      <c r="V69" s="1" t="s">
        <v>78</v>
      </c>
      <c r="W69" s="1">
        <v>1.0</v>
      </c>
      <c r="X69" s="1" t="b">
        <v>0</v>
      </c>
      <c r="Y69" s="1"/>
      <c r="Z69" s="1">
        <v>0.506942868232727</v>
      </c>
      <c r="AA69" s="1">
        <v>130.0</v>
      </c>
      <c r="AB69" s="1" t="s">
        <v>79</v>
      </c>
      <c r="AC69" s="1"/>
      <c r="AD69" s="1">
        <v>150.0</v>
      </c>
      <c r="AE69" s="1">
        <v>17716.0</v>
      </c>
      <c r="AF69" s="1">
        <v>1.0275799036026</v>
      </c>
      <c r="AG69" s="1">
        <v>1.4768835E7</v>
      </c>
      <c r="AH69" s="1">
        <v>15.0</v>
      </c>
      <c r="AI69" s="1">
        <v>88580.0</v>
      </c>
      <c r="AM69" s="1"/>
      <c r="AN69" s="1">
        <v>1.02719986438751</v>
      </c>
      <c r="AO69" s="1">
        <v>0.5068562722194</v>
      </c>
      <c r="AP69" s="1">
        <v>0.224244466913829</v>
      </c>
      <c r="AQ69" s="1">
        <v>0.1689520907398</v>
      </c>
      <c r="AR69" s="1">
        <v>0.333333333333333</v>
      </c>
      <c r="AS69" s="1">
        <v>1969.0</v>
      </c>
      <c r="AT69" s="1">
        <v>0.5068562722194</v>
      </c>
      <c r="AU69" s="1">
        <v>0.672733400741489</v>
      </c>
      <c r="AV69" s="1">
        <v>0.5068562722194</v>
      </c>
      <c r="AW69" s="1">
        <v>1.0</v>
      </c>
      <c r="AX69" s="1">
        <v>0.0</v>
      </c>
      <c r="AY69" s="1">
        <v>998.0</v>
      </c>
      <c r="AZ69" s="1">
        <v>0.710005078720162</v>
      </c>
      <c r="BA69" s="1">
        <v>0.0</v>
      </c>
      <c r="BB69" s="1">
        <v>0.0</v>
      </c>
      <c r="BC69" s="1">
        <v>0.0</v>
      </c>
      <c r="BD69" s="1">
        <v>1.0</v>
      </c>
      <c r="BE69" s="1">
        <v>571.0</v>
      </c>
      <c r="BF69" s="1">
        <v>0.796851193499238</v>
      </c>
      <c r="BG69" s="1">
        <v>0.0</v>
      </c>
      <c r="BH69" s="1">
        <v>0.0</v>
      </c>
      <c r="BI69" s="1">
        <v>0.0</v>
      </c>
      <c r="BJ69" s="1">
        <v>1.0</v>
      </c>
      <c r="BK69" s="1">
        <v>400.0</v>
      </c>
      <c r="BL69" s="1">
        <v>0.340979143697311</v>
      </c>
      <c r="BM69" s="1">
        <v>0.256903280688147</v>
      </c>
      <c r="BN69" s="1">
        <v>0.5068562722194</v>
      </c>
      <c r="BO69" s="1">
        <v>1969.0</v>
      </c>
    </row>
    <row r="70">
      <c r="A70" s="1" t="s">
        <v>330</v>
      </c>
      <c r="B70" s="1" t="s">
        <v>331</v>
      </c>
      <c r="C70" s="1" t="s">
        <v>69</v>
      </c>
      <c r="D70" s="1" t="s">
        <v>70</v>
      </c>
      <c r="E70" s="1" t="s">
        <v>71</v>
      </c>
      <c r="G70" s="1" t="s">
        <v>332</v>
      </c>
      <c r="H70" s="1">
        <v>17973.0</v>
      </c>
      <c r="I70" s="1" t="s">
        <v>116</v>
      </c>
      <c r="J70" s="1">
        <v>64.0</v>
      </c>
      <c r="K70" s="1">
        <v>0.01</v>
      </c>
      <c r="L70" s="1" t="s">
        <v>75</v>
      </c>
      <c r="N70" s="1">
        <v>150.0</v>
      </c>
      <c r="O70" s="1">
        <v>5.0</v>
      </c>
      <c r="P70" s="1" t="s">
        <v>76</v>
      </c>
      <c r="Q70" s="1">
        <v>0.0</v>
      </c>
      <c r="R70" s="1" t="s">
        <v>77</v>
      </c>
      <c r="S70" s="1">
        <v>2.0</v>
      </c>
      <c r="T70" s="1">
        <v>30.0</v>
      </c>
      <c r="U70" s="1">
        <v>4242.0</v>
      </c>
      <c r="V70" s="1" t="s">
        <v>78</v>
      </c>
      <c r="W70" s="1">
        <v>1.0</v>
      </c>
      <c r="X70" s="1" t="b">
        <v>0</v>
      </c>
      <c r="Y70" s="1"/>
      <c r="Z70" s="1">
        <v>0.506942868232727</v>
      </c>
      <c r="AA70" s="1">
        <v>130.0</v>
      </c>
      <c r="AB70" s="1" t="s">
        <v>79</v>
      </c>
      <c r="AC70" s="1"/>
      <c r="AD70" s="1">
        <v>150.0</v>
      </c>
      <c r="AE70" s="1">
        <v>17716.0</v>
      </c>
      <c r="AF70" s="1">
        <v>1.02762901782989</v>
      </c>
      <c r="AG70" s="1">
        <v>1.4768835E7</v>
      </c>
      <c r="AH70" s="1">
        <v>30.0</v>
      </c>
      <c r="AI70" s="1">
        <v>44290.0</v>
      </c>
      <c r="AM70" s="1"/>
      <c r="AN70" s="1">
        <v>1.02719497680664</v>
      </c>
      <c r="AO70" s="1">
        <v>0.5068562722194</v>
      </c>
      <c r="AP70" s="1">
        <v>0.224244466913829</v>
      </c>
      <c r="AQ70" s="1">
        <v>0.1689520907398</v>
      </c>
      <c r="AR70" s="1">
        <v>0.333333333333333</v>
      </c>
      <c r="AS70" s="1">
        <v>1969.0</v>
      </c>
      <c r="AT70" s="1">
        <v>0.5068562722194</v>
      </c>
      <c r="AU70" s="1">
        <v>0.672733400741489</v>
      </c>
      <c r="AV70" s="1">
        <v>0.5068562722194</v>
      </c>
      <c r="AW70" s="1">
        <v>1.0</v>
      </c>
      <c r="AX70" s="1">
        <v>0.0</v>
      </c>
      <c r="AY70" s="1">
        <v>998.0</v>
      </c>
      <c r="AZ70" s="1">
        <v>0.710005078720162</v>
      </c>
      <c r="BA70" s="1">
        <v>0.0</v>
      </c>
      <c r="BB70" s="1">
        <v>0.0</v>
      </c>
      <c r="BC70" s="1">
        <v>0.0</v>
      </c>
      <c r="BD70" s="1">
        <v>1.0</v>
      </c>
      <c r="BE70" s="1">
        <v>571.0</v>
      </c>
      <c r="BF70" s="1">
        <v>0.796851193499238</v>
      </c>
      <c r="BG70" s="1">
        <v>0.0</v>
      </c>
      <c r="BH70" s="1">
        <v>0.0</v>
      </c>
      <c r="BI70" s="1">
        <v>0.0</v>
      </c>
      <c r="BJ70" s="1">
        <v>1.0</v>
      </c>
      <c r="BK70" s="1">
        <v>400.0</v>
      </c>
      <c r="BL70" s="1">
        <v>0.340979143697311</v>
      </c>
      <c r="BM70" s="1">
        <v>0.256903280688147</v>
      </c>
      <c r="BN70" s="1">
        <v>0.5068562722194</v>
      </c>
      <c r="BO70" s="1">
        <v>1969.0</v>
      </c>
    </row>
    <row r="71">
      <c r="A71" s="1" t="s">
        <v>333</v>
      </c>
      <c r="B71" s="1" t="s">
        <v>334</v>
      </c>
      <c r="C71" s="1" t="s">
        <v>69</v>
      </c>
      <c r="D71" s="1" t="s">
        <v>70</v>
      </c>
      <c r="E71" s="1" t="s">
        <v>71</v>
      </c>
      <c r="F71" s="1" t="s">
        <v>82</v>
      </c>
      <c r="G71" s="1" t="s">
        <v>335</v>
      </c>
      <c r="H71" s="1">
        <v>5825.0</v>
      </c>
      <c r="I71" s="1" t="s">
        <v>74</v>
      </c>
      <c r="J71" s="1">
        <v>64.0</v>
      </c>
      <c r="K71" s="1">
        <v>0.001</v>
      </c>
      <c r="L71" s="1" t="s">
        <v>75</v>
      </c>
      <c r="N71" s="1">
        <v>150.0</v>
      </c>
      <c r="O71" s="1">
        <v>5.0</v>
      </c>
      <c r="P71" s="1" t="s">
        <v>76</v>
      </c>
      <c r="Q71" s="1">
        <v>0.05</v>
      </c>
      <c r="R71" s="1" t="s">
        <v>88</v>
      </c>
      <c r="S71" s="1">
        <v>1.0</v>
      </c>
      <c r="T71" s="1">
        <v>30.0</v>
      </c>
      <c r="U71" s="1">
        <v>4242.0</v>
      </c>
      <c r="V71" s="1" t="s">
        <v>78</v>
      </c>
      <c r="W71" s="1">
        <v>1.0</v>
      </c>
      <c r="X71" s="1" t="b">
        <v>0</v>
      </c>
      <c r="Y71" s="1"/>
      <c r="Z71" s="1">
        <v>0.825129806995391</v>
      </c>
      <c r="AA71" s="1">
        <v>135.0</v>
      </c>
      <c r="AB71" s="1" t="s">
        <v>336</v>
      </c>
      <c r="AC71" s="1"/>
      <c r="AD71" s="1">
        <v>150.0</v>
      </c>
      <c r="AE71" s="1">
        <v>17716.0</v>
      </c>
      <c r="AF71" s="1">
        <v>0.355380773544311</v>
      </c>
      <c r="AG71" s="1">
        <v>714467.0</v>
      </c>
      <c r="AH71" s="1">
        <v>30.0</v>
      </c>
      <c r="AI71" s="1">
        <v>88580.0</v>
      </c>
      <c r="AM71" s="1"/>
      <c r="AN71" s="1">
        <v>0.308311164379119</v>
      </c>
      <c r="AO71" s="1">
        <v>0.858303707465718</v>
      </c>
      <c r="AP71" s="1">
        <v>0.838201737115605</v>
      </c>
      <c r="AQ71" s="1">
        <v>0.854796472208796</v>
      </c>
      <c r="AR71" s="1">
        <v>0.834888431270012</v>
      </c>
      <c r="AS71" s="1">
        <v>1969.0</v>
      </c>
      <c r="AT71" s="1">
        <v>0.907059421025901</v>
      </c>
      <c r="AU71" s="1">
        <v>0.913475177304964</v>
      </c>
      <c r="AV71" s="1">
        <v>0.864816472694718</v>
      </c>
      <c r="AW71" s="1">
        <v>0.967935871743486</v>
      </c>
      <c r="AX71" s="1">
        <v>0.844490216271884</v>
      </c>
      <c r="AY71" s="1">
        <v>998.0</v>
      </c>
      <c r="AZ71" s="1">
        <v>0.864906043676993</v>
      </c>
      <c r="BA71" s="1">
        <v>0.73293172690763</v>
      </c>
      <c r="BB71" s="1">
        <v>0.858823529411764</v>
      </c>
      <c r="BC71" s="1">
        <v>0.639229422066549</v>
      </c>
      <c r="BD71" s="1">
        <v>0.957081545064377</v>
      </c>
      <c r="BE71" s="1">
        <v>571.0</v>
      </c>
      <c r="BF71" s="1">
        <v>0.944641950228542</v>
      </c>
      <c r="BG71" s="1">
        <v>0.86819830713422</v>
      </c>
      <c r="BH71" s="1">
        <v>0.840749414519906</v>
      </c>
      <c r="BI71" s="1">
        <v>0.8975</v>
      </c>
      <c r="BJ71" s="1">
        <v>0.956660293180369</v>
      </c>
      <c r="BK71" s="1">
        <v>400.0</v>
      </c>
      <c r="BL71" s="1">
        <v>0.851920551482122</v>
      </c>
      <c r="BM71" s="1">
        <v>0.858189355434946</v>
      </c>
      <c r="BN71" s="1">
        <v>0.858303707465718</v>
      </c>
      <c r="BO71" s="1">
        <v>1969.0</v>
      </c>
    </row>
    <row r="72">
      <c r="A72" s="1" t="s">
        <v>337</v>
      </c>
      <c r="B72" s="1" t="s">
        <v>338</v>
      </c>
      <c r="C72" s="1" t="s">
        <v>69</v>
      </c>
      <c r="D72" s="1" t="s">
        <v>70</v>
      </c>
      <c r="E72" s="1" t="s">
        <v>71</v>
      </c>
      <c r="G72" s="1" t="s">
        <v>339</v>
      </c>
      <c r="H72" s="1">
        <v>14703.0</v>
      </c>
      <c r="I72" s="1" t="s">
        <v>107</v>
      </c>
      <c r="J72" s="1">
        <v>64.0</v>
      </c>
      <c r="K72" s="1">
        <v>0.01</v>
      </c>
      <c r="L72" s="1" t="s">
        <v>75</v>
      </c>
      <c r="N72" s="1">
        <v>150.0</v>
      </c>
      <c r="O72" s="1"/>
      <c r="P72" s="1" t="s">
        <v>76</v>
      </c>
      <c r="Q72" s="1">
        <v>0.05</v>
      </c>
      <c r="R72" s="1" t="s">
        <v>108</v>
      </c>
      <c r="S72" s="1">
        <v>1.0</v>
      </c>
      <c r="T72" s="1"/>
      <c r="U72" s="1">
        <v>4242.0</v>
      </c>
      <c r="V72" s="1"/>
      <c r="W72" s="1"/>
      <c r="X72" s="1"/>
      <c r="Y72" s="1">
        <v>0.0</v>
      </c>
      <c r="Z72" s="1">
        <v>0.506942868232727</v>
      </c>
      <c r="AA72" s="1">
        <v>136.0</v>
      </c>
      <c r="AB72" s="1" t="s">
        <v>79</v>
      </c>
      <c r="AC72" s="1"/>
      <c r="AD72" s="1">
        <v>150.0</v>
      </c>
      <c r="AE72" s="1">
        <v>17716.0</v>
      </c>
      <c r="AF72" s="1">
        <v>1.02847206592559</v>
      </c>
      <c r="AG72" s="1">
        <v>1.4768835E7</v>
      </c>
      <c r="AH72" s="1"/>
      <c r="AM72" s="1"/>
      <c r="AN72" s="1">
        <v>1.02718901634216</v>
      </c>
      <c r="AO72" s="1">
        <v>0.5068562722194</v>
      </c>
      <c r="AP72" s="1">
        <v>0.224244466913829</v>
      </c>
      <c r="AQ72" s="1">
        <v>0.1689520907398</v>
      </c>
      <c r="AR72" s="1">
        <v>0.333333333333333</v>
      </c>
      <c r="AS72" s="1">
        <v>1969.0</v>
      </c>
      <c r="AT72" s="1">
        <v>0.5068562722194</v>
      </c>
      <c r="AU72" s="1">
        <v>0.672733400741489</v>
      </c>
      <c r="AV72" s="1">
        <v>0.5068562722194</v>
      </c>
      <c r="AW72" s="1">
        <v>1.0</v>
      </c>
      <c r="AX72" s="1">
        <v>0.0</v>
      </c>
      <c r="AY72" s="1">
        <v>998.0</v>
      </c>
      <c r="AZ72" s="1">
        <v>0.710005078720162</v>
      </c>
      <c r="BA72" s="1">
        <v>0.0</v>
      </c>
      <c r="BB72" s="1">
        <v>0.0</v>
      </c>
      <c r="BC72" s="1">
        <v>0.0</v>
      </c>
      <c r="BD72" s="1">
        <v>1.0</v>
      </c>
      <c r="BE72" s="1">
        <v>571.0</v>
      </c>
      <c r="BF72" s="1">
        <v>0.796851193499238</v>
      </c>
      <c r="BG72" s="1">
        <v>0.0</v>
      </c>
      <c r="BH72" s="1">
        <v>0.0</v>
      </c>
      <c r="BI72" s="1">
        <v>0.0</v>
      </c>
      <c r="BJ72" s="1">
        <v>1.0</v>
      </c>
      <c r="BK72" s="1">
        <v>400.0</v>
      </c>
      <c r="BL72" s="1">
        <v>0.340979143697311</v>
      </c>
      <c r="BM72" s="1">
        <v>0.256903280688147</v>
      </c>
      <c r="BN72" s="1">
        <v>0.5068562722194</v>
      </c>
      <c r="BO72" s="1">
        <v>1969.0</v>
      </c>
    </row>
    <row r="73">
      <c r="A73" s="1" t="s">
        <v>340</v>
      </c>
      <c r="B73" s="1" t="s">
        <v>341</v>
      </c>
      <c r="C73" s="1" t="s">
        <v>69</v>
      </c>
      <c r="D73" s="1" t="s">
        <v>70</v>
      </c>
      <c r="E73" s="1" t="s">
        <v>71</v>
      </c>
      <c r="F73" s="1" t="s">
        <v>82</v>
      </c>
      <c r="G73" s="1" t="s">
        <v>342</v>
      </c>
      <c r="H73" s="1">
        <v>4995.0</v>
      </c>
      <c r="I73" s="1" t="s">
        <v>74</v>
      </c>
      <c r="J73" s="1">
        <v>64.0</v>
      </c>
      <c r="K73" s="1">
        <v>0.001</v>
      </c>
      <c r="L73" s="1" t="s">
        <v>75</v>
      </c>
      <c r="N73" s="1">
        <v>150.0</v>
      </c>
      <c r="O73" s="1">
        <v>10.0</v>
      </c>
      <c r="P73" s="1" t="s">
        <v>76</v>
      </c>
      <c r="Q73" s="1">
        <v>0.0</v>
      </c>
      <c r="R73" s="1" t="s">
        <v>88</v>
      </c>
      <c r="S73" s="1">
        <v>3.0</v>
      </c>
      <c r="T73" s="1">
        <v>15.0</v>
      </c>
      <c r="U73" s="1">
        <v>4242.0</v>
      </c>
      <c r="V73" s="1" t="s">
        <v>78</v>
      </c>
      <c r="W73" s="1">
        <v>1.0</v>
      </c>
      <c r="X73" s="1" t="b">
        <v>0</v>
      </c>
      <c r="Y73" s="1"/>
      <c r="Z73" s="1">
        <v>0.862818896770477</v>
      </c>
      <c r="AA73" s="1">
        <v>140.0</v>
      </c>
      <c r="AB73" s="1" t="s">
        <v>343</v>
      </c>
      <c r="AC73" s="1"/>
      <c r="AD73" s="1">
        <v>150.0</v>
      </c>
      <c r="AE73" s="1">
        <v>17716.0</v>
      </c>
      <c r="AF73" s="1">
        <v>0.281144767999649</v>
      </c>
      <c r="AG73" s="1">
        <v>714467.0</v>
      </c>
      <c r="AH73" s="1">
        <v>15.0</v>
      </c>
      <c r="AI73" s="1">
        <v>59050.0</v>
      </c>
      <c r="AM73" s="1"/>
      <c r="AN73" s="1">
        <v>0.268084228038787</v>
      </c>
      <c r="AO73" s="1">
        <v>0.867445403758253</v>
      </c>
      <c r="AP73" s="1">
        <v>0.845584687331902</v>
      </c>
      <c r="AQ73" s="1">
        <v>0.867112710756523</v>
      </c>
      <c r="AR73" s="1">
        <v>0.849138498830702</v>
      </c>
      <c r="AS73" s="1">
        <v>1969.0</v>
      </c>
      <c r="AT73" s="1">
        <v>0.916708989334687</v>
      </c>
      <c r="AU73" s="1">
        <v>0.922201138519924</v>
      </c>
      <c r="AV73" s="1">
        <v>0.875675675675675</v>
      </c>
      <c r="AW73" s="1">
        <v>0.973947895791583</v>
      </c>
      <c r="AX73" s="1">
        <v>0.857878475798146</v>
      </c>
      <c r="AY73" s="1">
        <v>998.0</v>
      </c>
      <c r="AZ73" s="1">
        <v>0.875571356018283</v>
      </c>
      <c r="BA73" s="1">
        <v>0.743991640543364</v>
      </c>
      <c r="BB73" s="1">
        <v>0.922279792746114</v>
      </c>
      <c r="BC73" s="1">
        <v>0.623467600700525</v>
      </c>
      <c r="BD73" s="1">
        <v>0.978540772532188</v>
      </c>
      <c r="BE73" s="1">
        <v>571.0</v>
      </c>
      <c r="BF73" s="1">
        <v>0.942610462163534</v>
      </c>
      <c r="BG73" s="1">
        <v>0.870561282932417</v>
      </c>
      <c r="BH73" s="1">
        <v>0.80338266384778</v>
      </c>
      <c r="BI73" s="1">
        <v>0.95</v>
      </c>
      <c r="BJ73" s="1">
        <v>0.940726577437858</v>
      </c>
      <c r="BK73" s="1">
        <v>400.0</v>
      </c>
      <c r="BL73" s="1">
        <v>0.860030714152418</v>
      </c>
      <c r="BM73" s="1">
        <v>0.874504393865651</v>
      </c>
      <c r="BN73" s="1">
        <v>0.867445403758253</v>
      </c>
      <c r="BO73" s="1">
        <v>1969.0</v>
      </c>
    </row>
    <row r="74">
      <c r="A74" s="1" t="s">
        <v>344</v>
      </c>
      <c r="B74" s="1" t="s">
        <v>345</v>
      </c>
      <c r="C74" s="1" t="s">
        <v>69</v>
      </c>
      <c r="D74" s="1" t="s">
        <v>70</v>
      </c>
      <c r="E74" s="1" t="s">
        <v>71</v>
      </c>
      <c r="F74" s="1" t="s">
        <v>72</v>
      </c>
      <c r="G74" s="1" t="s">
        <v>346</v>
      </c>
      <c r="H74" s="1">
        <v>18217.0</v>
      </c>
      <c r="I74" s="1" t="s">
        <v>74</v>
      </c>
      <c r="J74" s="1">
        <v>64.0</v>
      </c>
      <c r="K74" s="1">
        <v>0.001</v>
      </c>
      <c r="L74" s="1" t="s">
        <v>75</v>
      </c>
      <c r="N74" s="1">
        <v>150.0</v>
      </c>
      <c r="O74" s="1">
        <v>5.0</v>
      </c>
      <c r="P74" s="1" t="s">
        <v>76</v>
      </c>
      <c r="Q74" s="1">
        <v>0.0</v>
      </c>
      <c r="R74" s="1" t="s">
        <v>77</v>
      </c>
      <c r="S74" s="1">
        <v>3.0</v>
      </c>
      <c r="T74" s="1">
        <v>30.0</v>
      </c>
      <c r="U74" s="1">
        <v>4242.0</v>
      </c>
      <c r="V74" s="1" t="s">
        <v>78</v>
      </c>
      <c r="W74" s="1">
        <v>1.0</v>
      </c>
      <c r="X74" s="1" t="b">
        <v>0</v>
      </c>
      <c r="Y74" s="1"/>
      <c r="Z74" s="1">
        <v>0.884082198143005</v>
      </c>
      <c r="AA74" s="1">
        <v>140.0</v>
      </c>
      <c r="AB74" s="1" t="s">
        <v>347</v>
      </c>
      <c r="AC74" s="1"/>
      <c r="AD74" s="1">
        <v>150.0</v>
      </c>
      <c r="AE74" s="1">
        <v>17716.0</v>
      </c>
      <c r="AF74" s="1">
        <v>0.245365127921104</v>
      </c>
      <c r="AG74" s="1">
        <v>1.4768835E7</v>
      </c>
      <c r="AH74" s="1">
        <v>30.0</v>
      </c>
      <c r="AI74" s="1">
        <v>29525.0</v>
      </c>
      <c r="AJ74" s="1"/>
      <c r="AK74" s="1"/>
      <c r="AL74" s="1"/>
      <c r="AM74" s="1"/>
      <c r="AN74" s="1">
        <v>0.255656510591506</v>
      </c>
      <c r="AO74" s="1">
        <v>0.88014220416455</v>
      </c>
      <c r="AP74" s="1">
        <v>0.864912295486108</v>
      </c>
      <c r="AQ74" s="1">
        <v>0.879276265435866</v>
      </c>
      <c r="AR74" s="1">
        <v>0.857244576719112</v>
      </c>
      <c r="AS74" s="1">
        <v>1969.0</v>
      </c>
      <c r="AT74" s="1">
        <v>0.919756221432199</v>
      </c>
      <c r="AU74" s="1">
        <v>0.92469018112488</v>
      </c>
      <c r="AV74" s="1">
        <v>0.881818181818181</v>
      </c>
      <c r="AW74" s="1">
        <v>0.971943887775551</v>
      </c>
      <c r="AX74" s="1">
        <v>0.866117404737384</v>
      </c>
      <c r="AY74" s="1">
        <v>998.0</v>
      </c>
      <c r="AZ74" s="1">
        <v>0.889791772473336</v>
      </c>
      <c r="BA74" s="1">
        <v>0.791145332050048</v>
      </c>
      <c r="BB74" s="1">
        <v>0.878205128205128</v>
      </c>
      <c r="BC74" s="1">
        <v>0.719789842381786</v>
      </c>
      <c r="BD74" s="1">
        <v>0.959227467811158</v>
      </c>
      <c r="BE74" s="1">
        <v>571.0</v>
      </c>
      <c r="BF74" s="1">
        <v>0.950736414423565</v>
      </c>
      <c r="BG74" s="1">
        <v>0.878901373283395</v>
      </c>
      <c r="BH74" s="1">
        <v>0.877805486284289</v>
      </c>
      <c r="BI74" s="1">
        <v>0.88</v>
      </c>
      <c r="BJ74" s="1">
        <v>0.968769917144678</v>
      </c>
      <c r="BK74" s="1">
        <v>400.0</v>
      </c>
      <c r="BL74" s="1">
        <v>0.876660911466006</v>
      </c>
      <c r="BM74" s="1">
        <v>0.879955240311523</v>
      </c>
      <c r="BN74" s="1">
        <v>0.88014220416455</v>
      </c>
      <c r="BO74" s="1">
        <v>1969.0</v>
      </c>
    </row>
    <row r="75">
      <c r="A75" s="1" t="s">
        <v>348</v>
      </c>
      <c r="B75" s="1" t="s">
        <v>349</v>
      </c>
      <c r="C75" s="1" t="s">
        <v>69</v>
      </c>
      <c r="D75" s="1" t="s">
        <v>70</v>
      </c>
      <c r="E75" s="1" t="s">
        <v>71</v>
      </c>
      <c r="F75" s="1" t="s">
        <v>82</v>
      </c>
      <c r="G75" s="1" t="s">
        <v>350</v>
      </c>
      <c r="H75" s="1">
        <v>5127.0</v>
      </c>
      <c r="I75" s="1" t="s">
        <v>74</v>
      </c>
      <c r="J75" s="1">
        <v>64.0</v>
      </c>
      <c r="K75" s="1">
        <v>0.001</v>
      </c>
      <c r="L75" s="1" t="s">
        <v>75</v>
      </c>
      <c r="N75" s="1">
        <v>150.0</v>
      </c>
      <c r="O75" s="1">
        <v>10.0</v>
      </c>
      <c r="P75" s="1" t="s">
        <v>76</v>
      </c>
      <c r="Q75" s="1">
        <v>0.05</v>
      </c>
      <c r="R75" s="1" t="s">
        <v>88</v>
      </c>
      <c r="S75" s="1">
        <v>3.0</v>
      </c>
      <c r="T75" s="1">
        <v>15.0</v>
      </c>
      <c r="U75" s="1">
        <v>4242.0</v>
      </c>
      <c r="V75" s="1" t="s">
        <v>78</v>
      </c>
      <c r="W75" s="1">
        <v>1.0</v>
      </c>
      <c r="X75" s="1" t="b">
        <v>0</v>
      </c>
      <c r="Y75" s="1"/>
      <c r="Z75" s="1">
        <v>0.83681982755661</v>
      </c>
      <c r="AA75" s="1">
        <v>140.0</v>
      </c>
      <c r="AB75" s="1" t="s">
        <v>351</v>
      </c>
      <c r="AC75" s="1"/>
      <c r="AD75" s="1">
        <v>150.0</v>
      </c>
      <c r="AE75" s="1">
        <v>17716.0</v>
      </c>
      <c r="AF75" s="1">
        <v>0.345855742692947</v>
      </c>
      <c r="AG75" s="1">
        <v>714467.0</v>
      </c>
      <c r="AH75" s="1">
        <v>15.0</v>
      </c>
      <c r="AI75" s="1">
        <v>59050.0</v>
      </c>
      <c r="AJ75" s="1"/>
      <c r="AK75" s="1"/>
      <c r="AL75" s="1"/>
      <c r="AM75" s="1"/>
      <c r="AN75" s="1">
        <v>0.295722395181655</v>
      </c>
      <c r="AO75" s="1">
        <v>0.864906043676993</v>
      </c>
      <c r="AP75" s="1">
        <v>0.846422582076467</v>
      </c>
      <c r="AQ75" s="1">
        <v>0.862834622889467</v>
      </c>
      <c r="AR75" s="1">
        <v>0.849467273718481</v>
      </c>
      <c r="AS75" s="1">
        <v>1969.0</v>
      </c>
      <c r="AT75" s="1">
        <v>0.908583037074657</v>
      </c>
      <c r="AU75" s="1">
        <v>0.913957934990439</v>
      </c>
      <c r="AV75" s="1">
        <v>0.873857404021937</v>
      </c>
      <c r="AW75" s="1">
        <v>0.957915831663326</v>
      </c>
      <c r="AX75" s="1">
        <v>0.857878475798146</v>
      </c>
      <c r="AY75" s="1">
        <v>998.0</v>
      </c>
      <c r="AZ75" s="1">
        <v>0.879126460132046</v>
      </c>
      <c r="BA75" s="1">
        <v>0.756646216768916</v>
      </c>
      <c r="BB75" s="1">
        <v>0.909090909090909</v>
      </c>
      <c r="BC75" s="1">
        <v>0.647985989492119</v>
      </c>
      <c r="BD75" s="1">
        <v>0.973533619456366</v>
      </c>
      <c r="BE75" s="1">
        <v>571.0</v>
      </c>
      <c r="BF75" s="1">
        <v>0.942102590147282</v>
      </c>
      <c r="BG75" s="1">
        <v>0.868663594470046</v>
      </c>
      <c r="BH75" s="1">
        <v>0.805555555555555</v>
      </c>
      <c r="BI75" s="1">
        <v>0.9425</v>
      </c>
      <c r="BJ75" s="1">
        <v>0.942001274697259</v>
      </c>
      <c r="BK75" s="1">
        <v>400.0</v>
      </c>
      <c r="BL75" s="1">
        <v>0.859136844430435</v>
      </c>
      <c r="BM75" s="1">
        <v>0.870199502553085</v>
      </c>
      <c r="BN75" s="1">
        <v>0.864906043676993</v>
      </c>
      <c r="BO75" s="1">
        <v>1969.0</v>
      </c>
    </row>
    <row r="76">
      <c r="A76" s="1" t="s">
        <v>352</v>
      </c>
      <c r="B76" s="1" t="s">
        <v>353</v>
      </c>
      <c r="C76" s="1" t="s">
        <v>69</v>
      </c>
      <c r="D76" s="1" t="s">
        <v>70</v>
      </c>
      <c r="E76" s="1" t="s">
        <v>71</v>
      </c>
      <c r="F76" s="1" t="s">
        <v>82</v>
      </c>
      <c r="G76" s="1" t="s">
        <v>354</v>
      </c>
      <c r="H76" s="1">
        <v>11529.0</v>
      </c>
      <c r="I76" s="1" t="s">
        <v>74</v>
      </c>
      <c r="J76" s="1">
        <v>64.0</v>
      </c>
      <c r="K76" s="1">
        <v>1.0E-4</v>
      </c>
      <c r="L76" s="1" t="s">
        <v>75</v>
      </c>
      <c r="N76" s="1">
        <v>150.0</v>
      </c>
      <c r="O76" s="1">
        <v>10.0</v>
      </c>
      <c r="P76" s="1" t="s">
        <v>76</v>
      </c>
      <c r="Q76" s="1">
        <v>0.05</v>
      </c>
      <c r="R76" s="1" t="s">
        <v>77</v>
      </c>
      <c r="S76" s="1">
        <v>1.0</v>
      </c>
      <c r="T76" s="1">
        <v>15.0</v>
      </c>
      <c r="U76" s="1">
        <v>4242.0</v>
      </c>
      <c r="V76" s="1" t="s">
        <v>78</v>
      </c>
      <c r="W76" s="1">
        <v>1.0</v>
      </c>
      <c r="X76" s="1" t="b">
        <v>0</v>
      </c>
      <c r="Y76" s="1"/>
      <c r="Z76" s="1">
        <v>0.918333709239959</v>
      </c>
      <c r="AA76" s="1">
        <v>140.0</v>
      </c>
      <c r="AB76" s="1" t="s">
        <v>355</v>
      </c>
      <c r="AC76" s="1"/>
      <c r="AD76" s="1">
        <v>150.0</v>
      </c>
      <c r="AE76" s="1">
        <v>17716.0</v>
      </c>
      <c r="AF76" s="1">
        <v>0.1659736931324</v>
      </c>
      <c r="AG76" s="1">
        <v>1.4768835E7</v>
      </c>
      <c r="AH76" s="1">
        <v>15.0</v>
      </c>
      <c r="AI76" s="1">
        <v>177160.0</v>
      </c>
      <c r="AJ76" s="1"/>
      <c r="AK76" s="1"/>
      <c r="AL76" s="1"/>
      <c r="AM76" s="1"/>
      <c r="AN76" s="1">
        <v>0.288502484560012</v>
      </c>
      <c r="AO76" s="1">
        <v>0.884205180294565</v>
      </c>
      <c r="AP76" s="1">
        <v>0.875805197086152</v>
      </c>
      <c r="AQ76" s="1">
        <v>0.878621812248958</v>
      </c>
      <c r="AR76" s="1">
        <v>0.873901205797467</v>
      </c>
      <c r="AS76" s="1">
        <v>1969.0</v>
      </c>
      <c r="AT76" s="1">
        <v>0.917724733367191</v>
      </c>
      <c r="AU76" s="1">
        <v>0.920197044334975</v>
      </c>
      <c r="AV76" s="1">
        <v>0.905038759689922</v>
      </c>
      <c r="AW76" s="1">
        <v>0.935871743486974</v>
      </c>
      <c r="AX76" s="1">
        <v>0.899073120494335</v>
      </c>
      <c r="AY76" s="1">
        <v>998.0</v>
      </c>
      <c r="AZ76" s="1">
        <v>0.890299644489588</v>
      </c>
      <c r="BA76" s="1">
        <v>0.803992740471869</v>
      </c>
      <c r="BB76" s="1">
        <v>0.83427495291902</v>
      </c>
      <c r="BC76" s="1">
        <v>0.775831873905429</v>
      </c>
      <c r="BD76" s="1">
        <v>0.937052932761087</v>
      </c>
      <c r="BE76" s="1">
        <v>571.0</v>
      </c>
      <c r="BF76" s="1">
        <v>0.960385982732351</v>
      </c>
      <c r="BG76" s="1">
        <v>0.903225806451612</v>
      </c>
      <c r="BH76" s="1">
        <v>0.896551724137931</v>
      </c>
      <c r="BI76" s="1">
        <v>0.91</v>
      </c>
      <c r="BJ76" s="1">
        <v>0.973231357552581</v>
      </c>
      <c r="BK76" s="1">
        <v>400.0</v>
      </c>
      <c r="BL76" s="1">
        <v>0.88305069966297</v>
      </c>
      <c r="BM76" s="1">
        <v>0.882793483972816</v>
      </c>
      <c r="BN76" s="1">
        <v>0.884205180294565</v>
      </c>
      <c r="BO76" s="1">
        <v>1969.0</v>
      </c>
    </row>
    <row r="77">
      <c r="A77" s="1" t="s">
        <v>356</v>
      </c>
      <c r="B77" s="1" t="s">
        <v>357</v>
      </c>
      <c r="C77" s="1" t="s">
        <v>69</v>
      </c>
      <c r="D77" s="1" t="s">
        <v>70</v>
      </c>
      <c r="E77" s="1" t="s">
        <v>71</v>
      </c>
      <c r="F77" s="1" t="s">
        <v>72</v>
      </c>
      <c r="G77" s="1" t="s">
        <v>358</v>
      </c>
      <c r="H77" s="1">
        <v>18978.0</v>
      </c>
      <c r="I77" s="1" t="s">
        <v>74</v>
      </c>
      <c r="J77" s="1">
        <v>64.0</v>
      </c>
      <c r="K77" s="1">
        <v>0.001</v>
      </c>
      <c r="L77" s="1" t="s">
        <v>75</v>
      </c>
      <c r="N77" s="1">
        <v>150.0</v>
      </c>
      <c r="O77" s="1">
        <v>10.0</v>
      </c>
      <c r="P77" s="1" t="s">
        <v>76</v>
      </c>
      <c r="Q77" s="1">
        <v>0.0</v>
      </c>
      <c r="R77" s="1" t="s">
        <v>77</v>
      </c>
      <c r="S77" s="1">
        <v>3.0</v>
      </c>
      <c r="T77" s="1">
        <v>15.0</v>
      </c>
      <c r="U77" s="1">
        <v>4242.0</v>
      </c>
      <c r="V77" s="1" t="s">
        <v>78</v>
      </c>
      <c r="W77" s="1">
        <v>1.0</v>
      </c>
      <c r="X77" s="1" t="b">
        <v>0</v>
      </c>
      <c r="Y77" s="1"/>
      <c r="Z77" s="1">
        <v>0.876540958881378</v>
      </c>
      <c r="AA77" s="1">
        <v>140.0</v>
      </c>
      <c r="AB77" s="1" t="s">
        <v>359</v>
      </c>
      <c r="AC77" s="1"/>
      <c r="AD77" s="1">
        <v>150.0</v>
      </c>
      <c r="AE77" s="1">
        <v>17716.0</v>
      </c>
      <c r="AF77" s="1">
        <v>0.253427237272262</v>
      </c>
      <c r="AG77" s="1">
        <v>1.4768835E7</v>
      </c>
      <c r="AH77" s="1">
        <v>15.0</v>
      </c>
      <c r="AI77" s="1">
        <v>59050.0</v>
      </c>
      <c r="AJ77" s="1"/>
      <c r="AK77" s="1"/>
      <c r="AL77" s="1"/>
      <c r="AM77" s="1"/>
      <c r="AN77" s="1">
        <v>0.285244792699813</v>
      </c>
      <c r="AO77" s="1">
        <v>0.863382427628237</v>
      </c>
      <c r="AP77" s="1">
        <v>0.845931502928347</v>
      </c>
      <c r="AQ77" s="1">
        <v>0.856096708399865</v>
      </c>
      <c r="AR77" s="1">
        <v>0.842226215419747</v>
      </c>
      <c r="AS77" s="1">
        <v>1969.0</v>
      </c>
      <c r="AT77" s="1">
        <v>0.910106653123412</v>
      </c>
      <c r="AU77" s="1">
        <v>0.915026404224676</v>
      </c>
      <c r="AV77" s="1">
        <v>0.878341013824884</v>
      </c>
      <c r="AW77" s="1">
        <v>0.954909819639278</v>
      </c>
      <c r="AX77" s="1">
        <v>0.864057672502574</v>
      </c>
      <c r="AY77" s="1">
        <v>998.0</v>
      </c>
      <c r="AZ77" s="1">
        <v>0.874047739969527</v>
      </c>
      <c r="BA77" s="1">
        <v>0.761078998073217</v>
      </c>
      <c r="BB77" s="1">
        <v>0.845824411134903</v>
      </c>
      <c r="BC77" s="1">
        <v>0.691768826619965</v>
      </c>
      <c r="BD77" s="1">
        <v>0.948497854077253</v>
      </c>
      <c r="BE77" s="1">
        <v>571.0</v>
      </c>
      <c r="BF77" s="1">
        <v>0.942610462163534</v>
      </c>
      <c r="BG77" s="1">
        <v>0.861689106487148</v>
      </c>
      <c r="BH77" s="1">
        <v>0.844124700239808</v>
      </c>
      <c r="BI77" s="1">
        <v>0.88</v>
      </c>
      <c r="BJ77" s="1">
        <v>0.958572339069471</v>
      </c>
      <c r="BK77" s="1">
        <v>400.0</v>
      </c>
      <c r="BL77" s="1">
        <v>0.859547029919194</v>
      </c>
      <c r="BM77" s="1">
        <v>0.861960360919851</v>
      </c>
      <c r="BN77" s="1">
        <v>0.863382427628237</v>
      </c>
      <c r="BO77" s="1">
        <v>1969.0</v>
      </c>
    </row>
    <row r="78">
      <c r="A78" s="1" t="s">
        <v>360</v>
      </c>
      <c r="B78" s="1" t="s">
        <v>361</v>
      </c>
      <c r="C78" s="1" t="s">
        <v>69</v>
      </c>
      <c r="D78" s="1" t="s">
        <v>70</v>
      </c>
      <c r="E78" s="1" t="s">
        <v>71</v>
      </c>
      <c r="G78" s="1" t="s">
        <v>362</v>
      </c>
      <c r="H78" s="1">
        <v>7885.0</v>
      </c>
      <c r="I78" s="1" t="s">
        <v>107</v>
      </c>
      <c r="J78" s="1">
        <v>64.0</v>
      </c>
      <c r="K78" s="1">
        <v>0.001</v>
      </c>
      <c r="L78" s="1" t="s">
        <v>75</v>
      </c>
      <c r="N78" s="1">
        <v>150.0</v>
      </c>
      <c r="P78" s="1" t="s">
        <v>76</v>
      </c>
      <c r="Q78" s="1">
        <v>0.05</v>
      </c>
      <c r="R78" s="1" t="s">
        <v>108</v>
      </c>
      <c r="S78" s="1">
        <v>2.0</v>
      </c>
      <c r="U78" s="1">
        <v>4242.0</v>
      </c>
      <c r="V78" s="1" t="s">
        <v>78</v>
      </c>
      <c r="Y78" s="1">
        <v>0.0</v>
      </c>
      <c r="Z78" s="1">
        <v>0.811582744121551</v>
      </c>
      <c r="AA78" s="1">
        <v>141.0</v>
      </c>
      <c r="AB78" s="1" t="s">
        <v>363</v>
      </c>
      <c r="AC78" s="1"/>
      <c r="AD78" s="1">
        <v>150.0</v>
      </c>
      <c r="AE78" s="1">
        <v>8858.0</v>
      </c>
      <c r="AF78" s="1">
        <v>0.440966516733169</v>
      </c>
      <c r="AG78" s="1">
        <v>1.4768835E7</v>
      </c>
      <c r="AJ78" s="1"/>
      <c r="AK78" s="1"/>
      <c r="AL78" s="1"/>
      <c r="AM78" s="1"/>
      <c r="AN78" s="1">
        <v>0.49164193868637</v>
      </c>
      <c r="AO78" s="1">
        <v>0.794311833417978</v>
      </c>
      <c r="AP78" s="1">
        <v>0.767707354659441</v>
      </c>
      <c r="AQ78" s="1">
        <v>0.771512253563896</v>
      </c>
      <c r="AR78" s="1">
        <v>0.769582729381705</v>
      </c>
      <c r="AS78" s="1">
        <v>1969.0</v>
      </c>
      <c r="AT78" s="1">
        <v>0.866429659725749</v>
      </c>
      <c r="AU78" s="1">
        <v>0.872392042697719</v>
      </c>
      <c r="AV78" s="1">
        <v>0.845719661335842</v>
      </c>
      <c r="AW78" s="1">
        <v>0.900801603206412</v>
      </c>
      <c r="AX78" s="1">
        <v>0.831101956745623</v>
      </c>
      <c r="AY78" s="1">
        <v>998.0</v>
      </c>
      <c r="AZ78" s="1">
        <v>0.816658202133062</v>
      </c>
      <c r="BA78" s="1">
        <v>0.653218059558117</v>
      </c>
      <c r="BB78" s="1">
        <v>0.723404255319149</v>
      </c>
      <c r="BC78" s="1">
        <v>0.595446584938704</v>
      </c>
      <c r="BD78" s="1">
        <v>0.907010014306151</v>
      </c>
      <c r="BE78" s="1">
        <v>571.0</v>
      </c>
      <c r="BF78" s="1">
        <v>0.905535804977145</v>
      </c>
      <c r="BG78" s="1">
        <v>0.777511961722488</v>
      </c>
      <c r="BH78" s="1">
        <v>0.745412844036697</v>
      </c>
      <c r="BI78" s="1">
        <v>0.8125</v>
      </c>
      <c r="BJ78" s="1">
        <v>0.92925430210325</v>
      </c>
      <c r="BK78" s="1">
        <v>400.0</v>
      </c>
      <c r="BL78" s="1">
        <v>0.789557925499748</v>
      </c>
      <c r="BM78" s="1">
        <v>0.789871604578508</v>
      </c>
      <c r="BN78" s="1">
        <v>0.794311833417978</v>
      </c>
      <c r="BO78" s="1">
        <v>1969.0</v>
      </c>
    </row>
    <row r="79">
      <c r="A79" s="1" t="s">
        <v>364</v>
      </c>
      <c r="B79" s="1" t="s">
        <v>365</v>
      </c>
      <c r="C79" s="1" t="s">
        <v>69</v>
      </c>
      <c r="D79" s="1" t="s">
        <v>70</v>
      </c>
      <c r="E79" s="1" t="s">
        <v>71</v>
      </c>
      <c r="G79" s="1" t="s">
        <v>366</v>
      </c>
      <c r="H79" s="1">
        <v>3578.0</v>
      </c>
      <c r="I79" s="1" t="s">
        <v>107</v>
      </c>
      <c r="J79" s="1">
        <v>64.0</v>
      </c>
      <c r="K79" s="1">
        <v>0.001</v>
      </c>
      <c r="L79" s="1" t="s">
        <v>75</v>
      </c>
      <c r="N79" s="1">
        <v>150.0</v>
      </c>
      <c r="P79" s="1" t="s">
        <v>76</v>
      </c>
      <c r="Q79" s="1">
        <v>0.05</v>
      </c>
      <c r="R79" s="1" t="s">
        <v>108</v>
      </c>
      <c r="S79" s="1">
        <v>3.0</v>
      </c>
      <c r="U79" s="1">
        <v>4242.0</v>
      </c>
      <c r="V79" s="1" t="s">
        <v>78</v>
      </c>
      <c r="Y79" s="1">
        <v>0.0</v>
      </c>
      <c r="Z79" s="1">
        <v>0.817442834377288</v>
      </c>
      <c r="AA79" s="1">
        <v>144.0</v>
      </c>
      <c r="AB79" s="1" t="s">
        <v>367</v>
      </c>
      <c r="AC79" s="1"/>
      <c r="AD79" s="1">
        <v>150.0</v>
      </c>
      <c r="AE79" s="1">
        <v>5905.0</v>
      </c>
      <c r="AF79" s="1">
        <v>0.416211903095245</v>
      </c>
      <c r="AG79" s="1">
        <v>1.4768835E7</v>
      </c>
      <c r="AJ79" s="1"/>
      <c r="AK79" s="1"/>
      <c r="AL79" s="1"/>
      <c r="AM79" s="1"/>
      <c r="AN79" s="1">
        <v>0.465005546808242</v>
      </c>
      <c r="AO79" s="1">
        <v>0.799898425596749</v>
      </c>
      <c r="AP79" s="1">
        <v>0.775298458452157</v>
      </c>
      <c r="AQ79" s="1">
        <v>0.782324007066159</v>
      </c>
      <c r="AR79" s="1">
        <v>0.777499716303593</v>
      </c>
      <c r="AS79" s="1">
        <v>1969.0</v>
      </c>
      <c r="AT79" s="1">
        <v>0.863890299644489</v>
      </c>
      <c r="AU79" s="1">
        <v>0.871401151631477</v>
      </c>
      <c r="AV79" s="1">
        <v>0.836095764272559</v>
      </c>
      <c r="AW79" s="1">
        <v>0.909819639278557</v>
      </c>
      <c r="AX79" s="1">
        <v>0.816683831101956</v>
      </c>
      <c r="AY79" s="1">
        <v>998.0</v>
      </c>
      <c r="AZ79" s="1">
        <v>0.817166074149314</v>
      </c>
      <c r="BA79" s="1">
        <v>0.644970414201183</v>
      </c>
      <c r="BB79" s="1">
        <v>0.738148984198645</v>
      </c>
      <c r="BC79" s="1">
        <v>0.572679509632224</v>
      </c>
      <c r="BD79" s="1">
        <v>0.917024320457796</v>
      </c>
      <c r="BE79" s="1">
        <v>571.0</v>
      </c>
      <c r="BF79" s="1">
        <v>0.918740477399695</v>
      </c>
      <c r="BG79" s="1">
        <v>0.809523809523809</v>
      </c>
      <c r="BH79" s="1">
        <v>0.772727272727272</v>
      </c>
      <c r="BI79" s="1">
        <v>0.85</v>
      </c>
      <c r="BJ79" s="1">
        <v>0.936265137029955</v>
      </c>
      <c r="BK79" s="1">
        <v>400.0</v>
      </c>
      <c r="BL79" s="1">
        <v>0.793167079556432</v>
      </c>
      <c r="BM79" s="1">
        <v>0.794818462068232</v>
      </c>
      <c r="BN79" s="1">
        <v>0.799898425596749</v>
      </c>
      <c r="BO79" s="1">
        <v>1969.0</v>
      </c>
    </row>
    <row r="80">
      <c r="A80" s="1" t="s">
        <v>368</v>
      </c>
      <c r="B80" s="1" t="s">
        <v>369</v>
      </c>
      <c r="C80" s="1" t="s">
        <v>69</v>
      </c>
      <c r="D80" s="1" t="s">
        <v>70</v>
      </c>
      <c r="E80" s="1" t="s">
        <v>71</v>
      </c>
      <c r="F80" s="1" t="s">
        <v>128</v>
      </c>
      <c r="G80" s="1" t="s">
        <v>370</v>
      </c>
      <c r="H80" s="1">
        <v>4850.0</v>
      </c>
      <c r="I80" s="1" t="s">
        <v>116</v>
      </c>
      <c r="J80" s="1">
        <v>64.0</v>
      </c>
      <c r="K80" s="1">
        <v>0.001</v>
      </c>
      <c r="L80" s="1" t="s">
        <v>75</v>
      </c>
      <c r="N80" s="1">
        <v>150.0</v>
      </c>
      <c r="O80" s="1">
        <v>5.0</v>
      </c>
      <c r="P80" s="1" t="s">
        <v>76</v>
      </c>
      <c r="Q80" s="1">
        <v>0.05</v>
      </c>
      <c r="R80" s="1" t="s">
        <v>88</v>
      </c>
      <c r="S80" s="1">
        <v>2.0</v>
      </c>
      <c r="T80" s="1">
        <v>30.0</v>
      </c>
      <c r="U80" s="1">
        <v>4242.0</v>
      </c>
      <c r="V80" s="1" t="s">
        <v>78</v>
      </c>
      <c r="W80" s="1">
        <v>1.0</v>
      </c>
      <c r="X80" s="1" t="b">
        <v>0</v>
      </c>
      <c r="Y80" s="1"/>
      <c r="Z80" s="1">
        <v>0.851016044616699</v>
      </c>
      <c r="AA80" s="1">
        <v>145.0</v>
      </c>
      <c r="AB80" s="1" t="s">
        <v>371</v>
      </c>
      <c r="AC80" s="1"/>
      <c r="AD80" s="1">
        <v>150.0</v>
      </c>
      <c r="AE80" s="1">
        <v>17716.0</v>
      </c>
      <c r="AF80" s="1">
        <v>0.302378594875335</v>
      </c>
      <c r="AG80" s="1">
        <v>714467.0</v>
      </c>
      <c r="AH80" s="1">
        <v>30.0</v>
      </c>
      <c r="AI80" s="1">
        <v>44290.0</v>
      </c>
      <c r="AJ80" s="1"/>
      <c r="AK80" s="1"/>
      <c r="AL80" s="1"/>
      <c r="AM80" s="1"/>
      <c r="AN80" s="1">
        <v>0.275715142488479</v>
      </c>
      <c r="AO80" s="1">
        <v>0.865921787709497</v>
      </c>
      <c r="AP80" s="1">
        <v>0.848719531586134</v>
      </c>
      <c r="AQ80" s="1">
        <v>0.857615530335824</v>
      </c>
      <c r="AR80" s="1">
        <v>0.846393089740485</v>
      </c>
      <c r="AS80" s="1">
        <v>1969.0</v>
      </c>
      <c r="AT80" s="1">
        <v>0.912646013204672</v>
      </c>
      <c r="AU80" s="1">
        <v>0.917148362235067</v>
      </c>
      <c r="AV80" s="1">
        <v>0.883116883116883</v>
      </c>
      <c r="AW80" s="1">
        <v>0.953907815631262</v>
      </c>
      <c r="AX80" s="1">
        <v>0.870236869207003</v>
      </c>
      <c r="AY80" s="1">
        <v>998.0</v>
      </c>
      <c r="AZ80" s="1">
        <v>0.876079228034535</v>
      </c>
      <c r="BA80" s="1">
        <v>0.764932562620423</v>
      </c>
      <c r="BB80" s="1">
        <v>0.850107066381156</v>
      </c>
      <c r="BC80" s="1">
        <v>0.695271453590192</v>
      </c>
      <c r="BD80" s="1">
        <v>0.949928469241774</v>
      </c>
      <c r="BE80" s="1">
        <v>571.0</v>
      </c>
      <c r="BF80" s="1">
        <v>0.943118334179786</v>
      </c>
      <c r="BG80" s="1">
        <v>0.864077669902912</v>
      </c>
      <c r="BH80" s="1">
        <v>0.839622641509434</v>
      </c>
      <c r="BI80" s="1">
        <v>0.89</v>
      </c>
      <c r="BJ80" s="1">
        <v>0.956660293180369</v>
      </c>
      <c r="BK80" s="1">
        <v>400.0</v>
      </c>
      <c r="BL80" s="1">
        <v>0.862225305600824</v>
      </c>
      <c r="BM80" s="1">
        <v>0.864708400638935</v>
      </c>
      <c r="BN80" s="1">
        <v>0.865921787709497</v>
      </c>
      <c r="BO80" s="1">
        <v>1969.0</v>
      </c>
    </row>
    <row r="81">
      <c r="A81" s="1" t="s">
        <v>372</v>
      </c>
      <c r="B81" s="1" t="s">
        <v>373</v>
      </c>
      <c r="C81" s="1" t="s">
        <v>69</v>
      </c>
      <c r="D81" s="1" t="s">
        <v>70</v>
      </c>
      <c r="E81" s="1" t="s">
        <v>71</v>
      </c>
      <c r="F81" s="1" t="s">
        <v>72</v>
      </c>
      <c r="G81" s="1" t="s">
        <v>374</v>
      </c>
      <c r="H81" s="1">
        <v>8266.0</v>
      </c>
      <c r="I81" s="1" t="s">
        <v>74</v>
      </c>
      <c r="J81" s="1">
        <v>64.0</v>
      </c>
      <c r="K81" s="1">
        <v>0.001</v>
      </c>
      <c r="L81" s="1" t="s">
        <v>75</v>
      </c>
      <c r="N81" s="1">
        <v>150.0</v>
      </c>
      <c r="O81" s="1">
        <v>5.0</v>
      </c>
      <c r="P81" s="1" t="s">
        <v>76</v>
      </c>
      <c r="Q81" s="1">
        <v>0.05</v>
      </c>
      <c r="R81" s="1" t="s">
        <v>88</v>
      </c>
      <c r="S81" s="1">
        <v>3.0</v>
      </c>
      <c r="T81" s="1">
        <v>30.0</v>
      </c>
      <c r="U81" s="1">
        <v>4242.0</v>
      </c>
      <c r="V81" s="1" t="s">
        <v>78</v>
      </c>
      <c r="W81" s="1">
        <v>1.0</v>
      </c>
      <c r="X81" s="1" t="b">
        <v>0</v>
      </c>
      <c r="Y81" s="1"/>
      <c r="Z81" s="1">
        <v>0.829329431056976</v>
      </c>
      <c r="AA81" s="1">
        <v>145.0</v>
      </c>
      <c r="AB81" s="1" t="s">
        <v>375</v>
      </c>
      <c r="AC81" s="1"/>
      <c r="AD81" s="1">
        <v>150.0</v>
      </c>
      <c r="AE81" s="1">
        <v>17716.0</v>
      </c>
      <c r="AF81" s="1">
        <v>0.373746335506439</v>
      </c>
      <c r="AG81" s="1">
        <v>714467.0</v>
      </c>
      <c r="AH81" s="1">
        <v>30.0</v>
      </c>
      <c r="AI81" s="1">
        <v>29525.0</v>
      </c>
      <c r="AJ81" s="1"/>
      <c r="AK81" s="1"/>
      <c r="AL81" s="1"/>
      <c r="AM81" s="1"/>
      <c r="AN81" s="1">
        <v>0.315180629491806</v>
      </c>
      <c r="AO81" s="1">
        <v>0.852717115286947</v>
      </c>
      <c r="AP81" s="1">
        <v>0.830288732208764</v>
      </c>
      <c r="AQ81" s="1">
        <v>0.848365192593212</v>
      </c>
      <c r="AR81" s="1">
        <v>0.837953841132352</v>
      </c>
      <c r="AS81" s="1">
        <v>1969.0</v>
      </c>
      <c r="AT81" s="1">
        <v>0.904520060944642</v>
      </c>
      <c r="AU81" s="1">
        <v>0.909875359539789</v>
      </c>
      <c r="AV81" s="1">
        <v>0.872242647058823</v>
      </c>
      <c r="AW81" s="1">
        <v>0.950901803607214</v>
      </c>
      <c r="AX81" s="1">
        <v>0.856848609680741</v>
      </c>
      <c r="AY81" s="1">
        <v>998.0</v>
      </c>
      <c r="AZ81" s="1">
        <v>0.868461147790756</v>
      </c>
      <c r="BA81" s="1">
        <v>0.72992700729927</v>
      </c>
      <c r="BB81" s="1">
        <v>0.902061855670103</v>
      </c>
      <c r="BC81" s="1">
        <v>0.612959719789842</v>
      </c>
      <c r="BD81" s="1">
        <v>0.972818311874105</v>
      </c>
      <c r="BE81" s="1">
        <v>571.0</v>
      </c>
      <c r="BF81" s="1">
        <v>0.932453021838496</v>
      </c>
      <c r="BG81" s="1">
        <v>0.851063829787234</v>
      </c>
      <c r="BH81" s="1">
        <v>0.77079107505071</v>
      </c>
      <c r="BI81" s="1">
        <v>0.95</v>
      </c>
      <c r="BJ81" s="1">
        <v>0.927979604843849</v>
      </c>
      <c r="BK81" s="1">
        <v>400.0</v>
      </c>
      <c r="BL81" s="1">
        <v>0.845743759219647</v>
      </c>
      <c r="BM81" s="1">
        <v>0.860280300341604</v>
      </c>
      <c r="BN81" s="1">
        <v>0.852717115286947</v>
      </c>
      <c r="BO81" s="1">
        <v>1969.0</v>
      </c>
    </row>
    <row r="82">
      <c r="A82" s="1" t="s">
        <v>376</v>
      </c>
      <c r="B82" s="1" t="s">
        <v>377</v>
      </c>
      <c r="C82" s="1" t="s">
        <v>69</v>
      </c>
      <c r="D82" s="1" t="s">
        <v>70</v>
      </c>
      <c r="E82" s="1" t="s">
        <v>71</v>
      </c>
      <c r="G82" s="1" t="s">
        <v>378</v>
      </c>
      <c r="H82" s="1">
        <v>5152.0</v>
      </c>
      <c r="I82" s="1" t="s">
        <v>107</v>
      </c>
      <c r="J82" s="1">
        <v>64.0</v>
      </c>
      <c r="K82" s="1">
        <v>0.01</v>
      </c>
      <c r="L82" s="1" t="s">
        <v>75</v>
      </c>
      <c r="N82" s="1">
        <v>150.0</v>
      </c>
      <c r="P82" s="1" t="s">
        <v>76</v>
      </c>
      <c r="Q82" s="1">
        <v>0.05</v>
      </c>
      <c r="R82" s="1" t="s">
        <v>112</v>
      </c>
      <c r="S82" s="1">
        <v>1.0</v>
      </c>
      <c r="U82" s="1">
        <v>4242.0</v>
      </c>
      <c r="Y82" s="1">
        <v>0.0</v>
      </c>
      <c r="Z82" s="1">
        <v>0.677748918533325</v>
      </c>
      <c r="AA82" s="1">
        <v>147.0</v>
      </c>
      <c r="AB82" s="1" t="s">
        <v>379</v>
      </c>
      <c r="AC82" s="1"/>
      <c r="AD82" s="1">
        <v>150.0</v>
      </c>
      <c r="AE82" s="1">
        <v>17716.0</v>
      </c>
      <c r="AF82" s="1">
        <v>0.682085514068603</v>
      </c>
      <c r="AG82" s="1">
        <v>714467.0</v>
      </c>
      <c r="AJ82" s="1"/>
      <c r="AK82" s="1"/>
      <c r="AL82" s="1"/>
      <c r="AM82" s="1"/>
      <c r="AN82" s="1">
        <v>0.61252337694168</v>
      </c>
      <c r="AO82" s="1">
        <v>0.702894870492635</v>
      </c>
      <c r="AP82" s="1">
        <v>0.640404845981282</v>
      </c>
      <c r="AQ82" s="1">
        <v>0.819385318409391</v>
      </c>
      <c r="AR82" s="1">
        <v>0.613823487605684</v>
      </c>
      <c r="AS82" s="1">
        <v>1969.0</v>
      </c>
      <c r="AT82" s="1">
        <v>0.7201625190452</v>
      </c>
      <c r="AU82" s="1">
        <v>0.782642998027613</v>
      </c>
      <c r="AV82" s="1">
        <v>0.645413142485361</v>
      </c>
      <c r="AW82" s="1">
        <v>0.993987975951903</v>
      </c>
      <c r="AX82" s="1">
        <v>0.438722966014418</v>
      </c>
      <c r="AY82" s="1">
        <v>998.0</v>
      </c>
      <c r="AZ82" s="1">
        <v>0.789233113255459</v>
      </c>
      <c r="BA82" s="1">
        <v>0.460338101430429</v>
      </c>
      <c r="BB82" s="1">
        <v>0.893939393939393</v>
      </c>
      <c r="BC82" s="1">
        <v>0.309982486865148</v>
      </c>
      <c r="BD82" s="1">
        <v>0.984978540772532</v>
      </c>
      <c r="BE82" s="1">
        <v>571.0</v>
      </c>
      <c r="BF82" s="1">
        <v>0.896394108684611</v>
      </c>
      <c r="BG82" s="1">
        <v>0.678233438485804</v>
      </c>
      <c r="BH82" s="1">
        <v>0.918803418803418</v>
      </c>
      <c r="BI82" s="1">
        <v>0.5375</v>
      </c>
      <c r="BJ82" s="1">
        <v>0.987890376035691</v>
      </c>
      <c r="BK82" s="1">
        <v>400.0</v>
      </c>
      <c r="BL82" s="1">
        <v>0.667965537502618</v>
      </c>
      <c r="BM82" s="1">
        <v>0.773023401554673</v>
      </c>
      <c r="BN82" s="1">
        <v>0.702894870492635</v>
      </c>
      <c r="BO82" s="1">
        <v>1969.0</v>
      </c>
    </row>
    <row r="83">
      <c r="A83" s="1" t="s">
        <v>380</v>
      </c>
      <c r="B83" s="1" t="s">
        <v>381</v>
      </c>
      <c r="C83" s="1" t="s">
        <v>69</v>
      </c>
      <c r="D83" s="1" t="s">
        <v>70</v>
      </c>
      <c r="E83" s="1" t="s">
        <v>71</v>
      </c>
      <c r="G83" s="1" t="s">
        <v>382</v>
      </c>
      <c r="H83" s="1">
        <v>7860.0</v>
      </c>
      <c r="I83" s="1" t="s">
        <v>107</v>
      </c>
      <c r="J83" s="1">
        <v>64.0</v>
      </c>
      <c r="K83" s="1">
        <v>1.0E-4</v>
      </c>
      <c r="L83" s="1" t="s">
        <v>75</v>
      </c>
      <c r="N83" s="1">
        <v>150.0</v>
      </c>
      <c r="P83" s="1" t="s">
        <v>76</v>
      </c>
      <c r="Q83" s="1">
        <v>0.05</v>
      </c>
      <c r="R83" s="1" t="s">
        <v>108</v>
      </c>
      <c r="S83" s="1">
        <v>2.0</v>
      </c>
      <c r="U83" s="1">
        <v>4242.0</v>
      </c>
      <c r="V83" s="1" t="s">
        <v>78</v>
      </c>
      <c r="Y83" s="1">
        <v>0.0</v>
      </c>
      <c r="Z83" s="1">
        <v>0.871528565883636</v>
      </c>
      <c r="AA83" s="1">
        <v>148.0</v>
      </c>
      <c r="AB83" s="1" t="s">
        <v>383</v>
      </c>
      <c r="AC83" s="1"/>
      <c r="AD83" s="1">
        <v>150.0</v>
      </c>
      <c r="AE83" s="1">
        <v>8858.0</v>
      </c>
      <c r="AF83" s="1">
        <v>0.278686851263046</v>
      </c>
      <c r="AG83" s="1">
        <v>1.4768835E7</v>
      </c>
      <c r="AJ83" s="1"/>
      <c r="AK83" s="1"/>
      <c r="AL83" s="1"/>
      <c r="AM83" s="1"/>
      <c r="AN83" s="1">
        <v>0.315219074487686</v>
      </c>
      <c r="AO83" s="1">
        <v>0.85068562722194</v>
      </c>
      <c r="AP83" s="1">
        <v>0.834652200292972</v>
      </c>
      <c r="AQ83" s="1">
        <v>0.834848981130362</v>
      </c>
      <c r="AR83" s="1">
        <v>0.83612514872126</v>
      </c>
      <c r="AS83" s="1">
        <v>1969.0</v>
      </c>
      <c r="AT83" s="1">
        <v>0.901980700863382</v>
      </c>
      <c r="AU83" s="1">
        <v>0.904502721425037</v>
      </c>
      <c r="AV83" s="1">
        <v>0.893450635386119</v>
      </c>
      <c r="AW83" s="1">
        <v>0.915831663326653</v>
      </c>
      <c r="AX83" s="1">
        <v>0.887744593202883</v>
      </c>
      <c r="AY83" s="1">
        <v>998.0</v>
      </c>
      <c r="AZ83" s="1">
        <v>0.865921787709497</v>
      </c>
      <c r="BA83" s="1">
        <v>0.758241758241758</v>
      </c>
      <c r="BB83" s="1">
        <v>0.794625719769673</v>
      </c>
      <c r="BC83" s="1">
        <v>0.725043782837127</v>
      </c>
      <c r="BD83" s="1">
        <v>0.92346208869814</v>
      </c>
      <c r="BE83" s="1">
        <v>571.0</v>
      </c>
      <c r="BF83" s="1">
        <v>0.933468765871</v>
      </c>
      <c r="BG83" s="1">
        <v>0.841212121212121</v>
      </c>
      <c r="BH83" s="1">
        <v>0.816470588235294</v>
      </c>
      <c r="BI83" s="1">
        <v>0.8675</v>
      </c>
      <c r="BJ83" s="1">
        <v>0.950286806883365</v>
      </c>
      <c r="BK83" s="1">
        <v>400.0</v>
      </c>
      <c r="BL83" s="1">
        <v>0.849230375024418</v>
      </c>
      <c r="BM83" s="1">
        <v>0.849153507058379</v>
      </c>
      <c r="BN83" s="1">
        <v>0.85068562722194</v>
      </c>
      <c r="BO83" s="1">
        <v>1969.0</v>
      </c>
    </row>
    <row r="84">
      <c r="A84" s="1" t="s">
        <v>384</v>
      </c>
      <c r="B84" s="1" t="s">
        <v>385</v>
      </c>
      <c r="C84" s="1" t="s">
        <v>69</v>
      </c>
      <c r="D84" s="1" t="s">
        <v>70</v>
      </c>
      <c r="E84" s="1" t="s">
        <v>71</v>
      </c>
      <c r="G84" s="1" t="s">
        <v>386</v>
      </c>
      <c r="H84" s="1">
        <v>5583.0</v>
      </c>
      <c r="I84" s="1" t="s">
        <v>107</v>
      </c>
      <c r="J84" s="1">
        <v>64.0</v>
      </c>
      <c r="K84" s="1">
        <v>1.0E-4</v>
      </c>
      <c r="L84" s="1" t="s">
        <v>75</v>
      </c>
      <c r="N84" s="1">
        <v>150.0</v>
      </c>
      <c r="P84" s="1" t="s">
        <v>76</v>
      </c>
      <c r="Q84" s="1">
        <v>0.05</v>
      </c>
      <c r="R84" s="1" t="s">
        <v>108</v>
      </c>
      <c r="S84" s="1">
        <v>3.0</v>
      </c>
      <c r="U84" s="1">
        <v>4242.0</v>
      </c>
      <c r="V84" s="1" t="s">
        <v>78</v>
      </c>
      <c r="Y84" s="1">
        <v>0.0</v>
      </c>
      <c r="Z84" s="1">
        <v>0.820829808712005</v>
      </c>
      <c r="AA84" s="1">
        <v>148.0</v>
      </c>
      <c r="AB84" s="1" t="s">
        <v>387</v>
      </c>
      <c r="AC84" s="1"/>
      <c r="AD84" s="1">
        <v>150.0</v>
      </c>
      <c r="AE84" s="1">
        <v>5905.0</v>
      </c>
      <c r="AF84" s="1">
        <v>0.418042927980423</v>
      </c>
      <c r="AG84" s="1">
        <v>1.4768835E7</v>
      </c>
      <c r="AJ84" s="1"/>
      <c r="AK84" s="1"/>
      <c r="AL84" s="1"/>
      <c r="AM84" s="1"/>
      <c r="AN84" s="1">
        <v>0.456271678209304</v>
      </c>
      <c r="AO84" s="1">
        <v>0.805992889791772</v>
      </c>
      <c r="AP84" s="1">
        <v>0.780931307823466</v>
      </c>
      <c r="AQ84" s="1">
        <v>0.789556887518785</v>
      </c>
      <c r="AR84" s="1">
        <v>0.784504347281837</v>
      </c>
      <c r="AS84" s="1">
        <v>1969.0</v>
      </c>
      <c r="AT84" s="1">
        <v>0.867953275774504</v>
      </c>
      <c r="AU84" s="1">
        <v>0.875120076849183</v>
      </c>
      <c r="AV84" s="1">
        <v>0.84040590405904</v>
      </c>
      <c r="AW84" s="1">
        <v>0.912825651302605</v>
      </c>
      <c r="AX84" s="1">
        <v>0.82183316168898</v>
      </c>
      <c r="AY84" s="1">
        <v>998.0</v>
      </c>
      <c r="AZ84" s="1">
        <v>0.829862874555612</v>
      </c>
      <c r="BA84" s="1">
        <v>0.665334665334665</v>
      </c>
      <c r="BB84" s="1">
        <v>0.774418604651162</v>
      </c>
      <c r="BC84" s="1">
        <v>0.583187390542907</v>
      </c>
      <c r="BD84" s="1">
        <v>0.930615164520744</v>
      </c>
      <c r="BE84" s="1">
        <v>571.0</v>
      </c>
      <c r="BF84" s="1">
        <v>0.914169629253428</v>
      </c>
      <c r="BG84" s="1">
        <v>0.802339181286549</v>
      </c>
      <c r="BH84" s="1">
        <v>0.753846153846153</v>
      </c>
      <c r="BI84" s="1">
        <v>0.8575</v>
      </c>
      <c r="BJ84" s="1">
        <v>0.92861695347355</v>
      </c>
      <c r="BK84" s="1">
        <v>400.0</v>
      </c>
      <c r="BL84" s="1">
        <v>0.799498020881766</v>
      </c>
      <c r="BM84" s="1">
        <v>0.803685412415032</v>
      </c>
      <c r="BN84" s="1">
        <v>0.805992889791772</v>
      </c>
      <c r="BO84" s="1">
        <v>1969.0</v>
      </c>
    </row>
    <row r="85">
      <c r="A85" s="1" t="s">
        <v>388</v>
      </c>
      <c r="B85" s="1" t="s">
        <v>389</v>
      </c>
      <c r="C85" s="1" t="s">
        <v>69</v>
      </c>
      <c r="D85" s="1" t="s">
        <v>70</v>
      </c>
      <c r="E85" s="1" t="s">
        <v>71</v>
      </c>
      <c r="G85" s="1" t="s">
        <v>390</v>
      </c>
      <c r="H85" s="1">
        <v>1271.0</v>
      </c>
      <c r="I85" s="1" t="s">
        <v>107</v>
      </c>
      <c r="J85" s="1">
        <v>64.0</v>
      </c>
      <c r="K85" s="1">
        <v>0.01</v>
      </c>
      <c r="L85" s="1" t="s">
        <v>75</v>
      </c>
      <c r="N85" s="1">
        <v>150.0</v>
      </c>
      <c r="P85" s="1" t="s">
        <v>76</v>
      </c>
      <c r="Q85" s="1">
        <v>0.05</v>
      </c>
      <c r="R85" s="1" t="s">
        <v>112</v>
      </c>
      <c r="S85" s="1">
        <v>3.0</v>
      </c>
      <c r="U85" s="1">
        <v>4242.0</v>
      </c>
      <c r="V85" s="1" t="s">
        <v>78</v>
      </c>
      <c r="Y85" s="1">
        <v>0.0</v>
      </c>
      <c r="Z85" s="1">
        <v>0.767485201358795</v>
      </c>
      <c r="AA85" s="1">
        <v>149.0</v>
      </c>
      <c r="AB85" s="1" t="s">
        <v>391</v>
      </c>
      <c r="AC85" s="1"/>
      <c r="AD85" s="1">
        <v>150.0</v>
      </c>
      <c r="AE85" s="1">
        <v>5905.0</v>
      </c>
      <c r="AF85" s="1">
        <v>0.488983958959579</v>
      </c>
      <c r="AG85" s="1">
        <v>714467.0</v>
      </c>
      <c r="AJ85" s="1"/>
      <c r="AK85" s="1"/>
      <c r="AL85" s="1"/>
      <c r="AM85" s="1"/>
      <c r="AN85" s="1">
        <v>0.450363904237747</v>
      </c>
      <c r="AO85" s="1">
        <v>0.816658202133062</v>
      </c>
      <c r="AP85" s="1">
        <v>0.784092967802711</v>
      </c>
      <c r="AQ85" s="1">
        <v>0.82347590073096</v>
      </c>
      <c r="AR85" s="1">
        <v>0.790014980340131</v>
      </c>
      <c r="AS85" s="1">
        <v>1969.0</v>
      </c>
      <c r="AT85" s="1">
        <v>0.872524123920771</v>
      </c>
      <c r="AU85" s="1">
        <v>0.884491486424298</v>
      </c>
      <c r="AV85" s="1">
        <v>0.817872340425531</v>
      </c>
      <c r="AW85" s="1">
        <v>0.962925851703406</v>
      </c>
      <c r="AX85" s="1">
        <v>0.779608650875386</v>
      </c>
      <c r="AY85" s="1">
        <v>998.0</v>
      </c>
      <c r="AZ85" s="1">
        <v>0.833925850685627</v>
      </c>
      <c r="BA85" s="1">
        <v>0.632170978627671</v>
      </c>
      <c r="BB85" s="1">
        <v>0.883647798742138</v>
      </c>
      <c r="BC85" s="1">
        <v>0.492119089316987</v>
      </c>
      <c r="BD85" s="1">
        <v>0.973533619456366</v>
      </c>
      <c r="BE85" s="1">
        <v>571.0</v>
      </c>
      <c r="BF85" s="1">
        <v>0.926866429659725</v>
      </c>
      <c r="BG85" s="1">
        <v>0.835616438356164</v>
      </c>
      <c r="BH85" s="1">
        <v>0.76890756302521</v>
      </c>
      <c r="BI85" s="1">
        <v>0.915</v>
      </c>
      <c r="BJ85" s="1">
        <v>0.92989165073295</v>
      </c>
      <c r="BK85" s="1">
        <v>400.0</v>
      </c>
      <c r="BL85" s="1">
        <v>0.801390912945818</v>
      </c>
      <c r="BM85" s="1">
        <v>0.82699975319275</v>
      </c>
      <c r="BN85" s="1">
        <v>0.816658202133062</v>
      </c>
      <c r="BO85" s="1">
        <v>1969.0</v>
      </c>
    </row>
    <row r="86">
      <c r="A86" s="1" t="s">
        <v>392</v>
      </c>
      <c r="B86" s="1" t="s">
        <v>393</v>
      </c>
      <c r="C86" s="1" t="s">
        <v>69</v>
      </c>
      <c r="D86" s="1" t="s">
        <v>70</v>
      </c>
      <c r="E86" s="1" t="s">
        <v>71</v>
      </c>
      <c r="G86" s="1" t="s">
        <v>394</v>
      </c>
      <c r="H86" s="1">
        <v>1978.0</v>
      </c>
      <c r="I86" s="1" t="s">
        <v>107</v>
      </c>
      <c r="J86" s="1">
        <v>64.0</v>
      </c>
      <c r="K86" s="1">
        <v>0.001</v>
      </c>
      <c r="L86" s="1" t="s">
        <v>75</v>
      </c>
      <c r="N86" s="1">
        <v>150.0</v>
      </c>
      <c r="P86" s="1" t="s">
        <v>76</v>
      </c>
      <c r="Q86" s="1">
        <v>0.05</v>
      </c>
      <c r="R86" s="1" t="s">
        <v>112</v>
      </c>
      <c r="S86" s="1">
        <v>3.0</v>
      </c>
      <c r="U86" s="1">
        <v>4242.0</v>
      </c>
      <c r="V86" s="1" t="s">
        <v>78</v>
      </c>
      <c r="Y86" s="1">
        <v>0.0</v>
      </c>
      <c r="Z86" s="1">
        <v>0.753429293632507</v>
      </c>
      <c r="AA86" s="1">
        <v>149.0</v>
      </c>
      <c r="AB86" s="1" t="s">
        <v>395</v>
      </c>
      <c r="AC86" s="1"/>
      <c r="AD86" s="1">
        <v>150.0</v>
      </c>
      <c r="AE86" s="1">
        <v>5905.0</v>
      </c>
      <c r="AF86" s="1">
        <v>0.633332967758178</v>
      </c>
      <c r="AG86" s="1">
        <v>714467.0</v>
      </c>
      <c r="AJ86" s="1"/>
      <c r="AK86" s="1"/>
      <c r="AL86" s="1"/>
      <c r="AM86" s="1"/>
      <c r="AN86" s="1">
        <v>0.615476250648498</v>
      </c>
      <c r="AO86" s="1">
        <v>0.776536312849162</v>
      </c>
      <c r="AP86" s="1">
        <v>0.742593829294735</v>
      </c>
      <c r="AQ86" s="1">
        <v>0.767730761067674</v>
      </c>
      <c r="AR86" s="1">
        <v>0.733171491845336</v>
      </c>
      <c r="AS86" s="1">
        <v>1969.0</v>
      </c>
      <c r="AT86" s="1">
        <v>0.842051802945657</v>
      </c>
      <c r="AU86" s="1">
        <v>0.857273978889398</v>
      </c>
      <c r="AV86" s="1">
        <v>0.790855207451312</v>
      </c>
      <c r="AW86" s="1">
        <v>0.935871743486974</v>
      </c>
      <c r="AX86" s="1">
        <v>0.745623069001029</v>
      </c>
      <c r="AY86" s="1">
        <v>998.0</v>
      </c>
      <c r="AZ86" s="1">
        <v>0.80548501777552</v>
      </c>
      <c r="BA86" s="1">
        <v>0.609582059123343</v>
      </c>
      <c r="BB86" s="1">
        <v>0.729268292682926</v>
      </c>
      <c r="BC86" s="1">
        <v>0.523642732049036</v>
      </c>
      <c r="BD86" s="1">
        <v>0.920600858369098</v>
      </c>
      <c r="BE86" s="1">
        <v>571.0</v>
      </c>
      <c r="BF86" s="1">
        <v>0.905535804977145</v>
      </c>
      <c r="BG86" s="1">
        <v>0.760925449871465</v>
      </c>
      <c r="BH86" s="1">
        <v>0.783068783068783</v>
      </c>
      <c r="BI86" s="1">
        <v>0.74</v>
      </c>
      <c r="BJ86" s="1">
        <v>0.947737412364563</v>
      </c>
      <c r="BK86" s="1">
        <v>400.0</v>
      </c>
      <c r="BL86" s="1">
        <v>0.765871491437092</v>
      </c>
      <c r="BM86" s="1">
        <v>0.771413512130967</v>
      </c>
      <c r="BN86" s="1">
        <v>0.776536312849162</v>
      </c>
      <c r="BO86" s="1">
        <v>1969.0</v>
      </c>
    </row>
    <row r="87">
      <c r="A87" s="1" t="s">
        <v>396</v>
      </c>
      <c r="B87" s="1" t="s">
        <v>397</v>
      </c>
      <c r="C87" s="1" t="s">
        <v>69</v>
      </c>
      <c r="D87" s="1" t="s">
        <v>70</v>
      </c>
      <c r="E87" s="1" t="s">
        <v>71</v>
      </c>
      <c r="G87" s="1" t="s">
        <v>398</v>
      </c>
      <c r="H87" s="1">
        <v>5170.0</v>
      </c>
      <c r="I87" s="1" t="s">
        <v>107</v>
      </c>
      <c r="J87" s="1">
        <v>64.0</v>
      </c>
      <c r="K87" s="1">
        <v>1.0E-4</v>
      </c>
      <c r="L87" s="1" t="s">
        <v>75</v>
      </c>
      <c r="N87" s="1">
        <v>150.0</v>
      </c>
      <c r="P87" s="1" t="s">
        <v>76</v>
      </c>
      <c r="Q87" s="1">
        <v>0.05</v>
      </c>
      <c r="R87" s="1" t="s">
        <v>112</v>
      </c>
      <c r="S87" s="1">
        <v>1.0</v>
      </c>
      <c r="U87" s="1">
        <v>4242.0</v>
      </c>
      <c r="Y87" s="1">
        <v>0.0</v>
      </c>
      <c r="Z87" s="1">
        <v>0.551761090755462</v>
      </c>
      <c r="AA87" s="1">
        <v>149.0</v>
      </c>
      <c r="AB87" s="1" t="s">
        <v>399</v>
      </c>
      <c r="AC87" s="1"/>
      <c r="AD87" s="1">
        <v>150.0</v>
      </c>
      <c r="AE87" s="1">
        <v>17716.0</v>
      </c>
      <c r="AF87" s="1">
        <v>0.893581986427307</v>
      </c>
      <c r="AG87" s="1">
        <v>714467.0</v>
      </c>
      <c r="AJ87" s="1"/>
      <c r="AK87" s="1"/>
      <c r="AL87" s="1"/>
      <c r="AM87" s="1"/>
      <c r="AN87" s="1">
        <v>0.841623604297637</v>
      </c>
      <c r="AO87" s="1">
        <v>0.606399187404773</v>
      </c>
      <c r="AP87" s="1">
        <v>0.488732665279155</v>
      </c>
      <c r="AQ87" s="1">
        <v>0.658384870361394</v>
      </c>
      <c r="AR87" s="1">
        <v>0.492181815469818</v>
      </c>
      <c r="AS87" s="1">
        <v>1969.0</v>
      </c>
      <c r="AT87" s="1">
        <v>0.637887252412392</v>
      </c>
      <c r="AU87" s="1">
        <v>0.729821902235695</v>
      </c>
      <c r="AV87" s="1">
        <v>0.586837294332723</v>
      </c>
      <c r="AW87" s="1">
        <v>0.964929859719438</v>
      </c>
      <c r="AX87" s="1">
        <v>0.301750772399588</v>
      </c>
      <c r="AY87" s="1">
        <v>998.0</v>
      </c>
      <c r="AZ87" s="1">
        <v>0.725749111223971</v>
      </c>
      <c r="BA87" s="1">
        <v>0.245810055865921</v>
      </c>
      <c r="BB87" s="1">
        <v>0.606896551724137</v>
      </c>
      <c r="BC87" s="1">
        <v>0.154115586690017</v>
      </c>
      <c r="BD87" s="1">
        <v>0.959227467811158</v>
      </c>
      <c r="BE87" s="1">
        <v>571.0</v>
      </c>
      <c r="BF87" s="1">
        <v>0.849162011173184</v>
      </c>
      <c r="BG87" s="1">
        <v>0.490566037735849</v>
      </c>
      <c r="BH87" s="1">
        <v>0.781420765027322</v>
      </c>
      <c r="BI87" s="1">
        <v>0.3575</v>
      </c>
      <c r="BJ87" s="1">
        <v>0.974506054811982</v>
      </c>
      <c r="BK87" s="1">
        <v>400.0</v>
      </c>
      <c r="BL87" s="1">
        <v>0.540856381627732</v>
      </c>
      <c r="BM87" s="1">
        <v>0.632183776937262</v>
      </c>
      <c r="BN87" s="1">
        <v>0.606399187404773</v>
      </c>
      <c r="BO87" s="1">
        <v>1969.0</v>
      </c>
    </row>
    <row r="88">
      <c r="A88" s="1" t="s">
        <v>400</v>
      </c>
      <c r="B88" s="1" t="s">
        <v>401</v>
      </c>
      <c r="C88" s="1" t="s">
        <v>69</v>
      </c>
      <c r="D88" s="1" t="s">
        <v>70</v>
      </c>
      <c r="E88" s="1" t="s">
        <v>71</v>
      </c>
      <c r="G88" s="1" t="s">
        <v>402</v>
      </c>
      <c r="H88" s="1">
        <v>14739.0</v>
      </c>
      <c r="I88" s="1" t="s">
        <v>107</v>
      </c>
      <c r="J88" s="1">
        <v>64.0</v>
      </c>
      <c r="K88" s="1">
        <v>0.001</v>
      </c>
      <c r="L88" s="1" t="s">
        <v>75</v>
      </c>
      <c r="N88" s="1">
        <v>150.0</v>
      </c>
      <c r="P88" s="1" t="s">
        <v>76</v>
      </c>
      <c r="Q88" s="1">
        <v>0.05</v>
      </c>
      <c r="R88" s="1" t="s">
        <v>108</v>
      </c>
      <c r="S88" s="1">
        <v>1.0</v>
      </c>
      <c r="U88" s="1">
        <v>4242.0</v>
      </c>
      <c r="Y88" s="1">
        <v>0.0</v>
      </c>
      <c r="Z88" s="1">
        <v>0.849853217601776</v>
      </c>
      <c r="AA88" s="1">
        <v>149.0</v>
      </c>
      <c r="AB88" s="1" t="s">
        <v>403</v>
      </c>
      <c r="AC88" s="1"/>
      <c r="AD88" s="1">
        <v>150.0</v>
      </c>
      <c r="AE88" s="1">
        <v>17716.0</v>
      </c>
      <c r="AF88" s="1">
        <v>0.324107199907302</v>
      </c>
      <c r="AG88" s="1">
        <v>1.4768835E7</v>
      </c>
      <c r="AJ88" s="1"/>
      <c r="AK88" s="1"/>
      <c r="AL88" s="1"/>
      <c r="AM88" s="1"/>
      <c r="AN88" s="1">
        <v>0.350696384906768</v>
      </c>
      <c r="AO88" s="1">
        <v>0.84002031488065</v>
      </c>
      <c r="AP88" s="1">
        <v>0.817523391762892</v>
      </c>
      <c r="AQ88" s="1">
        <v>0.824514227932707</v>
      </c>
      <c r="AR88" s="1">
        <v>0.816874060438448</v>
      </c>
      <c r="AS88" s="1">
        <v>1969.0</v>
      </c>
      <c r="AT88" s="1">
        <v>0.898425596749619</v>
      </c>
      <c r="AU88" s="1">
        <v>0.903288201160541</v>
      </c>
      <c r="AV88" s="1">
        <v>0.872897196261682</v>
      </c>
      <c r="AW88" s="1">
        <v>0.935871743486974</v>
      </c>
      <c r="AX88" s="1">
        <v>0.859938208032955</v>
      </c>
      <c r="AY88" s="1">
        <v>998.0</v>
      </c>
      <c r="AZ88" s="1">
        <v>0.859319451498222</v>
      </c>
      <c r="BA88" s="1">
        <v>0.73339749759384</v>
      </c>
      <c r="BB88" s="1">
        <v>0.814102564102564</v>
      </c>
      <c r="BC88" s="1">
        <v>0.667250437828371</v>
      </c>
      <c r="BD88" s="1">
        <v>0.937768240343347</v>
      </c>
      <c r="BE88" s="1">
        <v>571.0</v>
      </c>
      <c r="BF88" s="1">
        <v>0.922295581513458</v>
      </c>
      <c r="BG88" s="1">
        <v>0.815884476534296</v>
      </c>
      <c r="BH88" s="1">
        <v>0.786542923433874</v>
      </c>
      <c r="BI88" s="1">
        <v>0.8475</v>
      </c>
      <c r="BJ88" s="1">
        <v>0.941363926067558</v>
      </c>
      <c r="BK88" s="1">
        <v>400.0</v>
      </c>
      <c r="BL88" s="1">
        <v>0.836264797611996</v>
      </c>
      <c r="BM88" s="1">
        <v>0.838304284075811</v>
      </c>
      <c r="BN88" s="1">
        <v>0.84002031488065</v>
      </c>
      <c r="BO88" s="1">
        <v>1969.0</v>
      </c>
    </row>
    <row r="89">
      <c r="A89" s="1" t="s">
        <v>404</v>
      </c>
      <c r="B89" s="1" t="s">
        <v>405</v>
      </c>
      <c r="C89" s="1" t="s">
        <v>69</v>
      </c>
      <c r="D89" s="1" t="s">
        <v>70</v>
      </c>
      <c r="E89" s="1" t="s">
        <v>71</v>
      </c>
      <c r="F89" s="1" t="s">
        <v>82</v>
      </c>
      <c r="G89" s="1" t="s">
        <v>406</v>
      </c>
      <c r="H89" s="1">
        <v>8506.0</v>
      </c>
      <c r="I89" s="1" t="s">
        <v>74</v>
      </c>
      <c r="J89" s="1">
        <v>64.0</v>
      </c>
      <c r="K89" s="1">
        <v>1.0E-4</v>
      </c>
      <c r="L89" s="1" t="s">
        <v>75</v>
      </c>
      <c r="N89" s="1">
        <v>150.0</v>
      </c>
      <c r="O89" s="1">
        <v>10.0</v>
      </c>
      <c r="P89" s="1" t="s">
        <v>76</v>
      </c>
      <c r="Q89" s="1">
        <v>0.05</v>
      </c>
      <c r="R89" s="1" t="s">
        <v>88</v>
      </c>
      <c r="S89" s="1">
        <v>3.0</v>
      </c>
      <c r="T89" s="1">
        <v>15.0</v>
      </c>
      <c r="U89" s="1">
        <v>4242.0</v>
      </c>
      <c r="V89" s="1" t="s">
        <v>78</v>
      </c>
      <c r="W89" s="1">
        <v>1.0</v>
      </c>
      <c r="X89" s="1" t="b">
        <v>0</v>
      </c>
      <c r="Y89" s="1"/>
      <c r="Z89" s="1">
        <v>0.753223061561584</v>
      </c>
      <c r="AA89" s="1">
        <v>150.0</v>
      </c>
      <c r="AB89" s="1" t="s">
        <v>407</v>
      </c>
      <c r="AC89" s="1"/>
      <c r="AD89" s="1">
        <v>150.0</v>
      </c>
      <c r="AE89" s="1">
        <v>17716.0</v>
      </c>
      <c r="AF89" s="1">
        <v>0.544578313827514</v>
      </c>
      <c r="AG89" s="1">
        <v>714467.0</v>
      </c>
      <c r="AH89" s="1">
        <v>15.0</v>
      </c>
      <c r="AI89" s="1">
        <v>59050.0</v>
      </c>
      <c r="AJ89" s="1"/>
      <c r="AK89" s="1"/>
      <c r="AL89" s="1"/>
      <c r="AM89" s="1"/>
      <c r="AN89" s="1">
        <v>0.406163811683654</v>
      </c>
      <c r="AO89" s="1">
        <v>0.815642458100558</v>
      </c>
      <c r="AP89" s="1">
        <v>0.782354493466502</v>
      </c>
      <c r="AQ89" s="1">
        <v>0.812137603241977</v>
      </c>
      <c r="AR89" s="1">
        <v>0.784604881099034</v>
      </c>
      <c r="AS89" s="1">
        <v>1969.0</v>
      </c>
      <c r="AT89" s="1">
        <v>0.879126460132046</v>
      </c>
      <c r="AU89" s="1">
        <v>0.889814814814814</v>
      </c>
      <c r="AV89" s="1">
        <v>0.827022375215146</v>
      </c>
      <c r="AW89" s="1">
        <v>0.962925851703406</v>
      </c>
      <c r="AX89" s="1">
        <v>0.792996910401647</v>
      </c>
      <c r="AY89" s="1">
        <v>998.0</v>
      </c>
      <c r="AZ89" s="1">
        <v>0.832910106653123</v>
      </c>
      <c r="BA89" s="1">
        <v>0.642779587404994</v>
      </c>
      <c r="BB89" s="1">
        <v>0.845714285714285</v>
      </c>
      <c r="BC89" s="1">
        <v>0.518388791593695</v>
      </c>
      <c r="BD89" s="1">
        <v>0.96137339055794</v>
      </c>
      <c r="BE89" s="1">
        <v>571.0</v>
      </c>
      <c r="BF89" s="1">
        <v>0.919248349415947</v>
      </c>
      <c r="BG89" s="1">
        <v>0.814469078179696</v>
      </c>
      <c r="BH89" s="1">
        <v>0.763676148796498</v>
      </c>
      <c r="BI89" s="1">
        <v>0.8725</v>
      </c>
      <c r="BJ89" s="1">
        <v>0.931166347992351</v>
      </c>
      <c r="BK89" s="1">
        <v>400.0</v>
      </c>
      <c r="BL89" s="1">
        <v>0.802869457016412</v>
      </c>
      <c r="BM89" s="1">
        <v>0.819574224035638</v>
      </c>
      <c r="BN89" s="1">
        <v>0.815642458100558</v>
      </c>
      <c r="BO89" s="1">
        <v>1969.0</v>
      </c>
    </row>
    <row r="90">
      <c r="A90" s="1" t="s">
        <v>408</v>
      </c>
      <c r="B90" s="1" t="s">
        <v>409</v>
      </c>
      <c r="C90" s="1" t="s">
        <v>69</v>
      </c>
      <c r="D90" s="1" t="s">
        <v>70</v>
      </c>
      <c r="E90" s="1" t="s">
        <v>71</v>
      </c>
      <c r="G90" s="1" t="s">
        <v>410</v>
      </c>
      <c r="H90" s="1">
        <v>8090.0</v>
      </c>
      <c r="I90" s="1" t="s">
        <v>116</v>
      </c>
      <c r="J90" s="1">
        <v>64.0</v>
      </c>
      <c r="K90" s="1">
        <v>1.0E-4</v>
      </c>
      <c r="L90" s="1" t="s">
        <v>75</v>
      </c>
      <c r="N90" s="1">
        <v>150.0</v>
      </c>
      <c r="O90" s="1">
        <v>10.0</v>
      </c>
      <c r="P90" s="1" t="s">
        <v>76</v>
      </c>
      <c r="Q90" s="1">
        <v>0.05</v>
      </c>
      <c r="R90" s="1" t="s">
        <v>88</v>
      </c>
      <c r="S90" s="1">
        <v>2.0</v>
      </c>
      <c r="T90" s="1">
        <v>15.0</v>
      </c>
      <c r="U90" s="1">
        <v>4242.0</v>
      </c>
      <c r="V90" s="1" t="s">
        <v>78</v>
      </c>
      <c r="W90" s="1">
        <v>1.0</v>
      </c>
      <c r="X90" s="1" t="b">
        <v>0</v>
      </c>
      <c r="Y90" s="1"/>
      <c r="Z90" s="1">
        <v>0.752116739749908</v>
      </c>
      <c r="AA90" s="1">
        <v>150.0</v>
      </c>
      <c r="AB90" s="1" t="s">
        <v>411</v>
      </c>
      <c r="AC90" s="1"/>
      <c r="AD90" s="1">
        <v>150.0</v>
      </c>
      <c r="AE90" s="1">
        <v>17716.0</v>
      </c>
      <c r="AF90" s="1">
        <v>0.541476905345916</v>
      </c>
      <c r="AG90" s="1">
        <v>714467.0</v>
      </c>
      <c r="AH90" s="1">
        <v>15.0</v>
      </c>
      <c r="AI90" s="1">
        <v>88580.0</v>
      </c>
      <c r="AJ90" s="1"/>
      <c r="AK90" s="1"/>
      <c r="AL90" s="1"/>
      <c r="AM90" s="1"/>
      <c r="AN90" s="1">
        <v>0.418880879878997</v>
      </c>
      <c r="AO90" s="1">
        <v>0.813103098019299</v>
      </c>
      <c r="AP90" s="1">
        <v>0.781453781203097</v>
      </c>
      <c r="AQ90" s="1">
        <v>0.827707505470565</v>
      </c>
      <c r="AR90" s="1">
        <v>0.784181439352727</v>
      </c>
      <c r="AS90" s="1">
        <v>1969.0</v>
      </c>
      <c r="AT90" s="1">
        <v>0.862874555611985</v>
      </c>
      <c r="AU90" s="1">
        <v>0.87693710118505</v>
      </c>
      <c r="AV90" s="1">
        <v>0.804347826086956</v>
      </c>
      <c r="AW90" s="1">
        <v>0.963927855711422</v>
      </c>
      <c r="AX90" s="1">
        <v>0.759011328527291</v>
      </c>
      <c r="AY90" s="1">
        <v>998.0</v>
      </c>
      <c r="AZ90" s="1">
        <v>0.836465210766886</v>
      </c>
      <c r="BA90" s="1">
        <v>0.634090909090909</v>
      </c>
      <c r="BB90" s="1">
        <v>0.902912621359223</v>
      </c>
      <c r="BC90" s="1">
        <v>0.48861646234676</v>
      </c>
      <c r="BD90" s="1">
        <v>0.978540772532188</v>
      </c>
      <c r="BE90" s="1">
        <v>571.0</v>
      </c>
      <c r="BF90" s="1">
        <v>0.926866429659725</v>
      </c>
      <c r="BG90" s="1">
        <v>0.833333333333333</v>
      </c>
      <c r="BH90" s="1">
        <v>0.775862068965517</v>
      </c>
      <c r="BI90" s="1">
        <v>0.9</v>
      </c>
      <c r="BJ90" s="1">
        <v>0.933715742511153</v>
      </c>
      <c r="BK90" s="1">
        <v>400.0</v>
      </c>
      <c r="BL90" s="1">
        <v>0.797654885427588</v>
      </c>
      <c r="BM90" s="1">
        <v>0.82714426857141</v>
      </c>
      <c r="BN90" s="1">
        <v>0.813103098019299</v>
      </c>
      <c r="BO90" s="1">
        <v>1969.0</v>
      </c>
    </row>
    <row r="91">
      <c r="A91" s="1" t="s">
        <v>412</v>
      </c>
      <c r="B91" s="1" t="s">
        <v>413</v>
      </c>
      <c r="C91" s="1" t="s">
        <v>69</v>
      </c>
      <c r="D91" s="1" t="s">
        <v>70</v>
      </c>
      <c r="E91" s="1" t="s">
        <v>71</v>
      </c>
      <c r="F91" s="1" t="s">
        <v>72</v>
      </c>
      <c r="G91" s="1" t="s">
        <v>414</v>
      </c>
      <c r="H91" s="1">
        <v>8244.0</v>
      </c>
      <c r="I91" s="1" t="s">
        <v>74</v>
      </c>
      <c r="J91" s="1">
        <v>64.0</v>
      </c>
      <c r="K91" s="1">
        <v>1.0E-4</v>
      </c>
      <c r="L91" s="1" t="s">
        <v>75</v>
      </c>
      <c r="N91" s="1">
        <v>150.0</v>
      </c>
      <c r="O91" s="1">
        <v>5.0</v>
      </c>
      <c r="P91" s="1" t="s">
        <v>76</v>
      </c>
      <c r="Q91" s="1">
        <v>0.05</v>
      </c>
      <c r="R91" s="1" t="s">
        <v>88</v>
      </c>
      <c r="S91" s="1">
        <v>1.0</v>
      </c>
      <c r="T91" s="1">
        <v>30.0</v>
      </c>
      <c r="U91" s="1">
        <v>4242.0</v>
      </c>
      <c r="V91" s="1" t="s">
        <v>78</v>
      </c>
      <c r="W91" s="1">
        <v>1.0</v>
      </c>
      <c r="X91" s="1" t="b">
        <v>0</v>
      </c>
      <c r="Y91" s="1"/>
      <c r="Z91" s="1">
        <v>0.780277729034423</v>
      </c>
      <c r="AA91" s="1">
        <v>150.0</v>
      </c>
      <c r="AB91" s="1" t="s">
        <v>415</v>
      </c>
      <c r="AC91" s="1"/>
      <c r="AD91" s="1">
        <v>150.0</v>
      </c>
      <c r="AE91" s="1">
        <v>17716.0</v>
      </c>
      <c r="AF91" s="1">
        <v>0.474156260490417</v>
      </c>
      <c r="AG91" s="1">
        <v>714467.0</v>
      </c>
      <c r="AH91" s="1">
        <v>30.0</v>
      </c>
      <c r="AI91" s="1">
        <v>88580.0</v>
      </c>
      <c r="AJ91" s="1"/>
      <c r="AK91" s="1"/>
      <c r="AL91" s="1"/>
      <c r="AM91" s="1"/>
      <c r="AN91" s="1">
        <v>0.373258471488952</v>
      </c>
      <c r="AO91" s="1">
        <v>0.833417978669375</v>
      </c>
      <c r="AP91" s="1">
        <v>0.803339465080967</v>
      </c>
      <c r="AQ91" s="1">
        <v>0.847643922455296</v>
      </c>
      <c r="AR91" s="1">
        <v>0.806281983113922</v>
      </c>
      <c r="AS91" s="1">
        <v>1969.0</v>
      </c>
      <c r="AT91" s="1">
        <v>0.885220924327069</v>
      </c>
      <c r="AU91" s="1">
        <v>0.89604415823367</v>
      </c>
      <c r="AV91" s="1">
        <v>0.828231292517006</v>
      </c>
      <c r="AW91" s="1">
        <v>0.975951903807615</v>
      </c>
      <c r="AX91" s="1">
        <v>0.791967044284243</v>
      </c>
      <c r="AY91" s="1">
        <v>998.0</v>
      </c>
      <c r="AZ91" s="1">
        <v>0.852717115286947</v>
      </c>
      <c r="BA91" s="1">
        <v>0.674157303370786</v>
      </c>
      <c r="BB91" s="1">
        <v>0.940438871473354</v>
      </c>
      <c r="BC91" s="1">
        <v>0.52539404553415</v>
      </c>
      <c r="BD91" s="1">
        <v>0.986409155937052</v>
      </c>
      <c r="BE91" s="1">
        <v>571.0</v>
      </c>
      <c r="BF91" s="1">
        <v>0.928897917724733</v>
      </c>
      <c r="BG91" s="1">
        <v>0.839816933638443</v>
      </c>
      <c r="BH91" s="1">
        <v>0.774261603375527</v>
      </c>
      <c r="BI91" s="1">
        <v>0.9175</v>
      </c>
      <c r="BJ91" s="1">
        <v>0.931803696622052</v>
      </c>
      <c r="BK91" s="1">
        <v>400.0</v>
      </c>
      <c r="BL91" s="1">
        <v>0.820275603655307</v>
      </c>
      <c r="BM91" s="1">
        <v>0.849807042607145</v>
      </c>
      <c r="BN91" s="1">
        <v>0.833417978669375</v>
      </c>
      <c r="BO91" s="1">
        <v>1969.0</v>
      </c>
    </row>
    <row r="92">
      <c r="A92" s="1" t="s">
        <v>416</v>
      </c>
      <c r="B92" s="1" t="s">
        <v>417</v>
      </c>
      <c r="C92" s="1" t="s">
        <v>69</v>
      </c>
      <c r="D92" s="1" t="s">
        <v>70</v>
      </c>
      <c r="E92" s="1" t="s">
        <v>71</v>
      </c>
      <c r="G92" s="1" t="s">
        <v>418</v>
      </c>
      <c r="H92" s="1">
        <v>2801.0</v>
      </c>
      <c r="I92" s="1" t="s">
        <v>107</v>
      </c>
      <c r="J92" s="1">
        <v>64.0</v>
      </c>
      <c r="K92" s="1">
        <v>0.01</v>
      </c>
      <c r="L92" s="1" t="s">
        <v>75</v>
      </c>
      <c r="N92" s="1">
        <v>150.0</v>
      </c>
      <c r="P92" s="1" t="s">
        <v>76</v>
      </c>
      <c r="Q92" s="1">
        <v>0.05</v>
      </c>
      <c r="R92" s="1" t="s">
        <v>112</v>
      </c>
      <c r="S92" s="1">
        <v>2.0</v>
      </c>
      <c r="U92" s="1">
        <v>4242.0</v>
      </c>
      <c r="V92" s="1" t="s">
        <v>78</v>
      </c>
      <c r="Y92" s="1">
        <v>0.0</v>
      </c>
      <c r="Z92" s="1">
        <v>0.553510963916778</v>
      </c>
      <c r="AA92" s="1">
        <v>150.0</v>
      </c>
      <c r="AB92" s="1" t="s">
        <v>419</v>
      </c>
      <c r="AC92" s="1"/>
      <c r="AD92" s="1">
        <v>150.0</v>
      </c>
      <c r="AE92" s="1">
        <v>8858.0</v>
      </c>
      <c r="AF92" s="1">
        <v>0.910643756389618</v>
      </c>
      <c r="AG92" s="1">
        <v>714467.0</v>
      </c>
      <c r="AJ92" s="1"/>
      <c r="AK92" s="1"/>
      <c r="AL92" s="1"/>
      <c r="AM92" s="1"/>
      <c r="AN92" s="1">
        <v>0.891914725303649</v>
      </c>
      <c r="AO92" s="1">
        <v>0.570340274250888</v>
      </c>
      <c r="AP92" s="1">
        <v>0.414026157722449</v>
      </c>
      <c r="AQ92" s="1">
        <v>0.730121450065719</v>
      </c>
      <c r="AR92" s="1">
        <v>0.443745491566904</v>
      </c>
      <c r="AS92" s="1">
        <v>1969.0</v>
      </c>
      <c r="AT92" s="1">
        <v>0.579989842559675</v>
      </c>
      <c r="AU92" s="1">
        <v>0.700470843897138</v>
      </c>
      <c r="AV92" s="1">
        <v>0.54849688031764</v>
      </c>
      <c r="AW92" s="1">
        <v>0.968937875751503</v>
      </c>
      <c r="AX92" s="1">
        <v>0.180226570545829</v>
      </c>
      <c r="AY92" s="1">
        <v>998.0</v>
      </c>
      <c r="AZ92" s="1">
        <v>0.727272727272727</v>
      </c>
      <c r="BA92" s="1">
        <v>0.121112929623567</v>
      </c>
      <c r="BB92" s="1">
        <v>0.925</v>
      </c>
      <c r="BC92" s="1">
        <v>0.0647985989492119</v>
      </c>
      <c r="BD92" s="1">
        <v>0.997854077253218</v>
      </c>
      <c r="BE92" s="1">
        <v>571.0</v>
      </c>
      <c r="BF92" s="1">
        <v>0.833417978669375</v>
      </c>
      <c r="BG92" s="1">
        <v>0.420494699646643</v>
      </c>
      <c r="BH92" s="1">
        <v>0.716867469879518</v>
      </c>
      <c r="BI92" s="1">
        <v>0.2975</v>
      </c>
      <c r="BJ92" s="1">
        <v>0.970044614404079</v>
      </c>
      <c r="BK92" s="1">
        <v>400.0</v>
      </c>
      <c r="BL92" s="1">
        <v>0.47558317160135</v>
      </c>
      <c r="BM92" s="1">
        <v>0.691885157190864</v>
      </c>
      <c r="BN92" s="1">
        <v>0.570340274250888</v>
      </c>
      <c r="BO92" s="1">
        <v>1969.0</v>
      </c>
    </row>
    <row r="93">
      <c r="A93" s="1" t="s">
        <v>420</v>
      </c>
      <c r="B93" s="1" t="s">
        <v>421</v>
      </c>
      <c r="C93" s="1" t="s">
        <v>69</v>
      </c>
      <c r="D93" s="1" t="s">
        <v>70</v>
      </c>
      <c r="E93" s="1" t="s">
        <v>71</v>
      </c>
      <c r="F93" s="1" t="s">
        <v>82</v>
      </c>
      <c r="G93" s="1" t="s">
        <v>422</v>
      </c>
      <c r="H93" s="1">
        <v>8119.0</v>
      </c>
      <c r="I93" s="1" t="s">
        <v>74</v>
      </c>
      <c r="J93" s="1">
        <v>64.0</v>
      </c>
      <c r="K93" s="1">
        <v>1.0E-4</v>
      </c>
      <c r="L93" s="1" t="s">
        <v>75</v>
      </c>
      <c r="N93" s="1">
        <v>150.0</v>
      </c>
      <c r="O93" s="1">
        <v>10.0</v>
      </c>
      <c r="P93" s="1" t="s">
        <v>76</v>
      </c>
      <c r="Q93" s="1">
        <v>0.05</v>
      </c>
      <c r="R93" s="1" t="s">
        <v>88</v>
      </c>
      <c r="S93" s="1">
        <v>1.0</v>
      </c>
      <c r="T93" s="1">
        <v>15.0</v>
      </c>
      <c r="U93" s="1">
        <v>4242.0</v>
      </c>
      <c r="V93" s="1" t="s">
        <v>78</v>
      </c>
      <c r="W93" s="1">
        <v>1.0</v>
      </c>
      <c r="X93" s="1" t="b">
        <v>0</v>
      </c>
      <c r="Y93" s="1"/>
      <c r="Z93" s="1">
        <v>0.775931358337402</v>
      </c>
      <c r="AA93" s="1">
        <v>150.0</v>
      </c>
      <c r="AB93" s="1" t="s">
        <v>423</v>
      </c>
      <c r="AC93" s="1"/>
      <c r="AD93" s="1">
        <v>150.0</v>
      </c>
      <c r="AE93" s="1">
        <v>17716.0</v>
      </c>
      <c r="AF93" s="1">
        <v>0.494031250476837</v>
      </c>
      <c r="AG93" s="1">
        <v>714467.0</v>
      </c>
      <c r="AH93" s="1">
        <v>15.0</v>
      </c>
      <c r="AI93" s="1">
        <v>177160.0</v>
      </c>
      <c r="AJ93" s="1"/>
      <c r="AK93" s="1"/>
      <c r="AL93" s="1"/>
      <c r="AM93" s="1"/>
      <c r="AN93" s="1">
        <v>0.383939921855926</v>
      </c>
      <c r="AO93" s="1">
        <v>0.827831386490604</v>
      </c>
      <c r="AP93" s="1">
        <v>0.797056740187908</v>
      </c>
      <c r="AQ93" s="1">
        <v>0.829267343294195</v>
      </c>
      <c r="AR93" s="1">
        <v>0.80111059538809</v>
      </c>
      <c r="AS93" s="1">
        <v>1969.0</v>
      </c>
      <c r="AT93" s="1">
        <v>0.886744540375825</v>
      </c>
      <c r="AU93" s="1">
        <v>0.896230805025593</v>
      </c>
      <c r="AV93" s="1">
        <v>0.836663770634231</v>
      </c>
      <c r="AW93" s="1">
        <v>0.964929859719438</v>
      </c>
      <c r="AX93" s="1">
        <v>0.806385169927909</v>
      </c>
      <c r="AY93" s="1">
        <v>998.0</v>
      </c>
      <c r="AZ93" s="1">
        <v>0.846114779075672</v>
      </c>
      <c r="BA93" s="1">
        <v>0.668852459016393</v>
      </c>
      <c r="BB93" s="1">
        <v>0.88953488372093</v>
      </c>
      <c r="BC93" s="1">
        <v>0.535901926444833</v>
      </c>
      <c r="BD93" s="1">
        <v>0.972818311874105</v>
      </c>
      <c r="BE93" s="1">
        <v>571.0</v>
      </c>
      <c r="BF93" s="1">
        <v>0.92280345352971</v>
      </c>
      <c r="BG93" s="1">
        <v>0.826086956521739</v>
      </c>
      <c r="BH93" s="1">
        <v>0.761603375527426</v>
      </c>
      <c r="BI93" s="1">
        <v>0.9025</v>
      </c>
      <c r="BJ93" s="1">
        <v>0.927979604843849</v>
      </c>
      <c r="BK93" s="1">
        <v>400.0</v>
      </c>
      <c r="BL93" s="1">
        <v>0.816042600366987</v>
      </c>
      <c r="BM93" s="1">
        <v>0.836747695230362</v>
      </c>
      <c r="BN93" s="1">
        <v>0.827831386490604</v>
      </c>
      <c r="BO93" s="1">
        <v>1969.0</v>
      </c>
    </row>
    <row r="94">
      <c r="A94" s="1" t="s">
        <v>424</v>
      </c>
      <c r="B94" s="1" t="s">
        <v>425</v>
      </c>
      <c r="C94" s="1" t="s">
        <v>69</v>
      </c>
      <c r="D94" s="1" t="s">
        <v>70</v>
      </c>
      <c r="E94" s="1" t="s">
        <v>71</v>
      </c>
      <c r="F94" s="1" t="s">
        <v>128</v>
      </c>
      <c r="G94" s="1" t="s">
        <v>426</v>
      </c>
      <c r="H94" s="1">
        <v>11240.0</v>
      </c>
      <c r="I94" s="1" t="s">
        <v>116</v>
      </c>
      <c r="J94" s="1">
        <v>64.0</v>
      </c>
      <c r="K94" s="1">
        <v>0.001</v>
      </c>
      <c r="L94" s="1" t="s">
        <v>75</v>
      </c>
      <c r="N94" s="1">
        <v>150.0</v>
      </c>
      <c r="O94" s="1">
        <v>10.0</v>
      </c>
      <c r="P94" s="1" t="s">
        <v>76</v>
      </c>
      <c r="Q94" s="1">
        <v>0.05</v>
      </c>
      <c r="R94" s="1" t="s">
        <v>77</v>
      </c>
      <c r="S94" s="1">
        <v>2.0</v>
      </c>
      <c r="T94" s="1">
        <v>15.0</v>
      </c>
      <c r="U94" s="1">
        <v>4242.0</v>
      </c>
      <c r="V94" s="1" t="s">
        <v>78</v>
      </c>
      <c r="W94" s="1">
        <v>1.0</v>
      </c>
      <c r="X94" s="1" t="b">
        <v>0</v>
      </c>
      <c r="Y94" s="1"/>
      <c r="Z94" s="1">
        <v>0.892131388187408</v>
      </c>
      <c r="AA94" s="1">
        <v>150.0</v>
      </c>
      <c r="AB94" s="1" t="s">
        <v>427</v>
      </c>
      <c r="AC94" s="1"/>
      <c r="AD94" s="1">
        <v>150.0</v>
      </c>
      <c r="AE94" s="1">
        <v>17716.0</v>
      </c>
      <c r="AF94" s="1">
        <v>0.220942497253417</v>
      </c>
      <c r="AG94" s="1">
        <v>1.4768835E7</v>
      </c>
      <c r="AH94" s="1">
        <v>15.0</v>
      </c>
      <c r="AI94" s="1">
        <v>88580.0</v>
      </c>
      <c r="AJ94" s="1"/>
      <c r="AK94" s="1"/>
      <c r="AL94" s="1"/>
      <c r="AM94" s="1"/>
      <c r="AN94" s="1">
        <v>0.369909524917602</v>
      </c>
      <c r="AO94" s="1">
        <v>0.826307770441848</v>
      </c>
      <c r="AP94" s="1">
        <v>0.815523207758616</v>
      </c>
      <c r="AQ94" s="1">
        <v>0.806262445949265</v>
      </c>
      <c r="AR94" s="1">
        <v>0.829832654216781</v>
      </c>
      <c r="AS94" s="1">
        <v>1969.0</v>
      </c>
      <c r="AT94" s="1">
        <v>0.887252412392077</v>
      </c>
      <c r="AU94" s="1">
        <v>0.882539682539682</v>
      </c>
      <c r="AV94" s="1">
        <v>0.934977578475336</v>
      </c>
      <c r="AW94" s="1">
        <v>0.83567134268537</v>
      </c>
      <c r="AX94" s="1">
        <v>0.940267765190525</v>
      </c>
      <c r="AY94" s="1">
        <v>998.0</v>
      </c>
      <c r="AZ94" s="1">
        <v>0.84002031488065</v>
      </c>
      <c r="BA94" s="1">
        <v>0.735959765297569</v>
      </c>
      <c r="BB94" s="1">
        <v>0.705787781350482</v>
      </c>
      <c r="BC94" s="1">
        <v>0.768826619964973</v>
      </c>
      <c r="BD94" s="1">
        <v>0.869098712446352</v>
      </c>
      <c r="BE94" s="1">
        <v>571.0</v>
      </c>
      <c r="BF94" s="1">
        <v>0.92534281361097</v>
      </c>
      <c r="BG94" s="1">
        <v>0.828070175438596</v>
      </c>
      <c r="BH94" s="1">
        <v>0.778021978021978</v>
      </c>
      <c r="BI94" s="1">
        <v>0.885</v>
      </c>
      <c r="BJ94" s="1">
        <v>0.935627788400255</v>
      </c>
      <c r="BK94" s="1">
        <v>400.0</v>
      </c>
      <c r="BL94" s="1">
        <v>0.82896683561958</v>
      </c>
      <c r="BM94" s="1">
        <v>0.836628358394262</v>
      </c>
      <c r="BN94" s="1">
        <v>0.826307770441848</v>
      </c>
      <c r="BO94" s="1">
        <v>1969.0</v>
      </c>
    </row>
    <row r="95">
      <c r="A95" s="1" t="s">
        <v>428</v>
      </c>
      <c r="B95" s="1" t="s">
        <v>429</v>
      </c>
      <c r="C95" s="1" t="s">
        <v>69</v>
      </c>
      <c r="D95" s="1" t="s">
        <v>70</v>
      </c>
      <c r="E95" s="1" t="s">
        <v>71</v>
      </c>
      <c r="F95" s="1" t="s">
        <v>128</v>
      </c>
      <c r="G95" s="1" t="s">
        <v>430</v>
      </c>
      <c r="H95" s="1">
        <v>4877.0</v>
      </c>
      <c r="I95" s="1" t="s">
        <v>116</v>
      </c>
      <c r="J95" s="1">
        <v>64.0</v>
      </c>
      <c r="K95" s="1">
        <v>0.001</v>
      </c>
      <c r="L95" s="1" t="s">
        <v>75</v>
      </c>
      <c r="N95" s="1">
        <v>150.0</v>
      </c>
      <c r="O95" s="1">
        <v>10.0</v>
      </c>
      <c r="P95" s="1" t="s">
        <v>76</v>
      </c>
      <c r="Q95" s="1">
        <v>0.05</v>
      </c>
      <c r="R95" s="1" t="s">
        <v>88</v>
      </c>
      <c r="S95" s="1">
        <v>2.0</v>
      </c>
      <c r="T95" s="1">
        <v>15.0</v>
      </c>
      <c r="U95" s="1">
        <v>4242.0</v>
      </c>
      <c r="V95" s="1" t="s">
        <v>78</v>
      </c>
      <c r="W95" s="1">
        <v>1.0</v>
      </c>
      <c r="X95" s="1" t="b">
        <v>0</v>
      </c>
      <c r="Y95" s="1"/>
      <c r="Z95" s="1">
        <v>0.839845359325408</v>
      </c>
      <c r="AA95" s="1">
        <v>150.0</v>
      </c>
      <c r="AB95" s="1" t="s">
        <v>431</v>
      </c>
      <c r="AC95" s="1"/>
      <c r="AD95" s="1">
        <v>150.0</v>
      </c>
      <c r="AE95" s="1">
        <v>17716.0</v>
      </c>
      <c r="AF95" s="1">
        <v>0.335912942886352</v>
      </c>
      <c r="AG95" s="1">
        <v>714467.0</v>
      </c>
      <c r="AH95" s="1">
        <v>15.0</v>
      </c>
      <c r="AI95" s="1">
        <v>88580.0</v>
      </c>
      <c r="AJ95" s="1"/>
      <c r="AK95" s="1"/>
      <c r="AL95" s="1"/>
      <c r="AM95" s="1"/>
      <c r="AN95" s="1">
        <v>0.295907914638519</v>
      </c>
      <c r="AO95" s="1">
        <v>0.856272219400711</v>
      </c>
      <c r="AP95" s="1">
        <v>0.836307983195808</v>
      </c>
      <c r="AQ95" s="1">
        <v>0.846328299108913</v>
      </c>
      <c r="AR95" s="1">
        <v>0.844038397869878</v>
      </c>
      <c r="AS95" s="1">
        <v>1969.0</v>
      </c>
      <c r="AT95" s="1">
        <v>0.907567293042153</v>
      </c>
      <c r="AU95" s="1">
        <v>0.911821705426356</v>
      </c>
      <c r="AV95" s="1">
        <v>0.882739212007504</v>
      </c>
      <c r="AW95" s="1">
        <v>0.942885771543086</v>
      </c>
      <c r="AX95" s="1">
        <v>0.871266735324407</v>
      </c>
      <c r="AY95" s="1">
        <v>998.0</v>
      </c>
      <c r="AZ95" s="1">
        <v>0.867953275774504</v>
      </c>
      <c r="BA95" s="1">
        <v>0.737373737373737</v>
      </c>
      <c r="BB95" s="1">
        <v>0.871121718377088</v>
      </c>
      <c r="BC95" s="1">
        <v>0.639229422066549</v>
      </c>
      <c r="BD95" s="1">
        <v>0.96137339055794</v>
      </c>
      <c r="BE95" s="1">
        <v>571.0</v>
      </c>
      <c r="BF95" s="1">
        <v>0.937023869984763</v>
      </c>
      <c r="BG95" s="1">
        <v>0.85972850678733</v>
      </c>
      <c r="BH95" s="1">
        <v>0.785123966942148</v>
      </c>
      <c r="BI95" s="1">
        <v>0.95</v>
      </c>
      <c r="BJ95" s="1">
        <v>0.933715742511153</v>
      </c>
      <c r="BK95" s="1">
        <v>400.0</v>
      </c>
      <c r="BL95" s="1">
        <v>0.850650009533184</v>
      </c>
      <c r="BM95" s="1">
        <v>0.859539777325376</v>
      </c>
      <c r="BN95" s="1">
        <v>0.856272219400711</v>
      </c>
      <c r="BO95" s="1">
        <v>1969.0</v>
      </c>
    </row>
    <row r="96">
      <c r="A96" s="1" t="s">
        <v>432</v>
      </c>
      <c r="B96" s="1" t="s">
        <v>433</v>
      </c>
      <c r="C96" s="1" t="s">
        <v>69</v>
      </c>
      <c r="D96" s="1" t="s">
        <v>70</v>
      </c>
      <c r="E96" s="1" t="s">
        <v>71</v>
      </c>
      <c r="G96" s="1" t="s">
        <v>434</v>
      </c>
      <c r="H96" s="1">
        <v>1985.0</v>
      </c>
      <c r="I96" s="1" t="s">
        <v>107</v>
      </c>
      <c r="J96" s="1">
        <v>64.0</v>
      </c>
      <c r="K96" s="1">
        <v>1.0E-4</v>
      </c>
      <c r="L96" s="1" t="s">
        <v>75</v>
      </c>
      <c r="N96" s="1">
        <v>150.0</v>
      </c>
      <c r="P96" s="1" t="s">
        <v>76</v>
      </c>
      <c r="Q96" s="1">
        <v>0.05</v>
      </c>
      <c r="R96" s="1" t="s">
        <v>112</v>
      </c>
      <c r="S96" s="1">
        <v>3.0</v>
      </c>
      <c r="U96" s="1">
        <v>4242.0</v>
      </c>
      <c r="V96" s="1" t="s">
        <v>78</v>
      </c>
      <c r="Y96" s="1">
        <v>0.0</v>
      </c>
      <c r="Z96" s="1">
        <v>0.569686710834503</v>
      </c>
      <c r="AA96" s="1">
        <v>150.0</v>
      </c>
      <c r="AB96" s="1" t="s">
        <v>435</v>
      </c>
      <c r="AC96" s="1"/>
      <c r="AD96" s="1">
        <v>150.0</v>
      </c>
      <c r="AE96" s="1">
        <v>5905.0</v>
      </c>
      <c r="AF96" s="1">
        <v>0.908787667751312</v>
      </c>
      <c r="AG96" s="1">
        <v>714467.0</v>
      </c>
      <c r="AJ96" s="1"/>
      <c r="AK96" s="1"/>
      <c r="AL96" s="1"/>
      <c r="AM96" s="1"/>
      <c r="AN96" s="1">
        <v>0.849827289581298</v>
      </c>
      <c r="AO96" s="1">
        <v>0.599796851193499</v>
      </c>
      <c r="AP96" s="1">
        <v>0.483479389832565</v>
      </c>
      <c r="AQ96" s="1">
        <v>0.648124894452064</v>
      </c>
      <c r="AR96" s="1">
        <v>0.489087816613963</v>
      </c>
      <c r="AS96" s="1">
        <v>1969.0</v>
      </c>
      <c r="AT96" s="1">
        <v>0.627729812087354</v>
      </c>
      <c r="AU96" s="1">
        <v>0.721398707715697</v>
      </c>
      <c r="AV96" s="1">
        <v>0.581139007960808</v>
      </c>
      <c r="AW96" s="1">
        <v>0.950901803607214</v>
      </c>
      <c r="AX96" s="1">
        <v>0.295571575695159</v>
      </c>
      <c r="AY96" s="1">
        <v>998.0</v>
      </c>
      <c r="AZ96" s="1">
        <v>0.728796343321483</v>
      </c>
      <c r="BA96" s="1">
        <v>0.241477272727272</v>
      </c>
      <c r="BB96" s="1">
        <v>0.639097744360902</v>
      </c>
      <c r="BC96" s="1">
        <v>0.148861646234676</v>
      </c>
      <c r="BD96" s="1">
        <v>0.965665236051502</v>
      </c>
      <c r="BE96" s="1">
        <v>571.0</v>
      </c>
      <c r="BF96" s="1">
        <v>0.843067546978161</v>
      </c>
      <c r="BG96" s="1">
        <v>0.487562189054726</v>
      </c>
      <c r="BH96" s="1">
        <v>0.724137931034482</v>
      </c>
      <c r="BI96" s="1">
        <v>0.3675</v>
      </c>
      <c r="BJ96" s="1">
        <v>0.964308476736775</v>
      </c>
      <c r="BK96" s="1">
        <v>400.0</v>
      </c>
      <c r="BL96" s="1">
        <v>0.534720319273453</v>
      </c>
      <c r="BM96" s="1">
        <v>0.626996807713943</v>
      </c>
      <c r="BN96" s="1">
        <v>0.599796851193499</v>
      </c>
      <c r="BO96" s="1">
        <v>1969.0</v>
      </c>
    </row>
    <row r="97">
      <c r="A97" s="1" t="s">
        <v>436</v>
      </c>
      <c r="B97" s="1" t="s">
        <v>437</v>
      </c>
      <c r="C97" s="1" t="s">
        <v>69</v>
      </c>
      <c r="D97" s="1" t="s">
        <v>70</v>
      </c>
      <c r="E97" s="1" t="s">
        <v>71</v>
      </c>
      <c r="F97" s="1" t="s">
        <v>128</v>
      </c>
      <c r="G97" s="1" t="s">
        <v>438</v>
      </c>
      <c r="H97" s="1">
        <v>4788.0</v>
      </c>
      <c r="I97" s="1" t="s">
        <v>116</v>
      </c>
      <c r="J97" s="1">
        <v>64.0</v>
      </c>
      <c r="K97" s="1">
        <v>0.001</v>
      </c>
      <c r="L97" s="1" t="s">
        <v>75</v>
      </c>
      <c r="N97" s="1">
        <v>150.0</v>
      </c>
      <c r="O97" s="1">
        <v>10.0</v>
      </c>
      <c r="P97" s="1" t="s">
        <v>76</v>
      </c>
      <c r="Q97" s="1">
        <v>0.0</v>
      </c>
      <c r="R97" s="1" t="s">
        <v>88</v>
      </c>
      <c r="S97" s="1">
        <v>2.0</v>
      </c>
      <c r="T97" s="1">
        <v>15.0</v>
      </c>
      <c r="U97" s="1">
        <v>4242.0</v>
      </c>
      <c r="V97" s="1" t="s">
        <v>78</v>
      </c>
      <c r="W97" s="1">
        <v>1.0</v>
      </c>
      <c r="X97" s="1" t="b">
        <v>0</v>
      </c>
      <c r="Y97" s="1"/>
      <c r="Z97" s="1">
        <v>0.854837417602539</v>
      </c>
      <c r="AA97" s="1">
        <v>150.0</v>
      </c>
      <c r="AB97" s="1" t="s">
        <v>439</v>
      </c>
      <c r="AC97" s="1"/>
      <c r="AD97" s="1">
        <v>150.0</v>
      </c>
      <c r="AE97" s="1">
        <v>17716.0</v>
      </c>
      <c r="AF97" s="1">
        <v>0.291741430759429</v>
      </c>
      <c r="AG97" s="1">
        <v>714467.0</v>
      </c>
      <c r="AH97" s="1">
        <v>15.0</v>
      </c>
      <c r="AI97" s="1">
        <v>88580.0</v>
      </c>
      <c r="AJ97" s="1"/>
      <c r="AK97" s="1"/>
      <c r="AL97" s="1"/>
      <c r="AM97" s="1"/>
      <c r="AN97" s="1">
        <v>0.260307818651199</v>
      </c>
      <c r="AO97" s="1">
        <v>0.875063484002031</v>
      </c>
      <c r="AP97" s="1">
        <v>0.858037255129122</v>
      </c>
      <c r="AQ97" s="1">
        <v>0.872697038430013</v>
      </c>
      <c r="AR97" s="1">
        <v>0.855899607153594</v>
      </c>
      <c r="AS97" s="1">
        <v>1969.0</v>
      </c>
      <c r="AT97" s="1">
        <v>0.917216861350939</v>
      </c>
      <c r="AU97" s="1">
        <v>0.922269909394373</v>
      </c>
      <c r="AV97" s="1">
        <v>0.879890809827115</v>
      </c>
      <c r="AW97" s="1">
        <v>0.968937875751503</v>
      </c>
      <c r="AX97" s="1">
        <v>0.864057672502574</v>
      </c>
      <c r="AY97" s="1">
        <v>998.0</v>
      </c>
      <c r="AZ97" s="1">
        <v>0.885220924327069</v>
      </c>
      <c r="BA97" s="1">
        <v>0.774900398406374</v>
      </c>
      <c r="BB97" s="1">
        <v>0.89838337182448</v>
      </c>
      <c r="BC97" s="1">
        <v>0.681260945709282</v>
      </c>
      <c r="BD97" s="1">
        <v>0.968526466380543</v>
      </c>
      <c r="BE97" s="1">
        <v>571.0</v>
      </c>
      <c r="BF97" s="1">
        <v>0.947689182326053</v>
      </c>
      <c r="BG97" s="1">
        <v>0.876941457586618</v>
      </c>
      <c r="BH97" s="1">
        <v>0.839816933638443</v>
      </c>
      <c r="BI97" s="1">
        <v>0.9175</v>
      </c>
      <c r="BJ97" s="1">
        <v>0.955385595920968</v>
      </c>
      <c r="BK97" s="1">
        <v>400.0</v>
      </c>
      <c r="BL97" s="1">
        <v>0.870325078771087</v>
      </c>
      <c r="BM97" s="1">
        <v>0.877112598768215</v>
      </c>
      <c r="BN97" s="1">
        <v>0.875063484002031</v>
      </c>
      <c r="BO97" s="1">
        <v>1969.0</v>
      </c>
    </row>
    <row r="98">
      <c r="A98" s="1" t="s">
        <v>440</v>
      </c>
      <c r="B98" s="1" t="s">
        <v>441</v>
      </c>
      <c r="C98" s="1" t="s">
        <v>69</v>
      </c>
      <c r="D98" s="1" t="s">
        <v>70</v>
      </c>
      <c r="E98" s="1" t="s">
        <v>71</v>
      </c>
      <c r="G98" s="1" t="s">
        <v>442</v>
      </c>
      <c r="H98" s="1">
        <v>2751.0</v>
      </c>
      <c r="I98" s="1" t="s">
        <v>107</v>
      </c>
      <c r="J98" s="1">
        <v>64.0</v>
      </c>
      <c r="K98" s="1">
        <v>1.0E-4</v>
      </c>
      <c r="L98" s="1" t="s">
        <v>75</v>
      </c>
      <c r="N98" s="1">
        <v>150.0</v>
      </c>
      <c r="P98" s="1" t="s">
        <v>76</v>
      </c>
      <c r="Q98" s="1">
        <v>0.05</v>
      </c>
      <c r="R98" s="1" t="s">
        <v>112</v>
      </c>
      <c r="S98" s="1">
        <v>2.0</v>
      </c>
      <c r="U98" s="1">
        <v>4242.0</v>
      </c>
      <c r="V98" s="1" t="s">
        <v>78</v>
      </c>
      <c r="Y98" s="1">
        <v>0.0</v>
      </c>
      <c r="Z98" s="1">
        <v>0.576315224170684</v>
      </c>
      <c r="AA98" s="1">
        <v>150.0</v>
      </c>
      <c r="AB98" s="1" t="s">
        <v>443</v>
      </c>
      <c r="AD98" s="1">
        <v>150.0</v>
      </c>
      <c r="AE98" s="1">
        <v>8858.0</v>
      </c>
      <c r="AF98" s="1">
        <v>0.903388917446136</v>
      </c>
      <c r="AG98" s="1">
        <v>714467.0</v>
      </c>
      <c r="AN98" s="1">
        <v>0.849458456039428</v>
      </c>
      <c r="AO98" s="1">
        <v>0.636871508379888</v>
      </c>
      <c r="AP98" s="1">
        <v>0.55477038322561</v>
      </c>
      <c r="AQ98" s="1">
        <v>0.663346489802247</v>
      </c>
      <c r="AR98" s="1">
        <v>0.537949018293446</v>
      </c>
      <c r="AS98" s="1">
        <v>1969.0</v>
      </c>
      <c r="AT98" s="1">
        <v>0.71203656678517</v>
      </c>
      <c r="AU98" s="1">
        <v>0.763651521467278</v>
      </c>
      <c r="AV98" s="1">
        <v>0.653818700927908</v>
      </c>
      <c r="AW98" s="1">
        <v>0.917835671342685</v>
      </c>
      <c r="AX98" s="1">
        <v>0.500514933058702</v>
      </c>
      <c r="AY98" s="1">
        <v>998.0</v>
      </c>
      <c r="AZ98" s="1">
        <v>0.707465718638903</v>
      </c>
      <c r="BA98" s="1">
        <v>0.408624229979466</v>
      </c>
      <c r="BB98" s="1">
        <v>0.49379652605459</v>
      </c>
      <c r="BC98" s="1">
        <v>0.348511383537653</v>
      </c>
      <c r="BD98" s="1">
        <v>0.854077253218884</v>
      </c>
      <c r="BE98" s="1">
        <v>571.0</v>
      </c>
      <c r="BF98" s="1">
        <v>0.854240731335703</v>
      </c>
      <c r="BG98" s="1">
        <v>0.492035398230088</v>
      </c>
      <c r="BH98" s="1">
        <v>0.842424242424242</v>
      </c>
      <c r="BI98" s="1">
        <v>0.3475</v>
      </c>
      <c r="BJ98" s="1">
        <v>0.983428935627788</v>
      </c>
      <c r="BK98" s="1">
        <v>400.0</v>
      </c>
      <c r="BL98" s="1">
        <v>0.605516918758077</v>
      </c>
      <c r="BM98" s="1">
        <v>0.645728073576902</v>
      </c>
      <c r="BN98" s="1">
        <v>0.636871508379888</v>
      </c>
      <c r="BO98" s="1">
        <v>1969.0</v>
      </c>
    </row>
    <row r="99">
      <c r="A99" s="1" t="s">
        <v>444</v>
      </c>
      <c r="B99" s="1" t="s">
        <v>445</v>
      </c>
      <c r="C99" s="1" t="s">
        <v>69</v>
      </c>
      <c r="D99" s="1" t="s">
        <v>70</v>
      </c>
      <c r="E99" s="1" t="s">
        <v>71</v>
      </c>
      <c r="F99" s="1" t="s">
        <v>72</v>
      </c>
      <c r="G99" s="1" t="s">
        <v>446</v>
      </c>
      <c r="H99" s="1">
        <v>8215.0</v>
      </c>
      <c r="I99" s="1" t="s">
        <v>74</v>
      </c>
      <c r="J99" s="1">
        <v>64.0</v>
      </c>
      <c r="K99" s="1">
        <v>1.0E-4</v>
      </c>
      <c r="L99" s="1" t="s">
        <v>75</v>
      </c>
      <c r="N99" s="1">
        <v>150.0</v>
      </c>
      <c r="O99" s="1">
        <v>5.0</v>
      </c>
      <c r="P99" s="1" t="s">
        <v>76</v>
      </c>
      <c r="Q99" s="1">
        <v>0.05</v>
      </c>
      <c r="R99" s="1" t="s">
        <v>88</v>
      </c>
      <c r="S99" s="1">
        <v>3.0</v>
      </c>
      <c r="T99" s="1">
        <v>30.0</v>
      </c>
      <c r="U99" s="1">
        <v>4242.0</v>
      </c>
      <c r="V99" s="1" t="s">
        <v>78</v>
      </c>
      <c r="W99" s="1">
        <v>1.0</v>
      </c>
      <c r="X99" s="1" t="b">
        <v>0</v>
      </c>
      <c r="Z99" s="1">
        <v>0.791036367416381</v>
      </c>
      <c r="AA99" s="1">
        <v>150.0</v>
      </c>
      <c r="AB99" s="1" t="s">
        <v>447</v>
      </c>
      <c r="AD99" s="1">
        <v>150.0</v>
      </c>
      <c r="AE99" s="1">
        <v>17716.0</v>
      </c>
      <c r="AF99" s="1">
        <v>0.453599691390991</v>
      </c>
      <c r="AG99" s="1">
        <v>714467.0</v>
      </c>
      <c r="AH99" s="1">
        <v>30.0</v>
      </c>
      <c r="AI99" s="1">
        <v>29525.0</v>
      </c>
      <c r="AN99" s="1">
        <v>0.344363033771514</v>
      </c>
      <c r="AO99" s="1">
        <v>0.838496698831894</v>
      </c>
      <c r="AP99" s="1">
        <v>0.812922927590483</v>
      </c>
      <c r="AQ99" s="1">
        <v>0.839498842544553</v>
      </c>
      <c r="AR99" s="1">
        <v>0.813619767263657</v>
      </c>
      <c r="AS99" s="1">
        <v>1969.0</v>
      </c>
      <c r="AT99" s="1">
        <v>0.890299644489588</v>
      </c>
      <c r="AU99" s="1">
        <v>0.898971000935453</v>
      </c>
      <c r="AV99" s="1">
        <v>0.84298245614035</v>
      </c>
      <c r="AW99" s="1">
        <v>0.962925851703406</v>
      </c>
      <c r="AX99" s="1">
        <v>0.815653964984552</v>
      </c>
      <c r="AY99" s="1">
        <v>998.0</v>
      </c>
      <c r="AZ99" s="1">
        <v>0.856780091416962</v>
      </c>
      <c r="BA99" s="1">
        <v>0.700636942675159</v>
      </c>
      <c r="BB99" s="1">
        <v>0.889487870619946</v>
      </c>
      <c r="BC99" s="1">
        <v>0.577933450087565</v>
      </c>
      <c r="BD99" s="1">
        <v>0.970672389127324</v>
      </c>
      <c r="BE99" s="1">
        <v>571.0</v>
      </c>
      <c r="BF99" s="1">
        <v>0.929913661757237</v>
      </c>
      <c r="BG99" s="1">
        <v>0.839160839160839</v>
      </c>
      <c r="BH99" s="1">
        <v>0.786026200873362</v>
      </c>
      <c r="BI99" s="1">
        <v>0.9</v>
      </c>
      <c r="BJ99" s="1">
        <v>0.937539834289356</v>
      </c>
      <c r="BK99" s="1">
        <v>400.0</v>
      </c>
      <c r="BL99" s="1">
        <v>0.829304768342018</v>
      </c>
      <c r="BM99" s="1">
        <v>0.844898194871205</v>
      </c>
      <c r="BN99" s="1">
        <v>0.838496698831894</v>
      </c>
      <c r="BO99" s="1">
        <v>1969.0</v>
      </c>
    </row>
    <row r="100">
      <c r="A100" s="1" t="s">
        <v>448</v>
      </c>
      <c r="B100" s="1" t="s">
        <v>449</v>
      </c>
      <c r="C100" s="1" t="s">
        <v>69</v>
      </c>
      <c r="D100" s="1" t="s">
        <v>70</v>
      </c>
      <c r="E100" s="1" t="s">
        <v>71</v>
      </c>
      <c r="F100" s="1" t="s">
        <v>72</v>
      </c>
      <c r="G100" s="1" t="s">
        <v>450</v>
      </c>
      <c r="H100" s="1">
        <v>19020.0</v>
      </c>
      <c r="I100" s="1" t="s">
        <v>74</v>
      </c>
      <c r="J100" s="1">
        <v>64.0</v>
      </c>
      <c r="K100" s="1">
        <v>0.001</v>
      </c>
      <c r="L100" s="1" t="s">
        <v>75</v>
      </c>
      <c r="N100" s="1">
        <v>150.0</v>
      </c>
      <c r="O100" s="1">
        <v>10.0</v>
      </c>
      <c r="P100" s="1" t="s">
        <v>76</v>
      </c>
      <c r="Q100" s="1">
        <v>0.05</v>
      </c>
      <c r="R100" s="1" t="s">
        <v>77</v>
      </c>
      <c r="S100" s="1">
        <v>3.0</v>
      </c>
      <c r="T100" s="1">
        <v>15.0</v>
      </c>
      <c r="U100" s="1">
        <v>4242.0</v>
      </c>
      <c r="V100" s="1" t="s">
        <v>78</v>
      </c>
      <c r="W100" s="1">
        <v>1.0</v>
      </c>
      <c r="X100" s="1" t="b">
        <v>0</v>
      </c>
      <c r="Z100" s="1">
        <v>0.896082639694213</v>
      </c>
      <c r="AA100" s="1">
        <v>150.0</v>
      </c>
      <c r="AB100" s="1" t="s">
        <v>451</v>
      </c>
      <c r="AD100" s="1">
        <v>150.0</v>
      </c>
      <c r="AE100" s="1">
        <v>17716.0</v>
      </c>
      <c r="AF100" s="1">
        <v>0.213506236672401</v>
      </c>
      <c r="AG100" s="1">
        <v>1.4768835E7</v>
      </c>
      <c r="AH100" s="1">
        <v>15.0</v>
      </c>
      <c r="AI100" s="1">
        <v>59050.0</v>
      </c>
      <c r="AN100" s="1">
        <v>0.321656823158264</v>
      </c>
      <c r="AO100" s="1">
        <v>0.855256475368207</v>
      </c>
      <c r="AP100" s="1">
        <v>0.838952926491335</v>
      </c>
      <c r="AQ100" s="1">
        <v>0.850391698853068</v>
      </c>
      <c r="AR100" s="1">
        <v>0.83862788332064</v>
      </c>
      <c r="AS100" s="1">
        <v>1969.0</v>
      </c>
      <c r="AT100" s="1">
        <v>0.897409852717115</v>
      </c>
      <c r="AU100" s="1">
        <v>0.903256704980843</v>
      </c>
      <c r="AV100" s="1">
        <v>0.865137614678899</v>
      </c>
      <c r="AW100" s="1">
        <v>0.944889779559118</v>
      </c>
      <c r="AX100" s="1">
        <v>0.848609680741503</v>
      </c>
      <c r="AY100" s="1">
        <v>998.0</v>
      </c>
      <c r="AZ100" s="1">
        <v>0.868969019807008</v>
      </c>
      <c r="BA100" s="1">
        <v>0.744554455445544</v>
      </c>
      <c r="BB100" s="1">
        <v>0.856492027334852</v>
      </c>
      <c r="BC100" s="1">
        <v>0.658493870402802</v>
      </c>
      <c r="BD100" s="1">
        <v>0.954935622317596</v>
      </c>
      <c r="BE100" s="1">
        <v>571.0</v>
      </c>
      <c r="BF100" s="1">
        <v>0.94413407821229</v>
      </c>
      <c r="BG100" s="1">
        <v>0.869047619047619</v>
      </c>
      <c r="BH100" s="1">
        <v>0.829545454545454</v>
      </c>
      <c r="BI100" s="1">
        <v>0.9125</v>
      </c>
      <c r="BJ100" s="1">
        <v>0.952198852772466</v>
      </c>
      <c r="BK100" s="1">
        <v>400.0</v>
      </c>
      <c r="BL100" s="1">
        <v>0.850284323641104</v>
      </c>
      <c r="BM100" s="1">
        <v>0.85539993340575</v>
      </c>
      <c r="BN100" s="1">
        <v>0.855256475368207</v>
      </c>
      <c r="BO100" s="1">
        <v>1969.0</v>
      </c>
    </row>
    <row r="101">
      <c r="A101" s="1" t="s">
        <v>452</v>
      </c>
      <c r="B101" s="1" t="s">
        <v>453</v>
      </c>
      <c r="C101" s="1" t="s">
        <v>69</v>
      </c>
      <c r="D101" s="1" t="s">
        <v>70</v>
      </c>
      <c r="E101" s="1" t="s">
        <v>71</v>
      </c>
      <c r="G101" s="1" t="s">
        <v>454</v>
      </c>
      <c r="H101" s="1">
        <v>14825.0</v>
      </c>
      <c r="I101" s="1" t="s">
        <v>107</v>
      </c>
      <c r="J101" s="1">
        <v>64.0</v>
      </c>
      <c r="K101" s="1">
        <v>1.0E-4</v>
      </c>
      <c r="L101" s="1" t="s">
        <v>75</v>
      </c>
      <c r="N101" s="1">
        <v>150.0</v>
      </c>
      <c r="P101" s="1" t="s">
        <v>76</v>
      </c>
      <c r="Q101" s="1">
        <v>0.05</v>
      </c>
      <c r="R101" s="1" t="s">
        <v>108</v>
      </c>
      <c r="S101" s="1">
        <v>1.0</v>
      </c>
      <c r="U101" s="1">
        <v>4242.0</v>
      </c>
      <c r="Y101" s="1">
        <v>0.0</v>
      </c>
      <c r="Z101" s="1">
        <v>0.889873564243316</v>
      </c>
      <c r="AA101" s="1">
        <v>150.0</v>
      </c>
      <c r="AB101" s="1" t="s">
        <v>455</v>
      </c>
      <c r="AD101" s="1">
        <v>150.0</v>
      </c>
      <c r="AE101" s="1">
        <v>17716.0</v>
      </c>
      <c r="AF101" s="1">
        <v>0.228996813297271</v>
      </c>
      <c r="AG101" s="1">
        <v>1.4768835E7</v>
      </c>
      <c r="AN101" s="1">
        <v>0.263332843780517</v>
      </c>
      <c r="AO101" s="1">
        <v>0.879126460132046</v>
      </c>
      <c r="AP101" s="1">
        <v>0.864573161237903</v>
      </c>
      <c r="AQ101" s="1">
        <v>0.865194525652271</v>
      </c>
      <c r="AR101" s="1">
        <v>0.865317894984364</v>
      </c>
      <c r="AS101" s="1">
        <v>1969.0</v>
      </c>
      <c r="AT101" s="1">
        <v>0.924834941594718</v>
      </c>
      <c r="AU101" s="1">
        <v>0.926732673267326</v>
      </c>
      <c r="AV101" s="1">
        <v>0.915851272015655</v>
      </c>
      <c r="AW101" s="1">
        <v>0.937875751503006</v>
      </c>
      <c r="AX101" s="1">
        <v>0.911431513903192</v>
      </c>
      <c r="AY101" s="1">
        <v>998.0</v>
      </c>
      <c r="AZ101" s="1">
        <v>0.889791772473336</v>
      </c>
      <c r="BA101" s="1">
        <v>0.802187784867821</v>
      </c>
      <c r="BB101" s="1">
        <v>0.836501901140684</v>
      </c>
      <c r="BC101" s="1">
        <v>0.770577933450087</v>
      </c>
      <c r="BD101" s="1">
        <v>0.938483547925608</v>
      </c>
      <c r="BE101" s="1">
        <v>571.0</v>
      </c>
      <c r="BF101" s="1">
        <v>0.943626206196038</v>
      </c>
      <c r="BG101" s="1">
        <v>0.864799025578562</v>
      </c>
      <c r="BH101" s="1">
        <v>0.843230403800475</v>
      </c>
      <c r="BI101" s="1">
        <v>0.8875</v>
      </c>
      <c r="BJ101" s="1">
        <v>0.95793499043977</v>
      </c>
      <c r="BK101" s="1">
        <v>400.0</v>
      </c>
      <c r="BL101" s="1">
        <v>0.878033541549895</v>
      </c>
      <c r="BM101" s="1">
        <v>0.8780875147502</v>
      </c>
      <c r="BN101" s="1">
        <v>0.879126460132046</v>
      </c>
      <c r="BO101" s="1">
        <v>1969.0</v>
      </c>
    </row>
    <row r="102">
      <c r="A102" s="1" t="s">
        <v>456</v>
      </c>
      <c r="B102" s="1" t="s">
        <v>457</v>
      </c>
      <c r="C102" s="1" t="s">
        <v>69</v>
      </c>
      <c r="D102" s="1" t="s">
        <v>70</v>
      </c>
      <c r="E102" s="1" t="s">
        <v>71</v>
      </c>
      <c r="G102" s="1" t="s">
        <v>458</v>
      </c>
      <c r="H102" s="1">
        <v>7884.0</v>
      </c>
      <c r="I102" s="1" t="s">
        <v>107</v>
      </c>
      <c r="J102" s="1">
        <v>64.0</v>
      </c>
      <c r="K102" s="1">
        <v>0.01</v>
      </c>
      <c r="L102" s="1" t="s">
        <v>75</v>
      </c>
      <c r="N102" s="1">
        <v>150.0</v>
      </c>
      <c r="P102" s="1" t="s">
        <v>76</v>
      </c>
      <c r="Q102" s="1">
        <v>0.05</v>
      </c>
      <c r="R102" s="1" t="s">
        <v>108</v>
      </c>
      <c r="S102" s="1">
        <v>2.0</v>
      </c>
      <c r="U102" s="1">
        <v>4242.0</v>
      </c>
      <c r="V102" s="1" t="s">
        <v>78</v>
      </c>
      <c r="Y102" s="1">
        <v>0.0</v>
      </c>
      <c r="Z102" s="1">
        <v>0.506886422634124</v>
      </c>
      <c r="AA102" s="1">
        <v>150.0</v>
      </c>
      <c r="AB102" s="1" t="s">
        <v>79</v>
      </c>
      <c r="AD102" s="1">
        <v>150.0</v>
      </c>
      <c r="AE102" s="1">
        <v>8858.0</v>
      </c>
      <c r="AF102" s="1">
        <v>1.02726030349731</v>
      </c>
      <c r="AG102" s="1">
        <v>1.4768835E7</v>
      </c>
      <c r="AN102" s="1">
        <v>1.02721917629241</v>
      </c>
      <c r="AO102" s="1">
        <v>0.5068562722194</v>
      </c>
      <c r="AP102" s="1">
        <v>0.224244466913829</v>
      </c>
      <c r="AQ102" s="1">
        <v>0.1689520907398</v>
      </c>
      <c r="AR102" s="1">
        <v>0.333333333333333</v>
      </c>
      <c r="AS102" s="1">
        <v>1969.0</v>
      </c>
      <c r="AT102" s="1">
        <v>0.5068562722194</v>
      </c>
      <c r="AU102" s="1">
        <v>0.672733400741489</v>
      </c>
      <c r="AV102" s="1">
        <v>0.5068562722194</v>
      </c>
      <c r="AW102" s="1">
        <v>1.0</v>
      </c>
      <c r="AX102" s="1">
        <v>0.0</v>
      </c>
      <c r="AY102" s="1">
        <v>998.0</v>
      </c>
      <c r="AZ102" s="1">
        <v>0.710005078720162</v>
      </c>
      <c r="BA102" s="1">
        <v>0.0</v>
      </c>
      <c r="BB102" s="1">
        <v>0.0</v>
      </c>
      <c r="BC102" s="1">
        <v>0.0</v>
      </c>
      <c r="BD102" s="1">
        <v>1.0</v>
      </c>
      <c r="BE102" s="1">
        <v>571.0</v>
      </c>
      <c r="BF102" s="1">
        <v>0.796851193499238</v>
      </c>
      <c r="BG102" s="1">
        <v>0.0</v>
      </c>
      <c r="BH102" s="1">
        <v>0.0</v>
      </c>
      <c r="BI102" s="1">
        <v>0.0</v>
      </c>
      <c r="BJ102" s="1">
        <v>1.0</v>
      </c>
      <c r="BK102" s="1">
        <v>400.0</v>
      </c>
      <c r="BL102" s="1">
        <v>0.340979143697311</v>
      </c>
      <c r="BM102" s="1">
        <v>0.256903280688147</v>
      </c>
      <c r="BN102" s="1">
        <v>0.5068562722194</v>
      </c>
      <c r="BO102" s="1">
        <v>1969.0</v>
      </c>
    </row>
    <row r="103">
      <c r="A103" s="1" t="s">
        <v>459</v>
      </c>
      <c r="B103" s="1" t="s">
        <v>460</v>
      </c>
      <c r="C103" s="1" t="s">
        <v>69</v>
      </c>
      <c r="D103" s="1" t="s">
        <v>70</v>
      </c>
      <c r="E103" s="1" t="s">
        <v>71</v>
      </c>
      <c r="F103" s="1" t="s">
        <v>82</v>
      </c>
      <c r="G103" s="1" t="s">
        <v>461</v>
      </c>
      <c r="H103" s="1">
        <v>7797.0</v>
      </c>
      <c r="I103" s="1" t="s">
        <v>74</v>
      </c>
      <c r="J103" s="1">
        <v>64.0</v>
      </c>
      <c r="K103" s="1">
        <v>0.001</v>
      </c>
      <c r="L103" s="1" t="s">
        <v>75</v>
      </c>
      <c r="N103" s="1">
        <v>150.0</v>
      </c>
      <c r="O103" s="1">
        <v>5.0</v>
      </c>
      <c r="P103" s="1" t="s">
        <v>76</v>
      </c>
      <c r="Q103" s="1">
        <v>0.0</v>
      </c>
      <c r="R103" s="1" t="s">
        <v>88</v>
      </c>
      <c r="S103" s="1">
        <v>1.0</v>
      </c>
      <c r="T103" s="1">
        <v>30.0</v>
      </c>
      <c r="U103" s="1">
        <v>4242.0</v>
      </c>
      <c r="V103" s="1" t="s">
        <v>78</v>
      </c>
      <c r="W103" s="1">
        <v>1.0</v>
      </c>
      <c r="X103" s="1" t="b">
        <v>0</v>
      </c>
      <c r="Z103" s="1">
        <v>0.854459226131439</v>
      </c>
      <c r="AA103" s="1">
        <v>150.0</v>
      </c>
      <c r="AB103" s="1" t="s">
        <v>462</v>
      </c>
      <c r="AD103" s="1">
        <v>150.0</v>
      </c>
      <c r="AE103" s="1">
        <v>17716.0</v>
      </c>
      <c r="AF103" s="1">
        <v>0.284570962190628</v>
      </c>
      <c r="AG103" s="1">
        <v>714467.0</v>
      </c>
      <c r="AH103" s="1">
        <v>30.0</v>
      </c>
      <c r="AI103" s="1">
        <v>88580.0</v>
      </c>
      <c r="AN103" s="1">
        <v>0.254369139671325</v>
      </c>
      <c r="AO103" s="1">
        <v>0.877094972067039</v>
      </c>
      <c r="AP103" s="1">
        <v>0.860526252089324</v>
      </c>
      <c r="AQ103" s="1">
        <v>0.875630796345252</v>
      </c>
      <c r="AR103" s="1">
        <v>0.852992224963646</v>
      </c>
      <c r="AS103" s="1">
        <v>1969.0</v>
      </c>
      <c r="AT103" s="1">
        <v>0.921279837480954</v>
      </c>
      <c r="AU103" s="1">
        <v>0.926365795724465</v>
      </c>
      <c r="AV103" s="1">
        <v>0.880758807588075</v>
      </c>
      <c r="AW103" s="1">
        <v>0.976953907815631</v>
      </c>
      <c r="AX103" s="1">
        <v>0.864057672502574</v>
      </c>
      <c r="AY103" s="1">
        <v>998.0</v>
      </c>
      <c r="AZ103" s="1">
        <v>0.88014220416455</v>
      </c>
      <c r="BA103" s="1">
        <v>0.771317829457364</v>
      </c>
      <c r="BB103" s="1">
        <v>0.863340563991323</v>
      </c>
      <c r="BC103" s="1">
        <v>0.697022767075306</v>
      </c>
      <c r="BD103" s="1">
        <v>0.954935622317596</v>
      </c>
      <c r="BE103" s="1">
        <v>571.0</v>
      </c>
      <c r="BF103" s="1">
        <v>0.952767902488572</v>
      </c>
      <c r="BG103" s="1">
        <v>0.883895131086142</v>
      </c>
      <c r="BH103" s="1">
        <v>0.882793017456359</v>
      </c>
      <c r="BI103" s="1">
        <v>0.885</v>
      </c>
      <c r="BJ103" s="1">
        <v>0.970044614404079</v>
      </c>
      <c r="BK103" s="1">
        <v>400.0</v>
      </c>
      <c r="BL103" s="1">
        <v>0.872774808119669</v>
      </c>
      <c r="BM103" s="1">
        <v>0.876120852714316</v>
      </c>
      <c r="BN103" s="1">
        <v>0.877094972067039</v>
      </c>
      <c r="BO103" s="1">
        <v>1969.0</v>
      </c>
    </row>
    <row r="104">
      <c r="A104" s="1" t="s">
        <v>463</v>
      </c>
      <c r="B104" s="1" t="s">
        <v>464</v>
      </c>
      <c r="C104" s="1" t="s">
        <v>69</v>
      </c>
      <c r="D104" s="1" t="s">
        <v>70</v>
      </c>
      <c r="E104" s="1" t="s">
        <v>71</v>
      </c>
      <c r="F104" s="1" t="s">
        <v>72</v>
      </c>
      <c r="G104" s="1" t="s">
        <v>465</v>
      </c>
      <c r="H104" s="1">
        <v>4776.0</v>
      </c>
      <c r="I104" s="1" t="s">
        <v>74</v>
      </c>
      <c r="J104" s="1">
        <v>64.0</v>
      </c>
      <c r="K104" s="1">
        <v>0.001</v>
      </c>
      <c r="L104" s="1" t="s">
        <v>75</v>
      </c>
      <c r="N104" s="1">
        <v>150.0</v>
      </c>
      <c r="O104" s="1">
        <v>5.0</v>
      </c>
      <c r="P104" s="1" t="s">
        <v>76</v>
      </c>
      <c r="Q104" s="1">
        <v>0.0</v>
      </c>
      <c r="R104" s="1" t="s">
        <v>88</v>
      </c>
      <c r="S104" s="1">
        <v>3.0</v>
      </c>
      <c r="T104" s="1">
        <v>30.0</v>
      </c>
      <c r="U104" s="1">
        <v>4242.0</v>
      </c>
      <c r="V104" s="1" t="s">
        <v>78</v>
      </c>
      <c r="W104" s="1">
        <v>1.0</v>
      </c>
      <c r="X104" s="1" t="b">
        <v>0</v>
      </c>
      <c r="Z104" s="1">
        <v>0.846308410167694</v>
      </c>
      <c r="AA104" s="1">
        <v>150.0</v>
      </c>
      <c r="AB104" s="1" t="s">
        <v>466</v>
      </c>
      <c r="AD104" s="1">
        <v>150.0</v>
      </c>
      <c r="AE104" s="1">
        <v>17716.0</v>
      </c>
      <c r="AF104" s="1">
        <v>0.320658773183822</v>
      </c>
      <c r="AG104" s="1">
        <v>714467.0</v>
      </c>
      <c r="AH104" s="1">
        <v>30.0</v>
      </c>
      <c r="AI104" s="1">
        <v>29525.0</v>
      </c>
      <c r="AN104" s="1">
        <v>0.259990394115448</v>
      </c>
      <c r="AO104" s="1">
        <v>0.876079228034535</v>
      </c>
      <c r="AP104" s="1">
        <v>0.856688618388206</v>
      </c>
      <c r="AQ104" s="1">
        <v>0.877499018268822</v>
      </c>
      <c r="AR104" s="1">
        <v>0.857065280590369</v>
      </c>
      <c r="AS104" s="1">
        <v>1969.0</v>
      </c>
      <c r="AT104" s="1">
        <v>0.920264093448451</v>
      </c>
      <c r="AU104" s="1">
        <v>0.925557136083451</v>
      </c>
      <c r="AV104" s="1">
        <v>0.878487848784878</v>
      </c>
      <c r="AW104" s="1">
        <v>0.977955911823647</v>
      </c>
      <c r="AX104" s="1">
        <v>0.86096807415036</v>
      </c>
      <c r="AY104" s="1">
        <v>998.0</v>
      </c>
      <c r="AZ104" s="1">
        <v>0.886236668359573</v>
      </c>
      <c r="BA104" s="1">
        <v>0.769072164948453</v>
      </c>
      <c r="BB104" s="1">
        <v>0.934837092731829</v>
      </c>
      <c r="BC104" s="1">
        <v>0.65323992994746</v>
      </c>
      <c r="BD104" s="1">
        <v>0.98140200286123</v>
      </c>
      <c r="BE104" s="1">
        <v>571.0</v>
      </c>
      <c r="BF104" s="1">
        <v>0.945657694261046</v>
      </c>
      <c r="BG104" s="1">
        <v>0.875436554132712</v>
      </c>
      <c r="BH104" s="1">
        <v>0.81917211328976</v>
      </c>
      <c r="BI104" s="1">
        <v>0.94</v>
      </c>
      <c r="BJ104" s="1">
        <v>0.947100063734863</v>
      </c>
      <c r="BK104" s="1">
        <v>400.0</v>
      </c>
      <c r="BL104" s="1">
        <v>0.869995352793264</v>
      </c>
      <c r="BM104" s="1">
        <v>0.882778922474904</v>
      </c>
      <c r="BN104" s="1">
        <v>0.876079228034535</v>
      </c>
      <c r="BO104" s="1">
        <v>1969.0</v>
      </c>
    </row>
    <row r="105">
      <c r="A105" s="1" t="s">
        <v>467</v>
      </c>
      <c r="B105" s="1" t="s">
        <v>468</v>
      </c>
      <c r="C105" s="1" t="s">
        <v>69</v>
      </c>
      <c r="D105" s="1" t="s">
        <v>70</v>
      </c>
      <c r="E105" s="1" t="s">
        <v>71</v>
      </c>
      <c r="G105" s="1" t="s">
        <v>469</v>
      </c>
      <c r="H105" s="1">
        <v>2761.0</v>
      </c>
      <c r="I105" s="1" t="s">
        <v>107</v>
      </c>
      <c r="J105" s="1">
        <v>64.0</v>
      </c>
      <c r="K105" s="1">
        <v>0.001</v>
      </c>
      <c r="L105" s="1" t="s">
        <v>75</v>
      </c>
      <c r="N105" s="1">
        <v>150.0</v>
      </c>
      <c r="P105" s="1" t="s">
        <v>76</v>
      </c>
      <c r="Q105" s="1">
        <v>0.05</v>
      </c>
      <c r="R105" s="1" t="s">
        <v>112</v>
      </c>
      <c r="S105" s="1">
        <v>2.0</v>
      </c>
      <c r="U105" s="1">
        <v>4242.0</v>
      </c>
      <c r="V105" s="1" t="s">
        <v>78</v>
      </c>
      <c r="Y105" s="1">
        <v>0.0</v>
      </c>
      <c r="Z105" s="1">
        <v>0.784940183162689</v>
      </c>
      <c r="AA105" s="1">
        <v>150.0</v>
      </c>
      <c r="AB105" s="1" t="s">
        <v>470</v>
      </c>
      <c r="AD105" s="1">
        <v>150.0</v>
      </c>
      <c r="AE105" s="1">
        <v>8858.0</v>
      </c>
      <c r="AF105" s="1">
        <v>0.59750348329544</v>
      </c>
      <c r="AG105" s="1">
        <v>714467.0</v>
      </c>
      <c r="AN105" s="1">
        <v>0.551555156707763</v>
      </c>
      <c r="AO105" s="1">
        <v>0.807516505840528</v>
      </c>
      <c r="AP105" s="1">
        <v>0.778370930583364</v>
      </c>
      <c r="AQ105" s="1">
        <v>0.795807311946743</v>
      </c>
      <c r="AR105" s="1">
        <v>0.772274572495838</v>
      </c>
      <c r="AS105" s="1">
        <v>1969.0</v>
      </c>
      <c r="AT105" s="1">
        <v>0.870492635855764</v>
      </c>
      <c r="AU105" s="1">
        <v>0.880337869544814</v>
      </c>
      <c r="AV105" s="1">
        <v>0.827890556045895</v>
      </c>
      <c r="AW105" s="1">
        <v>0.939879759519038</v>
      </c>
      <c r="AX105" s="1">
        <v>0.799176107106076</v>
      </c>
      <c r="AY105" s="1">
        <v>998.0</v>
      </c>
      <c r="AZ105" s="1">
        <v>0.834433722701879</v>
      </c>
      <c r="BA105" s="1">
        <v>0.674650698602794</v>
      </c>
      <c r="BB105" s="1">
        <v>0.784222737819025</v>
      </c>
      <c r="BC105" s="1">
        <v>0.591943957968476</v>
      </c>
      <c r="BD105" s="1">
        <v>0.933476394849785</v>
      </c>
      <c r="BE105" s="1">
        <v>571.0</v>
      </c>
      <c r="BF105" s="1">
        <v>0.910106653123412</v>
      </c>
      <c r="BG105" s="1">
        <v>0.780124223602484</v>
      </c>
      <c r="BH105" s="1">
        <v>0.775308641975308</v>
      </c>
      <c r="BI105" s="1">
        <v>0.785</v>
      </c>
      <c r="BJ105" s="1">
        <v>0.942001274697259</v>
      </c>
      <c r="BK105" s="1">
        <v>400.0</v>
      </c>
      <c r="BL105" s="1">
        <v>0.800331352030936</v>
      </c>
      <c r="BM105" s="1">
        <v>0.804545157449767</v>
      </c>
      <c r="BN105" s="1">
        <v>0.807516505840528</v>
      </c>
      <c r="BO105" s="1">
        <v>1969.0</v>
      </c>
    </row>
    <row r="106">
      <c r="A106" s="1" t="s">
        <v>471</v>
      </c>
      <c r="B106" s="1" t="s">
        <v>472</v>
      </c>
      <c r="C106" s="1" t="s">
        <v>69</v>
      </c>
      <c r="D106" s="1" t="s">
        <v>70</v>
      </c>
      <c r="E106" s="1" t="s">
        <v>71</v>
      </c>
      <c r="F106" s="1" t="s">
        <v>82</v>
      </c>
      <c r="G106" s="1" t="s">
        <v>473</v>
      </c>
      <c r="H106" s="1">
        <v>7671.0</v>
      </c>
      <c r="I106" s="1" t="s">
        <v>74</v>
      </c>
      <c r="J106" s="1">
        <v>64.0</v>
      </c>
      <c r="K106" s="1">
        <v>0.01</v>
      </c>
      <c r="L106" s="1" t="s">
        <v>75</v>
      </c>
      <c r="N106" s="1">
        <v>150.0</v>
      </c>
      <c r="O106" s="1">
        <v>10.0</v>
      </c>
      <c r="P106" s="1" t="s">
        <v>76</v>
      </c>
      <c r="Q106" s="1">
        <v>0.05</v>
      </c>
      <c r="R106" s="1" t="s">
        <v>88</v>
      </c>
      <c r="S106" s="1">
        <v>3.0</v>
      </c>
      <c r="T106" s="1">
        <v>15.0</v>
      </c>
      <c r="U106" s="1">
        <v>4242.0</v>
      </c>
      <c r="V106" s="1" t="s">
        <v>78</v>
      </c>
      <c r="W106" s="1">
        <v>1.0</v>
      </c>
      <c r="X106" s="1" t="b">
        <v>0</v>
      </c>
      <c r="Z106" s="1">
        <v>0.506942868232727</v>
      </c>
      <c r="AA106" s="1">
        <v>150.0</v>
      </c>
      <c r="AB106" s="1" t="s">
        <v>79</v>
      </c>
      <c r="AD106" s="1">
        <v>150.0</v>
      </c>
      <c r="AE106" s="1">
        <v>17716.0</v>
      </c>
      <c r="AF106" s="1">
        <v>1.02726244926452</v>
      </c>
      <c r="AG106" s="1">
        <v>714467.0</v>
      </c>
      <c r="AH106" s="1">
        <v>15.0</v>
      </c>
      <c r="AI106" s="1">
        <v>59050.0</v>
      </c>
      <c r="AN106" s="1">
        <v>1.02718698978424</v>
      </c>
      <c r="AO106" s="1">
        <v>0.5068562722194</v>
      </c>
      <c r="AP106" s="1">
        <v>0.224244466913829</v>
      </c>
      <c r="AQ106" s="1">
        <v>0.1689520907398</v>
      </c>
      <c r="AR106" s="1">
        <v>0.333333333333333</v>
      </c>
      <c r="AS106" s="1">
        <v>1969.0</v>
      </c>
      <c r="AT106" s="1">
        <v>0.5068562722194</v>
      </c>
      <c r="AU106" s="1">
        <v>0.672733400741489</v>
      </c>
      <c r="AV106" s="1">
        <v>0.5068562722194</v>
      </c>
      <c r="AW106" s="1">
        <v>1.0</v>
      </c>
      <c r="AX106" s="1">
        <v>0.0</v>
      </c>
      <c r="AY106" s="1">
        <v>998.0</v>
      </c>
      <c r="AZ106" s="1">
        <v>0.710005078720162</v>
      </c>
      <c r="BA106" s="1">
        <v>0.0</v>
      </c>
      <c r="BB106" s="1">
        <v>0.0</v>
      </c>
      <c r="BC106" s="1">
        <v>0.0</v>
      </c>
      <c r="BD106" s="1">
        <v>1.0</v>
      </c>
      <c r="BE106" s="1">
        <v>571.0</v>
      </c>
      <c r="BF106" s="1">
        <v>0.796851193499238</v>
      </c>
      <c r="BG106" s="1">
        <v>0.0</v>
      </c>
      <c r="BH106" s="1">
        <v>0.0</v>
      </c>
      <c r="BI106" s="1">
        <v>0.0</v>
      </c>
      <c r="BJ106" s="1">
        <v>1.0</v>
      </c>
      <c r="BK106" s="1">
        <v>400.0</v>
      </c>
      <c r="BL106" s="1">
        <v>0.340979143697311</v>
      </c>
      <c r="BM106" s="1">
        <v>0.256903280688147</v>
      </c>
      <c r="BN106" s="1">
        <v>0.5068562722194</v>
      </c>
      <c r="BO106" s="1">
        <v>1969.0</v>
      </c>
    </row>
    <row r="107">
      <c r="A107" s="1" t="s">
        <v>474</v>
      </c>
      <c r="B107" s="1" t="s">
        <v>475</v>
      </c>
      <c r="C107" s="1" t="s">
        <v>69</v>
      </c>
      <c r="D107" s="1" t="s">
        <v>70</v>
      </c>
      <c r="E107" s="1" t="s">
        <v>71</v>
      </c>
      <c r="F107" s="1" t="s">
        <v>82</v>
      </c>
      <c r="G107" s="1" t="s">
        <v>476</v>
      </c>
      <c r="H107" s="1">
        <v>4984.0</v>
      </c>
      <c r="I107" s="1" t="s">
        <v>74</v>
      </c>
      <c r="J107" s="1">
        <v>64.0</v>
      </c>
      <c r="K107" s="1">
        <v>0.001</v>
      </c>
      <c r="L107" s="1" t="s">
        <v>75</v>
      </c>
      <c r="N107" s="1">
        <v>150.0</v>
      </c>
      <c r="O107" s="1">
        <v>10.0</v>
      </c>
      <c r="P107" s="1" t="s">
        <v>76</v>
      </c>
      <c r="Q107" s="1">
        <v>0.05</v>
      </c>
      <c r="R107" s="1" t="s">
        <v>88</v>
      </c>
      <c r="S107" s="1">
        <v>1.0</v>
      </c>
      <c r="T107" s="1">
        <v>15.0</v>
      </c>
      <c r="U107" s="1">
        <v>4242.0</v>
      </c>
      <c r="V107" s="1" t="s">
        <v>78</v>
      </c>
      <c r="W107" s="1">
        <v>1.0</v>
      </c>
      <c r="X107" s="1" t="b">
        <v>0</v>
      </c>
      <c r="Z107" s="1">
        <v>0.816888689994812</v>
      </c>
      <c r="AA107" s="1">
        <v>150.0</v>
      </c>
      <c r="AB107" s="1" t="s">
        <v>477</v>
      </c>
      <c r="AD107" s="1">
        <v>150.0</v>
      </c>
      <c r="AE107" s="1">
        <v>17716.0</v>
      </c>
      <c r="AF107" s="1">
        <v>0.368336200714111</v>
      </c>
      <c r="AG107" s="1">
        <v>714467.0</v>
      </c>
      <c r="AH107" s="1">
        <v>15.0</v>
      </c>
      <c r="AI107" s="1">
        <v>177160.0</v>
      </c>
      <c r="AN107" s="1">
        <v>0.300040036439895</v>
      </c>
      <c r="AO107" s="1">
        <v>0.856780091416962</v>
      </c>
      <c r="AP107" s="1">
        <v>0.835281747648749</v>
      </c>
      <c r="AQ107" s="1">
        <v>0.850809680233343</v>
      </c>
      <c r="AR107" s="1">
        <v>0.828395436523952</v>
      </c>
      <c r="AS107" s="1">
        <v>1969.0</v>
      </c>
      <c r="AT107" s="1">
        <v>0.909090909090909</v>
      </c>
      <c r="AU107" s="1">
        <v>0.915206063477025</v>
      </c>
      <c r="AV107" s="1">
        <v>0.867924528301886</v>
      </c>
      <c r="AW107" s="1">
        <v>0.967935871743486</v>
      </c>
      <c r="AX107" s="1">
        <v>0.848609680741503</v>
      </c>
      <c r="AY107" s="1">
        <v>998.0</v>
      </c>
      <c r="AZ107" s="1">
        <v>0.867445403758253</v>
      </c>
      <c r="BA107" s="1">
        <v>0.744868035190615</v>
      </c>
      <c r="BB107" s="1">
        <v>0.8429203539823</v>
      </c>
      <c r="BC107" s="1">
        <v>0.667250437828371</v>
      </c>
      <c r="BD107" s="1">
        <v>0.949213161659513</v>
      </c>
      <c r="BE107" s="1">
        <v>571.0</v>
      </c>
      <c r="BF107" s="1">
        <v>0.937023869984763</v>
      </c>
      <c r="BG107" s="1">
        <v>0.845771144278607</v>
      </c>
      <c r="BH107" s="1">
        <v>0.841584158415841</v>
      </c>
      <c r="BI107" s="1">
        <v>0.85</v>
      </c>
      <c r="BJ107" s="1">
        <v>0.959209687699171</v>
      </c>
      <c r="BK107" s="1">
        <v>400.0</v>
      </c>
      <c r="BL107" s="1">
        <v>0.851703279408509</v>
      </c>
      <c r="BM107" s="1">
        <v>0.855322430033272</v>
      </c>
      <c r="BN107" s="1">
        <v>0.856780091416962</v>
      </c>
      <c r="BO107" s="1">
        <v>1969.0</v>
      </c>
    </row>
    <row r="108">
      <c r="A108" s="1" t="s">
        <v>478</v>
      </c>
      <c r="B108" s="1" t="s">
        <v>479</v>
      </c>
      <c r="C108" s="1" t="s">
        <v>69</v>
      </c>
      <c r="D108" s="1" t="s">
        <v>70</v>
      </c>
      <c r="E108" s="1" t="s">
        <v>71</v>
      </c>
      <c r="G108" s="1" t="s">
        <v>480</v>
      </c>
      <c r="H108" s="1">
        <v>5160.0</v>
      </c>
      <c r="I108" s="1" t="s">
        <v>107</v>
      </c>
      <c r="J108" s="1">
        <v>64.0</v>
      </c>
      <c r="K108" s="1">
        <v>0.001</v>
      </c>
      <c r="L108" s="1" t="s">
        <v>75</v>
      </c>
      <c r="N108" s="1">
        <v>150.0</v>
      </c>
      <c r="P108" s="1" t="s">
        <v>76</v>
      </c>
      <c r="Q108" s="1">
        <v>0.05</v>
      </c>
      <c r="R108" s="1" t="s">
        <v>112</v>
      </c>
      <c r="S108" s="1">
        <v>1.0</v>
      </c>
      <c r="U108" s="1">
        <v>4242.0</v>
      </c>
      <c r="Y108" s="1">
        <v>0.0</v>
      </c>
      <c r="Z108" s="1">
        <v>0.743339359760284</v>
      </c>
      <c r="AA108" s="1">
        <v>150.0</v>
      </c>
      <c r="AB108" s="1" t="s">
        <v>481</v>
      </c>
      <c r="AD108" s="1">
        <v>150.0</v>
      </c>
      <c r="AE108" s="1">
        <v>17716.0</v>
      </c>
      <c r="AF108" s="1">
        <v>0.5676029920578</v>
      </c>
      <c r="AG108" s="1">
        <v>714467.0</v>
      </c>
      <c r="AN108" s="1">
        <v>0.442767053842544</v>
      </c>
      <c r="AO108" s="1">
        <v>0.823260538344337</v>
      </c>
      <c r="AP108" s="1">
        <v>0.78935041640366</v>
      </c>
      <c r="AQ108" s="1">
        <v>0.827705374453504</v>
      </c>
      <c r="AR108" s="1">
        <v>0.80035043525463</v>
      </c>
      <c r="AS108" s="1">
        <v>1969.0</v>
      </c>
      <c r="AT108" s="1">
        <v>0.888268156424581</v>
      </c>
      <c r="AU108" s="1">
        <v>0.896713615023474</v>
      </c>
      <c r="AV108" s="1">
        <v>0.843639575971731</v>
      </c>
      <c r="AW108" s="1">
        <v>0.95691382765531</v>
      </c>
      <c r="AX108" s="1">
        <v>0.817713697219361</v>
      </c>
      <c r="AY108" s="1">
        <v>998.0</v>
      </c>
      <c r="AZ108" s="1">
        <v>0.847130523108176</v>
      </c>
      <c r="BA108" s="1">
        <v>0.662177328843995</v>
      </c>
      <c r="BB108" s="1">
        <v>0.921875</v>
      </c>
      <c r="BC108" s="1">
        <v>0.516637478108581</v>
      </c>
      <c r="BD108" s="1">
        <v>0.98211731044349</v>
      </c>
      <c r="BE108" s="1">
        <v>571.0</v>
      </c>
      <c r="BF108" s="1">
        <v>0.911122397155916</v>
      </c>
      <c r="BG108" s="1">
        <v>0.809160305343511</v>
      </c>
      <c r="BH108" s="1">
        <v>0.717601547388781</v>
      </c>
      <c r="BI108" s="1">
        <v>0.9275</v>
      </c>
      <c r="BJ108" s="1">
        <v>0.906947100063734</v>
      </c>
      <c r="BK108" s="1">
        <v>400.0</v>
      </c>
      <c r="BL108" s="1">
        <v>0.810912932808914</v>
      </c>
      <c r="BM108" s="1">
        <v>0.840722976523768</v>
      </c>
      <c r="BN108" s="1">
        <v>0.823260538344337</v>
      </c>
      <c r="BO108" s="1">
        <v>1969.0</v>
      </c>
    </row>
    <row r="109">
      <c r="A109" s="1" t="s">
        <v>482</v>
      </c>
      <c r="B109" s="1" t="s">
        <v>483</v>
      </c>
      <c r="C109" s="1" t="s">
        <v>69</v>
      </c>
      <c r="D109" s="1" t="s">
        <v>70</v>
      </c>
      <c r="E109" s="1" t="s">
        <v>71</v>
      </c>
      <c r="F109" s="1" t="s">
        <v>128</v>
      </c>
      <c r="G109" s="1" t="s">
        <v>484</v>
      </c>
      <c r="H109" s="1">
        <v>8225.0</v>
      </c>
      <c r="I109" s="1" t="s">
        <v>116</v>
      </c>
      <c r="J109" s="1">
        <v>64.0</v>
      </c>
      <c r="K109" s="1">
        <v>1.0E-4</v>
      </c>
      <c r="L109" s="1" t="s">
        <v>75</v>
      </c>
      <c r="N109" s="1">
        <v>150.0</v>
      </c>
      <c r="O109" s="1">
        <v>5.0</v>
      </c>
      <c r="P109" s="1" t="s">
        <v>76</v>
      </c>
      <c r="Q109" s="1">
        <v>0.05</v>
      </c>
      <c r="R109" s="1" t="s">
        <v>88</v>
      </c>
      <c r="S109" s="1">
        <v>2.0</v>
      </c>
      <c r="T109" s="1">
        <v>30.0</v>
      </c>
      <c r="U109" s="1">
        <v>4242.0</v>
      </c>
      <c r="V109" s="1" t="s">
        <v>78</v>
      </c>
      <c r="W109" s="1">
        <v>1.0</v>
      </c>
      <c r="X109" s="1" t="b">
        <v>0</v>
      </c>
      <c r="Z109" s="1">
        <v>0.785109519958496</v>
      </c>
      <c r="AA109" s="1">
        <v>150.0</v>
      </c>
      <c r="AB109" s="1" t="s">
        <v>485</v>
      </c>
      <c r="AD109" s="1">
        <v>150.0</v>
      </c>
      <c r="AE109" s="1">
        <v>17716.0</v>
      </c>
      <c r="AF109" s="1">
        <v>0.467853039503097</v>
      </c>
      <c r="AG109" s="1">
        <v>714467.0</v>
      </c>
      <c r="AH109" s="1">
        <v>30.0</v>
      </c>
      <c r="AI109" s="1">
        <v>44290.0</v>
      </c>
      <c r="AN109" s="1">
        <v>0.358938217163085</v>
      </c>
      <c r="AO109" s="1">
        <v>0.834941594718131</v>
      </c>
      <c r="AP109" s="1">
        <v>0.812938516560323</v>
      </c>
      <c r="AQ109" s="1">
        <v>0.840656901511847</v>
      </c>
      <c r="AR109" s="1">
        <v>0.7950591784854</v>
      </c>
      <c r="AS109" s="1">
        <v>1969.0</v>
      </c>
      <c r="AT109" s="1">
        <v>0.889791772473336</v>
      </c>
      <c r="AU109" s="1">
        <v>0.898360655737705</v>
      </c>
      <c r="AV109" s="1">
        <v>0.843447669305189</v>
      </c>
      <c r="AW109" s="1">
        <v>0.960921843687374</v>
      </c>
      <c r="AX109" s="1">
        <v>0.816683831101956</v>
      </c>
      <c r="AY109" s="1">
        <v>998.0</v>
      </c>
      <c r="AZ109" s="1">
        <v>0.845099035043169</v>
      </c>
      <c r="BA109" s="1">
        <v>0.716279069767441</v>
      </c>
      <c r="BB109" s="1">
        <v>0.763888888888888</v>
      </c>
      <c r="BC109" s="1">
        <v>0.674255691768826</v>
      </c>
      <c r="BD109" s="1">
        <v>0.914878397711015</v>
      </c>
      <c r="BE109" s="1">
        <v>571.0</v>
      </c>
      <c r="BF109" s="1">
        <v>0.934992381919756</v>
      </c>
      <c r="BG109" s="1">
        <v>0.824175824175824</v>
      </c>
      <c r="BH109" s="1">
        <v>0.914634146341463</v>
      </c>
      <c r="BI109" s="1">
        <v>0.75</v>
      </c>
      <c r="BJ109" s="1">
        <v>0.982154238368387</v>
      </c>
      <c r="BK109" s="1">
        <v>400.0</v>
      </c>
      <c r="BL109" s="1">
        <v>0.830487360555494</v>
      </c>
      <c r="BM109" s="1">
        <v>0.834837474890157</v>
      </c>
      <c r="BN109" s="1">
        <v>0.834941594718131</v>
      </c>
      <c r="BO109" s="1">
        <v>1969.0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486</v>
      </c>
      <c r="B1" s="1" t="s">
        <v>17</v>
      </c>
      <c r="C1" s="1" t="s">
        <v>10</v>
      </c>
      <c r="D1" s="1" t="s">
        <v>16</v>
      </c>
      <c r="E1" s="1" t="s">
        <v>18</v>
      </c>
      <c r="F1" s="1" t="s">
        <v>14</v>
      </c>
      <c r="G1" s="1" t="s">
        <v>487</v>
      </c>
      <c r="M1" s="1" t="s">
        <v>488</v>
      </c>
    </row>
    <row r="2">
      <c r="A2" s="1">
        <v>2.0</v>
      </c>
      <c r="B2" t="str">
        <f t="array" ref="B2">INDEX(all_obs_raw!$A2:$BO2,1,M$3)</f>
        <v>Federated VGG_16</v>
      </c>
      <c r="C2">
        <f t="array" ref="C2">INDEX(all_obs_raw!$A2:$BO2,1,N$3)</f>
        <v>0.01</v>
      </c>
      <c r="D2">
        <f t="array" ref="D2">INDEX(all_obs_raw!$A2:$BO2,1,O$3)</f>
        <v>0</v>
      </c>
      <c r="E2">
        <f t="array" ref="E2">INDEX(all_obs_raw!$A2:$BO2,1,P$3)</f>
        <v>1</v>
      </c>
      <c r="F2">
        <f t="array" ref="F2">INDEX(all_obs_raw!$A2:$BO2,1,Q$3)</f>
        <v>5</v>
      </c>
      <c r="G2" s="1" t="str">
        <f t="shared" ref="G2:G200" si="1">CONCATENATE(B$1,B2,C$1,C2,D$1,D2,E$1,E2,F$1,F2)</f>
        <v>modelFederated VGG_16client_lr0.01lr_decay0num_clients1epochs_per_client5</v>
      </c>
      <c r="M2" s="1" t="s">
        <v>17</v>
      </c>
      <c r="N2" s="1" t="s">
        <v>10</v>
      </c>
      <c r="O2" s="1" t="s">
        <v>16</v>
      </c>
      <c r="P2" s="1" t="s">
        <v>18</v>
      </c>
      <c r="Q2" s="1" t="s">
        <v>14</v>
      </c>
    </row>
    <row r="3">
      <c r="A3" s="1">
        <v>3.0</v>
      </c>
      <c r="B3" t="str">
        <f t="array" ref="B3">INDEX(all_obs_raw!$A3:$BO3,1,M$3)</f>
        <v>Federated VGG_16</v>
      </c>
      <c r="C3">
        <f t="array" ref="C3">INDEX(all_obs_raw!$A3:$BO3,1,N$3)</f>
        <v>0.01</v>
      </c>
      <c r="D3">
        <f t="array" ref="D3">INDEX(all_obs_raw!$A3:$BO3,1,O$3)</f>
        <v>0.05</v>
      </c>
      <c r="E3">
        <f t="array" ref="E3">INDEX(all_obs_raw!$A3:$BO3,1,P$3)</f>
        <v>1</v>
      </c>
      <c r="F3">
        <f t="array" ref="F3">INDEX(all_obs_raw!$A3:$BO3,1,Q$3)</f>
        <v>5</v>
      </c>
      <c r="G3" s="1" t="str">
        <f t="shared" si="1"/>
        <v>modelFederated VGG_16client_lr0.01lr_decay0.05num_clients1epochs_per_client5</v>
      </c>
      <c r="M3">
        <f>MATCH(M2, col_names, 0)</f>
        <v>18</v>
      </c>
      <c r="N3">
        <f>MATCH(N2, col_names, 0)</f>
        <v>11</v>
      </c>
      <c r="O3">
        <f>MATCH(O2, col_names, 0)</f>
        <v>17</v>
      </c>
      <c r="P3">
        <f>MATCH(P2, col_names, 0)</f>
        <v>19</v>
      </c>
      <c r="Q3">
        <f>MATCH(Q2, col_names, 0)</f>
        <v>15</v>
      </c>
    </row>
    <row r="4">
      <c r="A4" s="1">
        <v>4.0</v>
      </c>
      <c r="B4" t="str">
        <f t="array" ref="B4">INDEX(all_obs_raw!$A4:$BO4,1,M$3)</f>
        <v>Federated VGG_Simple</v>
      </c>
      <c r="C4">
        <f t="array" ref="C4">INDEX(all_obs_raw!$A4:$BO4,1,N$3)</f>
        <v>0.01</v>
      </c>
      <c r="D4">
        <f t="array" ref="D4">INDEX(all_obs_raw!$A4:$BO4,1,O$3)</f>
        <v>0.05</v>
      </c>
      <c r="E4">
        <f t="array" ref="E4">INDEX(all_obs_raw!$A4:$BO4,1,P$3)</f>
        <v>1</v>
      </c>
      <c r="F4">
        <f t="array" ref="F4">INDEX(all_obs_raw!$A4:$BO4,1,Q$3)</f>
        <v>5</v>
      </c>
      <c r="G4" s="1" t="str">
        <f t="shared" si="1"/>
        <v>modelFederated VGG_Simpleclient_lr0.01lr_decay0.05num_clients1epochs_per_client5</v>
      </c>
    </row>
    <row r="5">
      <c r="A5" s="1">
        <v>5.0</v>
      </c>
      <c r="B5" t="str">
        <f t="array" ref="B5">INDEX(all_obs_raw!$A5:$BO5,1,M$3)</f>
        <v>Federated VGG_16</v>
      </c>
      <c r="C5">
        <f t="array" ref="C5">INDEX(all_obs_raw!$A5:$BO5,1,N$3)</f>
        <v>0.01</v>
      </c>
      <c r="D5">
        <f t="array" ref="D5">INDEX(all_obs_raw!$A5:$BO5,1,O$3)</f>
        <v>0</v>
      </c>
      <c r="E5">
        <f t="array" ref="E5">INDEX(all_obs_raw!$A5:$BO5,1,P$3)</f>
        <v>3</v>
      </c>
      <c r="F5">
        <f t="array" ref="F5">INDEX(all_obs_raw!$A5:$BO5,1,Q$3)</f>
        <v>10</v>
      </c>
      <c r="G5" s="1" t="str">
        <f t="shared" si="1"/>
        <v>modelFederated VGG_16client_lr0.01lr_decay0num_clients3epochs_per_client10</v>
      </c>
    </row>
    <row r="6">
      <c r="A6" s="1">
        <v>6.0</v>
      </c>
      <c r="B6" t="str">
        <f t="array" ref="B6">INDEX(all_obs_raw!$A6:$BO6,1,M$3)</f>
        <v>Federated VGG_16</v>
      </c>
      <c r="C6">
        <f t="array" ref="C6">INDEX(all_obs_raw!$A6:$BO6,1,N$3)</f>
        <v>0.01</v>
      </c>
      <c r="D6">
        <f t="array" ref="D6">INDEX(all_obs_raw!$A6:$BO6,1,O$3)</f>
        <v>0.05</v>
      </c>
      <c r="E6">
        <f t="array" ref="E6">INDEX(all_obs_raw!$A6:$BO6,1,P$3)</f>
        <v>1</v>
      </c>
      <c r="F6">
        <f t="array" ref="F6">INDEX(all_obs_raw!$A6:$BO6,1,Q$3)</f>
        <v>10</v>
      </c>
      <c r="G6" s="1" t="str">
        <f t="shared" si="1"/>
        <v>modelFederated VGG_16client_lr0.01lr_decay0.05num_clients1epochs_per_client10</v>
      </c>
    </row>
    <row r="7">
      <c r="A7" s="1">
        <v>7.0</v>
      </c>
      <c r="B7" t="str">
        <f t="array" ref="B7">INDEX(all_obs_raw!$A7:$BO7,1,M$3)</f>
        <v>Federated VGG_16</v>
      </c>
      <c r="C7">
        <f t="array" ref="C7">INDEX(all_obs_raw!$A7:$BO7,1,N$3)</f>
        <v>0.0001</v>
      </c>
      <c r="D7">
        <f t="array" ref="D7">INDEX(all_obs_raw!$A7:$BO7,1,O$3)</f>
        <v>0</v>
      </c>
      <c r="E7">
        <f t="array" ref="E7">INDEX(all_obs_raw!$A7:$BO7,1,P$3)</f>
        <v>1</v>
      </c>
      <c r="F7">
        <f t="array" ref="F7">INDEX(all_obs_raw!$A7:$BO7,1,Q$3)</f>
        <v>5</v>
      </c>
      <c r="G7" s="1" t="str">
        <f t="shared" si="1"/>
        <v>modelFederated VGG_16client_lr0.0001lr_decay0num_clients1epochs_per_client5</v>
      </c>
    </row>
    <row r="8">
      <c r="A8" s="1">
        <v>8.0</v>
      </c>
      <c r="B8" t="str">
        <f t="array" ref="B8">INDEX(all_obs_raw!$A8:$BO8,1,M$3)</f>
        <v>Federated VGG_16</v>
      </c>
      <c r="C8">
        <f t="array" ref="C8">INDEX(all_obs_raw!$A8:$BO8,1,N$3)</f>
        <v>0.0001</v>
      </c>
      <c r="D8">
        <f t="array" ref="D8">INDEX(all_obs_raw!$A8:$BO8,1,O$3)</f>
        <v>0</v>
      </c>
      <c r="E8">
        <f t="array" ref="E8">INDEX(all_obs_raw!$A8:$BO8,1,P$3)</f>
        <v>1</v>
      </c>
      <c r="F8">
        <f t="array" ref="F8">INDEX(all_obs_raw!$A8:$BO8,1,Q$3)</f>
        <v>10</v>
      </c>
      <c r="G8" s="1" t="str">
        <f t="shared" si="1"/>
        <v>modelFederated VGG_16client_lr0.0001lr_decay0num_clients1epochs_per_client10</v>
      </c>
    </row>
    <row r="9">
      <c r="A9" s="1">
        <v>9.0</v>
      </c>
      <c r="B9" t="str">
        <f t="array" ref="B9">INDEX(all_obs_raw!$A9:$BO9,1,M$3)</f>
        <v>VGG_16</v>
      </c>
      <c r="C9">
        <f t="array" ref="C9">INDEX(all_obs_raw!$A9:$BO9,1,N$3)</f>
        <v>0.01</v>
      </c>
      <c r="D9">
        <f t="array" ref="D9">INDEX(all_obs_raw!$A9:$BO9,1,O$3)</f>
        <v>0</v>
      </c>
      <c r="E9">
        <f t="array" ref="E9">INDEX(all_obs_raw!$A9:$BO9,1,P$3)</f>
        <v>3</v>
      </c>
      <c r="F9" t="str">
        <f t="array" ref="F9">INDEX(all_obs_raw!$A9:$BO9,1,Q$3)</f>
        <v/>
      </c>
      <c r="G9" s="1" t="str">
        <f t="shared" si="1"/>
        <v>modelVGG_16client_lr0.01lr_decay0num_clients3epochs_per_client</v>
      </c>
    </row>
    <row r="10">
      <c r="A10" s="1">
        <v>10.0</v>
      </c>
      <c r="B10" t="str">
        <f t="array" ref="B10">INDEX(all_obs_raw!$A10:$BO10,1,M$3)</f>
        <v>VGG_Simple</v>
      </c>
      <c r="C10">
        <f t="array" ref="C10">INDEX(all_obs_raw!$A10:$BO10,1,N$3)</f>
        <v>0.01</v>
      </c>
      <c r="D10">
        <f t="array" ref="D10">INDEX(all_obs_raw!$A10:$BO10,1,O$3)</f>
        <v>0</v>
      </c>
      <c r="E10">
        <f t="array" ref="E10">INDEX(all_obs_raw!$A10:$BO10,1,P$3)</f>
        <v>3</v>
      </c>
      <c r="F10" t="str">
        <f t="array" ref="F10">INDEX(all_obs_raw!$A10:$BO10,1,Q$3)</f>
        <v/>
      </c>
      <c r="G10" s="1" t="str">
        <f t="shared" si="1"/>
        <v>modelVGG_Simpleclient_lr0.01lr_decay0num_clients3epochs_per_client</v>
      </c>
    </row>
    <row r="11">
      <c r="A11" s="1">
        <v>11.0</v>
      </c>
      <c r="B11" t="str">
        <f t="array" ref="B11">INDEX(all_obs_raw!$A11:$BO11,1,M$3)</f>
        <v>Federated VGG_16</v>
      </c>
      <c r="C11">
        <f t="array" ref="C11">INDEX(all_obs_raw!$A11:$BO11,1,N$3)</f>
        <v>0.0001</v>
      </c>
      <c r="D11">
        <f t="array" ref="D11">INDEX(all_obs_raw!$A11:$BO11,1,O$3)</f>
        <v>0</v>
      </c>
      <c r="E11">
        <f t="array" ref="E11">INDEX(all_obs_raw!$A11:$BO11,1,P$3)</f>
        <v>2</v>
      </c>
      <c r="F11">
        <f t="array" ref="F11">INDEX(all_obs_raw!$A11:$BO11,1,Q$3)</f>
        <v>5</v>
      </c>
      <c r="G11" s="1" t="str">
        <f t="shared" si="1"/>
        <v>modelFederated VGG_16client_lr0.0001lr_decay0num_clients2epochs_per_client5</v>
      </c>
    </row>
    <row r="12">
      <c r="A12" s="1">
        <v>12.0</v>
      </c>
      <c r="B12" t="str">
        <f t="array" ref="B12">INDEX(all_obs_raw!$A12:$BO12,1,M$3)</f>
        <v>VGG_16</v>
      </c>
      <c r="C12">
        <f t="array" ref="C12">INDEX(all_obs_raw!$A12:$BO12,1,N$3)</f>
        <v>0.0001</v>
      </c>
      <c r="D12">
        <f t="array" ref="D12">INDEX(all_obs_raw!$A12:$BO12,1,O$3)</f>
        <v>0</v>
      </c>
      <c r="E12">
        <f t="array" ref="E12">INDEX(all_obs_raw!$A12:$BO12,1,P$3)</f>
        <v>1</v>
      </c>
      <c r="F12" t="str">
        <f t="array" ref="F12">INDEX(all_obs_raw!$A12:$BO12,1,Q$3)</f>
        <v/>
      </c>
      <c r="G12" s="1" t="str">
        <f t="shared" si="1"/>
        <v>modelVGG_16client_lr0.0001lr_decay0num_clients1epochs_per_client</v>
      </c>
    </row>
    <row r="13">
      <c r="A13" s="1">
        <v>13.0</v>
      </c>
      <c r="B13" t="str">
        <f t="array" ref="B13">INDEX(all_obs_raw!$A13:$BO13,1,M$3)</f>
        <v>VGG_16</v>
      </c>
      <c r="C13">
        <f t="array" ref="C13">INDEX(all_obs_raw!$A13:$BO13,1,N$3)</f>
        <v>0.0001</v>
      </c>
      <c r="D13">
        <f t="array" ref="D13">INDEX(all_obs_raw!$A13:$BO13,1,O$3)</f>
        <v>0</v>
      </c>
      <c r="E13">
        <f t="array" ref="E13">INDEX(all_obs_raw!$A13:$BO13,1,P$3)</f>
        <v>3</v>
      </c>
      <c r="F13" t="str">
        <f t="array" ref="F13">INDEX(all_obs_raw!$A13:$BO13,1,Q$3)</f>
        <v/>
      </c>
      <c r="G13" s="1" t="str">
        <f t="shared" si="1"/>
        <v>modelVGG_16client_lr0.0001lr_decay0num_clients3epochs_per_client</v>
      </c>
    </row>
    <row r="14">
      <c r="A14" s="1">
        <v>14.0</v>
      </c>
      <c r="B14" t="str">
        <f t="array" ref="B14">INDEX(all_obs_raw!$A14:$BO14,1,M$3)</f>
        <v>Federated VGG_16</v>
      </c>
      <c r="C14">
        <f t="array" ref="C14">INDEX(all_obs_raw!$A14:$BO14,1,N$3)</f>
        <v>0.0001</v>
      </c>
      <c r="D14">
        <f t="array" ref="D14">INDEX(all_obs_raw!$A14:$BO14,1,O$3)</f>
        <v>0</v>
      </c>
      <c r="E14">
        <f t="array" ref="E14">INDEX(all_obs_raw!$A14:$BO14,1,P$3)</f>
        <v>2</v>
      </c>
      <c r="F14">
        <f t="array" ref="F14">INDEX(all_obs_raw!$A14:$BO14,1,Q$3)</f>
        <v>10</v>
      </c>
      <c r="G14" s="1" t="str">
        <f t="shared" si="1"/>
        <v>modelFederated VGG_16client_lr0.0001lr_decay0num_clients2epochs_per_client10</v>
      </c>
    </row>
    <row r="15">
      <c r="A15" s="1">
        <v>15.0</v>
      </c>
      <c r="B15" t="str">
        <f t="array" ref="B15">INDEX(all_obs_raw!$A15:$BO15,1,M$3)</f>
        <v>Federated VGG_16</v>
      </c>
      <c r="C15">
        <f t="array" ref="C15">INDEX(all_obs_raw!$A15:$BO15,1,N$3)</f>
        <v>0.0001</v>
      </c>
      <c r="D15">
        <f t="array" ref="D15">INDEX(all_obs_raw!$A15:$BO15,1,O$3)</f>
        <v>0</v>
      </c>
      <c r="E15">
        <f t="array" ref="E15">INDEX(all_obs_raw!$A15:$BO15,1,P$3)</f>
        <v>3</v>
      </c>
      <c r="F15">
        <f t="array" ref="F15">INDEX(all_obs_raw!$A15:$BO15,1,Q$3)</f>
        <v>5</v>
      </c>
      <c r="G15" s="1" t="str">
        <f t="shared" si="1"/>
        <v>modelFederated VGG_16client_lr0.0001lr_decay0num_clients3epochs_per_client5</v>
      </c>
    </row>
    <row r="16">
      <c r="A16" s="1">
        <v>16.0</v>
      </c>
      <c r="B16" t="str">
        <f t="array" ref="B16">INDEX(all_obs_raw!$A16:$BO16,1,M$3)</f>
        <v>VGG_16</v>
      </c>
      <c r="C16">
        <f t="array" ref="C16">INDEX(all_obs_raw!$A16:$BO16,1,N$3)</f>
        <v>0.01</v>
      </c>
      <c r="D16">
        <f t="array" ref="D16">INDEX(all_obs_raw!$A16:$BO16,1,O$3)</f>
        <v>0</v>
      </c>
      <c r="E16">
        <f t="array" ref="E16">INDEX(all_obs_raw!$A16:$BO16,1,P$3)</f>
        <v>1</v>
      </c>
      <c r="F16" t="str">
        <f t="array" ref="F16">INDEX(all_obs_raw!$A16:$BO16,1,Q$3)</f>
        <v/>
      </c>
      <c r="G16" s="1" t="str">
        <f t="shared" si="1"/>
        <v>modelVGG_16client_lr0.01lr_decay0num_clients1epochs_per_client</v>
      </c>
    </row>
    <row r="17">
      <c r="A17" s="1">
        <v>17.0</v>
      </c>
      <c r="B17" t="str">
        <f t="array" ref="B17">INDEX(all_obs_raw!$A17:$BO17,1,M$3)</f>
        <v>VGG_Simple</v>
      </c>
      <c r="C17">
        <f t="array" ref="C17">INDEX(all_obs_raw!$A17:$BO17,1,N$3)</f>
        <v>0.01</v>
      </c>
      <c r="D17">
        <f t="array" ref="D17">INDEX(all_obs_raw!$A17:$BO17,1,O$3)</f>
        <v>0</v>
      </c>
      <c r="E17">
        <f t="array" ref="E17">INDEX(all_obs_raw!$A17:$BO17,1,P$3)</f>
        <v>1</v>
      </c>
      <c r="F17" t="str">
        <f t="array" ref="F17">INDEX(all_obs_raw!$A17:$BO17,1,Q$3)</f>
        <v/>
      </c>
      <c r="G17" s="1" t="str">
        <f t="shared" si="1"/>
        <v>modelVGG_Simpleclient_lr0.01lr_decay0num_clients1epochs_per_client</v>
      </c>
    </row>
    <row r="18">
      <c r="A18" s="1">
        <v>18.0</v>
      </c>
      <c r="B18" t="str">
        <f t="array" ref="B18">INDEX(all_obs_raw!$A18:$BO18,1,M$3)</f>
        <v>Federated VGG_Simple</v>
      </c>
      <c r="C18">
        <f t="array" ref="C18">INDEX(all_obs_raw!$A18:$BO18,1,N$3)</f>
        <v>0.01</v>
      </c>
      <c r="D18">
        <f t="array" ref="D18">INDEX(all_obs_raw!$A18:$BO18,1,O$3)</f>
        <v>0</v>
      </c>
      <c r="E18">
        <f t="array" ref="E18">INDEX(all_obs_raw!$A18:$BO18,1,P$3)</f>
        <v>2</v>
      </c>
      <c r="F18">
        <f t="array" ref="F18">INDEX(all_obs_raw!$A18:$BO18,1,Q$3)</f>
        <v>5</v>
      </c>
      <c r="G18" s="1" t="str">
        <f t="shared" si="1"/>
        <v>modelFederated VGG_Simpleclient_lr0.01lr_decay0num_clients2epochs_per_client5</v>
      </c>
    </row>
    <row r="19">
      <c r="A19" s="1">
        <v>19.0</v>
      </c>
      <c r="B19" t="str">
        <f t="array" ref="B19">INDEX(all_obs_raw!$A19:$BO19,1,M$3)</f>
        <v>VGG_16</v>
      </c>
      <c r="C19">
        <f t="array" ref="C19">INDEX(all_obs_raw!$A19:$BO19,1,N$3)</f>
        <v>0.0001</v>
      </c>
      <c r="D19">
        <f t="array" ref="D19">INDEX(all_obs_raw!$A19:$BO19,1,O$3)</f>
        <v>0</v>
      </c>
      <c r="E19">
        <f t="array" ref="E19">INDEX(all_obs_raw!$A19:$BO19,1,P$3)</f>
        <v>2</v>
      </c>
      <c r="F19" t="str">
        <f t="array" ref="F19">INDEX(all_obs_raw!$A19:$BO19,1,Q$3)</f>
        <v/>
      </c>
      <c r="G19" s="1" t="str">
        <f t="shared" si="1"/>
        <v>modelVGG_16client_lr0.0001lr_decay0num_clients2epochs_per_client</v>
      </c>
    </row>
    <row r="20">
      <c r="A20" s="1">
        <v>20.0</v>
      </c>
      <c r="B20" t="str">
        <f t="array" ref="B20">INDEX(all_obs_raw!$A20:$BO20,1,M$3)</f>
        <v>Federated VGG_16</v>
      </c>
      <c r="C20">
        <f t="array" ref="C20">INDEX(all_obs_raw!$A20:$BO20,1,N$3)</f>
        <v>0.0001</v>
      </c>
      <c r="D20">
        <f t="array" ref="D20">INDEX(all_obs_raw!$A20:$BO20,1,O$3)</f>
        <v>0</v>
      </c>
      <c r="E20">
        <f t="array" ref="E20">INDEX(all_obs_raw!$A20:$BO20,1,P$3)</f>
        <v>3</v>
      </c>
      <c r="F20">
        <f t="array" ref="F20">INDEX(all_obs_raw!$A20:$BO20,1,Q$3)</f>
        <v>10</v>
      </c>
      <c r="G20" s="1" t="str">
        <f t="shared" si="1"/>
        <v>modelFederated VGG_16client_lr0.0001lr_decay0num_clients3epochs_per_client10</v>
      </c>
    </row>
    <row r="21">
      <c r="A21" s="1">
        <v>21.0</v>
      </c>
      <c r="B21" t="str">
        <f t="array" ref="B21">INDEX(all_obs_raw!$A21:$BO21,1,M$3)</f>
        <v>VGG_Simple</v>
      </c>
      <c r="C21">
        <f t="array" ref="C21">INDEX(all_obs_raw!$A21:$BO21,1,N$3)</f>
        <v>0.0001</v>
      </c>
      <c r="D21">
        <f t="array" ref="D21">INDEX(all_obs_raw!$A21:$BO21,1,O$3)</f>
        <v>0</v>
      </c>
      <c r="E21">
        <f t="array" ref="E21">INDEX(all_obs_raw!$A21:$BO21,1,P$3)</f>
        <v>2</v>
      </c>
      <c r="F21" t="str">
        <f t="array" ref="F21">INDEX(all_obs_raw!$A21:$BO21,1,Q$3)</f>
        <v/>
      </c>
      <c r="G21" s="1" t="str">
        <f t="shared" si="1"/>
        <v>modelVGG_Simpleclient_lr0.0001lr_decay0num_clients2epochs_per_client</v>
      </c>
    </row>
    <row r="22">
      <c r="A22" s="1">
        <v>22.0</v>
      </c>
      <c r="B22" t="str">
        <f t="array" ref="B22">INDEX(all_obs_raw!$A22:$BO22,1,M$3)</f>
        <v>VGG_Simple</v>
      </c>
      <c r="C22">
        <f t="array" ref="C22">INDEX(all_obs_raw!$A22:$BO22,1,N$3)</f>
        <v>0.0001</v>
      </c>
      <c r="D22">
        <f t="array" ref="D22">INDEX(all_obs_raw!$A22:$BO22,1,O$3)</f>
        <v>0</v>
      </c>
      <c r="E22">
        <f t="array" ref="E22">INDEX(all_obs_raw!$A22:$BO22,1,P$3)</f>
        <v>3</v>
      </c>
      <c r="F22" t="str">
        <f t="array" ref="F22">INDEX(all_obs_raw!$A22:$BO22,1,Q$3)</f>
        <v/>
      </c>
      <c r="G22" s="1" t="str">
        <f t="shared" si="1"/>
        <v>modelVGG_Simpleclient_lr0.0001lr_decay0num_clients3epochs_per_client</v>
      </c>
    </row>
    <row r="23">
      <c r="A23" s="1">
        <v>23.0</v>
      </c>
      <c r="B23" t="str">
        <f t="array" ref="B23">INDEX(all_obs_raw!$A23:$BO23,1,M$3)</f>
        <v>Federated VGG_16</v>
      </c>
      <c r="C23">
        <f t="array" ref="C23">INDEX(all_obs_raw!$A23:$BO23,1,N$3)</f>
        <v>0.001</v>
      </c>
      <c r="D23">
        <f t="array" ref="D23">INDEX(all_obs_raw!$A23:$BO23,1,O$3)</f>
        <v>0</v>
      </c>
      <c r="E23">
        <f t="array" ref="E23">INDEX(all_obs_raw!$A23:$BO23,1,P$3)</f>
        <v>1</v>
      </c>
      <c r="F23">
        <f t="array" ref="F23">INDEX(all_obs_raw!$A23:$BO23,1,Q$3)</f>
        <v>5</v>
      </c>
      <c r="G23" s="1" t="str">
        <f t="shared" si="1"/>
        <v>modelFederated VGG_16client_lr0.001lr_decay0num_clients1epochs_per_client5</v>
      </c>
    </row>
    <row r="24">
      <c r="A24" s="1">
        <v>24.0</v>
      </c>
      <c r="B24" t="str">
        <f t="array" ref="B24">INDEX(all_obs_raw!$A24:$BO24,1,M$3)</f>
        <v>Federated VGG_Simple</v>
      </c>
      <c r="C24">
        <f t="array" ref="C24">INDEX(all_obs_raw!$A24:$BO24,1,N$3)</f>
        <v>0.0001</v>
      </c>
      <c r="D24">
        <f t="array" ref="D24">INDEX(all_obs_raw!$A24:$BO24,1,O$3)</f>
        <v>0</v>
      </c>
      <c r="E24">
        <f t="array" ref="E24">INDEX(all_obs_raw!$A24:$BO24,1,P$3)</f>
        <v>1</v>
      </c>
      <c r="F24">
        <f t="array" ref="F24">INDEX(all_obs_raw!$A24:$BO24,1,Q$3)</f>
        <v>10</v>
      </c>
      <c r="G24" s="1" t="str">
        <f t="shared" si="1"/>
        <v>modelFederated VGG_Simpleclient_lr0.0001lr_decay0num_clients1epochs_per_client10</v>
      </c>
    </row>
    <row r="25">
      <c r="A25" s="1">
        <v>25.0</v>
      </c>
      <c r="B25" t="str">
        <f t="array" ref="B25">INDEX(all_obs_raw!$A25:$BO25,1,M$3)</f>
        <v>VGG_16</v>
      </c>
      <c r="C25">
        <f t="array" ref="C25">INDEX(all_obs_raw!$A25:$BO25,1,N$3)</f>
        <v>0.001</v>
      </c>
      <c r="D25">
        <f t="array" ref="D25">INDEX(all_obs_raw!$A25:$BO25,1,O$3)</f>
        <v>0</v>
      </c>
      <c r="E25">
        <f t="array" ref="E25">INDEX(all_obs_raw!$A25:$BO25,1,P$3)</f>
        <v>2</v>
      </c>
      <c r="F25" t="str">
        <f t="array" ref="F25">INDEX(all_obs_raw!$A25:$BO25,1,Q$3)</f>
        <v/>
      </c>
      <c r="G25" s="1" t="str">
        <f t="shared" si="1"/>
        <v>modelVGG_16client_lr0.001lr_decay0num_clients2epochs_per_client</v>
      </c>
    </row>
    <row r="26">
      <c r="A26" s="1">
        <v>26.0</v>
      </c>
      <c r="B26" t="str">
        <f t="array" ref="B26">INDEX(all_obs_raw!$A26:$BO26,1,M$3)</f>
        <v>Federated VGG_16</v>
      </c>
      <c r="C26">
        <f t="array" ref="C26">INDEX(all_obs_raw!$A26:$BO26,1,N$3)</f>
        <v>0.001</v>
      </c>
      <c r="D26">
        <f t="array" ref="D26">INDEX(all_obs_raw!$A26:$BO26,1,O$3)</f>
        <v>0</v>
      </c>
      <c r="E26">
        <f t="array" ref="E26">INDEX(all_obs_raw!$A26:$BO26,1,P$3)</f>
        <v>1</v>
      </c>
      <c r="F26">
        <f t="array" ref="F26">INDEX(all_obs_raw!$A26:$BO26,1,Q$3)</f>
        <v>10</v>
      </c>
      <c r="G26" s="1" t="str">
        <f t="shared" si="1"/>
        <v>modelFederated VGG_16client_lr0.001lr_decay0num_clients1epochs_per_client10</v>
      </c>
    </row>
    <row r="27">
      <c r="A27" s="1">
        <v>27.0</v>
      </c>
      <c r="B27" t="str">
        <f t="array" ref="B27">INDEX(all_obs_raw!$A27:$BO27,1,M$3)</f>
        <v>Federated VGG_Simple</v>
      </c>
      <c r="C27">
        <f t="array" ref="C27">INDEX(all_obs_raw!$A27:$BO27,1,N$3)</f>
        <v>0.0001</v>
      </c>
      <c r="D27">
        <f t="array" ref="D27">INDEX(all_obs_raw!$A27:$BO27,1,O$3)</f>
        <v>0</v>
      </c>
      <c r="E27">
        <f t="array" ref="E27">INDEX(all_obs_raw!$A27:$BO27,1,P$3)</f>
        <v>2</v>
      </c>
      <c r="F27">
        <f t="array" ref="F27">INDEX(all_obs_raw!$A27:$BO27,1,Q$3)</f>
        <v>10</v>
      </c>
      <c r="G27" s="1" t="str">
        <f t="shared" si="1"/>
        <v>modelFederated VGG_Simpleclient_lr0.0001lr_decay0num_clients2epochs_per_client10</v>
      </c>
    </row>
    <row r="28">
      <c r="A28" s="1">
        <v>28.0</v>
      </c>
      <c r="B28" t="str">
        <f t="array" ref="B28">INDEX(all_obs_raw!$A28:$BO28,1,M$3)</f>
        <v>Federated VGG_16</v>
      </c>
      <c r="C28">
        <f t="array" ref="C28">INDEX(all_obs_raw!$A28:$BO28,1,N$3)</f>
        <v>0.01</v>
      </c>
      <c r="D28">
        <f t="array" ref="D28">INDEX(all_obs_raw!$A28:$BO28,1,O$3)</f>
        <v>0</v>
      </c>
      <c r="E28">
        <f t="array" ref="E28">INDEX(all_obs_raw!$A28:$BO28,1,P$3)</f>
        <v>3</v>
      </c>
      <c r="F28">
        <f t="array" ref="F28">INDEX(all_obs_raw!$A28:$BO28,1,Q$3)</f>
        <v>5</v>
      </c>
      <c r="G28" s="1" t="str">
        <f t="shared" si="1"/>
        <v>modelFederated VGG_16client_lr0.01lr_decay0num_clients3epochs_per_client5</v>
      </c>
    </row>
    <row r="29">
      <c r="A29" s="1">
        <v>29.0</v>
      </c>
      <c r="B29" t="str">
        <f t="array" ref="B29">INDEX(all_obs_raw!$A29:$BO29,1,M$3)</f>
        <v>Federated VGG_16</v>
      </c>
      <c r="C29">
        <f t="array" ref="C29">INDEX(all_obs_raw!$A29:$BO29,1,N$3)</f>
        <v>0.0001</v>
      </c>
      <c r="D29">
        <f t="array" ref="D29">INDEX(all_obs_raw!$A29:$BO29,1,O$3)</f>
        <v>0.05</v>
      </c>
      <c r="E29">
        <f t="array" ref="E29">INDEX(all_obs_raw!$A29:$BO29,1,P$3)</f>
        <v>1</v>
      </c>
      <c r="F29">
        <f t="array" ref="F29">INDEX(all_obs_raw!$A29:$BO29,1,Q$3)</f>
        <v>5</v>
      </c>
      <c r="G29" s="1" t="str">
        <f t="shared" si="1"/>
        <v>modelFederated VGG_16client_lr0.0001lr_decay0.05num_clients1epochs_per_client5</v>
      </c>
    </row>
    <row r="30">
      <c r="A30" s="1">
        <v>30.0</v>
      </c>
      <c r="B30" t="str">
        <f t="array" ref="B30">INDEX(all_obs_raw!$A30:$BO30,1,M$3)</f>
        <v>Federated VGG_16</v>
      </c>
      <c r="C30">
        <f t="array" ref="C30">INDEX(all_obs_raw!$A30:$BO30,1,N$3)</f>
        <v>0.01</v>
      </c>
      <c r="D30">
        <f t="array" ref="D30">INDEX(all_obs_raw!$A30:$BO30,1,O$3)</f>
        <v>0</v>
      </c>
      <c r="E30">
        <f t="array" ref="E30">INDEX(all_obs_raw!$A30:$BO30,1,P$3)</f>
        <v>1</v>
      </c>
      <c r="F30">
        <f t="array" ref="F30">INDEX(all_obs_raw!$A30:$BO30,1,Q$3)</f>
        <v>10</v>
      </c>
      <c r="G30" s="1" t="str">
        <f t="shared" si="1"/>
        <v>modelFederated VGG_16client_lr0.01lr_decay0num_clients1epochs_per_client10</v>
      </c>
    </row>
    <row r="31">
      <c r="A31" s="1">
        <v>31.0</v>
      </c>
      <c r="B31" t="str">
        <f t="array" ref="B31">INDEX(all_obs_raw!$A31:$BO31,1,M$3)</f>
        <v>Federated VGG_16</v>
      </c>
      <c r="C31">
        <f t="array" ref="C31">INDEX(all_obs_raw!$A31:$BO31,1,N$3)</f>
        <v>0.01</v>
      </c>
      <c r="D31">
        <f t="array" ref="D31">INDEX(all_obs_raw!$A31:$BO31,1,O$3)</f>
        <v>0.05</v>
      </c>
      <c r="E31">
        <f t="array" ref="E31">INDEX(all_obs_raw!$A31:$BO31,1,P$3)</f>
        <v>3</v>
      </c>
      <c r="F31">
        <f t="array" ref="F31">INDEX(all_obs_raw!$A31:$BO31,1,Q$3)</f>
        <v>5</v>
      </c>
      <c r="G31" s="1" t="str">
        <f t="shared" si="1"/>
        <v>modelFederated VGG_16client_lr0.01lr_decay0.05num_clients3epochs_per_client5</v>
      </c>
    </row>
    <row r="32">
      <c r="A32" s="1">
        <v>32.0</v>
      </c>
      <c r="B32" t="str">
        <f t="array" ref="B32">INDEX(all_obs_raw!$A32:$BO32,1,M$3)</f>
        <v>VGG_Simple</v>
      </c>
      <c r="C32">
        <f t="array" ref="C32">INDEX(all_obs_raw!$A32:$BO32,1,N$3)</f>
        <v>0.001</v>
      </c>
      <c r="D32">
        <f t="array" ref="D32">INDEX(all_obs_raw!$A32:$BO32,1,O$3)</f>
        <v>0</v>
      </c>
      <c r="E32">
        <f t="array" ref="E32">INDEX(all_obs_raw!$A32:$BO32,1,P$3)</f>
        <v>2</v>
      </c>
      <c r="F32" t="str">
        <f t="array" ref="F32">INDEX(all_obs_raw!$A32:$BO32,1,Q$3)</f>
        <v/>
      </c>
      <c r="G32" s="1" t="str">
        <f t="shared" si="1"/>
        <v>modelVGG_Simpleclient_lr0.001lr_decay0num_clients2epochs_per_client</v>
      </c>
    </row>
    <row r="33">
      <c r="A33" s="1">
        <v>33.0</v>
      </c>
      <c r="B33" t="str">
        <f t="array" ref="B33">INDEX(all_obs_raw!$A33:$BO33,1,M$3)</f>
        <v>VGG_16</v>
      </c>
      <c r="C33">
        <f t="array" ref="C33">INDEX(all_obs_raw!$A33:$BO33,1,N$3)</f>
        <v>0.001</v>
      </c>
      <c r="D33">
        <f t="array" ref="D33">INDEX(all_obs_raw!$A33:$BO33,1,O$3)</f>
        <v>0</v>
      </c>
      <c r="E33">
        <f t="array" ref="E33">INDEX(all_obs_raw!$A33:$BO33,1,P$3)</f>
        <v>1</v>
      </c>
      <c r="F33" t="str">
        <f t="array" ref="F33">INDEX(all_obs_raw!$A33:$BO33,1,Q$3)</f>
        <v/>
      </c>
      <c r="G33" s="1" t="str">
        <f t="shared" si="1"/>
        <v>modelVGG_16client_lr0.001lr_decay0num_clients1epochs_per_client</v>
      </c>
    </row>
    <row r="34">
      <c r="A34" s="1">
        <v>34.0</v>
      </c>
      <c r="B34" t="str">
        <f t="array" ref="B34">INDEX(all_obs_raw!$A34:$BO34,1,M$3)</f>
        <v>Federated VGG_Simple</v>
      </c>
      <c r="C34">
        <f t="array" ref="C34">INDEX(all_obs_raw!$A34:$BO34,1,N$3)</f>
        <v>0.0001</v>
      </c>
      <c r="D34">
        <f t="array" ref="D34">INDEX(all_obs_raw!$A34:$BO34,1,O$3)</f>
        <v>0</v>
      </c>
      <c r="E34">
        <f t="array" ref="E34">INDEX(all_obs_raw!$A34:$BO34,1,P$3)</f>
        <v>1</v>
      </c>
      <c r="F34">
        <f t="array" ref="F34">INDEX(all_obs_raw!$A34:$BO34,1,Q$3)</f>
        <v>5</v>
      </c>
      <c r="G34" s="1" t="str">
        <f t="shared" si="1"/>
        <v>modelFederated VGG_Simpleclient_lr0.0001lr_decay0num_clients1epochs_per_client5</v>
      </c>
    </row>
    <row r="35">
      <c r="A35" s="1">
        <v>35.0</v>
      </c>
      <c r="B35" t="str">
        <f t="array" ref="B35">INDEX(all_obs_raw!$A35:$BO35,1,M$3)</f>
        <v>Federated VGG_16</v>
      </c>
      <c r="C35">
        <f t="array" ref="C35">INDEX(all_obs_raw!$A35:$BO35,1,N$3)</f>
        <v>0.0001</v>
      </c>
      <c r="D35">
        <f t="array" ref="D35">INDEX(all_obs_raw!$A35:$BO35,1,O$3)</f>
        <v>0.05</v>
      </c>
      <c r="E35">
        <f t="array" ref="E35">INDEX(all_obs_raw!$A35:$BO35,1,P$3)</f>
        <v>3</v>
      </c>
      <c r="F35">
        <f t="array" ref="F35">INDEX(all_obs_raw!$A35:$BO35,1,Q$3)</f>
        <v>5</v>
      </c>
      <c r="G35" s="1" t="str">
        <f t="shared" si="1"/>
        <v>modelFederated VGG_16client_lr0.0001lr_decay0.05num_clients3epochs_per_client5</v>
      </c>
    </row>
    <row r="36">
      <c r="A36" s="1">
        <v>36.0</v>
      </c>
      <c r="B36" t="str">
        <f t="array" ref="B36">INDEX(all_obs_raw!$A36:$BO36,1,M$3)</f>
        <v>Federated VGG_16</v>
      </c>
      <c r="C36">
        <f t="array" ref="C36">INDEX(all_obs_raw!$A36:$BO36,1,N$3)</f>
        <v>0.0001</v>
      </c>
      <c r="D36">
        <f t="array" ref="D36">INDEX(all_obs_raw!$A36:$BO36,1,O$3)</f>
        <v>0.05</v>
      </c>
      <c r="E36">
        <f t="array" ref="E36">INDEX(all_obs_raw!$A36:$BO36,1,P$3)</f>
        <v>2</v>
      </c>
      <c r="F36">
        <f t="array" ref="F36">INDEX(all_obs_raw!$A36:$BO36,1,Q$3)</f>
        <v>5</v>
      </c>
      <c r="G36" s="1" t="str">
        <f t="shared" si="1"/>
        <v>modelFederated VGG_16client_lr0.0001lr_decay0.05num_clients2epochs_per_client5</v>
      </c>
    </row>
    <row r="37">
      <c r="A37" s="1">
        <v>37.0</v>
      </c>
      <c r="B37" t="str">
        <f t="array" ref="B37">INDEX(all_obs_raw!$A37:$BO37,1,M$3)</f>
        <v>VGG_16</v>
      </c>
      <c r="C37">
        <f t="array" ref="C37">INDEX(all_obs_raw!$A37:$BO37,1,N$3)</f>
        <v>0.01</v>
      </c>
      <c r="D37">
        <f t="array" ref="D37">INDEX(all_obs_raw!$A37:$BO37,1,O$3)</f>
        <v>0</v>
      </c>
      <c r="E37">
        <f t="array" ref="E37">INDEX(all_obs_raw!$A37:$BO37,1,P$3)</f>
        <v>2</v>
      </c>
      <c r="F37" t="str">
        <f t="array" ref="F37">INDEX(all_obs_raw!$A37:$BO37,1,Q$3)</f>
        <v/>
      </c>
      <c r="G37" s="1" t="str">
        <f t="shared" si="1"/>
        <v>modelVGG_16client_lr0.01lr_decay0num_clients2epochs_per_client</v>
      </c>
    </row>
    <row r="38">
      <c r="A38" s="1">
        <v>38.0</v>
      </c>
      <c r="B38" t="str">
        <f t="array" ref="B38">INDEX(all_obs_raw!$A38:$BO38,1,M$3)</f>
        <v>VGG_Simple</v>
      </c>
      <c r="C38">
        <f t="array" ref="C38">INDEX(all_obs_raw!$A38:$BO38,1,N$3)</f>
        <v>0.01</v>
      </c>
      <c r="D38">
        <f t="array" ref="D38">INDEX(all_obs_raw!$A38:$BO38,1,O$3)</f>
        <v>0</v>
      </c>
      <c r="E38">
        <f t="array" ref="E38">INDEX(all_obs_raw!$A38:$BO38,1,P$3)</f>
        <v>2</v>
      </c>
      <c r="F38" t="str">
        <f t="array" ref="F38">INDEX(all_obs_raw!$A38:$BO38,1,Q$3)</f>
        <v/>
      </c>
      <c r="G38" s="1" t="str">
        <f t="shared" si="1"/>
        <v>modelVGG_Simpleclient_lr0.01lr_decay0num_clients2epochs_per_client</v>
      </c>
    </row>
    <row r="39">
      <c r="A39" s="1">
        <v>39.0</v>
      </c>
      <c r="B39" t="str">
        <f t="array" ref="B39">INDEX(all_obs_raw!$A39:$BO39,1,M$3)</f>
        <v>VGG_Simple</v>
      </c>
      <c r="C39">
        <f t="array" ref="C39">INDEX(all_obs_raw!$A39:$BO39,1,N$3)</f>
        <v>0.001</v>
      </c>
      <c r="D39">
        <f t="array" ref="D39">INDEX(all_obs_raw!$A39:$BO39,1,O$3)</f>
        <v>0</v>
      </c>
      <c r="E39">
        <f t="array" ref="E39">INDEX(all_obs_raw!$A39:$BO39,1,P$3)</f>
        <v>3</v>
      </c>
      <c r="F39" t="str">
        <f t="array" ref="F39">INDEX(all_obs_raw!$A39:$BO39,1,Q$3)</f>
        <v/>
      </c>
      <c r="G39" s="1" t="str">
        <f t="shared" si="1"/>
        <v>modelVGG_Simpleclient_lr0.001lr_decay0num_clients3epochs_per_client</v>
      </c>
    </row>
    <row r="40">
      <c r="A40" s="1">
        <v>40.0</v>
      </c>
      <c r="B40" t="str">
        <f t="array" ref="B40">INDEX(all_obs_raw!$A40:$BO40,1,M$3)</f>
        <v>Federated VGG_Simple</v>
      </c>
      <c r="C40">
        <f t="array" ref="C40">INDEX(all_obs_raw!$A40:$BO40,1,N$3)</f>
        <v>0.01</v>
      </c>
      <c r="D40">
        <f t="array" ref="D40">INDEX(all_obs_raw!$A40:$BO40,1,O$3)</f>
        <v>0.05</v>
      </c>
      <c r="E40">
        <f t="array" ref="E40">INDEX(all_obs_raw!$A40:$BO40,1,P$3)</f>
        <v>2</v>
      </c>
      <c r="F40">
        <f t="array" ref="F40">INDEX(all_obs_raw!$A40:$BO40,1,Q$3)</f>
        <v>10</v>
      </c>
      <c r="G40" s="1" t="str">
        <f t="shared" si="1"/>
        <v>modelFederated VGG_Simpleclient_lr0.01lr_decay0.05num_clients2epochs_per_client10</v>
      </c>
    </row>
    <row r="41">
      <c r="A41" s="1">
        <v>41.0</v>
      </c>
      <c r="B41" t="str">
        <f t="array" ref="B41">INDEX(all_obs_raw!$A41:$BO41,1,M$3)</f>
        <v>VGG_Simple</v>
      </c>
      <c r="C41">
        <f t="array" ref="C41">INDEX(all_obs_raw!$A41:$BO41,1,N$3)</f>
        <v>0.0001</v>
      </c>
      <c r="D41">
        <f t="array" ref="D41">INDEX(all_obs_raw!$A41:$BO41,1,O$3)</f>
        <v>0</v>
      </c>
      <c r="E41">
        <f t="array" ref="E41">INDEX(all_obs_raw!$A41:$BO41,1,P$3)</f>
        <v>1</v>
      </c>
      <c r="F41" t="str">
        <f t="array" ref="F41">INDEX(all_obs_raw!$A41:$BO41,1,Q$3)</f>
        <v/>
      </c>
      <c r="G41" s="1" t="str">
        <f t="shared" si="1"/>
        <v>modelVGG_Simpleclient_lr0.0001lr_decay0num_clients1epochs_per_client</v>
      </c>
    </row>
    <row r="42">
      <c r="A42" s="1">
        <v>42.0</v>
      </c>
      <c r="B42" t="str">
        <f t="array" ref="B42">INDEX(all_obs_raw!$A42:$BO42,1,M$3)</f>
        <v>Federated VGG_Simple</v>
      </c>
      <c r="C42">
        <f t="array" ref="C42">INDEX(all_obs_raw!$A42:$BO42,1,N$3)</f>
        <v>0.01</v>
      </c>
      <c r="D42">
        <f t="array" ref="D42">INDEX(all_obs_raw!$A42:$BO42,1,O$3)</f>
        <v>0</v>
      </c>
      <c r="E42">
        <f t="array" ref="E42">INDEX(all_obs_raw!$A42:$BO42,1,P$3)</f>
        <v>2</v>
      </c>
      <c r="F42">
        <f t="array" ref="F42">INDEX(all_obs_raw!$A42:$BO42,1,Q$3)</f>
        <v>10</v>
      </c>
      <c r="G42" s="1" t="str">
        <f t="shared" si="1"/>
        <v>modelFederated VGG_Simpleclient_lr0.01lr_decay0num_clients2epochs_per_client10</v>
      </c>
    </row>
    <row r="43">
      <c r="A43" s="1">
        <v>43.0</v>
      </c>
      <c r="B43" t="str">
        <f t="array" ref="B43">INDEX(all_obs_raw!$A43:$BO43,1,M$3)</f>
        <v>Federated VGG_Simple</v>
      </c>
      <c r="C43">
        <f t="array" ref="C43">INDEX(all_obs_raw!$A43:$BO43,1,N$3)</f>
        <v>0.01</v>
      </c>
      <c r="D43">
        <f t="array" ref="D43">INDEX(all_obs_raw!$A43:$BO43,1,O$3)</f>
        <v>0</v>
      </c>
      <c r="E43">
        <f t="array" ref="E43">INDEX(all_obs_raw!$A43:$BO43,1,P$3)</f>
        <v>3</v>
      </c>
      <c r="F43">
        <f t="array" ref="F43">INDEX(all_obs_raw!$A43:$BO43,1,Q$3)</f>
        <v>5</v>
      </c>
      <c r="G43" s="1" t="str">
        <f t="shared" si="1"/>
        <v>modelFederated VGG_Simpleclient_lr0.01lr_decay0num_clients3epochs_per_client5</v>
      </c>
    </row>
    <row r="44">
      <c r="A44" s="1">
        <v>44.0</v>
      </c>
      <c r="B44" t="str">
        <f t="array" ref="B44">INDEX(all_obs_raw!$A44:$BO44,1,M$3)</f>
        <v>VGG_16</v>
      </c>
      <c r="C44">
        <f t="array" ref="C44">INDEX(all_obs_raw!$A44:$BO44,1,N$3)</f>
        <v>0.001</v>
      </c>
      <c r="D44">
        <f t="array" ref="D44">INDEX(all_obs_raw!$A44:$BO44,1,O$3)</f>
        <v>0</v>
      </c>
      <c r="E44">
        <f t="array" ref="E44">INDEX(all_obs_raw!$A44:$BO44,1,P$3)</f>
        <v>3</v>
      </c>
      <c r="F44" t="str">
        <f t="array" ref="F44">INDEX(all_obs_raw!$A44:$BO44,1,Q$3)</f>
        <v/>
      </c>
      <c r="G44" s="1" t="str">
        <f t="shared" si="1"/>
        <v>modelVGG_16client_lr0.001lr_decay0num_clients3epochs_per_client</v>
      </c>
    </row>
    <row r="45">
      <c r="A45" s="1">
        <v>45.0</v>
      </c>
      <c r="B45" t="str">
        <f t="array" ref="B45">INDEX(all_obs_raw!$A45:$BO45,1,M$3)</f>
        <v>Federated VGG_Simple</v>
      </c>
      <c r="C45">
        <f t="array" ref="C45">INDEX(all_obs_raw!$A45:$BO45,1,N$3)</f>
        <v>0.01</v>
      </c>
      <c r="D45">
        <f t="array" ref="D45">INDEX(all_obs_raw!$A45:$BO45,1,O$3)</f>
        <v>0</v>
      </c>
      <c r="E45">
        <f t="array" ref="E45">INDEX(all_obs_raw!$A45:$BO45,1,P$3)</f>
        <v>1</v>
      </c>
      <c r="F45">
        <f t="array" ref="F45">INDEX(all_obs_raw!$A45:$BO45,1,Q$3)</f>
        <v>10</v>
      </c>
      <c r="G45" s="1" t="str">
        <f t="shared" si="1"/>
        <v>modelFederated VGG_Simpleclient_lr0.01lr_decay0num_clients1epochs_per_client10</v>
      </c>
    </row>
    <row r="46">
      <c r="A46" s="1">
        <v>46.0</v>
      </c>
      <c r="B46" t="str">
        <f t="array" ref="B46">INDEX(all_obs_raw!$A46:$BO46,1,M$3)</f>
        <v>Federated VGG_16</v>
      </c>
      <c r="C46">
        <f t="array" ref="C46">INDEX(all_obs_raw!$A46:$BO46,1,N$3)</f>
        <v>0.01</v>
      </c>
      <c r="D46">
        <f t="array" ref="D46">INDEX(all_obs_raw!$A46:$BO46,1,O$3)</f>
        <v>0.05</v>
      </c>
      <c r="E46">
        <f t="array" ref="E46">INDEX(all_obs_raw!$A46:$BO46,1,P$3)</f>
        <v>3</v>
      </c>
      <c r="F46">
        <f t="array" ref="F46">INDEX(all_obs_raw!$A46:$BO46,1,Q$3)</f>
        <v>10</v>
      </c>
      <c r="G46" s="1" t="str">
        <f t="shared" si="1"/>
        <v>modelFederated VGG_16client_lr0.01lr_decay0.05num_clients3epochs_per_client10</v>
      </c>
    </row>
    <row r="47">
      <c r="A47" s="1">
        <v>47.0</v>
      </c>
      <c r="B47" t="str">
        <f t="array" ref="B47">INDEX(all_obs_raw!$A47:$BO47,1,M$3)</f>
        <v>Federated VGG_16</v>
      </c>
      <c r="C47">
        <f t="array" ref="C47">INDEX(all_obs_raw!$A47:$BO47,1,N$3)</f>
        <v>0.01</v>
      </c>
      <c r="D47">
        <f t="array" ref="D47">INDEX(all_obs_raw!$A47:$BO47,1,O$3)</f>
        <v>0.05</v>
      </c>
      <c r="E47">
        <f t="array" ref="E47">INDEX(all_obs_raw!$A47:$BO47,1,P$3)</f>
        <v>2</v>
      </c>
      <c r="F47">
        <f t="array" ref="F47">INDEX(all_obs_raw!$A47:$BO47,1,Q$3)</f>
        <v>5</v>
      </c>
      <c r="G47" s="1" t="str">
        <f t="shared" si="1"/>
        <v>modelFederated VGG_16client_lr0.01lr_decay0.05num_clients2epochs_per_client5</v>
      </c>
    </row>
    <row r="48">
      <c r="A48" s="1">
        <v>48.0</v>
      </c>
      <c r="B48" t="str">
        <f t="array" ref="B48">INDEX(all_obs_raw!$A48:$BO48,1,M$3)</f>
        <v>Federated VGG_Simple</v>
      </c>
      <c r="C48">
        <f t="array" ref="C48">INDEX(all_obs_raw!$A48:$BO48,1,N$3)</f>
        <v>0.01</v>
      </c>
      <c r="D48">
        <f t="array" ref="D48">INDEX(all_obs_raw!$A48:$BO48,1,O$3)</f>
        <v>0.05</v>
      </c>
      <c r="E48">
        <f t="array" ref="E48">INDEX(all_obs_raw!$A48:$BO48,1,P$3)</f>
        <v>2</v>
      </c>
      <c r="F48">
        <f t="array" ref="F48">INDEX(all_obs_raw!$A48:$BO48,1,Q$3)</f>
        <v>5</v>
      </c>
      <c r="G48" s="1" t="str">
        <f t="shared" si="1"/>
        <v>modelFederated VGG_Simpleclient_lr0.01lr_decay0.05num_clients2epochs_per_client5</v>
      </c>
    </row>
    <row r="49">
      <c r="A49" s="1">
        <v>49.0</v>
      </c>
      <c r="B49" t="str">
        <f t="array" ref="B49">INDEX(all_obs_raw!$A49:$BO49,1,M$3)</f>
        <v>Federated VGG_16</v>
      </c>
      <c r="C49">
        <f t="array" ref="C49">INDEX(all_obs_raw!$A49:$BO49,1,N$3)</f>
        <v>0.001</v>
      </c>
      <c r="D49">
        <f t="array" ref="D49">INDEX(all_obs_raw!$A49:$BO49,1,O$3)</f>
        <v>0</v>
      </c>
      <c r="E49">
        <f t="array" ref="E49">INDEX(all_obs_raw!$A49:$BO49,1,P$3)</f>
        <v>2</v>
      </c>
      <c r="F49">
        <f t="array" ref="F49">INDEX(all_obs_raw!$A49:$BO49,1,Q$3)</f>
        <v>10</v>
      </c>
      <c r="G49" s="1" t="str">
        <f t="shared" si="1"/>
        <v>modelFederated VGG_16client_lr0.001lr_decay0num_clients2epochs_per_client10</v>
      </c>
    </row>
    <row r="50">
      <c r="A50" s="1">
        <v>50.0</v>
      </c>
      <c r="B50" t="str">
        <f t="array" ref="B50">INDEX(all_obs_raw!$A50:$BO50,1,M$3)</f>
        <v>Federated VGG_Simple</v>
      </c>
      <c r="C50">
        <f t="array" ref="C50">INDEX(all_obs_raw!$A50:$BO50,1,N$3)</f>
        <v>0.0001</v>
      </c>
      <c r="D50">
        <f t="array" ref="D50">INDEX(all_obs_raw!$A50:$BO50,1,O$3)</f>
        <v>0</v>
      </c>
      <c r="E50">
        <f t="array" ref="E50">INDEX(all_obs_raw!$A50:$BO50,1,P$3)</f>
        <v>3</v>
      </c>
      <c r="F50">
        <f t="array" ref="F50">INDEX(all_obs_raw!$A50:$BO50,1,Q$3)</f>
        <v>10</v>
      </c>
      <c r="G50" s="1" t="str">
        <f t="shared" si="1"/>
        <v>modelFederated VGG_Simpleclient_lr0.0001lr_decay0num_clients3epochs_per_client10</v>
      </c>
    </row>
    <row r="51">
      <c r="A51" s="1">
        <v>51.0</v>
      </c>
      <c r="B51" t="str">
        <f t="array" ref="B51">INDEX(all_obs_raw!$A51:$BO51,1,M$3)</f>
        <v>Federated VGG_Simple</v>
      </c>
      <c r="C51">
        <f t="array" ref="C51">INDEX(all_obs_raw!$A51:$BO51,1,N$3)</f>
        <v>0.0001</v>
      </c>
      <c r="D51">
        <f t="array" ref="D51">INDEX(all_obs_raw!$A51:$BO51,1,O$3)</f>
        <v>0</v>
      </c>
      <c r="E51">
        <f t="array" ref="E51">INDEX(all_obs_raw!$A51:$BO51,1,P$3)</f>
        <v>2</v>
      </c>
      <c r="F51">
        <f t="array" ref="F51">INDEX(all_obs_raw!$A51:$BO51,1,Q$3)</f>
        <v>5</v>
      </c>
      <c r="G51" s="1" t="str">
        <f t="shared" si="1"/>
        <v>modelFederated VGG_Simpleclient_lr0.0001lr_decay0num_clients2epochs_per_client5</v>
      </c>
    </row>
    <row r="52">
      <c r="A52" s="1">
        <v>52.0</v>
      </c>
      <c r="B52" t="str">
        <f t="array" ref="B52">INDEX(all_obs_raw!$A52:$BO52,1,M$3)</f>
        <v>Federated VGG_Simple</v>
      </c>
      <c r="C52">
        <f t="array" ref="C52">INDEX(all_obs_raw!$A52:$BO52,1,N$3)</f>
        <v>0.01</v>
      </c>
      <c r="D52">
        <f t="array" ref="D52">INDEX(all_obs_raw!$A52:$BO52,1,O$3)</f>
        <v>0.05</v>
      </c>
      <c r="E52">
        <f t="array" ref="E52">INDEX(all_obs_raw!$A52:$BO52,1,P$3)</f>
        <v>3</v>
      </c>
      <c r="F52">
        <f t="array" ref="F52">INDEX(all_obs_raw!$A52:$BO52,1,Q$3)</f>
        <v>5</v>
      </c>
      <c r="G52" s="1" t="str">
        <f t="shared" si="1"/>
        <v>modelFederated VGG_Simpleclient_lr0.01lr_decay0.05num_clients3epochs_per_client5</v>
      </c>
    </row>
    <row r="53">
      <c r="A53" s="1">
        <v>53.0</v>
      </c>
      <c r="B53" t="str">
        <f t="array" ref="B53">INDEX(all_obs_raw!$A53:$BO53,1,M$3)</f>
        <v>Federated VGG_16</v>
      </c>
      <c r="C53">
        <f t="array" ref="C53">INDEX(all_obs_raw!$A53:$BO53,1,N$3)</f>
        <v>0.001</v>
      </c>
      <c r="D53">
        <f t="array" ref="D53">INDEX(all_obs_raw!$A53:$BO53,1,O$3)</f>
        <v>0.05</v>
      </c>
      <c r="E53">
        <f t="array" ref="E53">INDEX(all_obs_raw!$A53:$BO53,1,P$3)</f>
        <v>1</v>
      </c>
      <c r="F53">
        <f t="array" ref="F53">INDEX(all_obs_raw!$A53:$BO53,1,Q$3)</f>
        <v>5</v>
      </c>
      <c r="G53" s="1" t="str">
        <f t="shared" si="1"/>
        <v>modelFederated VGG_16client_lr0.001lr_decay0.05num_clients1epochs_per_client5</v>
      </c>
    </row>
    <row r="54">
      <c r="A54" s="1">
        <v>54.0</v>
      </c>
      <c r="B54" t="str">
        <f t="array" ref="B54">INDEX(all_obs_raw!$A54:$BO54,1,M$3)</f>
        <v>Federated VGG_16</v>
      </c>
      <c r="C54">
        <f t="array" ref="C54">INDEX(all_obs_raw!$A54:$BO54,1,N$3)</f>
        <v>0.001</v>
      </c>
      <c r="D54">
        <f t="array" ref="D54">INDEX(all_obs_raw!$A54:$BO54,1,O$3)</f>
        <v>0.05</v>
      </c>
      <c r="E54">
        <f t="array" ref="E54">INDEX(all_obs_raw!$A54:$BO54,1,P$3)</f>
        <v>2</v>
      </c>
      <c r="F54">
        <f t="array" ref="F54">INDEX(all_obs_raw!$A54:$BO54,1,Q$3)</f>
        <v>5</v>
      </c>
      <c r="G54" s="1" t="str">
        <f t="shared" si="1"/>
        <v>modelFederated VGG_16client_lr0.001lr_decay0.05num_clients2epochs_per_client5</v>
      </c>
    </row>
    <row r="55">
      <c r="A55" s="1">
        <v>55.0</v>
      </c>
      <c r="B55" t="str">
        <f t="array" ref="B55">INDEX(all_obs_raw!$A55:$BO55,1,M$3)</f>
        <v>VGG_16</v>
      </c>
      <c r="C55">
        <f t="array" ref="C55">INDEX(all_obs_raw!$A55:$BO55,1,N$3)</f>
        <v>0.01</v>
      </c>
      <c r="D55">
        <f t="array" ref="D55">INDEX(all_obs_raw!$A55:$BO55,1,O$3)</f>
        <v>0.05</v>
      </c>
      <c r="E55">
        <f t="array" ref="E55">INDEX(all_obs_raw!$A55:$BO55,1,P$3)</f>
        <v>3</v>
      </c>
      <c r="F55" t="str">
        <f t="array" ref="F55">INDEX(all_obs_raw!$A55:$BO55,1,Q$3)</f>
        <v/>
      </c>
      <c r="G55" s="1" t="str">
        <f t="shared" si="1"/>
        <v>modelVGG_16client_lr0.01lr_decay0.05num_clients3epochs_per_client</v>
      </c>
    </row>
    <row r="56">
      <c r="A56" s="1">
        <v>56.0</v>
      </c>
      <c r="B56" t="str">
        <f t="array" ref="B56">INDEX(all_obs_raw!$A56:$BO56,1,M$3)</f>
        <v>Federated VGG_16</v>
      </c>
      <c r="C56">
        <f t="array" ref="C56">INDEX(all_obs_raw!$A56:$BO56,1,N$3)</f>
        <v>0.0001</v>
      </c>
      <c r="D56">
        <f t="array" ref="D56">INDEX(all_obs_raw!$A56:$BO56,1,O$3)</f>
        <v>0.05</v>
      </c>
      <c r="E56">
        <f t="array" ref="E56">INDEX(all_obs_raw!$A56:$BO56,1,P$3)</f>
        <v>3</v>
      </c>
      <c r="F56">
        <f t="array" ref="F56">INDEX(all_obs_raw!$A56:$BO56,1,Q$3)</f>
        <v>10</v>
      </c>
      <c r="G56" s="1" t="str">
        <f t="shared" si="1"/>
        <v>modelFederated VGG_16client_lr0.0001lr_decay0.05num_clients3epochs_per_client10</v>
      </c>
    </row>
    <row r="57">
      <c r="A57" s="1">
        <v>57.0</v>
      </c>
      <c r="B57" t="str">
        <f t="array" ref="B57">INDEX(all_obs_raw!$A57:$BO57,1,M$3)</f>
        <v>Federated VGG_Simple</v>
      </c>
      <c r="C57">
        <f t="array" ref="C57">INDEX(all_obs_raw!$A57:$BO57,1,N$3)</f>
        <v>0.01</v>
      </c>
      <c r="D57">
        <f t="array" ref="D57">INDEX(all_obs_raw!$A57:$BO57,1,O$3)</f>
        <v>0</v>
      </c>
      <c r="E57">
        <f t="array" ref="E57">INDEX(all_obs_raw!$A57:$BO57,1,P$3)</f>
        <v>3</v>
      </c>
      <c r="F57">
        <f t="array" ref="F57">INDEX(all_obs_raw!$A57:$BO57,1,Q$3)</f>
        <v>10</v>
      </c>
      <c r="G57" s="1" t="str">
        <f t="shared" si="1"/>
        <v>modelFederated VGG_Simpleclient_lr0.01lr_decay0num_clients3epochs_per_client10</v>
      </c>
    </row>
    <row r="58">
      <c r="A58" s="1">
        <v>58.0</v>
      </c>
      <c r="B58" t="str">
        <f t="array" ref="B58">INDEX(all_obs_raw!$A58:$BO58,1,M$3)</f>
        <v>Federated VGG_Simple</v>
      </c>
      <c r="C58">
        <f t="array" ref="C58">INDEX(all_obs_raw!$A58:$BO58,1,N$3)</f>
        <v>0.01</v>
      </c>
      <c r="D58">
        <f t="array" ref="D58">INDEX(all_obs_raw!$A58:$BO58,1,O$3)</f>
        <v>0</v>
      </c>
      <c r="E58">
        <f t="array" ref="E58">INDEX(all_obs_raw!$A58:$BO58,1,P$3)</f>
        <v>1</v>
      </c>
      <c r="F58">
        <f t="array" ref="F58">INDEX(all_obs_raw!$A58:$BO58,1,Q$3)</f>
        <v>5</v>
      </c>
      <c r="G58" s="1" t="str">
        <f t="shared" si="1"/>
        <v>modelFederated VGG_Simpleclient_lr0.01lr_decay0num_clients1epochs_per_client5</v>
      </c>
    </row>
    <row r="59">
      <c r="A59" s="1">
        <v>59.0</v>
      </c>
      <c r="B59" t="str">
        <f t="array" ref="B59">INDEX(all_obs_raw!$A59:$BO59,1,M$3)</f>
        <v>Federated VGG_16</v>
      </c>
      <c r="C59">
        <f t="array" ref="C59">INDEX(all_obs_raw!$A59:$BO59,1,N$3)</f>
        <v>0.001</v>
      </c>
      <c r="D59">
        <f t="array" ref="D59">INDEX(all_obs_raw!$A59:$BO59,1,O$3)</f>
        <v>0</v>
      </c>
      <c r="E59">
        <f t="array" ref="E59">INDEX(all_obs_raw!$A59:$BO59,1,P$3)</f>
        <v>2</v>
      </c>
      <c r="F59">
        <f t="array" ref="F59">INDEX(all_obs_raw!$A59:$BO59,1,Q$3)</f>
        <v>5</v>
      </c>
      <c r="G59" s="1" t="str">
        <f t="shared" si="1"/>
        <v>modelFederated VGG_16client_lr0.001lr_decay0num_clients2epochs_per_client5</v>
      </c>
    </row>
    <row r="60">
      <c r="A60" s="1">
        <v>60.0</v>
      </c>
      <c r="B60" t="str">
        <f t="array" ref="B60">INDEX(all_obs_raw!$A60:$BO60,1,M$3)</f>
        <v>Federated VGG_16</v>
      </c>
      <c r="C60">
        <f t="array" ref="C60">INDEX(all_obs_raw!$A60:$BO60,1,N$3)</f>
        <v>0.01</v>
      </c>
      <c r="D60">
        <f t="array" ref="D60">INDEX(all_obs_raw!$A60:$BO60,1,O$3)</f>
        <v>0.05</v>
      </c>
      <c r="E60">
        <f t="array" ref="E60">INDEX(all_obs_raw!$A60:$BO60,1,P$3)</f>
        <v>2</v>
      </c>
      <c r="F60">
        <f t="array" ref="F60">INDEX(all_obs_raw!$A60:$BO60,1,Q$3)</f>
        <v>10</v>
      </c>
      <c r="G60" s="1" t="str">
        <f t="shared" si="1"/>
        <v>modelFederated VGG_16client_lr0.01lr_decay0.05num_clients2epochs_per_client10</v>
      </c>
    </row>
    <row r="61">
      <c r="A61" s="1">
        <v>61.0</v>
      </c>
      <c r="B61" t="str">
        <f t="array" ref="B61">INDEX(all_obs_raw!$A61:$BO61,1,M$3)</f>
        <v>Federated VGG_Simple</v>
      </c>
      <c r="C61">
        <f t="array" ref="C61">INDEX(all_obs_raw!$A61:$BO61,1,N$3)</f>
        <v>0.01</v>
      </c>
      <c r="D61">
        <f t="array" ref="D61">INDEX(all_obs_raw!$A61:$BO61,1,O$3)</f>
        <v>0.05</v>
      </c>
      <c r="E61">
        <f t="array" ref="E61">INDEX(all_obs_raw!$A61:$BO61,1,P$3)</f>
        <v>1</v>
      </c>
      <c r="F61">
        <f t="array" ref="F61">INDEX(all_obs_raw!$A61:$BO61,1,Q$3)</f>
        <v>10</v>
      </c>
      <c r="G61" s="1" t="str">
        <f t="shared" si="1"/>
        <v>modelFederated VGG_Simpleclient_lr0.01lr_decay0.05num_clients1epochs_per_client10</v>
      </c>
    </row>
    <row r="62">
      <c r="A62" s="1">
        <v>62.0</v>
      </c>
      <c r="B62" t="str">
        <f t="array" ref="B62">INDEX(all_obs_raw!$A62:$BO62,1,M$3)</f>
        <v>Federated VGG_Simple</v>
      </c>
      <c r="C62">
        <f t="array" ref="C62">INDEX(all_obs_raw!$A62:$BO62,1,N$3)</f>
        <v>0.001</v>
      </c>
      <c r="D62">
        <f t="array" ref="D62">INDEX(all_obs_raw!$A62:$BO62,1,O$3)</f>
        <v>0</v>
      </c>
      <c r="E62">
        <f t="array" ref="E62">INDEX(all_obs_raw!$A62:$BO62,1,P$3)</f>
        <v>1</v>
      </c>
      <c r="F62">
        <f t="array" ref="F62">INDEX(all_obs_raw!$A62:$BO62,1,Q$3)</f>
        <v>10</v>
      </c>
      <c r="G62" s="1" t="str">
        <f t="shared" si="1"/>
        <v>modelFederated VGG_Simpleclient_lr0.001lr_decay0num_clients1epochs_per_client10</v>
      </c>
    </row>
    <row r="63">
      <c r="A63" s="1">
        <v>63.0</v>
      </c>
      <c r="B63" t="str">
        <f t="array" ref="B63">INDEX(all_obs_raw!$A63:$BO63,1,M$3)</f>
        <v>Federated VGG_16</v>
      </c>
      <c r="C63">
        <f t="array" ref="C63">INDEX(all_obs_raw!$A63:$BO63,1,N$3)</f>
        <v>0.001</v>
      </c>
      <c r="D63">
        <f t="array" ref="D63">INDEX(all_obs_raw!$A63:$BO63,1,O$3)</f>
        <v>0.05</v>
      </c>
      <c r="E63">
        <f t="array" ref="E63">INDEX(all_obs_raw!$A63:$BO63,1,P$3)</f>
        <v>1</v>
      </c>
      <c r="F63">
        <f t="array" ref="F63">INDEX(all_obs_raw!$A63:$BO63,1,Q$3)</f>
        <v>10</v>
      </c>
      <c r="G63" s="1" t="str">
        <f t="shared" si="1"/>
        <v>modelFederated VGG_16client_lr0.001lr_decay0.05num_clients1epochs_per_client10</v>
      </c>
    </row>
    <row r="64">
      <c r="A64" s="1">
        <v>64.0</v>
      </c>
      <c r="B64" t="str">
        <f t="array" ref="B64">INDEX(all_obs_raw!$A64:$BO64,1,M$3)</f>
        <v>Federated VGG_16</v>
      </c>
      <c r="C64">
        <f t="array" ref="C64">INDEX(all_obs_raw!$A64:$BO64,1,N$3)</f>
        <v>0.0001</v>
      </c>
      <c r="D64">
        <f t="array" ref="D64">INDEX(all_obs_raw!$A64:$BO64,1,O$3)</f>
        <v>0.05</v>
      </c>
      <c r="E64">
        <f t="array" ref="E64">INDEX(all_obs_raw!$A64:$BO64,1,P$3)</f>
        <v>2</v>
      </c>
      <c r="F64">
        <f t="array" ref="F64">INDEX(all_obs_raw!$A64:$BO64,1,Q$3)</f>
        <v>10</v>
      </c>
      <c r="G64" s="1" t="str">
        <f t="shared" si="1"/>
        <v>modelFederated VGG_16client_lr0.0001lr_decay0.05num_clients2epochs_per_client10</v>
      </c>
    </row>
    <row r="65">
      <c r="A65" s="1">
        <v>65.0</v>
      </c>
      <c r="B65" t="str">
        <f t="array" ref="B65">INDEX(all_obs_raw!$A65:$BO65,1,M$3)</f>
        <v>VGG_Simple</v>
      </c>
      <c r="C65">
        <f t="array" ref="C65">INDEX(all_obs_raw!$A65:$BO65,1,N$3)</f>
        <v>0.001</v>
      </c>
      <c r="D65">
        <f t="array" ref="D65">INDEX(all_obs_raw!$A65:$BO65,1,O$3)</f>
        <v>0</v>
      </c>
      <c r="E65">
        <f t="array" ref="E65">INDEX(all_obs_raw!$A65:$BO65,1,P$3)</f>
        <v>1</v>
      </c>
      <c r="F65" t="str">
        <f t="array" ref="F65">INDEX(all_obs_raw!$A65:$BO65,1,Q$3)</f>
        <v/>
      </c>
      <c r="G65" s="1" t="str">
        <f t="shared" si="1"/>
        <v>modelVGG_Simpleclient_lr0.001lr_decay0num_clients1epochs_per_client</v>
      </c>
    </row>
    <row r="66">
      <c r="A66" s="1">
        <v>66.0</v>
      </c>
      <c r="B66" t="str">
        <f t="array" ref="B66">INDEX(all_obs_raw!$A66:$BO66,1,M$3)</f>
        <v>Federated VGG_Simple</v>
      </c>
      <c r="C66">
        <f t="array" ref="C66">INDEX(all_obs_raw!$A66:$BO66,1,N$3)</f>
        <v>0.001</v>
      </c>
      <c r="D66">
        <f t="array" ref="D66">INDEX(all_obs_raw!$A66:$BO66,1,O$3)</f>
        <v>0</v>
      </c>
      <c r="E66">
        <f t="array" ref="E66">INDEX(all_obs_raw!$A66:$BO66,1,P$3)</f>
        <v>2</v>
      </c>
      <c r="F66">
        <f t="array" ref="F66">INDEX(all_obs_raw!$A66:$BO66,1,Q$3)</f>
        <v>5</v>
      </c>
      <c r="G66" s="1" t="str">
        <f t="shared" si="1"/>
        <v>modelFederated VGG_Simpleclient_lr0.001lr_decay0num_clients2epochs_per_client5</v>
      </c>
    </row>
    <row r="67">
      <c r="A67" s="1">
        <v>67.0</v>
      </c>
      <c r="B67" t="str">
        <f t="array" ref="B67">INDEX(all_obs_raw!$A67:$BO67,1,M$3)</f>
        <v>Federated VGG_Simple</v>
      </c>
      <c r="C67">
        <f t="array" ref="C67">INDEX(all_obs_raw!$A67:$BO67,1,N$3)</f>
        <v>0.0001</v>
      </c>
      <c r="D67">
        <f t="array" ref="D67">INDEX(all_obs_raw!$A67:$BO67,1,O$3)</f>
        <v>0</v>
      </c>
      <c r="E67">
        <f t="array" ref="E67">INDEX(all_obs_raw!$A67:$BO67,1,P$3)</f>
        <v>3</v>
      </c>
      <c r="F67">
        <f t="array" ref="F67">INDEX(all_obs_raw!$A67:$BO67,1,Q$3)</f>
        <v>5</v>
      </c>
      <c r="G67" s="1" t="str">
        <f t="shared" si="1"/>
        <v>modelFederated VGG_Simpleclient_lr0.0001lr_decay0num_clients3epochs_per_client5</v>
      </c>
    </row>
    <row r="68">
      <c r="A68" s="1">
        <v>68.0</v>
      </c>
      <c r="B68" t="str">
        <f t="array" ref="B68">INDEX(all_obs_raw!$A68:$BO68,1,M$3)</f>
        <v>Federated VGG_16</v>
      </c>
      <c r="C68">
        <f t="array" ref="C68">INDEX(all_obs_raw!$A68:$BO68,1,N$3)</f>
        <v>0.001</v>
      </c>
      <c r="D68">
        <f t="array" ref="D68">INDEX(all_obs_raw!$A68:$BO68,1,O$3)</f>
        <v>0.05</v>
      </c>
      <c r="E68">
        <f t="array" ref="E68">INDEX(all_obs_raw!$A68:$BO68,1,P$3)</f>
        <v>3</v>
      </c>
      <c r="F68">
        <f t="array" ref="F68">INDEX(all_obs_raw!$A68:$BO68,1,Q$3)</f>
        <v>5</v>
      </c>
      <c r="G68" s="1" t="str">
        <f t="shared" si="1"/>
        <v>modelFederated VGG_16client_lr0.001lr_decay0.05num_clients3epochs_per_client5</v>
      </c>
    </row>
    <row r="69">
      <c r="A69" s="1">
        <v>69.0</v>
      </c>
      <c r="B69" t="str">
        <f t="array" ref="B69">INDEX(all_obs_raw!$A69:$BO69,1,M$3)</f>
        <v>Federated VGG_16</v>
      </c>
      <c r="C69">
        <f t="array" ref="C69">INDEX(all_obs_raw!$A69:$BO69,1,N$3)</f>
        <v>0.01</v>
      </c>
      <c r="D69">
        <f t="array" ref="D69">INDEX(all_obs_raw!$A69:$BO69,1,O$3)</f>
        <v>0</v>
      </c>
      <c r="E69">
        <f t="array" ref="E69">INDEX(all_obs_raw!$A69:$BO69,1,P$3)</f>
        <v>2</v>
      </c>
      <c r="F69">
        <f t="array" ref="F69">INDEX(all_obs_raw!$A69:$BO69,1,Q$3)</f>
        <v>10</v>
      </c>
      <c r="G69" s="1" t="str">
        <f t="shared" si="1"/>
        <v>modelFederated VGG_16client_lr0.01lr_decay0num_clients2epochs_per_client10</v>
      </c>
    </row>
    <row r="70">
      <c r="A70" s="1">
        <v>70.0</v>
      </c>
      <c r="B70" t="str">
        <f t="array" ref="B70">INDEX(all_obs_raw!$A70:$BO70,1,M$3)</f>
        <v>Federated VGG_16</v>
      </c>
      <c r="C70">
        <f t="array" ref="C70">INDEX(all_obs_raw!$A70:$BO70,1,N$3)</f>
        <v>0.01</v>
      </c>
      <c r="D70">
        <f t="array" ref="D70">INDEX(all_obs_raw!$A70:$BO70,1,O$3)</f>
        <v>0</v>
      </c>
      <c r="E70">
        <f t="array" ref="E70">INDEX(all_obs_raw!$A70:$BO70,1,P$3)</f>
        <v>2</v>
      </c>
      <c r="F70">
        <f t="array" ref="F70">INDEX(all_obs_raw!$A70:$BO70,1,Q$3)</f>
        <v>5</v>
      </c>
      <c r="G70" s="1" t="str">
        <f t="shared" si="1"/>
        <v>modelFederated VGG_16client_lr0.01lr_decay0num_clients2epochs_per_client5</v>
      </c>
    </row>
    <row r="71">
      <c r="A71" s="1">
        <v>71.0</v>
      </c>
      <c r="B71" t="str">
        <f t="array" ref="B71">INDEX(all_obs_raw!$A71:$BO71,1,M$3)</f>
        <v>Federated VGG_Simple</v>
      </c>
      <c r="C71">
        <f t="array" ref="C71">INDEX(all_obs_raw!$A71:$BO71,1,N$3)</f>
        <v>0.001</v>
      </c>
      <c r="D71">
        <f t="array" ref="D71">INDEX(all_obs_raw!$A71:$BO71,1,O$3)</f>
        <v>0.05</v>
      </c>
      <c r="E71">
        <f t="array" ref="E71">INDEX(all_obs_raw!$A71:$BO71,1,P$3)</f>
        <v>1</v>
      </c>
      <c r="F71">
        <f t="array" ref="F71">INDEX(all_obs_raw!$A71:$BO71,1,Q$3)</f>
        <v>5</v>
      </c>
      <c r="G71" s="1" t="str">
        <f t="shared" si="1"/>
        <v>modelFederated VGG_Simpleclient_lr0.001lr_decay0.05num_clients1epochs_per_client5</v>
      </c>
    </row>
    <row r="72">
      <c r="A72" s="1">
        <v>72.0</v>
      </c>
      <c r="B72" t="str">
        <f t="array" ref="B72">INDEX(all_obs_raw!$A72:$BO72,1,M$3)</f>
        <v>VGG_16</v>
      </c>
      <c r="C72">
        <f t="array" ref="C72">INDEX(all_obs_raw!$A72:$BO72,1,N$3)</f>
        <v>0.01</v>
      </c>
      <c r="D72">
        <f t="array" ref="D72">INDEX(all_obs_raw!$A72:$BO72,1,O$3)</f>
        <v>0.05</v>
      </c>
      <c r="E72">
        <f t="array" ref="E72">INDEX(all_obs_raw!$A72:$BO72,1,P$3)</f>
        <v>1</v>
      </c>
      <c r="F72" t="str">
        <f t="array" ref="F72">INDEX(all_obs_raw!$A72:$BO72,1,Q$3)</f>
        <v/>
      </c>
      <c r="G72" s="1" t="str">
        <f t="shared" si="1"/>
        <v>modelVGG_16client_lr0.01lr_decay0.05num_clients1epochs_per_client</v>
      </c>
    </row>
    <row r="73">
      <c r="A73" s="1">
        <v>73.0</v>
      </c>
      <c r="B73" t="str">
        <f t="array" ref="B73">INDEX(all_obs_raw!$A73:$BO73,1,M$3)</f>
        <v>Federated VGG_Simple</v>
      </c>
      <c r="C73">
        <f t="array" ref="C73">INDEX(all_obs_raw!$A73:$BO73,1,N$3)</f>
        <v>0.001</v>
      </c>
      <c r="D73">
        <f t="array" ref="D73">INDEX(all_obs_raw!$A73:$BO73,1,O$3)</f>
        <v>0</v>
      </c>
      <c r="E73">
        <f t="array" ref="E73">INDEX(all_obs_raw!$A73:$BO73,1,P$3)</f>
        <v>3</v>
      </c>
      <c r="F73">
        <f t="array" ref="F73">INDEX(all_obs_raw!$A73:$BO73,1,Q$3)</f>
        <v>10</v>
      </c>
      <c r="G73" s="1" t="str">
        <f t="shared" si="1"/>
        <v>modelFederated VGG_Simpleclient_lr0.001lr_decay0num_clients3epochs_per_client10</v>
      </c>
    </row>
    <row r="74">
      <c r="A74" s="1">
        <v>74.0</v>
      </c>
      <c r="B74" t="str">
        <f t="array" ref="B74">INDEX(all_obs_raw!$A74:$BO74,1,M$3)</f>
        <v>Federated VGG_16</v>
      </c>
      <c r="C74">
        <f t="array" ref="C74">INDEX(all_obs_raw!$A74:$BO74,1,N$3)</f>
        <v>0.001</v>
      </c>
      <c r="D74">
        <f t="array" ref="D74">INDEX(all_obs_raw!$A74:$BO74,1,O$3)</f>
        <v>0</v>
      </c>
      <c r="E74">
        <f t="array" ref="E74">INDEX(all_obs_raw!$A74:$BO74,1,P$3)</f>
        <v>3</v>
      </c>
      <c r="F74">
        <f t="array" ref="F74">INDEX(all_obs_raw!$A74:$BO74,1,Q$3)</f>
        <v>5</v>
      </c>
      <c r="G74" s="1" t="str">
        <f t="shared" si="1"/>
        <v>modelFederated VGG_16client_lr0.001lr_decay0num_clients3epochs_per_client5</v>
      </c>
    </row>
    <row r="75">
      <c r="A75" s="1">
        <v>75.0</v>
      </c>
      <c r="B75" t="str">
        <f t="array" ref="B75">INDEX(all_obs_raw!$A75:$BO75,1,M$3)</f>
        <v>Federated VGG_Simple</v>
      </c>
      <c r="C75">
        <f t="array" ref="C75">INDEX(all_obs_raw!$A75:$BO75,1,N$3)</f>
        <v>0.001</v>
      </c>
      <c r="D75">
        <f t="array" ref="D75">INDEX(all_obs_raw!$A75:$BO75,1,O$3)</f>
        <v>0.05</v>
      </c>
      <c r="E75">
        <f t="array" ref="E75">INDEX(all_obs_raw!$A75:$BO75,1,P$3)</f>
        <v>3</v>
      </c>
      <c r="F75">
        <f t="array" ref="F75">INDEX(all_obs_raw!$A75:$BO75,1,Q$3)</f>
        <v>10</v>
      </c>
      <c r="G75" s="1" t="str">
        <f t="shared" si="1"/>
        <v>modelFederated VGG_Simpleclient_lr0.001lr_decay0.05num_clients3epochs_per_client10</v>
      </c>
    </row>
    <row r="76">
      <c r="A76" s="1">
        <v>76.0</v>
      </c>
      <c r="B76" t="str">
        <f t="array" ref="B76">INDEX(all_obs_raw!$A76:$BO76,1,M$3)</f>
        <v>Federated VGG_16</v>
      </c>
      <c r="C76">
        <f t="array" ref="C76">INDEX(all_obs_raw!$A76:$BO76,1,N$3)</f>
        <v>0.0001</v>
      </c>
      <c r="D76">
        <f t="array" ref="D76">INDEX(all_obs_raw!$A76:$BO76,1,O$3)</f>
        <v>0.05</v>
      </c>
      <c r="E76">
        <f t="array" ref="E76">INDEX(all_obs_raw!$A76:$BO76,1,P$3)</f>
        <v>1</v>
      </c>
      <c r="F76">
        <f t="array" ref="F76">INDEX(all_obs_raw!$A76:$BO76,1,Q$3)</f>
        <v>10</v>
      </c>
      <c r="G76" s="1" t="str">
        <f t="shared" si="1"/>
        <v>modelFederated VGG_16client_lr0.0001lr_decay0.05num_clients1epochs_per_client10</v>
      </c>
    </row>
    <row r="77">
      <c r="A77" s="1">
        <v>77.0</v>
      </c>
      <c r="B77" t="str">
        <f t="array" ref="B77">INDEX(all_obs_raw!$A77:$BO77,1,M$3)</f>
        <v>Federated VGG_16</v>
      </c>
      <c r="C77">
        <f t="array" ref="C77">INDEX(all_obs_raw!$A77:$BO77,1,N$3)</f>
        <v>0.001</v>
      </c>
      <c r="D77">
        <f t="array" ref="D77">INDEX(all_obs_raw!$A77:$BO77,1,O$3)</f>
        <v>0</v>
      </c>
      <c r="E77">
        <f t="array" ref="E77">INDEX(all_obs_raw!$A77:$BO77,1,P$3)</f>
        <v>3</v>
      </c>
      <c r="F77">
        <f t="array" ref="F77">INDEX(all_obs_raw!$A77:$BO77,1,Q$3)</f>
        <v>10</v>
      </c>
      <c r="G77" s="1" t="str">
        <f t="shared" si="1"/>
        <v>modelFederated VGG_16client_lr0.001lr_decay0num_clients3epochs_per_client10</v>
      </c>
    </row>
    <row r="78">
      <c r="A78" s="1">
        <v>78.0</v>
      </c>
      <c r="B78" t="str">
        <f t="array" ref="B78">INDEX(all_obs_raw!$A78:$BO78,1,M$3)</f>
        <v>VGG_16</v>
      </c>
      <c r="C78">
        <f t="array" ref="C78">INDEX(all_obs_raw!$A78:$BO78,1,N$3)</f>
        <v>0.001</v>
      </c>
      <c r="D78">
        <f t="array" ref="D78">INDEX(all_obs_raw!$A78:$BO78,1,O$3)</f>
        <v>0.05</v>
      </c>
      <c r="E78">
        <f t="array" ref="E78">INDEX(all_obs_raw!$A78:$BO78,1,P$3)</f>
        <v>2</v>
      </c>
      <c r="F78" t="str">
        <f t="array" ref="F78">INDEX(all_obs_raw!$A78:$BO78,1,Q$3)</f>
        <v/>
      </c>
      <c r="G78" s="1" t="str">
        <f t="shared" si="1"/>
        <v>modelVGG_16client_lr0.001lr_decay0.05num_clients2epochs_per_client</v>
      </c>
    </row>
    <row r="79">
      <c r="A79" s="1">
        <v>79.0</v>
      </c>
      <c r="B79" t="str">
        <f t="array" ref="B79">INDEX(all_obs_raw!$A79:$BO79,1,M$3)</f>
        <v>VGG_16</v>
      </c>
      <c r="C79">
        <f t="array" ref="C79">INDEX(all_obs_raw!$A79:$BO79,1,N$3)</f>
        <v>0.001</v>
      </c>
      <c r="D79">
        <f t="array" ref="D79">INDEX(all_obs_raw!$A79:$BO79,1,O$3)</f>
        <v>0.05</v>
      </c>
      <c r="E79">
        <f t="array" ref="E79">INDEX(all_obs_raw!$A79:$BO79,1,P$3)</f>
        <v>3</v>
      </c>
      <c r="F79" t="str">
        <f t="array" ref="F79">INDEX(all_obs_raw!$A79:$BO79,1,Q$3)</f>
        <v/>
      </c>
      <c r="G79" s="1" t="str">
        <f t="shared" si="1"/>
        <v>modelVGG_16client_lr0.001lr_decay0.05num_clients3epochs_per_client</v>
      </c>
    </row>
    <row r="80">
      <c r="A80" s="1">
        <v>80.0</v>
      </c>
      <c r="B80" t="str">
        <f t="array" ref="B80">INDEX(all_obs_raw!$A80:$BO80,1,M$3)</f>
        <v>Federated VGG_Simple</v>
      </c>
      <c r="C80">
        <f t="array" ref="C80">INDEX(all_obs_raw!$A80:$BO80,1,N$3)</f>
        <v>0.001</v>
      </c>
      <c r="D80">
        <f t="array" ref="D80">INDEX(all_obs_raw!$A80:$BO80,1,O$3)</f>
        <v>0.05</v>
      </c>
      <c r="E80">
        <f t="array" ref="E80">INDEX(all_obs_raw!$A80:$BO80,1,P$3)</f>
        <v>2</v>
      </c>
      <c r="F80">
        <f t="array" ref="F80">INDEX(all_obs_raw!$A80:$BO80,1,Q$3)</f>
        <v>5</v>
      </c>
      <c r="G80" s="1" t="str">
        <f t="shared" si="1"/>
        <v>modelFederated VGG_Simpleclient_lr0.001lr_decay0.05num_clients2epochs_per_client5</v>
      </c>
    </row>
    <row r="81">
      <c r="A81" s="1">
        <v>81.0</v>
      </c>
      <c r="B81" t="str">
        <f t="array" ref="B81">INDEX(all_obs_raw!$A81:$BO81,1,M$3)</f>
        <v>Federated VGG_Simple</v>
      </c>
      <c r="C81">
        <f t="array" ref="C81">INDEX(all_obs_raw!$A81:$BO81,1,N$3)</f>
        <v>0.001</v>
      </c>
      <c r="D81">
        <f t="array" ref="D81">INDEX(all_obs_raw!$A81:$BO81,1,O$3)</f>
        <v>0.05</v>
      </c>
      <c r="E81">
        <f t="array" ref="E81">INDEX(all_obs_raw!$A81:$BO81,1,P$3)</f>
        <v>3</v>
      </c>
      <c r="F81">
        <f t="array" ref="F81">INDEX(all_obs_raw!$A81:$BO81,1,Q$3)</f>
        <v>5</v>
      </c>
      <c r="G81" s="1" t="str">
        <f t="shared" si="1"/>
        <v>modelFederated VGG_Simpleclient_lr0.001lr_decay0.05num_clients3epochs_per_client5</v>
      </c>
    </row>
    <row r="82">
      <c r="A82" s="1">
        <v>82.0</v>
      </c>
      <c r="B82" t="str">
        <f t="array" ref="B82">INDEX(all_obs_raw!$A82:$BO82,1,M$3)</f>
        <v>VGG_Simple</v>
      </c>
      <c r="C82">
        <f t="array" ref="C82">INDEX(all_obs_raw!$A82:$BO82,1,N$3)</f>
        <v>0.01</v>
      </c>
      <c r="D82">
        <f t="array" ref="D82">INDEX(all_obs_raw!$A82:$BO82,1,O$3)</f>
        <v>0.05</v>
      </c>
      <c r="E82">
        <f t="array" ref="E82">INDEX(all_obs_raw!$A82:$BO82,1,P$3)</f>
        <v>1</v>
      </c>
      <c r="F82" t="str">
        <f t="array" ref="F82">INDEX(all_obs_raw!$A82:$BO82,1,Q$3)</f>
        <v/>
      </c>
      <c r="G82" s="1" t="str">
        <f t="shared" si="1"/>
        <v>modelVGG_Simpleclient_lr0.01lr_decay0.05num_clients1epochs_per_client</v>
      </c>
    </row>
    <row r="83">
      <c r="A83" s="1">
        <v>83.0</v>
      </c>
      <c r="B83" t="str">
        <f t="array" ref="B83">INDEX(all_obs_raw!$A83:$BO83,1,M$3)</f>
        <v>VGG_16</v>
      </c>
      <c r="C83">
        <f t="array" ref="C83">INDEX(all_obs_raw!$A83:$BO83,1,N$3)</f>
        <v>0.0001</v>
      </c>
      <c r="D83">
        <f t="array" ref="D83">INDEX(all_obs_raw!$A83:$BO83,1,O$3)</f>
        <v>0.05</v>
      </c>
      <c r="E83">
        <f t="array" ref="E83">INDEX(all_obs_raw!$A83:$BO83,1,P$3)</f>
        <v>2</v>
      </c>
      <c r="F83" t="str">
        <f t="array" ref="F83">INDEX(all_obs_raw!$A83:$BO83,1,Q$3)</f>
        <v/>
      </c>
      <c r="G83" s="1" t="str">
        <f t="shared" si="1"/>
        <v>modelVGG_16client_lr0.0001lr_decay0.05num_clients2epochs_per_client</v>
      </c>
    </row>
    <row r="84">
      <c r="A84" s="1">
        <v>84.0</v>
      </c>
      <c r="B84" t="str">
        <f t="array" ref="B84">INDEX(all_obs_raw!$A84:$BO84,1,M$3)</f>
        <v>VGG_16</v>
      </c>
      <c r="C84">
        <f t="array" ref="C84">INDEX(all_obs_raw!$A84:$BO84,1,N$3)</f>
        <v>0.0001</v>
      </c>
      <c r="D84">
        <f t="array" ref="D84">INDEX(all_obs_raw!$A84:$BO84,1,O$3)</f>
        <v>0.05</v>
      </c>
      <c r="E84">
        <f t="array" ref="E84">INDEX(all_obs_raw!$A84:$BO84,1,P$3)</f>
        <v>3</v>
      </c>
      <c r="F84" t="str">
        <f t="array" ref="F84">INDEX(all_obs_raw!$A84:$BO84,1,Q$3)</f>
        <v/>
      </c>
      <c r="G84" s="1" t="str">
        <f t="shared" si="1"/>
        <v>modelVGG_16client_lr0.0001lr_decay0.05num_clients3epochs_per_client</v>
      </c>
    </row>
    <row r="85">
      <c r="A85" s="1">
        <v>85.0</v>
      </c>
      <c r="B85" t="str">
        <f t="array" ref="B85">INDEX(all_obs_raw!$A85:$BO85,1,M$3)</f>
        <v>VGG_Simple</v>
      </c>
      <c r="C85">
        <f t="array" ref="C85">INDEX(all_obs_raw!$A85:$BO85,1,N$3)</f>
        <v>0.01</v>
      </c>
      <c r="D85">
        <f t="array" ref="D85">INDEX(all_obs_raw!$A85:$BO85,1,O$3)</f>
        <v>0.05</v>
      </c>
      <c r="E85">
        <f t="array" ref="E85">INDEX(all_obs_raw!$A85:$BO85,1,P$3)</f>
        <v>3</v>
      </c>
      <c r="F85" t="str">
        <f t="array" ref="F85">INDEX(all_obs_raw!$A85:$BO85,1,Q$3)</f>
        <v/>
      </c>
      <c r="G85" s="1" t="str">
        <f t="shared" si="1"/>
        <v>modelVGG_Simpleclient_lr0.01lr_decay0.05num_clients3epochs_per_client</v>
      </c>
    </row>
    <row r="86">
      <c r="A86" s="1">
        <v>86.0</v>
      </c>
      <c r="B86" t="str">
        <f t="array" ref="B86">INDEX(all_obs_raw!$A86:$BO86,1,M$3)</f>
        <v>VGG_Simple</v>
      </c>
      <c r="C86">
        <f t="array" ref="C86">INDEX(all_obs_raw!$A86:$BO86,1,N$3)</f>
        <v>0.001</v>
      </c>
      <c r="D86">
        <f t="array" ref="D86">INDEX(all_obs_raw!$A86:$BO86,1,O$3)</f>
        <v>0.05</v>
      </c>
      <c r="E86">
        <f t="array" ref="E86">INDEX(all_obs_raw!$A86:$BO86,1,P$3)</f>
        <v>3</v>
      </c>
      <c r="F86" t="str">
        <f t="array" ref="F86">INDEX(all_obs_raw!$A86:$BO86,1,Q$3)</f>
        <v/>
      </c>
      <c r="G86" s="1" t="str">
        <f t="shared" si="1"/>
        <v>modelVGG_Simpleclient_lr0.001lr_decay0.05num_clients3epochs_per_client</v>
      </c>
    </row>
    <row r="87">
      <c r="A87" s="1">
        <v>87.0</v>
      </c>
      <c r="B87" t="str">
        <f t="array" ref="B87">INDEX(all_obs_raw!$A87:$BO87,1,M$3)</f>
        <v>VGG_Simple</v>
      </c>
      <c r="C87">
        <f t="array" ref="C87">INDEX(all_obs_raw!$A87:$BO87,1,N$3)</f>
        <v>0.0001</v>
      </c>
      <c r="D87">
        <f t="array" ref="D87">INDEX(all_obs_raw!$A87:$BO87,1,O$3)</f>
        <v>0.05</v>
      </c>
      <c r="E87">
        <f t="array" ref="E87">INDEX(all_obs_raw!$A87:$BO87,1,P$3)</f>
        <v>1</v>
      </c>
      <c r="F87" t="str">
        <f t="array" ref="F87">INDEX(all_obs_raw!$A87:$BO87,1,Q$3)</f>
        <v/>
      </c>
      <c r="G87" s="1" t="str">
        <f t="shared" si="1"/>
        <v>modelVGG_Simpleclient_lr0.0001lr_decay0.05num_clients1epochs_per_client</v>
      </c>
    </row>
    <row r="88">
      <c r="A88" s="1">
        <v>88.0</v>
      </c>
      <c r="B88" t="str">
        <f t="array" ref="B88">INDEX(all_obs_raw!$A88:$BO88,1,M$3)</f>
        <v>VGG_16</v>
      </c>
      <c r="C88">
        <f t="array" ref="C88">INDEX(all_obs_raw!$A88:$BO88,1,N$3)</f>
        <v>0.001</v>
      </c>
      <c r="D88">
        <f t="array" ref="D88">INDEX(all_obs_raw!$A88:$BO88,1,O$3)</f>
        <v>0.05</v>
      </c>
      <c r="E88">
        <f t="array" ref="E88">INDEX(all_obs_raw!$A88:$BO88,1,P$3)</f>
        <v>1</v>
      </c>
      <c r="F88" t="str">
        <f t="array" ref="F88">INDEX(all_obs_raw!$A88:$BO88,1,Q$3)</f>
        <v/>
      </c>
      <c r="G88" s="1" t="str">
        <f t="shared" si="1"/>
        <v>modelVGG_16client_lr0.001lr_decay0.05num_clients1epochs_per_client</v>
      </c>
    </row>
    <row r="89">
      <c r="A89" s="1">
        <v>89.0</v>
      </c>
      <c r="B89" t="str">
        <f t="array" ref="B89">INDEX(all_obs_raw!$A89:$BO89,1,M$3)</f>
        <v>Federated VGG_Simple</v>
      </c>
      <c r="C89">
        <f t="array" ref="C89">INDEX(all_obs_raw!$A89:$BO89,1,N$3)</f>
        <v>0.0001</v>
      </c>
      <c r="D89">
        <f t="array" ref="D89">INDEX(all_obs_raw!$A89:$BO89,1,O$3)</f>
        <v>0.05</v>
      </c>
      <c r="E89">
        <f t="array" ref="E89">INDEX(all_obs_raw!$A89:$BO89,1,P$3)</f>
        <v>3</v>
      </c>
      <c r="F89">
        <f t="array" ref="F89">INDEX(all_obs_raw!$A89:$BO89,1,Q$3)</f>
        <v>10</v>
      </c>
      <c r="G89" s="1" t="str">
        <f t="shared" si="1"/>
        <v>modelFederated VGG_Simpleclient_lr0.0001lr_decay0.05num_clients3epochs_per_client10</v>
      </c>
    </row>
    <row r="90">
      <c r="A90" s="1">
        <v>90.0</v>
      </c>
      <c r="B90" t="str">
        <f t="array" ref="B90">INDEX(all_obs_raw!$A90:$BO90,1,M$3)</f>
        <v>Federated VGG_Simple</v>
      </c>
      <c r="C90">
        <f t="array" ref="C90">INDEX(all_obs_raw!$A90:$BO90,1,N$3)</f>
        <v>0.0001</v>
      </c>
      <c r="D90">
        <f t="array" ref="D90">INDEX(all_obs_raw!$A90:$BO90,1,O$3)</f>
        <v>0.05</v>
      </c>
      <c r="E90">
        <f t="array" ref="E90">INDEX(all_obs_raw!$A90:$BO90,1,P$3)</f>
        <v>2</v>
      </c>
      <c r="F90">
        <f t="array" ref="F90">INDEX(all_obs_raw!$A90:$BO90,1,Q$3)</f>
        <v>10</v>
      </c>
      <c r="G90" s="1" t="str">
        <f t="shared" si="1"/>
        <v>modelFederated VGG_Simpleclient_lr0.0001lr_decay0.05num_clients2epochs_per_client10</v>
      </c>
    </row>
    <row r="91">
      <c r="A91" s="1">
        <v>91.0</v>
      </c>
      <c r="B91" t="str">
        <f t="array" ref="B91">INDEX(all_obs_raw!$A91:$BO91,1,M$3)</f>
        <v>Federated VGG_Simple</v>
      </c>
      <c r="C91">
        <f t="array" ref="C91">INDEX(all_obs_raw!$A91:$BO91,1,N$3)</f>
        <v>0.0001</v>
      </c>
      <c r="D91">
        <f t="array" ref="D91">INDEX(all_obs_raw!$A91:$BO91,1,O$3)</f>
        <v>0.05</v>
      </c>
      <c r="E91">
        <f t="array" ref="E91">INDEX(all_obs_raw!$A91:$BO91,1,P$3)</f>
        <v>1</v>
      </c>
      <c r="F91">
        <f t="array" ref="F91">INDEX(all_obs_raw!$A91:$BO91,1,Q$3)</f>
        <v>5</v>
      </c>
      <c r="G91" s="1" t="str">
        <f t="shared" si="1"/>
        <v>modelFederated VGG_Simpleclient_lr0.0001lr_decay0.05num_clients1epochs_per_client5</v>
      </c>
    </row>
    <row r="92">
      <c r="A92" s="1">
        <v>92.0</v>
      </c>
      <c r="B92" t="str">
        <f t="array" ref="B92">INDEX(all_obs_raw!$A92:$BO92,1,M$3)</f>
        <v>VGG_Simple</v>
      </c>
      <c r="C92">
        <f t="array" ref="C92">INDEX(all_obs_raw!$A92:$BO92,1,N$3)</f>
        <v>0.01</v>
      </c>
      <c r="D92">
        <f t="array" ref="D92">INDEX(all_obs_raw!$A92:$BO92,1,O$3)</f>
        <v>0.05</v>
      </c>
      <c r="E92">
        <f t="array" ref="E92">INDEX(all_obs_raw!$A92:$BO92,1,P$3)</f>
        <v>2</v>
      </c>
      <c r="F92" t="str">
        <f t="array" ref="F92">INDEX(all_obs_raw!$A92:$BO92,1,Q$3)</f>
        <v/>
      </c>
      <c r="G92" s="1" t="str">
        <f t="shared" si="1"/>
        <v>modelVGG_Simpleclient_lr0.01lr_decay0.05num_clients2epochs_per_client</v>
      </c>
    </row>
    <row r="93">
      <c r="A93" s="1">
        <v>93.0</v>
      </c>
      <c r="B93" t="str">
        <f t="array" ref="B93">INDEX(all_obs_raw!$A93:$BO93,1,M$3)</f>
        <v>Federated VGG_Simple</v>
      </c>
      <c r="C93">
        <f t="array" ref="C93">INDEX(all_obs_raw!$A93:$BO93,1,N$3)</f>
        <v>0.0001</v>
      </c>
      <c r="D93">
        <f t="array" ref="D93">INDEX(all_obs_raw!$A93:$BO93,1,O$3)</f>
        <v>0.05</v>
      </c>
      <c r="E93">
        <f t="array" ref="E93">INDEX(all_obs_raw!$A93:$BO93,1,P$3)</f>
        <v>1</v>
      </c>
      <c r="F93">
        <f t="array" ref="F93">INDEX(all_obs_raw!$A93:$BO93,1,Q$3)</f>
        <v>10</v>
      </c>
      <c r="G93" s="1" t="str">
        <f t="shared" si="1"/>
        <v>modelFederated VGG_Simpleclient_lr0.0001lr_decay0.05num_clients1epochs_per_client10</v>
      </c>
    </row>
    <row r="94">
      <c r="A94" s="1">
        <v>94.0</v>
      </c>
      <c r="B94" t="str">
        <f t="array" ref="B94">INDEX(all_obs_raw!$A94:$BO94,1,M$3)</f>
        <v>Federated VGG_16</v>
      </c>
      <c r="C94">
        <f t="array" ref="C94">INDEX(all_obs_raw!$A94:$BO94,1,N$3)</f>
        <v>0.001</v>
      </c>
      <c r="D94">
        <f t="array" ref="D94">INDEX(all_obs_raw!$A94:$BO94,1,O$3)</f>
        <v>0.05</v>
      </c>
      <c r="E94">
        <f t="array" ref="E94">INDEX(all_obs_raw!$A94:$BO94,1,P$3)</f>
        <v>2</v>
      </c>
      <c r="F94">
        <f t="array" ref="F94">INDEX(all_obs_raw!$A94:$BO94,1,Q$3)</f>
        <v>10</v>
      </c>
      <c r="G94" s="1" t="str">
        <f t="shared" si="1"/>
        <v>modelFederated VGG_16client_lr0.001lr_decay0.05num_clients2epochs_per_client10</v>
      </c>
    </row>
    <row r="95">
      <c r="A95" s="1">
        <v>95.0</v>
      </c>
      <c r="B95" t="str">
        <f t="array" ref="B95">INDEX(all_obs_raw!$A95:$BO95,1,M$3)</f>
        <v>Federated VGG_Simple</v>
      </c>
      <c r="C95">
        <f t="array" ref="C95">INDEX(all_obs_raw!$A95:$BO95,1,N$3)</f>
        <v>0.001</v>
      </c>
      <c r="D95">
        <f t="array" ref="D95">INDEX(all_obs_raw!$A95:$BO95,1,O$3)</f>
        <v>0.05</v>
      </c>
      <c r="E95">
        <f t="array" ref="E95">INDEX(all_obs_raw!$A95:$BO95,1,P$3)</f>
        <v>2</v>
      </c>
      <c r="F95">
        <f t="array" ref="F95">INDEX(all_obs_raw!$A95:$BO95,1,Q$3)</f>
        <v>10</v>
      </c>
      <c r="G95" s="1" t="str">
        <f t="shared" si="1"/>
        <v>modelFederated VGG_Simpleclient_lr0.001lr_decay0.05num_clients2epochs_per_client10</v>
      </c>
    </row>
    <row r="96">
      <c r="A96" s="1">
        <v>96.0</v>
      </c>
      <c r="B96" t="str">
        <f t="array" ref="B96">INDEX(all_obs_raw!$A96:$BO96,1,M$3)</f>
        <v>VGG_Simple</v>
      </c>
      <c r="C96">
        <f t="array" ref="C96">INDEX(all_obs_raw!$A96:$BO96,1,N$3)</f>
        <v>0.0001</v>
      </c>
      <c r="D96">
        <f t="array" ref="D96">INDEX(all_obs_raw!$A96:$BO96,1,O$3)</f>
        <v>0.05</v>
      </c>
      <c r="E96">
        <f t="array" ref="E96">INDEX(all_obs_raw!$A96:$BO96,1,P$3)</f>
        <v>3</v>
      </c>
      <c r="F96" t="str">
        <f t="array" ref="F96">INDEX(all_obs_raw!$A96:$BO96,1,Q$3)</f>
        <v/>
      </c>
      <c r="G96" s="1" t="str">
        <f t="shared" si="1"/>
        <v>modelVGG_Simpleclient_lr0.0001lr_decay0.05num_clients3epochs_per_client</v>
      </c>
    </row>
    <row r="97">
      <c r="A97" s="1">
        <v>97.0</v>
      </c>
      <c r="B97" t="str">
        <f t="array" ref="B97">INDEX(all_obs_raw!$A97:$BO97,1,M$3)</f>
        <v>Federated VGG_Simple</v>
      </c>
      <c r="C97">
        <f t="array" ref="C97">INDEX(all_obs_raw!$A97:$BO97,1,N$3)</f>
        <v>0.001</v>
      </c>
      <c r="D97">
        <f t="array" ref="D97">INDEX(all_obs_raw!$A97:$BO97,1,O$3)</f>
        <v>0</v>
      </c>
      <c r="E97">
        <f t="array" ref="E97">INDEX(all_obs_raw!$A97:$BO97,1,P$3)</f>
        <v>2</v>
      </c>
      <c r="F97">
        <f t="array" ref="F97">INDEX(all_obs_raw!$A97:$BO97,1,Q$3)</f>
        <v>10</v>
      </c>
      <c r="G97" s="1" t="str">
        <f t="shared" si="1"/>
        <v>modelFederated VGG_Simpleclient_lr0.001lr_decay0num_clients2epochs_per_client10</v>
      </c>
    </row>
    <row r="98">
      <c r="A98" s="1">
        <v>98.0</v>
      </c>
      <c r="B98" t="str">
        <f t="array" ref="B98">INDEX(all_obs_raw!$A98:$BO98,1,M$3)</f>
        <v>VGG_Simple</v>
      </c>
      <c r="C98">
        <f t="array" ref="C98">INDEX(all_obs_raw!$A98:$BO98,1,N$3)</f>
        <v>0.0001</v>
      </c>
      <c r="D98">
        <f t="array" ref="D98">INDEX(all_obs_raw!$A98:$BO98,1,O$3)</f>
        <v>0.05</v>
      </c>
      <c r="E98">
        <f t="array" ref="E98">INDEX(all_obs_raw!$A98:$BO98,1,P$3)</f>
        <v>2</v>
      </c>
      <c r="F98" t="str">
        <f t="array" ref="F98">INDEX(all_obs_raw!$A98:$BO98,1,Q$3)</f>
        <v/>
      </c>
      <c r="G98" s="1" t="str">
        <f t="shared" si="1"/>
        <v>modelVGG_Simpleclient_lr0.0001lr_decay0.05num_clients2epochs_per_client</v>
      </c>
    </row>
    <row r="99">
      <c r="A99" s="1">
        <v>99.0</v>
      </c>
      <c r="B99" t="str">
        <f t="array" ref="B99">INDEX(all_obs_raw!$A99:$BO99,1,M$3)</f>
        <v>Federated VGG_Simple</v>
      </c>
      <c r="C99">
        <f t="array" ref="C99">INDEX(all_obs_raw!$A99:$BO99,1,N$3)</f>
        <v>0.0001</v>
      </c>
      <c r="D99">
        <f t="array" ref="D99">INDEX(all_obs_raw!$A99:$BO99,1,O$3)</f>
        <v>0.05</v>
      </c>
      <c r="E99">
        <f t="array" ref="E99">INDEX(all_obs_raw!$A99:$BO99,1,P$3)</f>
        <v>3</v>
      </c>
      <c r="F99">
        <f t="array" ref="F99">INDEX(all_obs_raw!$A99:$BO99,1,Q$3)</f>
        <v>5</v>
      </c>
      <c r="G99" s="1" t="str">
        <f t="shared" si="1"/>
        <v>modelFederated VGG_Simpleclient_lr0.0001lr_decay0.05num_clients3epochs_per_client5</v>
      </c>
    </row>
    <row r="100">
      <c r="A100" s="1">
        <v>100.0</v>
      </c>
      <c r="B100" t="str">
        <f t="array" ref="B100">INDEX(all_obs_raw!$A100:$BO100,1,M$3)</f>
        <v>Federated VGG_16</v>
      </c>
      <c r="C100">
        <f t="array" ref="C100">INDEX(all_obs_raw!$A100:$BO100,1,N$3)</f>
        <v>0.001</v>
      </c>
      <c r="D100">
        <f t="array" ref="D100">INDEX(all_obs_raw!$A100:$BO100,1,O$3)</f>
        <v>0.05</v>
      </c>
      <c r="E100">
        <f t="array" ref="E100">INDEX(all_obs_raw!$A100:$BO100,1,P$3)</f>
        <v>3</v>
      </c>
      <c r="F100">
        <f t="array" ref="F100">INDEX(all_obs_raw!$A100:$BO100,1,Q$3)</f>
        <v>10</v>
      </c>
      <c r="G100" s="1" t="str">
        <f t="shared" si="1"/>
        <v>modelFederated VGG_16client_lr0.001lr_decay0.05num_clients3epochs_per_client10</v>
      </c>
    </row>
    <row r="101">
      <c r="A101" s="1">
        <v>101.0</v>
      </c>
      <c r="B101" t="str">
        <f t="array" ref="B101">INDEX(all_obs_raw!$A101:$BO101,1,M$3)</f>
        <v>VGG_16</v>
      </c>
      <c r="C101">
        <f t="array" ref="C101">INDEX(all_obs_raw!$A101:$BO101,1,N$3)</f>
        <v>0.0001</v>
      </c>
      <c r="D101">
        <f t="array" ref="D101">INDEX(all_obs_raw!$A101:$BO101,1,O$3)</f>
        <v>0.05</v>
      </c>
      <c r="E101">
        <f t="array" ref="E101">INDEX(all_obs_raw!$A101:$BO101,1,P$3)</f>
        <v>1</v>
      </c>
      <c r="F101" t="str">
        <f t="array" ref="F101">INDEX(all_obs_raw!$A101:$BO101,1,Q$3)</f>
        <v/>
      </c>
      <c r="G101" s="1" t="str">
        <f t="shared" si="1"/>
        <v>modelVGG_16client_lr0.0001lr_decay0.05num_clients1epochs_per_client</v>
      </c>
    </row>
    <row r="102">
      <c r="A102" s="1">
        <v>102.0</v>
      </c>
      <c r="B102" t="str">
        <f t="array" ref="B102">INDEX(all_obs_raw!$A102:$BO102,1,M$3)</f>
        <v>VGG_16</v>
      </c>
      <c r="C102">
        <f t="array" ref="C102">INDEX(all_obs_raw!$A102:$BO102,1,N$3)</f>
        <v>0.01</v>
      </c>
      <c r="D102">
        <f t="array" ref="D102">INDEX(all_obs_raw!$A102:$BO102,1,O$3)</f>
        <v>0.05</v>
      </c>
      <c r="E102">
        <f t="array" ref="E102">INDEX(all_obs_raw!$A102:$BO102,1,P$3)</f>
        <v>2</v>
      </c>
      <c r="F102" t="str">
        <f t="array" ref="F102">INDEX(all_obs_raw!$A102:$BO102,1,Q$3)</f>
        <v/>
      </c>
      <c r="G102" s="1" t="str">
        <f t="shared" si="1"/>
        <v>modelVGG_16client_lr0.01lr_decay0.05num_clients2epochs_per_client</v>
      </c>
    </row>
    <row r="103">
      <c r="A103" s="1">
        <v>103.0</v>
      </c>
      <c r="B103" t="str">
        <f t="array" ref="B103">INDEX(all_obs_raw!$A103:$BO103,1,M$3)</f>
        <v>Federated VGG_Simple</v>
      </c>
      <c r="C103">
        <f t="array" ref="C103">INDEX(all_obs_raw!$A103:$BO103,1,N$3)</f>
        <v>0.001</v>
      </c>
      <c r="D103">
        <f t="array" ref="D103">INDEX(all_obs_raw!$A103:$BO103,1,O$3)</f>
        <v>0</v>
      </c>
      <c r="E103">
        <f t="array" ref="E103">INDEX(all_obs_raw!$A103:$BO103,1,P$3)</f>
        <v>1</v>
      </c>
      <c r="F103">
        <f t="array" ref="F103">INDEX(all_obs_raw!$A103:$BO103,1,Q$3)</f>
        <v>5</v>
      </c>
      <c r="G103" s="1" t="str">
        <f t="shared" si="1"/>
        <v>modelFederated VGG_Simpleclient_lr0.001lr_decay0num_clients1epochs_per_client5</v>
      </c>
    </row>
    <row r="104">
      <c r="A104" s="1">
        <v>104.0</v>
      </c>
      <c r="B104" t="str">
        <f t="array" ref="B104">INDEX(all_obs_raw!$A104:$BO104,1,M$3)</f>
        <v>Federated VGG_Simple</v>
      </c>
      <c r="C104">
        <f t="array" ref="C104">INDEX(all_obs_raw!$A104:$BO104,1,N$3)</f>
        <v>0.001</v>
      </c>
      <c r="D104">
        <f t="array" ref="D104">INDEX(all_obs_raw!$A104:$BO104,1,O$3)</f>
        <v>0</v>
      </c>
      <c r="E104">
        <f t="array" ref="E104">INDEX(all_obs_raw!$A104:$BO104,1,P$3)</f>
        <v>3</v>
      </c>
      <c r="F104">
        <f t="array" ref="F104">INDEX(all_obs_raw!$A104:$BO104,1,Q$3)</f>
        <v>5</v>
      </c>
      <c r="G104" s="1" t="str">
        <f t="shared" si="1"/>
        <v>modelFederated VGG_Simpleclient_lr0.001lr_decay0num_clients3epochs_per_client5</v>
      </c>
    </row>
    <row r="105">
      <c r="A105" s="1">
        <v>105.0</v>
      </c>
      <c r="B105" t="str">
        <f t="array" ref="B105">INDEX(all_obs_raw!$A105:$BO105,1,M$3)</f>
        <v>VGG_Simple</v>
      </c>
      <c r="C105">
        <f t="array" ref="C105">INDEX(all_obs_raw!$A105:$BO105,1,N$3)</f>
        <v>0.001</v>
      </c>
      <c r="D105">
        <f t="array" ref="D105">INDEX(all_obs_raw!$A105:$BO105,1,O$3)</f>
        <v>0.05</v>
      </c>
      <c r="E105">
        <f t="array" ref="E105">INDEX(all_obs_raw!$A105:$BO105,1,P$3)</f>
        <v>2</v>
      </c>
      <c r="F105" t="str">
        <f t="array" ref="F105">INDEX(all_obs_raw!$A105:$BO105,1,Q$3)</f>
        <v/>
      </c>
      <c r="G105" s="1" t="str">
        <f t="shared" si="1"/>
        <v>modelVGG_Simpleclient_lr0.001lr_decay0.05num_clients2epochs_per_client</v>
      </c>
    </row>
    <row r="106">
      <c r="A106" s="1">
        <v>106.0</v>
      </c>
      <c r="B106" t="str">
        <f t="array" ref="B106">INDEX(all_obs_raw!$A106:$BO106,1,M$3)</f>
        <v>Federated VGG_Simple</v>
      </c>
      <c r="C106">
        <f t="array" ref="C106">INDEX(all_obs_raw!$A106:$BO106,1,N$3)</f>
        <v>0.01</v>
      </c>
      <c r="D106">
        <f t="array" ref="D106">INDEX(all_obs_raw!$A106:$BO106,1,O$3)</f>
        <v>0.05</v>
      </c>
      <c r="E106">
        <f t="array" ref="E106">INDEX(all_obs_raw!$A106:$BO106,1,P$3)</f>
        <v>3</v>
      </c>
      <c r="F106">
        <f t="array" ref="F106">INDEX(all_obs_raw!$A106:$BO106,1,Q$3)</f>
        <v>10</v>
      </c>
      <c r="G106" s="1" t="str">
        <f t="shared" si="1"/>
        <v>modelFederated VGG_Simpleclient_lr0.01lr_decay0.05num_clients3epochs_per_client10</v>
      </c>
    </row>
    <row r="107">
      <c r="A107" s="1">
        <v>107.0</v>
      </c>
      <c r="B107" t="str">
        <f t="array" ref="B107">INDEX(all_obs_raw!$A107:$BO107,1,M$3)</f>
        <v>Federated VGG_Simple</v>
      </c>
      <c r="C107">
        <f t="array" ref="C107">INDEX(all_obs_raw!$A107:$BO107,1,N$3)</f>
        <v>0.001</v>
      </c>
      <c r="D107">
        <f t="array" ref="D107">INDEX(all_obs_raw!$A107:$BO107,1,O$3)</f>
        <v>0.05</v>
      </c>
      <c r="E107">
        <f t="array" ref="E107">INDEX(all_obs_raw!$A107:$BO107,1,P$3)</f>
        <v>1</v>
      </c>
      <c r="F107">
        <f t="array" ref="F107">INDEX(all_obs_raw!$A107:$BO107,1,Q$3)</f>
        <v>10</v>
      </c>
      <c r="G107" s="1" t="str">
        <f t="shared" si="1"/>
        <v>modelFederated VGG_Simpleclient_lr0.001lr_decay0.05num_clients1epochs_per_client10</v>
      </c>
    </row>
    <row r="108">
      <c r="A108" s="1">
        <v>108.0</v>
      </c>
      <c r="B108" t="str">
        <f t="array" ref="B108">INDEX(all_obs_raw!$A108:$BO108,1,M$3)</f>
        <v>VGG_Simple</v>
      </c>
      <c r="C108">
        <f t="array" ref="C108">INDEX(all_obs_raw!$A108:$BO108,1,N$3)</f>
        <v>0.001</v>
      </c>
      <c r="D108">
        <f t="array" ref="D108">INDEX(all_obs_raw!$A108:$BO108,1,O$3)</f>
        <v>0.05</v>
      </c>
      <c r="E108">
        <f t="array" ref="E108">INDEX(all_obs_raw!$A108:$BO108,1,P$3)</f>
        <v>1</v>
      </c>
      <c r="F108" t="str">
        <f t="array" ref="F108">INDEX(all_obs_raw!$A108:$BO108,1,Q$3)</f>
        <v/>
      </c>
      <c r="G108" s="1" t="str">
        <f t="shared" si="1"/>
        <v>modelVGG_Simpleclient_lr0.001lr_decay0.05num_clients1epochs_per_client</v>
      </c>
    </row>
    <row r="109">
      <c r="A109" s="1">
        <v>109.0</v>
      </c>
      <c r="B109" t="str">
        <f t="array" ref="B109">INDEX(all_obs_raw!$A109:$BO109,1,M$3)</f>
        <v>Federated VGG_Simple</v>
      </c>
      <c r="C109">
        <f t="array" ref="C109">INDEX(all_obs_raw!$A109:$BO109,1,N$3)</f>
        <v>0.0001</v>
      </c>
      <c r="D109">
        <f t="array" ref="D109">INDEX(all_obs_raw!$A109:$BO109,1,O$3)</f>
        <v>0.05</v>
      </c>
      <c r="E109">
        <f t="array" ref="E109">INDEX(all_obs_raw!$A109:$BO109,1,P$3)</f>
        <v>2</v>
      </c>
      <c r="F109">
        <f t="array" ref="F109">INDEX(all_obs_raw!$A109:$BO109,1,Q$3)</f>
        <v>5</v>
      </c>
      <c r="G109" s="1" t="str">
        <f t="shared" si="1"/>
        <v>modelFederated VGG_Simpleclient_lr0.0001lr_decay0.05num_clients2epochs_per_client5</v>
      </c>
    </row>
    <row r="110">
      <c r="A110" s="1">
        <v>110.0</v>
      </c>
      <c r="B110" t="str">
        <f t="array" ref="B110">INDEX(all_obs_raw!$A110:$BO110,1,M$3)</f>
        <v/>
      </c>
      <c r="C110" t="str">
        <f t="array" ref="C110">INDEX(all_obs_raw!$A110:$BO110,1,N$3)</f>
        <v/>
      </c>
      <c r="D110" t="str">
        <f t="array" ref="D110">INDEX(all_obs_raw!$A110:$BO110,1,O$3)</f>
        <v/>
      </c>
      <c r="E110" t="str">
        <f t="array" ref="E110">INDEX(all_obs_raw!$A110:$BO110,1,P$3)</f>
        <v/>
      </c>
      <c r="F110" t="str">
        <f t="array" ref="F110">INDEX(all_obs_raw!$A110:$BO110,1,Q$3)</f>
        <v/>
      </c>
      <c r="G110" s="1" t="str">
        <f t="shared" si="1"/>
        <v>modelclient_lrlr_decaynum_clientsepochs_per_client</v>
      </c>
    </row>
    <row r="111">
      <c r="A111" s="1">
        <v>111.0</v>
      </c>
      <c r="B111" t="str">
        <f t="array" ref="B111">INDEX(all_obs_raw!$A111:$BO111,1,M$3)</f>
        <v/>
      </c>
      <c r="C111" t="str">
        <f t="array" ref="C111">INDEX(all_obs_raw!$A111:$BO111,1,N$3)</f>
        <v/>
      </c>
      <c r="D111" t="str">
        <f t="array" ref="D111">INDEX(all_obs_raw!$A111:$BO111,1,O$3)</f>
        <v/>
      </c>
      <c r="E111" t="str">
        <f t="array" ref="E111">INDEX(all_obs_raw!$A123:$BO123,1,P$3)</f>
        <v/>
      </c>
      <c r="F111" t="str">
        <f t="array" ref="F111">INDEX(all_obs_raw!$A111:$BO111,1,Q$3)</f>
        <v/>
      </c>
      <c r="G111" s="1" t="str">
        <f t="shared" si="1"/>
        <v>modelclient_lrlr_decaynum_clientsepochs_per_client</v>
      </c>
    </row>
    <row r="112">
      <c r="A112" s="1">
        <v>112.0</v>
      </c>
      <c r="B112" t="str">
        <f t="array" ref="B112">INDEX(all_obs_raw!$A112:$BO112,1,M$3)</f>
        <v/>
      </c>
      <c r="C112" t="str">
        <f t="array" ref="C112">INDEX(all_obs_raw!$A112:$BO112,1,N$3)</f>
        <v/>
      </c>
      <c r="D112" t="str">
        <f t="array" ref="D112">INDEX(all_obs_raw!$A112:$BO112,1,O$3)</f>
        <v/>
      </c>
      <c r="E112" t="str">
        <f t="array" ref="E112">INDEX(all_obs_raw!$A124:$BO124,1,P$3)</f>
        <v/>
      </c>
      <c r="F112" t="str">
        <f t="array" ref="F112">INDEX(all_obs_raw!$A112:$BO112,1,Q$3)</f>
        <v/>
      </c>
      <c r="G112" s="1" t="str">
        <f t="shared" si="1"/>
        <v>modelclient_lrlr_decaynum_clientsepochs_per_client</v>
      </c>
    </row>
    <row r="113">
      <c r="A113" s="1">
        <v>113.0</v>
      </c>
      <c r="B113" t="str">
        <f t="array" ref="B113">INDEX(all_obs_raw!$A113:$BO113,1,M$3)</f>
        <v/>
      </c>
      <c r="C113" t="str">
        <f t="array" ref="C113">INDEX(all_obs_raw!$A113:$BO113,1,N$3)</f>
        <v/>
      </c>
      <c r="D113" t="str">
        <f t="array" ref="D113">INDEX(all_obs_raw!$A125:$BO125,1,O$3)</f>
        <v/>
      </c>
      <c r="E113" t="str">
        <f t="array" ref="E113">INDEX(all_obs_raw!$A125:$BO125,1,P$3)</f>
        <v/>
      </c>
      <c r="F113" t="str">
        <f t="array" ref="F113">INDEX(all_obs_raw!$A113:$BO113,1,Q$3)</f>
        <v/>
      </c>
      <c r="G113" s="1" t="str">
        <f t="shared" si="1"/>
        <v>modelclient_lrlr_decaynum_clientsepochs_per_client</v>
      </c>
    </row>
    <row r="114">
      <c r="A114" s="1">
        <v>114.0</v>
      </c>
      <c r="B114" t="str">
        <f t="array" ref="B114">INDEX(all_obs_raw!$A114:$BO114,1,M$3)</f>
        <v/>
      </c>
      <c r="C114" t="str">
        <f t="array" ref="C114">INDEX(all_obs_raw!$A126:$BO126,1,N$3)</f>
        <v/>
      </c>
      <c r="D114" t="str">
        <f t="array" ref="D114">INDEX(all_obs_raw!$A126:$BO126,1,O$3)</f>
        <v/>
      </c>
      <c r="E114" t="str">
        <f t="array" ref="E114">INDEX(all_obs_raw!$A126:$BO126,1,P$3)</f>
        <v/>
      </c>
      <c r="F114" t="str">
        <f t="array" ref="F114">INDEX(all_obs_raw!$A126:$BO126,1,Q$3)</f>
        <v/>
      </c>
      <c r="G114" s="1" t="str">
        <f t="shared" si="1"/>
        <v>modelclient_lrlr_decaynum_clientsepochs_per_client</v>
      </c>
    </row>
    <row r="115">
      <c r="A115" s="1">
        <v>115.0</v>
      </c>
      <c r="B115" t="str">
        <f t="array" ref="B115">INDEX(all_obs_raw!$A115:$BO115,1,M$3)</f>
        <v/>
      </c>
      <c r="C115" t="str">
        <f t="array" ref="C115">INDEX(all_obs_raw!$A127:$BO127,1,N$3)</f>
        <v/>
      </c>
      <c r="D115" t="str">
        <f t="array" ref="D115">INDEX(all_obs_raw!$A127:$BO127,1,O$3)</f>
        <v/>
      </c>
      <c r="E115" t="str">
        <f t="array" ref="E115">INDEX(all_obs_raw!$A127:$BO127,1,P$3)</f>
        <v/>
      </c>
      <c r="F115" t="str">
        <f t="array" ref="F115">INDEX(all_obs_raw!$A127:$BO127,1,Q$3)</f>
        <v/>
      </c>
      <c r="G115" s="1" t="str">
        <f t="shared" si="1"/>
        <v>modelclient_lrlr_decaynum_clientsepochs_per_client</v>
      </c>
    </row>
    <row r="116">
      <c r="A116" s="1">
        <v>116.0</v>
      </c>
      <c r="B116" t="str">
        <f t="array" ref="B116">INDEX(all_obs_raw!$A128:$BO128,1,M$3)</f>
        <v/>
      </c>
      <c r="C116" t="str">
        <f t="array" ref="C116">INDEX(all_obs_raw!$A128:$BO128,1,N$3)</f>
        <v/>
      </c>
      <c r="D116" t="str">
        <f t="array" ref="D116">INDEX(all_obs_raw!$A128:$BO128,1,O$3)</f>
        <v/>
      </c>
      <c r="E116" t="str">
        <f t="array" ref="E116">INDEX(all_obs_raw!$A128:$BO128,1,P$3)</f>
        <v/>
      </c>
      <c r="F116" t="str">
        <f t="array" ref="F116">INDEX(all_obs_raw!$A128:$BO128,1,Q$3)</f>
        <v/>
      </c>
      <c r="G116" s="1" t="str">
        <f t="shared" si="1"/>
        <v>modelclient_lrlr_decaynum_clientsepochs_per_client</v>
      </c>
    </row>
    <row r="117">
      <c r="A117" s="1">
        <v>117.0</v>
      </c>
      <c r="B117" t="str">
        <f t="array" ref="B117">INDEX(all_obs_raw!$A129:$BO129,1,M$3)</f>
        <v/>
      </c>
      <c r="C117" t="str">
        <f t="array" ref="C117">INDEX(all_obs_raw!$A129:$BO129,1,N$3)</f>
        <v/>
      </c>
      <c r="D117" t="str">
        <f t="array" ref="D117">INDEX(all_obs_raw!$A129:$BO129,1,O$3)</f>
        <v/>
      </c>
      <c r="E117" t="str">
        <f t="array" ref="E117">INDEX(all_obs_raw!$A129:$BO129,1,P$3)</f>
        <v/>
      </c>
      <c r="F117" t="str">
        <f t="array" ref="F117">INDEX(all_obs_raw!$A129:$BO129,1,Q$3)</f>
        <v/>
      </c>
      <c r="G117" s="1" t="str">
        <f t="shared" si="1"/>
        <v>modelclient_lrlr_decaynum_clientsepochs_per_client</v>
      </c>
    </row>
    <row r="118">
      <c r="A118" s="1">
        <v>118.0</v>
      </c>
      <c r="B118" t="str">
        <f t="array" ref="B118">INDEX(all_obs_raw!$A130:$BO130,1,M$3)</f>
        <v/>
      </c>
      <c r="C118" t="str">
        <f t="array" ref="C118">INDEX(all_obs_raw!$A130:$BO130,1,N$3)</f>
        <v/>
      </c>
      <c r="D118" t="str">
        <f t="array" ref="D118">INDEX(all_obs_raw!$A130:$BO130,1,O$3)</f>
        <v/>
      </c>
      <c r="E118" t="str">
        <f t="array" ref="E118">INDEX(all_obs_raw!$A130:$BO130,1,P$3)</f>
        <v/>
      </c>
      <c r="F118" t="str">
        <f t="array" ref="F118">INDEX(all_obs_raw!$A130:$BO130,1,Q$3)</f>
        <v/>
      </c>
      <c r="G118" s="1" t="str">
        <f t="shared" si="1"/>
        <v>modelclient_lrlr_decaynum_clientsepochs_per_client</v>
      </c>
    </row>
    <row r="119">
      <c r="A119" s="1">
        <v>119.0</v>
      </c>
      <c r="B119" t="str">
        <f t="array" ref="B119">INDEX(all_obs_raw!$A131:$BO131,1,M$3)</f>
        <v/>
      </c>
      <c r="C119" t="str">
        <f t="array" ref="C119">INDEX(all_obs_raw!$A131:$BO131,1,N$3)</f>
        <v/>
      </c>
      <c r="D119" t="str">
        <f t="array" ref="D119">INDEX(all_obs_raw!$A131:$BO131,1,O$3)</f>
        <v/>
      </c>
      <c r="E119" t="str">
        <f t="array" ref="E119">INDEX(all_obs_raw!$A131:$BO131,1,P$3)</f>
        <v/>
      </c>
      <c r="F119" t="str">
        <f t="array" ref="F119">INDEX(all_obs_raw!$A131:$BO131,1,Q$3)</f>
        <v/>
      </c>
      <c r="G119" s="1" t="str">
        <f t="shared" si="1"/>
        <v>modelclient_lrlr_decaynum_clientsepochs_per_client</v>
      </c>
    </row>
    <row r="120">
      <c r="A120" s="1">
        <v>120.0</v>
      </c>
      <c r="B120" t="str">
        <f t="array" ref="B120">INDEX(all_obs_raw!$A132:$BO132,1,M$3)</f>
        <v/>
      </c>
      <c r="C120" t="str">
        <f t="array" ref="C120">INDEX(all_obs_raw!$A132:$BO132,1,N$3)</f>
        <v/>
      </c>
      <c r="D120" t="str">
        <f t="array" ref="D120">INDEX(all_obs_raw!$A132:$BO132,1,O$3)</f>
        <v/>
      </c>
      <c r="E120" t="str">
        <f t="array" ref="E120">INDEX(all_obs_raw!$A132:$BO132,1,P$3)</f>
        <v/>
      </c>
      <c r="F120" t="str">
        <f t="array" ref="F120">INDEX(all_obs_raw!$A132:$BO132,1,Q$3)</f>
        <v/>
      </c>
      <c r="G120" s="1" t="str">
        <f t="shared" si="1"/>
        <v>modelclient_lrlr_decaynum_clientsepochs_per_client</v>
      </c>
    </row>
    <row r="121">
      <c r="A121" s="1">
        <v>121.0</v>
      </c>
      <c r="B121" t="str">
        <f t="array" ref="B121">INDEX(all_obs_raw!$A133:$BO133,1,M$3)</f>
        <v/>
      </c>
      <c r="C121" t="str">
        <f t="array" ref="C121">INDEX(all_obs_raw!$A133:$BO133,1,N$3)</f>
        <v/>
      </c>
      <c r="D121" t="str">
        <f t="array" ref="D121">INDEX(all_obs_raw!$A133:$BO133,1,O$3)</f>
        <v/>
      </c>
      <c r="E121" t="str">
        <f t="array" ref="E121">INDEX(all_obs_raw!$A133:$BO133,1,P$3)</f>
        <v/>
      </c>
      <c r="F121" t="str">
        <f t="array" ref="F121">INDEX(all_obs_raw!$A133:$BO133,1,Q$3)</f>
        <v/>
      </c>
      <c r="G121" s="1" t="str">
        <f t="shared" si="1"/>
        <v>modelclient_lrlr_decaynum_clientsepochs_per_client</v>
      </c>
    </row>
    <row r="122">
      <c r="A122" s="1">
        <v>122.0</v>
      </c>
      <c r="B122" t="str">
        <f t="array" ref="B122">INDEX(all_obs_raw!$A134:$BO134,1,M$3)</f>
        <v/>
      </c>
      <c r="C122" t="str">
        <f t="array" ref="C122">INDEX(all_obs_raw!$A134:$BO134,1,N$3)</f>
        <v/>
      </c>
      <c r="D122" t="str">
        <f t="array" ref="D122">INDEX(all_obs_raw!$A134:$BO134,1,O$3)</f>
        <v/>
      </c>
      <c r="E122" t="str">
        <f t="array" ref="E122">INDEX(all_obs_raw!$A134:$BO134,1,P$3)</f>
        <v/>
      </c>
      <c r="F122" t="str">
        <f t="array" ref="F122">INDEX(all_obs_raw!$A134:$BO134,1,Q$3)</f>
        <v/>
      </c>
      <c r="G122" s="1" t="str">
        <f t="shared" si="1"/>
        <v>modelclient_lrlr_decaynum_clientsepochs_per_client</v>
      </c>
    </row>
    <row r="123">
      <c r="A123" s="1">
        <v>123.0</v>
      </c>
      <c r="B123" t="str">
        <f t="array" ref="B123">INDEX(all_obs_raw!$A135:$BO135,1,M$3)</f>
        <v/>
      </c>
      <c r="C123" t="str">
        <f t="array" ref="C123">INDEX(all_obs_raw!$A135:$BO135,1,N$3)</f>
        <v/>
      </c>
      <c r="D123" t="str">
        <f t="array" ref="D123">INDEX(all_obs_raw!$A135:$BO135,1,O$3)</f>
        <v/>
      </c>
      <c r="E123" t="str">
        <f t="array" ref="E123">INDEX(all_obs_raw!$A135:$BO135,1,P$3)</f>
        <v/>
      </c>
      <c r="F123" t="str">
        <f t="array" ref="F123">INDEX(all_obs_raw!$A135:$BO135,1,Q$3)</f>
        <v/>
      </c>
      <c r="G123" s="1" t="str">
        <f t="shared" si="1"/>
        <v>modelclient_lrlr_decaynum_clientsepochs_per_client</v>
      </c>
    </row>
    <row r="124">
      <c r="A124" s="1">
        <v>124.0</v>
      </c>
      <c r="B124" t="str">
        <f t="array" ref="B124">INDEX(all_obs_raw!$A136:$BO136,1,M$3)</f>
        <v/>
      </c>
      <c r="C124" t="str">
        <f t="array" ref="C124">INDEX(all_obs_raw!$A136:$BO136,1,N$3)</f>
        <v/>
      </c>
      <c r="D124" t="str">
        <f t="array" ref="D124">INDEX(all_obs_raw!$A136:$BO136,1,O$3)</f>
        <v/>
      </c>
      <c r="E124" t="str">
        <f t="array" ref="E124">INDEX(all_obs_raw!$A136:$BO136,1,P$3)</f>
        <v/>
      </c>
      <c r="F124" t="str">
        <f t="array" ref="F124">INDEX(all_obs_raw!$A136:$BO136,1,Q$3)</f>
        <v/>
      </c>
      <c r="G124" s="1" t="str">
        <f t="shared" si="1"/>
        <v>modelclient_lrlr_decaynum_clientsepochs_per_client</v>
      </c>
    </row>
    <row r="125">
      <c r="A125" s="1">
        <v>125.0</v>
      </c>
      <c r="B125" t="str">
        <f t="array" ref="B125">INDEX(all_obs_raw!$A137:$BO137,1,M$3)</f>
        <v/>
      </c>
      <c r="C125" t="str">
        <f t="array" ref="C125">INDEX(all_obs_raw!$A137:$BO137,1,N$3)</f>
        <v/>
      </c>
      <c r="D125" t="str">
        <f t="array" ref="D125">INDEX(all_obs_raw!$A137:$BO137,1,O$3)</f>
        <v/>
      </c>
      <c r="E125" t="str">
        <f t="array" ref="E125">INDEX(all_obs_raw!$A137:$BO137,1,P$3)</f>
        <v/>
      </c>
      <c r="F125" t="str">
        <f t="array" ref="F125">INDEX(all_obs_raw!$A137:$BO137,1,Q$3)</f>
        <v/>
      </c>
      <c r="G125" s="1" t="str">
        <f t="shared" si="1"/>
        <v>modelclient_lrlr_decaynum_clientsepochs_per_client</v>
      </c>
    </row>
    <row r="126">
      <c r="A126" s="1">
        <v>126.0</v>
      </c>
      <c r="B126" t="str">
        <f t="array" ref="B126">INDEX(all_obs_raw!$A138:$BO138,1,M$3)</f>
        <v/>
      </c>
      <c r="C126" t="str">
        <f t="array" ref="C126">INDEX(all_obs_raw!$A138:$BO138,1,N$3)</f>
        <v/>
      </c>
      <c r="D126" t="str">
        <f t="array" ref="D126">INDEX(all_obs_raw!$A138:$BO138,1,O$3)</f>
        <v/>
      </c>
      <c r="E126" t="str">
        <f t="array" ref="E126">INDEX(all_obs_raw!$A138:$BO138,1,P$3)</f>
        <v/>
      </c>
      <c r="F126" t="str">
        <f t="array" ref="F126">INDEX(all_obs_raw!$A138:$BO138,1,Q$3)</f>
        <v/>
      </c>
      <c r="G126" s="1" t="str">
        <f t="shared" si="1"/>
        <v>modelclient_lrlr_decaynum_clientsepochs_per_client</v>
      </c>
    </row>
    <row r="127">
      <c r="A127" s="1">
        <v>127.0</v>
      </c>
      <c r="B127" t="str">
        <f t="array" ref="B127">INDEX(all_obs_raw!$A139:$BO139,1,M$3)</f>
        <v/>
      </c>
      <c r="C127" t="str">
        <f t="array" ref="C127">INDEX(all_obs_raw!$A139:$BO139,1,N$3)</f>
        <v/>
      </c>
      <c r="D127" t="str">
        <f t="array" ref="D127">INDEX(all_obs_raw!$A139:$BO139,1,O$3)</f>
        <v/>
      </c>
      <c r="E127" t="str">
        <f t="array" ref="E127">INDEX(all_obs_raw!$A139:$BO139,1,P$3)</f>
        <v/>
      </c>
      <c r="F127" t="str">
        <f t="array" ref="F127">INDEX(all_obs_raw!$A139:$BO139,1,Q$3)</f>
        <v/>
      </c>
      <c r="G127" s="1" t="str">
        <f t="shared" si="1"/>
        <v>modelclient_lrlr_decaynum_clientsepochs_per_client</v>
      </c>
    </row>
    <row r="128">
      <c r="A128" s="1">
        <v>128.0</v>
      </c>
      <c r="B128" t="str">
        <f t="array" ref="B128">INDEX(all_obs_raw!$A140:$BO140,1,M$3)</f>
        <v/>
      </c>
      <c r="C128" t="str">
        <f t="array" ref="C128">INDEX(all_obs_raw!$A140:$BO140,1,N$3)</f>
        <v/>
      </c>
      <c r="D128" t="str">
        <f t="array" ref="D128">INDEX(all_obs_raw!$A140:$BO140,1,O$3)</f>
        <v/>
      </c>
      <c r="E128" t="str">
        <f t="array" ref="E128">INDEX(all_obs_raw!$A140:$BO140,1,P$3)</f>
        <v/>
      </c>
      <c r="F128" t="str">
        <f t="array" ref="F128">INDEX(all_obs_raw!$A140:$BO140,1,Q$3)</f>
        <v/>
      </c>
      <c r="G128" s="1" t="str">
        <f t="shared" si="1"/>
        <v>modelclient_lrlr_decaynum_clientsepochs_per_client</v>
      </c>
    </row>
    <row r="129">
      <c r="A129" s="1">
        <v>129.0</v>
      </c>
      <c r="B129" t="str">
        <f t="array" ref="B129">INDEX(all_obs_raw!$A141:$BO141,1,M$3)</f>
        <v/>
      </c>
      <c r="C129" t="str">
        <f t="array" ref="C129">INDEX(all_obs_raw!$A141:$BO141,1,N$3)</f>
        <v/>
      </c>
      <c r="D129" t="str">
        <f t="array" ref="D129">INDEX(all_obs_raw!$A141:$BO141,1,O$3)</f>
        <v/>
      </c>
      <c r="E129" t="str">
        <f t="array" ref="E129">INDEX(all_obs_raw!$A141:$BO141,1,P$3)</f>
        <v/>
      </c>
      <c r="F129" t="str">
        <f t="array" ref="F129">INDEX(all_obs_raw!$A141:$BO141,1,Q$3)</f>
        <v/>
      </c>
      <c r="G129" s="1" t="str">
        <f t="shared" si="1"/>
        <v>modelclient_lrlr_decaynum_clientsepochs_per_client</v>
      </c>
    </row>
    <row r="130">
      <c r="A130" s="1">
        <v>130.0</v>
      </c>
      <c r="B130" t="str">
        <f t="array" ref="B130">INDEX(all_obs_raw!$A142:$BO142,1,M$3)</f>
        <v/>
      </c>
      <c r="C130" t="str">
        <f t="array" ref="C130">INDEX(all_obs_raw!$A142:$BO142,1,N$3)</f>
        <v/>
      </c>
      <c r="D130" t="str">
        <f t="array" ref="D130">INDEX(all_obs_raw!$A142:$BO142,1,O$3)</f>
        <v/>
      </c>
      <c r="E130" t="str">
        <f t="array" ref="E130">INDEX(all_obs_raw!$A142:$BO142,1,P$3)</f>
        <v/>
      </c>
      <c r="F130" t="str">
        <f t="array" ref="F130">INDEX(all_obs_raw!$A142:$BO142,1,Q$3)</f>
        <v/>
      </c>
      <c r="G130" s="1" t="str">
        <f t="shared" si="1"/>
        <v>modelclient_lrlr_decaynum_clientsepochs_per_client</v>
      </c>
    </row>
    <row r="131">
      <c r="A131" s="1">
        <v>131.0</v>
      </c>
      <c r="B131" t="str">
        <f t="array" ref="B131">INDEX(all_obs_raw!$A143:$BO143,1,M$3)</f>
        <v/>
      </c>
      <c r="C131" t="str">
        <f t="array" ref="C131">INDEX(all_obs_raw!$A143:$BO143,1,N$3)</f>
        <v/>
      </c>
      <c r="D131" t="str">
        <f t="array" ref="D131">INDEX(all_obs_raw!$A143:$BO143,1,O$3)</f>
        <v/>
      </c>
      <c r="E131" t="str">
        <f t="array" ref="E131">INDEX(all_obs_raw!$A143:$BO143,1,P$3)</f>
        <v/>
      </c>
      <c r="F131" t="str">
        <f t="array" ref="F131">INDEX(all_obs_raw!$A143:$BO143,1,Q$3)</f>
        <v/>
      </c>
      <c r="G131" s="1" t="str">
        <f t="shared" si="1"/>
        <v>modelclient_lrlr_decaynum_clientsepochs_per_client</v>
      </c>
    </row>
    <row r="132">
      <c r="A132" s="1">
        <v>132.0</v>
      </c>
      <c r="B132" t="str">
        <f t="array" ref="B132">INDEX(all_obs_raw!$A144:$BO144,1,M$3)</f>
        <v/>
      </c>
      <c r="C132" t="str">
        <f t="array" ref="C132">INDEX(all_obs_raw!$A144:$BO144,1,N$3)</f>
        <v/>
      </c>
      <c r="D132" t="str">
        <f t="array" ref="D132">INDEX(all_obs_raw!$A144:$BO144,1,O$3)</f>
        <v/>
      </c>
      <c r="E132" t="str">
        <f t="array" ref="E132">INDEX(all_obs_raw!$A144:$BO144,1,P$3)</f>
        <v/>
      </c>
      <c r="F132" t="str">
        <f t="array" ref="F132">INDEX(all_obs_raw!$A144:$BO144,1,Q$3)</f>
        <v/>
      </c>
      <c r="G132" s="1" t="str">
        <f t="shared" si="1"/>
        <v>modelclient_lrlr_decaynum_clientsepochs_per_client</v>
      </c>
    </row>
    <row r="133">
      <c r="A133" s="1">
        <v>133.0</v>
      </c>
      <c r="B133" t="str">
        <f t="array" ref="B133">INDEX(all_obs_raw!$A145:$BO145,1,M$3)</f>
        <v/>
      </c>
      <c r="C133" t="str">
        <f t="array" ref="C133">INDEX(all_obs_raw!$A145:$BO145,1,N$3)</f>
        <v/>
      </c>
      <c r="D133" t="str">
        <f t="array" ref="D133">INDEX(all_obs_raw!$A145:$BO145,1,O$3)</f>
        <v/>
      </c>
      <c r="E133" t="str">
        <f t="array" ref="E133">INDEX(all_obs_raw!$A145:$BO145,1,P$3)</f>
        <v/>
      </c>
      <c r="F133" t="str">
        <f t="array" ref="F133">INDEX(all_obs_raw!$A145:$BO145,1,Q$3)</f>
        <v/>
      </c>
      <c r="G133" s="1" t="str">
        <f t="shared" si="1"/>
        <v>modelclient_lrlr_decaynum_clientsepochs_per_client</v>
      </c>
    </row>
    <row r="134">
      <c r="A134" s="1">
        <v>134.0</v>
      </c>
      <c r="B134" t="str">
        <f t="array" ref="B134">INDEX(all_obs_raw!$A146:$BO146,1,M$3)</f>
        <v/>
      </c>
      <c r="C134" t="str">
        <f t="array" ref="C134">INDEX(all_obs_raw!$A146:$BO146,1,N$3)</f>
        <v/>
      </c>
      <c r="D134" t="str">
        <f t="array" ref="D134">INDEX(all_obs_raw!$A146:$BO146,1,O$3)</f>
        <v/>
      </c>
      <c r="E134" t="str">
        <f t="array" ref="E134">INDEX(all_obs_raw!$A146:$BO146,1,P$3)</f>
        <v/>
      </c>
      <c r="F134" t="str">
        <f t="array" ref="F134">INDEX(all_obs_raw!$A146:$BO146,1,Q$3)</f>
        <v/>
      </c>
      <c r="G134" s="1" t="str">
        <f t="shared" si="1"/>
        <v>modelclient_lrlr_decaynum_clientsepochs_per_client</v>
      </c>
    </row>
    <row r="135">
      <c r="A135" s="1">
        <v>135.0</v>
      </c>
      <c r="B135" t="str">
        <f t="array" ref="B135">INDEX(all_obs_raw!$A147:$BO147,1,M$3)</f>
        <v/>
      </c>
      <c r="C135" t="str">
        <f t="array" ref="C135">INDEX(all_obs_raw!$A147:$BO147,1,N$3)</f>
        <v/>
      </c>
      <c r="D135" t="str">
        <f t="array" ref="D135">INDEX(all_obs_raw!$A147:$BO147,1,O$3)</f>
        <v/>
      </c>
      <c r="E135" t="str">
        <f t="array" ref="E135">INDEX(all_obs_raw!$A147:$BO147,1,P$3)</f>
        <v/>
      </c>
      <c r="F135" t="str">
        <f t="array" ref="F135">INDEX(all_obs_raw!$A147:$BO147,1,Q$3)</f>
        <v/>
      </c>
      <c r="G135" s="1" t="str">
        <f t="shared" si="1"/>
        <v>modelclient_lrlr_decaynum_clientsepochs_per_client</v>
      </c>
    </row>
    <row r="136">
      <c r="A136" s="1">
        <v>136.0</v>
      </c>
      <c r="B136" t="str">
        <f t="array" ref="B136">INDEX(all_obs_raw!$A148:$BO148,1,M$3)</f>
        <v/>
      </c>
      <c r="C136" t="str">
        <f t="array" ref="C136">INDEX(all_obs_raw!$A148:$BO148,1,N$3)</f>
        <v/>
      </c>
      <c r="D136" t="str">
        <f t="array" ref="D136">INDEX(all_obs_raw!$A148:$BO148,1,O$3)</f>
        <v/>
      </c>
      <c r="E136" t="str">
        <f t="array" ref="E136">INDEX(all_obs_raw!$A148:$BO148,1,P$3)</f>
        <v/>
      </c>
      <c r="F136" t="str">
        <f t="array" ref="F136">INDEX(all_obs_raw!$A148:$BO148,1,Q$3)</f>
        <v/>
      </c>
      <c r="G136" s="1" t="str">
        <f t="shared" si="1"/>
        <v>modelclient_lrlr_decaynum_clientsepochs_per_client</v>
      </c>
    </row>
    <row r="137">
      <c r="A137" s="1">
        <v>137.0</v>
      </c>
      <c r="B137" t="str">
        <f t="array" ref="B137">INDEX(all_obs_raw!$A149:$BO149,1,M$3)</f>
        <v/>
      </c>
      <c r="C137" t="str">
        <f t="array" ref="C137">INDEX(all_obs_raw!$A149:$BO149,1,N$3)</f>
        <v/>
      </c>
      <c r="D137" t="str">
        <f t="array" ref="D137">INDEX(all_obs_raw!$A149:$BO149,1,O$3)</f>
        <v/>
      </c>
      <c r="E137" t="str">
        <f t="array" ref="E137">INDEX(all_obs_raw!$A149:$BO149,1,P$3)</f>
        <v/>
      </c>
      <c r="F137" t="str">
        <f t="array" ref="F137">INDEX(all_obs_raw!$A149:$BO149,1,Q$3)</f>
        <v/>
      </c>
      <c r="G137" s="1" t="str">
        <f t="shared" si="1"/>
        <v>modelclient_lrlr_decaynum_clientsepochs_per_client</v>
      </c>
    </row>
    <row r="138">
      <c r="A138" s="1">
        <v>138.0</v>
      </c>
      <c r="B138" t="str">
        <f t="array" ref="B138">INDEX(all_obs_raw!$A150:$BO150,1,M$3)</f>
        <v/>
      </c>
      <c r="C138" t="str">
        <f t="array" ref="C138">INDEX(all_obs_raw!$A150:$BO150,1,N$3)</f>
        <v/>
      </c>
      <c r="D138" t="str">
        <f t="array" ref="D138">INDEX(all_obs_raw!$A150:$BO150,1,O$3)</f>
        <v/>
      </c>
      <c r="E138" t="str">
        <f t="array" ref="E138">INDEX(all_obs_raw!$A150:$BO150,1,P$3)</f>
        <v/>
      </c>
      <c r="F138" t="str">
        <f t="array" ref="F138">INDEX(all_obs_raw!$A150:$BO150,1,Q$3)</f>
        <v/>
      </c>
      <c r="G138" s="1" t="str">
        <f t="shared" si="1"/>
        <v>modelclient_lrlr_decaynum_clientsepochs_per_client</v>
      </c>
    </row>
    <row r="139">
      <c r="A139" s="1">
        <v>139.0</v>
      </c>
      <c r="B139" t="str">
        <f t="array" ref="B139">INDEX(all_obs_raw!$A151:$BO151,1,M$3)</f>
        <v/>
      </c>
      <c r="C139" t="str">
        <f t="array" ref="C139">INDEX(all_obs_raw!$A151:$BO151,1,N$3)</f>
        <v/>
      </c>
      <c r="D139" t="str">
        <f t="array" ref="D139">INDEX(all_obs_raw!$A151:$BO151,1,O$3)</f>
        <v/>
      </c>
      <c r="E139" t="str">
        <f t="array" ref="E139">INDEX(all_obs_raw!$A151:$BO151,1,P$3)</f>
        <v/>
      </c>
      <c r="F139" t="str">
        <f t="array" ref="F139">INDEX(all_obs_raw!$A151:$BO151,1,Q$3)</f>
        <v/>
      </c>
      <c r="G139" s="1" t="str">
        <f t="shared" si="1"/>
        <v>modelclient_lrlr_decaynum_clientsepochs_per_client</v>
      </c>
    </row>
    <row r="140">
      <c r="A140" s="1">
        <v>140.0</v>
      </c>
      <c r="B140" t="str">
        <f t="array" ref="B140">INDEX(all_obs_raw!$A152:$BO152,1,M$3)</f>
        <v/>
      </c>
      <c r="C140" t="str">
        <f t="array" ref="C140">INDEX(all_obs_raw!$A152:$BO152,1,N$3)</f>
        <v/>
      </c>
      <c r="D140" t="str">
        <f t="array" ref="D140">INDEX(all_obs_raw!$A152:$BO152,1,O$3)</f>
        <v/>
      </c>
      <c r="E140" t="str">
        <f t="array" ref="E140">INDEX(all_obs_raw!$A152:$BO152,1,P$3)</f>
        <v/>
      </c>
      <c r="F140" t="str">
        <f t="array" ref="F140">INDEX(all_obs_raw!$A152:$BO152,1,Q$3)</f>
        <v/>
      </c>
      <c r="G140" s="1" t="str">
        <f t="shared" si="1"/>
        <v>modelclient_lrlr_decaynum_clientsepochs_per_client</v>
      </c>
    </row>
    <row r="141">
      <c r="A141" s="1">
        <v>141.0</v>
      </c>
      <c r="B141" t="str">
        <f t="array" ref="B141">INDEX(all_obs_raw!$A153:$BO153,1,M$3)</f>
        <v/>
      </c>
      <c r="C141" t="str">
        <f t="array" ref="C141">INDEX(all_obs_raw!$A153:$BO153,1,N$3)</f>
        <v/>
      </c>
      <c r="D141" t="str">
        <f t="array" ref="D141">INDEX(all_obs_raw!$A153:$BO153,1,O$3)</f>
        <v/>
      </c>
      <c r="E141" t="str">
        <f t="array" ref="E141">INDEX(all_obs_raw!$A153:$BO153,1,P$3)</f>
        <v/>
      </c>
      <c r="F141" t="str">
        <f t="array" ref="F141">INDEX(all_obs_raw!$A153:$BO153,1,Q$3)</f>
        <v/>
      </c>
      <c r="G141" s="1" t="str">
        <f t="shared" si="1"/>
        <v>modelclient_lrlr_decaynum_clientsepochs_per_client</v>
      </c>
    </row>
    <row r="142">
      <c r="A142" s="1">
        <v>142.0</v>
      </c>
      <c r="B142" t="str">
        <f t="array" ref="B142">INDEX(all_obs_raw!$A154:$BO154,1,M$3)</f>
        <v/>
      </c>
      <c r="C142" t="str">
        <f t="array" ref="C142">INDEX(all_obs_raw!$A154:$BO154,1,N$3)</f>
        <v/>
      </c>
      <c r="D142" t="str">
        <f t="array" ref="D142">INDEX(all_obs_raw!$A154:$BO154,1,O$3)</f>
        <v/>
      </c>
      <c r="E142" t="str">
        <f t="array" ref="E142">INDEX(all_obs_raw!$A154:$BO154,1,P$3)</f>
        <v/>
      </c>
      <c r="F142" t="str">
        <f t="array" ref="F142">INDEX(all_obs_raw!$A154:$BO154,1,Q$3)</f>
        <v/>
      </c>
      <c r="G142" s="1" t="str">
        <f t="shared" si="1"/>
        <v>modelclient_lrlr_decaynum_clientsepochs_per_client</v>
      </c>
    </row>
    <row r="143">
      <c r="A143" s="1">
        <v>143.0</v>
      </c>
      <c r="B143" t="str">
        <f t="array" ref="B143">INDEX(all_obs_raw!$A155:$BO155,1,M$3)</f>
        <v/>
      </c>
      <c r="C143" t="str">
        <f t="array" ref="C143">INDEX(all_obs_raw!$A155:$BO155,1,N$3)</f>
        <v/>
      </c>
      <c r="D143" t="str">
        <f t="array" ref="D143">INDEX(all_obs_raw!$A155:$BO155,1,O$3)</f>
        <v/>
      </c>
      <c r="E143" t="str">
        <f t="array" ref="E143">INDEX(all_obs_raw!$A155:$BO155,1,P$3)</f>
        <v/>
      </c>
      <c r="F143" t="str">
        <f t="array" ref="F143">INDEX(all_obs_raw!$A155:$BO155,1,Q$3)</f>
        <v/>
      </c>
      <c r="G143" s="1" t="str">
        <f t="shared" si="1"/>
        <v>modelclient_lrlr_decaynum_clientsepochs_per_client</v>
      </c>
    </row>
    <row r="144">
      <c r="A144" s="1">
        <v>144.0</v>
      </c>
      <c r="B144" t="str">
        <f t="array" ref="B144">INDEX(all_obs_raw!$A156:$BO156,1,M$3)</f>
        <v/>
      </c>
      <c r="C144" t="str">
        <f t="array" ref="C144">INDEX(all_obs_raw!$A156:$BO156,1,N$3)</f>
        <v/>
      </c>
      <c r="D144" t="str">
        <f t="array" ref="D144">INDEX(all_obs_raw!$A156:$BO156,1,O$3)</f>
        <v/>
      </c>
      <c r="E144" t="str">
        <f t="array" ref="E144">INDEX(all_obs_raw!$A156:$BO156,1,P$3)</f>
        <v/>
      </c>
      <c r="F144" t="str">
        <f t="array" ref="F144">INDEX(all_obs_raw!$A156:$BO156,1,Q$3)</f>
        <v/>
      </c>
      <c r="G144" s="1" t="str">
        <f t="shared" si="1"/>
        <v>modelclient_lrlr_decaynum_clientsepochs_per_client</v>
      </c>
    </row>
    <row r="145">
      <c r="A145" s="1">
        <v>145.0</v>
      </c>
      <c r="B145" t="str">
        <f t="array" ref="B145">INDEX(all_obs_raw!$A157:$BO157,1,M$3)</f>
        <v/>
      </c>
      <c r="C145" t="str">
        <f t="array" ref="C145">INDEX(all_obs_raw!$A157:$BO157,1,N$3)</f>
        <v/>
      </c>
      <c r="D145" t="str">
        <f t="array" ref="D145">INDEX(all_obs_raw!$A157:$BO157,1,O$3)</f>
        <v/>
      </c>
      <c r="E145" t="str">
        <f t="array" ref="E145">INDEX(all_obs_raw!$A157:$BO157,1,P$3)</f>
        <v/>
      </c>
      <c r="F145" t="str">
        <f t="array" ref="F145">INDEX(all_obs_raw!$A157:$BO157,1,Q$3)</f>
        <v/>
      </c>
      <c r="G145" s="1" t="str">
        <f t="shared" si="1"/>
        <v>modelclient_lrlr_decaynum_clientsepochs_per_client</v>
      </c>
    </row>
    <row r="146">
      <c r="A146" s="1">
        <v>146.0</v>
      </c>
      <c r="B146" t="str">
        <f t="array" ref="B146">INDEX(all_obs_raw!$A158:$BO158,1,M$3)</f>
        <v/>
      </c>
      <c r="C146" t="str">
        <f t="array" ref="C146">INDEX(all_obs_raw!$A158:$BO158,1,N$3)</f>
        <v/>
      </c>
      <c r="D146" t="str">
        <f t="array" ref="D146">INDEX(all_obs_raw!$A158:$BO158,1,O$3)</f>
        <v/>
      </c>
      <c r="E146" t="str">
        <f t="array" ref="E146">INDEX(all_obs_raw!$A158:$BO158,1,P$3)</f>
        <v/>
      </c>
      <c r="F146" t="str">
        <f t="array" ref="F146">INDEX(all_obs_raw!$A158:$BO158,1,Q$3)</f>
        <v/>
      </c>
      <c r="G146" s="1" t="str">
        <f t="shared" si="1"/>
        <v>modelclient_lrlr_decaynum_clientsepochs_per_client</v>
      </c>
    </row>
    <row r="147">
      <c r="A147" s="1">
        <v>147.0</v>
      </c>
      <c r="B147" t="str">
        <f t="array" ref="B147">INDEX(all_obs_raw!$A159:$BO159,1,M$3)</f>
        <v/>
      </c>
      <c r="C147" t="str">
        <f t="array" ref="C147">INDEX(all_obs_raw!$A159:$BO159,1,N$3)</f>
        <v/>
      </c>
      <c r="D147" t="str">
        <f t="array" ref="D147">INDEX(all_obs_raw!$A159:$BO159,1,O$3)</f>
        <v/>
      </c>
      <c r="E147" t="str">
        <f t="array" ref="E147">INDEX(all_obs_raw!$A159:$BO159,1,P$3)</f>
        <v/>
      </c>
      <c r="F147" t="str">
        <f t="array" ref="F147">INDEX(all_obs_raw!$A159:$BO159,1,Q$3)</f>
        <v/>
      </c>
      <c r="G147" s="1" t="str">
        <f t="shared" si="1"/>
        <v>modelclient_lrlr_decaynum_clientsepochs_per_client</v>
      </c>
    </row>
    <row r="148">
      <c r="A148" s="1">
        <v>148.0</v>
      </c>
      <c r="B148" t="str">
        <f t="array" ref="B148">INDEX(all_obs_raw!$A160:$BO160,1,M$3)</f>
        <v/>
      </c>
      <c r="C148" t="str">
        <f t="array" ref="C148">INDEX(all_obs_raw!$A160:$BO160,1,N$3)</f>
        <v/>
      </c>
      <c r="D148" t="str">
        <f t="array" ref="D148">INDEX(all_obs_raw!$A160:$BO160,1,O$3)</f>
        <v/>
      </c>
      <c r="E148" t="str">
        <f t="array" ref="E148">INDEX(all_obs_raw!$A160:$BO160,1,P$3)</f>
        <v/>
      </c>
      <c r="F148" t="str">
        <f t="array" ref="F148">INDEX(all_obs_raw!$A160:$BO160,1,Q$3)</f>
        <v/>
      </c>
      <c r="G148" s="1" t="str">
        <f t="shared" si="1"/>
        <v>modelclient_lrlr_decaynum_clientsepochs_per_client</v>
      </c>
    </row>
    <row r="149">
      <c r="A149" s="1">
        <v>149.0</v>
      </c>
      <c r="B149" t="str">
        <f t="array" ref="B149">INDEX(all_obs_raw!$A161:$BO161,1,M$3)</f>
        <v/>
      </c>
      <c r="C149" t="str">
        <f t="array" ref="C149">INDEX(all_obs_raw!$A161:$BO161,1,N$3)</f>
        <v/>
      </c>
      <c r="D149" t="str">
        <f t="array" ref="D149">INDEX(all_obs_raw!$A161:$BO161,1,O$3)</f>
        <v/>
      </c>
      <c r="E149" t="str">
        <f t="array" ref="E149">INDEX(all_obs_raw!$A161:$BO161,1,P$3)</f>
        <v/>
      </c>
      <c r="F149" t="str">
        <f t="array" ref="F149">INDEX(all_obs_raw!$A161:$BO161,1,Q$3)</f>
        <v/>
      </c>
      <c r="G149" s="1" t="str">
        <f t="shared" si="1"/>
        <v>modelclient_lrlr_decaynum_clientsepochs_per_client</v>
      </c>
    </row>
    <row r="150">
      <c r="A150" s="1">
        <v>150.0</v>
      </c>
      <c r="B150" t="str">
        <f t="array" ref="B150">INDEX(all_obs_raw!$A162:$BO162,1,M$3)</f>
        <v/>
      </c>
      <c r="C150" t="str">
        <f t="array" ref="C150">INDEX(all_obs_raw!$A162:$BO162,1,N$3)</f>
        <v/>
      </c>
      <c r="D150" t="str">
        <f t="array" ref="D150">INDEX(all_obs_raw!$A162:$BO162,1,O$3)</f>
        <v/>
      </c>
      <c r="E150" t="str">
        <f t="array" ref="E150">INDEX(all_obs_raw!$A162:$BO162,1,P$3)</f>
        <v/>
      </c>
      <c r="F150" t="str">
        <f t="array" ref="F150">INDEX(all_obs_raw!$A162:$BO162,1,Q$3)</f>
        <v/>
      </c>
      <c r="G150" s="1" t="str">
        <f t="shared" si="1"/>
        <v>modelclient_lrlr_decaynum_clientsepochs_per_client</v>
      </c>
    </row>
    <row r="151">
      <c r="A151" s="1">
        <v>151.0</v>
      </c>
      <c r="B151" t="str">
        <f t="array" ref="B151">INDEX(all_obs_raw!$A163:$BO163,1,M$3)</f>
        <v/>
      </c>
      <c r="C151" t="str">
        <f t="array" ref="C151">INDEX(all_obs_raw!$A163:$BO163,1,N$3)</f>
        <v/>
      </c>
      <c r="D151" t="str">
        <f t="array" ref="D151">INDEX(all_obs_raw!$A163:$BO163,1,O$3)</f>
        <v/>
      </c>
      <c r="E151" t="str">
        <f t="array" ref="E151">INDEX(all_obs_raw!$A163:$BO163,1,P$3)</f>
        <v/>
      </c>
      <c r="F151" t="str">
        <f t="array" ref="F151">INDEX(all_obs_raw!$A163:$BO163,1,Q$3)</f>
        <v/>
      </c>
      <c r="G151" s="1" t="str">
        <f t="shared" si="1"/>
        <v>modelclient_lrlr_decaynum_clientsepochs_per_client</v>
      </c>
    </row>
    <row r="152">
      <c r="A152" s="1">
        <v>152.0</v>
      </c>
      <c r="B152" t="str">
        <f t="array" ref="B152">INDEX(all_obs_raw!$A164:$BO164,1,M$3)</f>
        <v/>
      </c>
      <c r="C152" t="str">
        <f t="array" ref="C152">INDEX(all_obs_raw!$A164:$BO164,1,N$3)</f>
        <v/>
      </c>
      <c r="D152" t="str">
        <f t="array" ref="D152">INDEX(all_obs_raw!$A164:$BO164,1,O$3)</f>
        <v/>
      </c>
      <c r="E152" t="str">
        <f t="array" ref="E152">INDEX(all_obs_raw!$A164:$BO164,1,P$3)</f>
        <v/>
      </c>
      <c r="F152" t="str">
        <f t="array" ref="F152">INDEX(all_obs_raw!$A164:$BO164,1,Q$3)</f>
        <v/>
      </c>
      <c r="G152" s="1" t="str">
        <f t="shared" si="1"/>
        <v>modelclient_lrlr_decaynum_clientsepochs_per_client</v>
      </c>
    </row>
    <row r="153">
      <c r="A153" s="1">
        <v>153.0</v>
      </c>
      <c r="B153" t="str">
        <f t="array" ref="B153">INDEX(all_obs_raw!$A165:$BO165,1,M$3)</f>
        <v/>
      </c>
      <c r="C153" t="str">
        <f t="array" ref="C153">INDEX(all_obs_raw!$A165:$BO165,1,N$3)</f>
        <v/>
      </c>
      <c r="D153" t="str">
        <f t="array" ref="D153">INDEX(all_obs_raw!$A165:$BO165,1,O$3)</f>
        <v/>
      </c>
      <c r="E153" t="str">
        <f t="array" ref="E153">INDEX(all_obs_raw!$A165:$BO165,1,P$3)</f>
        <v/>
      </c>
      <c r="F153" t="str">
        <f t="array" ref="F153">INDEX(all_obs_raw!$A165:$BO165,1,Q$3)</f>
        <v/>
      </c>
      <c r="G153" s="1" t="str">
        <f t="shared" si="1"/>
        <v>modelclient_lrlr_decaynum_clientsepochs_per_client</v>
      </c>
    </row>
    <row r="154">
      <c r="A154" s="1">
        <v>154.0</v>
      </c>
      <c r="B154" t="str">
        <f t="array" ref="B154">INDEX(all_obs_raw!$A166:$BO166,1,M$3)</f>
        <v/>
      </c>
      <c r="C154" t="str">
        <f t="array" ref="C154">INDEX(all_obs_raw!$A166:$BO166,1,N$3)</f>
        <v/>
      </c>
      <c r="D154" t="str">
        <f t="array" ref="D154">INDEX(all_obs_raw!$A166:$BO166,1,O$3)</f>
        <v/>
      </c>
      <c r="E154" t="str">
        <f t="array" ref="E154">INDEX(all_obs_raw!$A166:$BO166,1,P$3)</f>
        <v/>
      </c>
      <c r="F154" t="str">
        <f t="array" ref="F154">INDEX(all_obs_raw!$A166:$BO166,1,Q$3)</f>
        <v/>
      </c>
      <c r="G154" s="1" t="str">
        <f t="shared" si="1"/>
        <v>modelclient_lrlr_decaynum_clientsepochs_per_client</v>
      </c>
    </row>
    <row r="155">
      <c r="A155" s="1">
        <v>155.0</v>
      </c>
      <c r="B155" t="str">
        <f t="array" ref="B155">INDEX(all_obs_raw!$A167:$BO167,1,M$3)</f>
        <v/>
      </c>
      <c r="C155" t="str">
        <f t="array" ref="C155">INDEX(all_obs_raw!$A167:$BO167,1,N$3)</f>
        <v/>
      </c>
      <c r="D155" t="str">
        <f t="array" ref="D155">INDEX(all_obs_raw!$A167:$BO167,1,O$3)</f>
        <v/>
      </c>
      <c r="E155" t="str">
        <f t="array" ref="E155">INDEX(all_obs_raw!$A167:$BO167,1,P$3)</f>
        <v/>
      </c>
      <c r="F155" t="str">
        <f t="array" ref="F155">INDEX(all_obs_raw!$A167:$BO167,1,Q$3)</f>
        <v/>
      </c>
      <c r="G155" s="1" t="str">
        <f t="shared" si="1"/>
        <v>modelclient_lrlr_decaynum_clientsepochs_per_client</v>
      </c>
    </row>
    <row r="156">
      <c r="A156" s="1">
        <v>156.0</v>
      </c>
      <c r="B156" t="str">
        <f t="array" ref="B156">INDEX(all_obs_raw!$A168:$BO168,1,M$3)</f>
        <v/>
      </c>
      <c r="C156" t="str">
        <f t="array" ref="C156">INDEX(all_obs_raw!$A168:$BO168,1,N$3)</f>
        <v/>
      </c>
      <c r="D156" t="str">
        <f t="array" ref="D156">INDEX(all_obs_raw!$A168:$BO168,1,O$3)</f>
        <v/>
      </c>
      <c r="E156" t="str">
        <f t="array" ref="E156">INDEX(all_obs_raw!$A168:$BO168,1,P$3)</f>
        <v/>
      </c>
      <c r="F156" t="str">
        <f t="array" ref="F156">INDEX(all_obs_raw!$A168:$BO168,1,Q$3)</f>
        <v/>
      </c>
      <c r="G156" s="1" t="str">
        <f t="shared" si="1"/>
        <v>modelclient_lrlr_decaynum_clientsepochs_per_client</v>
      </c>
    </row>
    <row r="157">
      <c r="A157" s="1">
        <v>157.0</v>
      </c>
      <c r="B157" t="str">
        <f t="array" ref="B157">INDEX(all_obs_raw!$A169:$BO169,1,M$3)</f>
        <v/>
      </c>
      <c r="C157" t="str">
        <f t="array" ref="C157">INDEX(all_obs_raw!$A169:$BO169,1,N$3)</f>
        <v/>
      </c>
      <c r="D157" t="str">
        <f t="array" ref="D157">INDEX(all_obs_raw!$A169:$BO169,1,O$3)</f>
        <v/>
      </c>
      <c r="E157" t="str">
        <f t="array" ref="E157">INDEX(all_obs_raw!$A169:$BO169,1,P$3)</f>
        <v/>
      </c>
      <c r="F157" t="str">
        <f t="array" ref="F157">INDEX(all_obs_raw!$A169:$BO169,1,Q$3)</f>
        <v/>
      </c>
      <c r="G157" s="1" t="str">
        <f t="shared" si="1"/>
        <v>modelclient_lrlr_decaynum_clientsepochs_per_client</v>
      </c>
    </row>
    <row r="158">
      <c r="A158" s="1">
        <v>158.0</v>
      </c>
      <c r="B158" t="str">
        <f t="array" ref="B158">INDEX(all_obs_raw!$A170:$BO170,1,M$3)</f>
        <v/>
      </c>
      <c r="C158" t="str">
        <f t="array" ref="C158">INDEX(all_obs_raw!$A170:$BO170,1,N$3)</f>
        <v/>
      </c>
      <c r="D158" t="str">
        <f t="array" ref="D158">INDEX(all_obs_raw!$A170:$BO170,1,O$3)</f>
        <v/>
      </c>
      <c r="E158" t="str">
        <f t="array" ref="E158">INDEX(all_obs_raw!$A170:$BO170,1,P$3)</f>
        <v/>
      </c>
      <c r="F158" t="str">
        <f t="array" ref="F158">INDEX(all_obs_raw!$A170:$BO170,1,Q$3)</f>
        <v/>
      </c>
      <c r="G158" s="1" t="str">
        <f t="shared" si="1"/>
        <v>modelclient_lrlr_decaynum_clientsepochs_per_client</v>
      </c>
    </row>
    <row r="159">
      <c r="A159" s="1">
        <v>159.0</v>
      </c>
      <c r="B159" t="str">
        <f t="array" ref="B159">INDEX(all_obs_raw!$A171:$BO171,1,M$3)</f>
        <v/>
      </c>
      <c r="C159" t="str">
        <f t="array" ref="C159">INDEX(all_obs_raw!$A171:$BO171,1,N$3)</f>
        <v/>
      </c>
      <c r="D159" t="str">
        <f t="array" ref="D159">INDEX(all_obs_raw!$A171:$BO171,1,O$3)</f>
        <v/>
      </c>
      <c r="E159" t="str">
        <f t="array" ref="E159">INDEX(all_obs_raw!$A171:$BO171,1,P$3)</f>
        <v/>
      </c>
      <c r="F159" t="str">
        <f t="array" ref="F159">INDEX(all_obs_raw!$A171:$BO171,1,Q$3)</f>
        <v/>
      </c>
      <c r="G159" s="1" t="str">
        <f t="shared" si="1"/>
        <v>modelclient_lrlr_decaynum_clientsepochs_per_client</v>
      </c>
    </row>
    <row r="160">
      <c r="A160" s="1">
        <v>160.0</v>
      </c>
      <c r="B160" t="str">
        <f t="array" ref="B160">INDEX(all_obs_raw!$A172:$BO172,1,M$3)</f>
        <v/>
      </c>
      <c r="C160" t="str">
        <f t="array" ref="C160">INDEX(all_obs_raw!$A172:$BO172,1,N$3)</f>
        <v/>
      </c>
      <c r="D160" t="str">
        <f t="array" ref="D160">INDEX(all_obs_raw!$A172:$BO172,1,O$3)</f>
        <v/>
      </c>
      <c r="E160" t="str">
        <f t="array" ref="E160">INDEX(all_obs_raw!$A172:$BO172,1,P$3)</f>
        <v/>
      </c>
      <c r="F160" t="str">
        <f t="array" ref="F160">INDEX(all_obs_raw!$A172:$BO172,1,Q$3)</f>
        <v/>
      </c>
      <c r="G160" s="1" t="str">
        <f t="shared" si="1"/>
        <v>modelclient_lrlr_decaynum_clientsepochs_per_client</v>
      </c>
    </row>
    <row r="161">
      <c r="A161" s="1">
        <v>161.0</v>
      </c>
      <c r="B161" t="str">
        <f t="array" ref="B161">INDEX(all_obs_raw!$A173:$BO173,1,M$3)</f>
        <v/>
      </c>
      <c r="C161" t="str">
        <f t="array" ref="C161">INDEX(all_obs_raw!$A173:$BO173,1,N$3)</f>
        <v/>
      </c>
      <c r="D161" t="str">
        <f t="array" ref="D161">INDEX(all_obs_raw!$A173:$BO173,1,O$3)</f>
        <v/>
      </c>
      <c r="E161" t="str">
        <f t="array" ref="E161">INDEX(all_obs_raw!$A173:$BO173,1,P$3)</f>
        <v/>
      </c>
      <c r="F161" t="str">
        <f t="array" ref="F161">INDEX(all_obs_raw!$A173:$BO173,1,Q$3)</f>
        <v/>
      </c>
      <c r="G161" s="1" t="str">
        <f t="shared" si="1"/>
        <v>modelclient_lrlr_decaynum_clientsepochs_per_client</v>
      </c>
    </row>
    <row r="162">
      <c r="A162" s="1">
        <v>162.0</v>
      </c>
      <c r="B162" t="str">
        <f t="array" ref="B162">INDEX(all_obs_raw!$A174:$BO174,1,M$3)</f>
        <v/>
      </c>
      <c r="C162" t="str">
        <f t="array" ref="C162">INDEX(all_obs_raw!$A174:$BO174,1,N$3)</f>
        <v/>
      </c>
      <c r="D162" t="str">
        <f t="array" ref="D162">INDEX(all_obs_raw!$A174:$BO174,1,O$3)</f>
        <v/>
      </c>
      <c r="E162" t="str">
        <f t="array" ref="E162">INDEX(all_obs_raw!$A174:$BO174,1,P$3)</f>
        <v/>
      </c>
      <c r="F162" t="str">
        <f t="array" ref="F162">INDEX(all_obs_raw!$A174:$BO174,1,Q$3)</f>
        <v/>
      </c>
      <c r="G162" s="1" t="str">
        <f t="shared" si="1"/>
        <v>modelclient_lrlr_decaynum_clientsepochs_per_client</v>
      </c>
    </row>
    <row r="163">
      <c r="A163" s="1">
        <v>163.0</v>
      </c>
      <c r="B163" t="str">
        <f t="array" ref="B163">INDEX(all_obs_raw!$A175:$BO175,1,M$3)</f>
        <v/>
      </c>
      <c r="C163" t="str">
        <f t="array" ref="C163">INDEX(all_obs_raw!$A175:$BO175,1,N$3)</f>
        <v/>
      </c>
      <c r="D163" t="str">
        <f t="array" ref="D163">INDEX(all_obs_raw!$A175:$BO175,1,O$3)</f>
        <v/>
      </c>
      <c r="E163" t="str">
        <f t="array" ref="E163">INDEX(all_obs_raw!$A175:$BO175,1,P$3)</f>
        <v/>
      </c>
      <c r="F163" t="str">
        <f t="array" ref="F163">INDEX(all_obs_raw!$A175:$BO175,1,Q$3)</f>
        <v/>
      </c>
      <c r="G163" s="1" t="str">
        <f t="shared" si="1"/>
        <v>modelclient_lrlr_decaynum_clientsepochs_per_client</v>
      </c>
    </row>
    <row r="164">
      <c r="A164" s="1">
        <v>164.0</v>
      </c>
      <c r="B164" t="str">
        <f t="array" ref="B164">INDEX(all_obs_raw!$A176:$BO176,1,M$3)</f>
        <v/>
      </c>
      <c r="C164" t="str">
        <f t="array" ref="C164">INDEX(all_obs_raw!$A176:$BO176,1,N$3)</f>
        <v/>
      </c>
      <c r="D164" t="str">
        <f t="array" ref="D164">INDEX(all_obs_raw!$A176:$BO176,1,O$3)</f>
        <v/>
      </c>
      <c r="E164" t="str">
        <f t="array" ref="E164">INDEX(all_obs_raw!$A176:$BO176,1,P$3)</f>
        <v/>
      </c>
      <c r="F164" t="str">
        <f t="array" ref="F164">INDEX(all_obs_raw!$A176:$BO176,1,Q$3)</f>
        <v/>
      </c>
      <c r="G164" s="1" t="str">
        <f t="shared" si="1"/>
        <v>modelclient_lrlr_decaynum_clientsepochs_per_client</v>
      </c>
    </row>
    <row r="165">
      <c r="A165" s="1">
        <v>165.0</v>
      </c>
      <c r="B165" t="str">
        <f t="array" ref="B165">INDEX(all_obs_raw!$A177:$BO177,1,M$3)</f>
        <v/>
      </c>
      <c r="C165" t="str">
        <f t="array" ref="C165">INDEX(all_obs_raw!$A177:$BO177,1,N$3)</f>
        <v/>
      </c>
      <c r="D165" t="str">
        <f t="array" ref="D165">INDEX(all_obs_raw!$A177:$BO177,1,O$3)</f>
        <v/>
      </c>
      <c r="E165" t="str">
        <f t="array" ref="E165">INDEX(all_obs_raw!$A177:$BO177,1,P$3)</f>
        <v/>
      </c>
      <c r="F165" t="str">
        <f t="array" ref="F165">INDEX(all_obs_raw!$A177:$BO177,1,Q$3)</f>
        <v/>
      </c>
      <c r="G165" s="1" t="str">
        <f t="shared" si="1"/>
        <v>modelclient_lrlr_decaynum_clientsepochs_per_client</v>
      </c>
    </row>
    <row r="166">
      <c r="A166" s="1">
        <v>166.0</v>
      </c>
      <c r="B166" t="str">
        <f t="array" ref="B166">INDEX(all_obs_raw!$A178:$BO178,1,M$3)</f>
        <v/>
      </c>
      <c r="C166" t="str">
        <f t="array" ref="C166">INDEX(all_obs_raw!$A178:$BO178,1,N$3)</f>
        <v/>
      </c>
      <c r="D166" t="str">
        <f t="array" ref="D166">INDEX(all_obs_raw!$A178:$BO178,1,O$3)</f>
        <v/>
      </c>
      <c r="E166" t="str">
        <f t="array" ref="E166">INDEX(all_obs_raw!$A178:$BO178,1,P$3)</f>
        <v/>
      </c>
      <c r="F166" t="str">
        <f t="array" ref="F166">INDEX(all_obs_raw!$A178:$BO178,1,Q$3)</f>
        <v/>
      </c>
      <c r="G166" s="1" t="str">
        <f t="shared" si="1"/>
        <v>modelclient_lrlr_decaynum_clientsepochs_per_client</v>
      </c>
    </row>
    <row r="167">
      <c r="A167" s="1">
        <v>167.0</v>
      </c>
      <c r="B167" t="str">
        <f t="array" ref="B167">INDEX(all_obs_raw!$A179:$BO179,1,M$3)</f>
        <v/>
      </c>
      <c r="C167" t="str">
        <f t="array" ref="C167">INDEX(all_obs_raw!$A179:$BO179,1,N$3)</f>
        <v/>
      </c>
      <c r="D167" t="str">
        <f t="array" ref="D167">INDEX(all_obs_raw!$A179:$BO179,1,O$3)</f>
        <v/>
      </c>
      <c r="E167" t="str">
        <f t="array" ref="E167">INDEX(all_obs_raw!$A179:$BO179,1,P$3)</f>
        <v/>
      </c>
      <c r="F167" t="str">
        <f t="array" ref="F167">INDEX(all_obs_raw!$A179:$BO179,1,Q$3)</f>
        <v/>
      </c>
      <c r="G167" s="1" t="str">
        <f t="shared" si="1"/>
        <v>modelclient_lrlr_decaynum_clientsepochs_per_client</v>
      </c>
    </row>
    <row r="168">
      <c r="A168" s="1">
        <v>168.0</v>
      </c>
      <c r="B168" t="str">
        <f t="array" ref="B168">INDEX(all_obs_raw!$A180:$BO180,1,M$3)</f>
        <v/>
      </c>
      <c r="C168" t="str">
        <f t="array" ref="C168">INDEX(all_obs_raw!$A180:$BO180,1,N$3)</f>
        <v/>
      </c>
      <c r="D168" t="str">
        <f t="array" ref="D168">INDEX(all_obs_raw!$A180:$BO180,1,O$3)</f>
        <v/>
      </c>
      <c r="E168" t="str">
        <f t="array" ref="E168">INDEX(all_obs_raw!$A180:$BO180,1,P$3)</f>
        <v/>
      </c>
      <c r="F168" t="str">
        <f t="array" ref="F168">INDEX(all_obs_raw!$A180:$BO180,1,Q$3)</f>
        <v/>
      </c>
      <c r="G168" s="1" t="str">
        <f t="shared" si="1"/>
        <v>modelclient_lrlr_decaynum_clientsepochs_per_client</v>
      </c>
    </row>
    <row r="169">
      <c r="A169" s="1">
        <v>169.0</v>
      </c>
      <c r="B169" t="str">
        <f t="array" ref="B169">INDEX(all_obs_raw!$A181:$BO181,1,M$3)</f>
        <v/>
      </c>
      <c r="C169" t="str">
        <f t="array" ref="C169">INDEX(all_obs_raw!$A181:$BO181,1,N$3)</f>
        <v/>
      </c>
      <c r="D169" t="str">
        <f t="array" ref="D169">INDEX(all_obs_raw!$A181:$BO181,1,O$3)</f>
        <v/>
      </c>
      <c r="E169" t="str">
        <f t="array" ref="E169">INDEX(all_obs_raw!$A181:$BO181,1,P$3)</f>
        <v/>
      </c>
      <c r="F169" t="str">
        <f t="array" ref="F169">INDEX(all_obs_raw!$A181:$BO181,1,Q$3)</f>
        <v/>
      </c>
      <c r="G169" s="1" t="str">
        <f t="shared" si="1"/>
        <v>modelclient_lrlr_decaynum_clientsepochs_per_client</v>
      </c>
    </row>
    <row r="170">
      <c r="A170" s="1">
        <v>170.0</v>
      </c>
      <c r="B170" t="str">
        <f t="array" ref="B170">INDEX(all_obs_raw!$A182:$BO182,1,M$3)</f>
        <v/>
      </c>
      <c r="C170" t="str">
        <f t="array" ref="C170">INDEX(all_obs_raw!$A182:$BO182,1,N$3)</f>
        <v/>
      </c>
      <c r="D170" t="str">
        <f t="array" ref="D170">INDEX(all_obs_raw!$A182:$BO182,1,O$3)</f>
        <v/>
      </c>
      <c r="E170" t="str">
        <f t="array" ref="E170">INDEX(all_obs_raw!$A182:$BO182,1,P$3)</f>
        <v/>
      </c>
      <c r="F170" t="str">
        <f t="array" ref="F170">INDEX(all_obs_raw!$A182:$BO182,1,Q$3)</f>
        <v/>
      </c>
      <c r="G170" s="1" t="str">
        <f t="shared" si="1"/>
        <v>modelclient_lrlr_decaynum_clientsepochs_per_client</v>
      </c>
    </row>
    <row r="171">
      <c r="A171" s="1">
        <v>171.0</v>
      </c>
      <c r="B171" t="str">
        <f t="array" ref="B171">INDEX(all_obs_raw!$A183:$BO183,1,M$3)</f>
        <v/>
      </c>
      <c r="C171" t="str">
        <f t="array" ref="C171">INDEX(all_obs_raw!$A183:$BO183,1,N$3)</f>
        <v/>
      </c>
      <c r="D171" t="str">
        <f t="array" ref="D171">INDEX(all_obs_raw!$A183:$BO183,1,O$3)</f>
        <v/>
      </c>
      <c r="E171" t="str">
        <f t="array" ref="E171">INDEX(all_obs_raw!$A183:$BO183,1,P$3)</f>
        <v/>
      </c>
      <c r="F171" t="str">
        <f t="array" ref="F171">INDEX(all_obs_raw!$A183:$BO183,1,Q$3)</f>
        <v/>
      </c>
      <c r="G171" s="1" t="str">
        <f t="shared" si="1"/>
        <v>modelclient_lrlr_decaynum_clientsepochs_per_client</v>
      </c>
    </row>
    <row r="172">
      <c r="A172" s="1">
        <v>172.0</v>
      </c>
      <c r="B172" t="str">
        <f t="array" ref="B172">INDEX(all_obs_raw!$A184:$BO184,1,M$3)</f>
        <v/>
      </c>
      <c r="C172" t="str">
        <f t="array" ref="C172">INDEX(all_obs_raw!$A184:$BO184,1,N$3)</f>
        <v/>
      </c>
      <c r="D172" t="str">
        <f t="array" ref="D172">INDEX(all_obs_raw!$A184:$BO184,1,O$3)</f>
        <v/>
      </c>
      <c r="E172" t="str">
        <f t="array" ref="E172">INDEX(all_obs_raw!$A184:$BO184,1,P$3)</f>
        <v/>
      </c>
      <c r="F172" t="str">
        <f t="array" ref="F172">INDEX(all_obs_raw!$A184:$BO184,1,Q$3)</f>
        <v/>
      </c>
      <c r="G172" s="1" t="str">
        <f t="shared" si="1"/>
        <v>modelclient_lrlr_decaynum_clientsepochs_per_client</v>
      </c>
    </row>
    <row r="173">
      <c r="A173" s="1">
        <v>173.0</v>
      </c>
      <c r="B173" t="str">
        <f t="array" ref="B173">INDEX(all_obs_raw!$A185:$BO185,1,M$3)</f>
        <v/>
      </c>
      <c r="C173" t="str">
        <f t="array" ref="C173">INDEX(all_obs_raw!$A185:$BO185,1,N$3)</f>
        <v/>
      </c>
      <c r="D173" t="str">
        <f t="array" ref="D173">INDEX(all_obs_raw!$A185:$BO185,1,O$3)</f>
        <v/>
      </c>
      <c r="E173" t="str">
        <f t="array" ref="E173">INDEX(all_obs_raw!$A185:$BO185,1,P$3)</f>
        <v/>
      </c>
      <c r="F173" t="str">
        <f t="array" ref="F173">INDEX(all_obs_raw!$A185:$BO185,1,Q$3)</f>
        <v/>
      </c>
      <c r="G173" s="1" t="str">
        <f t="shared" si="1"/>
        <v>modelclient_lrlr_decaynum_clientsepochs_per_client</v>
      </c>
    </row>
    <row r="174">
      <c r="A174" s="1">
        <v>174.0</v>
      </c>
      <c r="B174" t="str">
        <f t="array" ref="B174">INDEX(all_obs_raw!$A186:$BO186,1,M$3)</f>
        <v/>
      </c>
      <c r="C174" t="str">
        <f t="array" ref="C174">INDEX(all_obs_raw!$A186:$BO186,1,N$3)</f>
        <v/>
      </c>
      <c r="D174" t="str">
        <f t="array" ref="D174">INDEX(all_obs_raw!$A186:$BO186,1,O$3)</f>
        <v/>
      </c>
      <c r="E174" t="str">
        <f t="array" ref="E174">INDEX(all_obs_raw!$A186:$BO186,1,P$3)</f>
        <v/>
      </c>
      <c r="F174" t="str">
        <f t="array" ref="F174">INDEX(all_obs_raw!$A186:$BO186,1,Q$3)</f>
        <v/>
      </c>
      <c r="G174" s="1" t="str">
        <f t="shared" si="1"/>
        <v>modelclient_lrlr_decaynum_clientsepochs_per_client</v>
      </c>
    </row>
    <row r="175">
      <c r="A175" s="1">
        <v>175.0</v>
      </c>
      <c r="B175" t="str">
        <f t="array" ref="B175">INDEX(all_obs_raw!$A187:$BO187,1,M$3)</f>
        <v/>
      </c>
      <c r="C175" t="str">
        <f t="array" ref="C175">INDEX(all_obs_raw!$A187:$BO187,1,N$3)</f>
        <v/>
      </c>
      <c r="D175" t="str">
        <f t="array" ref="D175">INDEX(all_obs_raw!$A187:$BO187,1,O$3)</f>
        <v/>
      </c>
      <c r="E175" t="str">
        <f t="array" ref="E175">INDEX(all_obs_raw!$A187:$BO187,1,P$3)</f>
        <v/>
      </c>
      <c r="F175" t="str">
        <f t="array" ref="F175">INDEX(all_obs_raw!$A187:$BO187,1,Q$3)</f>
        <v/>
      </c>
      <c r="G175" s="1" t="str">
        <f t="shared" si="1"/>
        <v>modelclient_lrlr_decaynum_clientsepochs_per_client</v>
      </c>
    </row>
    <row r="176">
      <c r="A176" s="1">
        <v>176.0</v>
      </c>
      <c r="B176" t="str">
        <f t="array" ref="B176">INDEX(all_obs_raw!$A188:$BO188,1,M$3)</f>
        <v/>
      </c>
      <c r="C176" t="str">
        <f t="array" ref="C176">INDEX(all_obs_raw!$A188:$BO188,1,N$3)</f>
        <v/>
      </c>
      <c r="D176" t="str">
        <f t="array" ref="D176">INDEX(all_obs_raw!$A188:$BO188,1,O$3)</f>
        <v/>
      </c>
      <c r="E176" t="str">
        <f t="array" ref="E176">INDEX(all_obs_raw!$A188:$BO188,1,P$3)</f>
        <v/>
      </c>
      <c r="F176" t="str">
        <f t="array" ref="F176">INDEX(all_obs_raw!$A188:$BO188,1,Q$3)</f>
        <v/>
      </c>
      <c r="G176" s="1" t="str">
        <f t="shared" si="1"/>
        <v>modelclient_lrlr_decaynum_clientsepochs_per_client</v>
      </c>
    </row>
    <row r="177">
      <c r="A177" s="1">
        <v>177.0</v>
      </c>
      <c r="B177" t="str">
        <f t="array" ref="B177">INDEX(all_obs_raw!$A189:$BO189,1,M$3)</f>
        <v/>
      </c>
      <c r="C177" t="str">
        <f t="array" ref="C177">INDEX(all_obs_raw!$A189:$BO189,1,N$3)</f>
        <v/>
      </c>
      <c r="D177" t="str">
        <f t="array" ref="D177">INDEX(all_obs_raw!$A189:$BO189,1,O$3)</f>
        <v/>
      </c>
      <c r="E177" t="str">
        <f t="array" ref="E177">INDEX(all_obs_raw!$A189:$BO189,1,P$3)</f>
        <v/>
      </c>
      <c r="F177" t="str">
        <f t="array" ref="F177">INDEX(all_obs_raw!$A189:$BO189,1,Q$3)</f>
        <v/>
      </c>
      <c r="G177" s="1" t="str">
        <f t="shared" si="1"/>
        <v>modelclient_lrlr_decaynum_clientsepochs_per_client</v>
      </c>
    </row>
    <row r="178">
      <c r="A178" s="1">
        <v>178.0</v>
      </c>
      <c r="B178" t="str">
        <f t="array" ref="B178">INDEX(all_obs_raw!$A190:$BO190,1,M$3)</f>
        <v/>
      </c>
      <c r="C178" t="str">
        <f t="array" ref="C178">INDEX(all_obs_raw!$A190:$BO190,1,N$3)</f>
        <v/>
      </c>
      <c r="D178" t="str">
        <f t="array" ref="D178">INDEX(all_obs_raw!$A190:$BO190,1,O$3)</f>
        <v/>
      </c>
      <c r="E178" t="str">
        <f t="array" ref="E178">INDEX(all_obs_raw!$A190:$BO190,1,P$3)</f>
        <v/>
      </c>
      <c r="F178" t="str">
        <f t="array" ref="F178">INDEX(all_obs_raw!$A190:$BO190,1,Q$3)</f>
        <v/>
      </c>
      <c r="G178" s="1" t="str">
        <f t="shared" si="1"/>
        <v>modelclient_lrlr_decaynum_clientsepochs_per_client</v>
      </c>
    </row>
    <row r="179">
      <c r="A179" s="1">
        <v>179.0</v>
      </c>
      <c r="B179" t="str">
        <f t="array" ref="B179">INDEX(all_obs_raw!$A191:$BO191,1,M$3)</f>
        <v/>
      </c>
      <c r="C179" t="str">
        <f t="array" ref="C179">INDEX(all_obs_raw!$A191:$BO191,1,N$3)</f>
        <v/>
      </c>
      <c r="D179" t="str">
        <f t="array" ref="D179">INDEX(all_obs_raw!$A191:$BO191,1,O$3)</f>
        <v/>
      </c>
      <c r="E179" t="str">
        <f t="array" ref="E179">INDEX(all_obs_raw!$A191:$BO191,1,P$3)</f>
        <v/>
      </c>
      <c r="F179" t="str">
        <f t="array" ref="F179">INDEX(all_obs_raw!$A191:$BO191,1,Q$3)</f>
        <v/>
      </c>
      <c r="G179" s="1" t="str">
        <f t="shared" si="1"/>
        <v>modelclient_lrlr_decaynum_clientsepochs_per_client</v>
      </c>
    </row>
    <row r="180">
      <c r="A180" s="1">
        <v>180.0</v>
      </c>
      <c r="B180" t="str">
        <f t="array" ref="B180">INDEX(all_obs_raw!$A192:$BO192,1,M$3)</f>
        <v/>
      </c>
      <c r="C180" t="str">
        <f t="array" ref="C180">INDEX(all_obs_raw!$A192:$BO192,1,N$3)</f>
        <v/>
      </c>
      <c r="D180" t="str">
        <f t="array" ref="D180">INDEX(all_obs_raw!$A192:$BO192,1,O$3)</f>
        <v/>
      </c>
      <c r="E180" t="str">
        <f t="array" ref="E180">INDEX(all_obs_raw!$A192:$BO192,1,P$3)</f>
        <v/>
      </c>
      <c r="F180" t="str">
        <f t="array" ref="F180">INDEX(all_obs_raw!$A192:$BO192,1,Q$3)</f>
        <v/>
      </c>
      <c r="G180" s="1" t="str">
        <f t="shared" si="1"/>
        <v>modelclient_lrlr_decaynum_clientsepochs_per_client</v>
      </c>
    </row>
    <row r="181">
      <c r="A181" s="1">
        <v>181.0</v>
      </c>
      <c r="B181" t="str">
        <f t="array" ref="B181">INDEX(all_obs_raw!$A193:$BO193,1,M$3)</f>
        <v/>
      </c>
      <c r="C181" t="str">
        <f t="array" ref="C181">INDEX(all_obs_raw!$A193:$BO193,1,N$3)</f>
        <v/>
      </c>
      <c r="D181" t="str">
        <f t="array" ref="D181">INDEX(all_obs_raw!$A193:$BO193,1,O$3)</f>
        <v/>
      </c>
      <c r="E181" t="str">
        <f t="array" ref="E181">INDEX(all_obs_raw!$A193:$BO193,1,P$3)</f>
        <v/>
      </c>
      <c r="F181" t="str">
        <f t="array" ref="F181">INDEX(all_obs_raw!$A193:$BO193,1,Q$3)</f>
        <v/>
      </c>
      <c r="G181" s="1" t="str">
        <f t="shared" si="1"/>
        <v>modelclient_lrlr_decaynum_clientsepochs_per_client</v>
      </c>
    </row>
    <row r="182">
      <c r="A182" s="1">
        <v>182.0</v>
      </c>
      <c r="B182" t="str">
        <f t="array" ref="B182">INDEX(all_obs_raw!$A194:$BO194,1,M$3)</f>
        <v/>
      </c>
      <c r="C182" t="str">
        <f t="array" ref="C182">INDEX(all_obs_raw!$A194:$BO194,1,N$3)</f>
        <v/>
      </c>
      <c r="D182" t="str">
        <f t="array" ref="D182">INDEX(all_obs_raw!$A194:$BO194,1,O$3)</f>
        <v/>
      </c>
      <c r="E182" t="str">
        <f t="array" ref="E182">INDEX(all_obs_raw!$A194:$BO194,1,P$3)</f>
        <v/>
      </c>
      <c r="F182" t="str">
        <f t="array" ref="F182">INDEX(all_obs_raw!$A194:$BO194,1,Q$3)</f>
        <v/>
      </c>
      <c r="G182" s="1" t="str">
        <f t="shared" si="1"/>
        <v>modelclient_lrlr_decaynum_clientsepochs_per_client</v>
      </c>
    </row>
    <row r="183">
      <c r="A183" s="1">
        <v>183.0</v>
      </c>
      <c r="B183" t="str">
        <f t="array" ref="B183">INDEX(all_obs_raw!$A195:$BO195,1,M$3)</f>
        <v/>
      </c>
      <c r="C183" t="str">
        <f t="array" ref="C183">INDEX(all_obs_raw!$A195:$BO195,1,N$3)</f>
        <v/>
      </c>
      <c r="D183" t="str">
        <f t="array" ref="D183">INDEX(all_obs_raw!$A195:$BO195,1,O$3)</f>
        <v/>
      </c>
      <c r="E183" t="str">
        <f t="array" ref="E183">INDEX(all_obs_raw!$A195:$BO195,1,P$3)</f>
        <v/>
      </c>
      <c r="F183" t="str">
        <f t="array" ref="F183">INDEX(all_obs_raw!$A195:$BO195,1,Q$3)</f>
        <v/>
      </c>
      <c r="G183" s="1" t="str">
        <f t="shared" si="1"/>
        <v>modelclient_lrlr_decaynum_clientsepochs_per_client</v>
      </c>
    </row>
    <row r="184">
      <c r="A184" s="1">
        <v>184.0</v>
      </c>
      <c r="B184" t="str">
        <f t="array" ref="B184">INDEX(all_obs_raw!$A196:$BO196,1,M$3)</f>
        <v/>
      </c>
      <c r="C184" t="str">
        <f t="array" ref="C184">INDEX(all_obs_raw!$A196:$BO196,1,N$3)</f>
        <v/>
      </c>
      <c r="D184" t="str">
        <f t="array" ref="D184">INDEX(all_obs_raw!$A196:$BO196,1,O$3)</f>
        <v/>
      </c>
      <c r="E184" t="str">
        <f t="array" ref="E184">INDEX(all_obs_raw!$A196:$BO196,1,P$3)</f>
        <v/>
      </c>
      <c r="F184" t="str">
        <f t="array" ref="F184">INDEX(all_obs_raw!$A196:$BO196,1,Q$3)</f>
        <v/>
      </c>
      <c r="G184" s="1" t="str">
        <f t="shared" si="1"/>
        <v>modelclient_lrlr_decaynum_clientsepochs_per_client</v>
      </c>
    </row>
    <row r="185">
      <c r="A185" s="1">
        <v>185.0</v>
      </c>
      <c r="B185" t="str">
        <f t="array" ref="B185">INDEX(all_obs_raw!$A197:$BO197,1,M$3)</f>
        <v/>
      </c>
      <c r="C185" t="str">
        <f t="array" ref="C185">INDEX(all_obs_raw!$A197:$BO197,1,N$3)</f>
        <v/>
      </c>
      <c r="D185" t="str">
        <f t="array" ref="D185">INDEX(all_obs_raw!$A197:$BO197,1,O$3)</f>
        <v/>
      </c>
      <c r="E185" t="str">
        <f t="array" ref="E185">INDEX(all_obs_raw!$A197:$BO197,1,P$3)</f>
        <v/>
      </c>
      <c r="F185" t="str">
        <f t="array" ref="F185">INDEX(all_obs_raw!$A197:$BO197,1,Q$3)</f>
        <v/>
      </c>
      <c r="G185" s="1" t="str">
        <f t="shared" si="1"/>
        <v>modelclient_lrlr_decaynum_clientsepochs_per_client</v>
      </c>
    </row>
    <row r="186">
      <c r="A186" s="1">
        <v>186.0</v>
      </c>
      <c r="B186" t="str">
        <f t="array" ref="B186">INDEX(all_obs_raw!$A198:$BO198,1,M$3)</f>
        <v/>
      </c>
      <c r="C186" t="str">
        <f t="array" ref="C186">INDEX(all_obs_raw!$A198:$BO198,1,N$3)</f>
        <v/>
      </c>
      <c r="D186" t="str">
        <f t="array" ref="D186">INDEX(all_obs_raw!$A198:$BO198,1,O$3)</f>
        <v/>
      </c>
      <c r="E186" t="str">
        <f t="array" ref="E186">INDEX(all_obs_raw!$A198:$BO198,1,P$3)</f>
        <v/>
      </c>
      <c r="F186" t="str">
        <f t="array" ref="F186">INDEX(all_obs_raw!$A198:$BO198,1,Q$3)</f>
        <v/>
      </c>
      <c r="G186" s="1" t="str">
        <f t="shared" si="1"/>
        <v>modelclient_lrlr_decaynum_clientsepochs_per_client</v>
      </c>
    </row>
    <row r="187">
      <c r="A187" s="1">
        <v>187.0</v>
      </c>
      <c r="B187" t="str">
        <f t="array" ref="B187">INDEX(all_obs_raw!$A199:$BO199,1,M$3)</f>
        <v/>
      </c>
      <c r="C187" t="str">
        <f t="array" ref="C187">INDEX(all_obs_raw!$A199:$BO199,1,N$3)</f>
        <v/>
      </c>
      <c r="D187" t="str">
        <f t="array" ref="D187">INDEX(all_obs_raw!$A199:$BO199,1,O$3)</f>
        <v/>
      </c>
      <c r="E187" t="str">
        <f t="array" ref="E187">INDEX(all_obs_raw!$A199:$BO199,1,P$3)</f>
        <v/>
      </c>
      <c r="F187" t="str">
        <f t="array" ref="F187">INDEX(all_obs_raw!$A199:$BO199,1,Q$3)</f>
        <v/>
      </c>
      <c r="G187" s="1" t="str">
        <f t="shared" si="1"/>
        <v>modelclient_lrlr_decaynum_clientsepochs_per_client</v>
      </c>
    </row>
    <row r="188">
      <c r="A188" s="1">
        <v>188.0</v>
      </c>
      <c r="B188" t="str">
        <f t="array" ref="B188">INDEX(all_obs_raw!$A200:$BO200,1,M$3)</f>
        <v/>
      </c>
      <c r="C188" t="str">
        <f t="array" ref="C188">INDEX(all_obs_raw!$A200:$BO200,1,N$3)</f>
        <v/>
      </c>
      <c r="D188" t="str">
        <f t="array" ref="D188">INDEX(all_obs_raw!$A200:$BO200,1,O$3)</f>
        <v/>
      </c>
      <c r="E188" t="str">
        <f t="array" ref="E188">INDEX(all_obs_raw!$A200:$BO200,1,P$3)</f>
        <v/>
      </c>
      <c r="F188" t="str">
        <f t="array" ref="F188">INDEX(all_obs_raw!$A200:$BO200,1,Q$3)</f>
        <v/>
      </c>
      <c r="G188" s="1" t="str">
        <f t="shared" si="1"/>
        <v>modelclient_lrlr_decaynum_clientsepochs_per_client</v>
      </c>
    </row>
    <row r="189">
      <c r="A189" s="1">
        <v>189.0</v>
      </c>
      <c r="B189" t="str">
        <f t="array" ref="B189">INDEX(all_obs_raw!$A201:$BO201,1,M$3)</f>
        <v/>
      </c>
      <c r="C189" t="str">
        <f t="array" ref="C189">INDEX(all_obs_raw!$A201:$BO201,1,N$3)</f>
        <v/>
      </c>
      <c r="D189" t="str">
        <f t="array" ref="D189">INDEX(all_obs_raw!$A201:$BO201,1,O$3)</f>
        <v/>
      </c>
      <c r="E189" t="str">
        <f t="array" ref="E189">INDEX(all_obs_raw!$A201:$BO201,1,P$3)</f>
        <v/>
      </c>
      <c r="F189" t="str">
        <f t="array" ref="F189">INDEX(all_obs_raw!$A201:$BO201,1,Q$3)</f>
        <v/>
      </c>
      <c r="G189" s="1" t="str">
        <f t="shared" si="1"/>
        <v>modelclient_lrlr_decaynum_clientsepochs_per_client</v>
      </c>
    </row>
    <row r="190">
      <c r="A190" s="1">
        <v>190.0</v>
      </c>
      <c r="B190" t="str">
        <f t="array" ref="B190">INDEX(all_obs_raw!$A202:$BO202,1,M$3)</f>
        <v/>
      </c>
      <c r="C190" t="str">
        <f t="array" ref="C190">INDEX(all_obs_raw!$A202:$BO202,1,N$3)</f>
        <v/>
      </c>
      <c r="D190" t="str">
        <f t="array" ref="D190">INDEX(all_obs_raw!$A202:$BO202,1,O$3)</f>
        <v/>
      </c>
      <c r="E190" t="str">
        <f t="array" ref="E190">INDEX(all_obs_raw!$A202:$BO202,1,P$3)</f>
        <v/>
      </c>
      <c r="F190" t="str">
        <f t="array" ref="F190">INDEX(all_obs_raw!$A202:$BO202,1,Q$3)</f>
        <v/>
      </c>
      <c r="G190" s="1" t="str">
        <f t="shared" si="1"/>
        <v>modelclient_lrlr_decaynum_clientsepochs_per_client</v>
      </c>
    </row>
    <row r="191">
      <c r="A191" s="1">
        <v>191.0</v>
      </c>
      <c r="B191" t="str">
        <f t="array" ref="B191">INDEX(all_obs_raw!$A203:$BO203,1,M$3)</f>
        <v/>
      </c>
      <c r="C191" t="str">
        <f t="array" ref="C191">INDEX(all_obs_raw!$A203:$BO203,1,N$3)</f>
        <v/>
      </c>
      <c r="D191" t="str">
        <f t="array" ref="D191">INDEX(all_obs_raw!$A203:$BO203,1,O$3)</f>
        <v/>
      </c>
      <c r="E191" t="str">
        <f t="array" ref="E191">INDEX(all_obs_raw!$A203:$BO203,1,P$3)</f>
        <v/>
      </c>
      <c r="F191" t="str">
        <f t="array" ref="F191">INDEX(all_obs_raw!$A203:$BO203,1,Q$3)</f>
        <v/>
      </c>
      <c r="G191" s="1" t="str">
        <f t="shared" si="1"/>
        <v>modelclient_lrlr_decaynum_clientsepochs_per_client</v>
      </c>
    </row>
    <row r="192">
      <c r="A192" s="1">
        <v>192.0</v>
      </c>
      <c r="B192" t="str">
        <f t="array" ref="B192">INDEX(all_obs_raw!$A204:$BO204,1,M$3)</f>
        <v/>
      </c>
      <c r="C192" t="str">
        <f t="array" ref="C192">INDEX(all_obs_raw!$A204:$BO204,1,N$3)</f>
        <v/>
      </c>
      <c r="D192" t="str">
        <f t="array" ref="D192">INDEX(all_obs_raw!$A204:$BO204,1,O$3)</f>
        <v/>
      </c>
      <c r="E192" t="str">
        <f t="array" ref="E192">INDEX(all_obs_raw!$A204:$BO204,1,P$3)</f>
        <v/>
      </c>
      <c r="F192" t="str">
        <f t="array" ref="F192">INDEX(all_obs_raw!$A204:$BO204,1,Q$3)</f>
        <v/>
      </c>
      <c r="G192" s="1" t="str">
        <f t="shared" si="1"/>
        <v>modelclient_lrlr_decaynum_clientsepochs_per_client</v>
      </c>
    </row>
    <row r="193">
      <c r="A193" s="1">
        <v>193.0</v>
      </c>
      <c r="B193" t="str">
        <f t="array" ref="B193">INDEX(all_obs_raw!$A205:$BO205,1,M$3)</f>
        <v/>
      </c>
      <c r="C193" t="str">
        <f t="array" ref="C193">INDEX(all_obs_raw!$A205:$BO205,1,N$3)</f>
        <v/>
      </c>
      <c r="D193" t="str">
        <f t="array" ref="D193">INDEX(all_obs_raw!$A205:$BO205,1,O$3)</f>
        <v/>
      </c>
      <c r="E193" t="str">
        <f t="array" ref="E193">INDEX(all_obs_raw!$A205:$BO205,1,P$3)</f>
        <v/>
      </c>
      <c r="F193" t="str">
        <f t="array" ref="F193">INDEX(all_obs_raw!$A205:$BO205,1,Q$3)</f>
        <v/>
      </c>
      <c r="G193" s="1" t="str">
        <f t="shared" si="1"/>
        <v>modelclient_lrlr_decaynum_clientsepochs_per_client</v>
      </c>
    </row>
    <row r="194">
      <c r="A194" s="1">
        <v>194.0</v>
      </c>
      <c r="B194" t="str">
        <f t="array" ref="B194">INDEX(all_obs_raw!$A206:$BO206,1,M$3)</f>
        <v/>
      </c>
      <c r="C194" t="str">
        <f t="array" ref="C194">INDEX(all_obs_raw!$A206:$BO206,1,N$3)</f>
        <v/>
      </c>
      <c r="D194" t="str">
        <f t="array" ref="D194">INDEX(all_obs_raw!$A206:$BO206,1,O$3)</f>
        <v/>
      </c>
      <c r="E194" t="str">
        <f t="array" ref="E194">INDEX(all_obs_raw!$A206:$BO206,1,P$3)</f>
        <v/>
      </c>
      <c r="F194" t="str">
        <f t="array" ref="F194">INDEX(all_obs_raw!$A206:$BO206,1,Q$3)</f>
        <v/>
      </c>
      <c r="G194" s="1" t="str">
        <f t="shared" si="1"/>
        <v>modelclient_lrlr_decaynum_clientsepochs_per_client</v>
      </c>
    </row>
    <row r="195">
      <c r="A195" s="1">
        <v>195.0</v>
      </c>
      <c r="B195" t="str">
        <f t="array" ref="B195">INDEX(all_obs_raw!$A207:$BO207,1,M$3)</f>
        <v/>
      </c>
      <c r="C195" t="str">
        <f t="array" ref="C195">INDEX(all_obs_raw!$A207:$BO207,1,N$3)</f>
        <v/>
      </c>
      <c r="D195" t="str">
        <f t="array" ref="D195">INDEX(all_obs_raw!$A207:$BO207,1,O$3)</f>
        <v/>
      </c>
      <c r="E195" t="str">
        <f t="array" ref="E195">INDEX(all_obs_raw!$A207:$BO207,1,P$3)</f>
        <v/>
      </c>
      <c r="F195" t="str">
        <f t="array" ref="F195">INDEX(all_obs_raw!$A207:$BO207,1,Q$3)</f>
        <v/>
      </c>
      <c r="G195" s="1" t="str">
        <f t="shared" si="1"/>
        <v>modelclient_lrlr_decaynum_clientsepochs_per_client</v>
      </c>
    </row>
    <row r="196">
      <c r="A196" s="1">
        <v>196.0</v>
      </c>
      <c r="B196" t="str">
        <f t="array" ref="B196">INDEX(all_obs_raw!$A208:$BO208,1,M$3)</f>
        <v/>
      </c>
      <c r="C196" t="str">
        <f t="array" ref="C196">INDEX(all_obs_raw!$A208:$BO208,1,N$3)</f>
        <v/>
      </c>
      <c r="D196" t="str">
        <f t="array" ref="D196">INDEX(all_obs_raw!$A208:$BO208,1,O$3)</f>
        <v/>
      </c>
      <c r="E196" t="str">
        <f t="array" ref="E196">INDEX(all_obs_raw!$A208:$BO208,1,P$3)</f>
        <v/>
      </c>
      <c r="F196" t="str">
        <f t="array" ref="F196">INDEX(all_obs_raw!$A208:$BO208,1,Q$3)</f>
        <v/>
      </c>
      <c r="G196" s="1" t="str">
        <f t="shared" si="1"/>
        <v>modelclient_lrlr_decaynum_clientsepochs_per_client</v>
      </c>
    </row>
    <row r="197">
      <c r="A197" s="1">
        <v>197.0</v>
      </c>
      <c r="B197" t="str">
        <f t="array" ref="B197">INDEX(all_obs_raw!$A209:$BO209,1,M$3)</f>
        <v/>
      </c>
      <c r="C197" t="str">
        <f t="array" ref="C197">INDEX(all_obs_raw!$A209:$BO209,1,N$3)</f>
        <v/>
      </c>
      <c r="D197" t="str">
        <f t="array" ref="D197">INDEX(all_obs_raw!$A209:$BO209,1,O$3)</f>
        <v/>
      </c>
      <c r="E197" t="str">
        <f t="array" ref="E197">INDEX(all_obs_raw!$A209:$BO209,1,P$3)</f>
        <v/>
      </c>
      <c r="F197" t="str">
        <f t="array" ref="F197">INDEX(all_obs_raw!$A209:$BO209,1,Q$3)</f>
        <v/>
      </c>
      <c r="G197" s="1" t="str">
        <f t="shared" si="1"/>
        <v>modelclient_lrlr_decaynum_clientsepochs_per_client</v>
      </c>
    </row>
    <row r="198">
      <c r="A198" s="1">
        <v>198.0</v>
      </c>
      <c r="B198" t="str">
        <f t="array" ref="B198">INDEX(all_obs_raw!$A210:$BO210,1,M$3)</f>
        <v/>
      </c>
      <c r="C198" t="str">
        <f t="array" ref="C198">INDEX(all_obs_raw!$A210:$BO210,1,N$3)</f>
        <v/>
      </c>
      <c r="D198" t="str">
        <f t="array" ref="D198">INDEX(all_obs_raw!$A210:$BO210,1,O$3)</f>
        <v/>
      </c>
      <c r="E198" t="str">
        <f t="array" ref="E198">INDEX(all_obs_raw!$A210:$BO210,1,P$3)</f>
        <v/>
      </c>
      <c r="F198" t="str">
        <f t="array" ref="F198">INDEX(all_obs_raw!$A210:$BO210,1,Q$3)</f>
        <v/>
      </c>
      <c r="G198" s="1" t="str">
        <f t="shared" si="1"/>
        <v>modelclient_lrlr_decaynum_clientsepochs_per_client</v>
      </c>
    </row>
    <row r="199">
      <c r="A199" s="1">
        <v>199.0</v>
      </c>
      <c r="B199" t="str">
        <f t="array" ref="B199">INDEX(all_obs_raw!$A211:$BO211,1,M$3)</f>
        <v/>
      </c>
      <c r="C199" t="str">
        <f t="array" ref="C199">INDEX(all_obs_raw!$A211:$BO211,1,N$3)</f>
        <v/>
      </c>
      <c r="D199" t="str">
        <f t="array" ref="D199">INDEX(all_obs_raw!$A211:$BO211,1,O$3)</f>
        <v/>
      </c>
      <c r="E199" t="str">
        <f t="array" ref="E199">INDEX(all_obs_raw!$A211:$BO211,1,P$3)</f>
        <v/>
      </c>
      <c r="F199" t="str">
        <f t="array" ref="F199">INDEX(all_obs_raw!$A211:$BO211,1,Q$3)</f>
        <v/>
      </c>
      <c r="G199" s="1" t="str">
        <f t="shared" si="1"/>
        <v>modelclient_lrlr_decaynum_clientsepochs_per_client</v>
      </c>
    </row>
    <row r="200">
      <c r="A200" s="1">
        <v>200.0</v>
      </c>
      <c r="B200" t="str">
        <f t="array" ref="B200">INDEX(all_obs_raw!$A212:$BO212,1,M$3)</f>
        <v/>
      </c>
      <c r="C200" t="str">
        <f t="array" ref="C200">INDEX(all_obs_raw!$A212:$BO212,1,N$3)</f>
        <v/>
      </c>
      <c r="D200" t="str">
        <f t="array" ref="D200">INDEX(all_obs_raw!$A212:$BO212,1,O$3)</f>
        <v/>
      </c>
      <c r="E200" t="str">
        <f t="array" ref="E200">INDEX(all_obs_raw!$A212:$BO212,1,P$3)</f>
        <v/>
      </c>
      <c r="F200" t="str">
        <f t="array" ref="F200">INDEX(all_obs_raw!$A212:$BO212,1,Q$3)</f>
        <v/>
      </c>
      <c r="G200" s="1" t="str">
        <f t="shared" si="1"/>
        <v>modelclient_lrlr_decaynum_clientsepochs_per_client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86"/>
    <col customWidth="1" min="5" max="7" width="20.14"/>
    <col customWidth="1" min="8" max="8" width="14.86"/>
    <col customWidth="1" min="9" max="17" width="20.14"/>
  </cols>
  <sheetData>
    <row r="1">
      <c r="A1" s="2" t="s">
        <v>489</v>
      </c>
      <c r="D1" s="1" t="s">
        <v>112</v>
      </c>
      <c r="E1" s="1" t="s">
        <v>88</v>
      </c>
      <c r="F1" s="1" t="s">
        <v>88</v>
      </c>
      <c r="G1" s="1"/>
      <c r="H1" s="1" t="s">
        <v>108</v>
      </c>
      <c r="I1" s="1" t="s">
        <v>77</v>
      </c>
      <c r="J1" s="1" t="s">
        <v>77</v>
      </c>
    </row>
    <row r="2">
      <c r="A2" s="1" t="s">
        <v>10</v>
      </c>
      <c r="B2" s="1" t="s">
        <v>16</v>
      </c>
      <c r="C2" s="1" t="s">
        <v>18</v>
      </c>
      <c r="D2" s="1" t="s">
        <v>14</v>
      </c>
      <c r="E2" s="1" t="s">
        <v>490</v>
      </c>
      <c r="F2" s="1" t="s">
        <v>491</v>
      </c>
      <c r="G2" s="1"/>
      <c r="H2" s="1" t="s">
        <v>14</v>
      </c>
      <c r="I2" s="1" t="s">
        <v>490</v>
      </c>
      <c r="J2" s="1" t="s">
        <v>491</v>
      </c>
    </row>
    <row r="3">
      <c r="A3" s="1">
        <v>0.01</v>
      </c>
      <c r="B3" s="1">
        <v>0.0</v>
      </c>
      <c r="C3" s="1">
        <v>1.0</v>
      </c>
      <c r="D3" s="3">
        <f t="array" ref="D3">INDEX(all_obs_raw!$A:$BO, MATCH(CONCATENATE("model",D$1 , "client_lr", $A3, "lr_decay", $B3, "num_clients", $C3, D$2), keys!$G:$G, 0), $N$9)</f>
        <v>0.5068562722</v>
      </c>
      <c r="E3" s="3">
        <f t="array" ref="E3">INDEX(all_obs_raw!$A:$BO, MATCH(CONCATENATE("model",E$1 , "client_lr", $A3, "lr_decay", $B3, "num_clients", $C3, E$2), keys!$G:$G, 0), $N$9)</f>
        <v>0.5068562722</v>
      </c>
      <c r="F3" s="3">
        <f t="array" ref="F3">INDEX(all_obs_raw!$A:$BO, MATCH(CONCATENATE("model",F$1 , "client_lr", $A3, "lr_decay", $B3, "num_clients", $C3, F$2), keys!$G:$G, 0), $N$9)</f>
        <v>0.5068562722</v>
      </c>
      <c r="G3" s="3"/>
      <c r="H3" s="3">
        <f t="array" ref="H3">INDEX(all_obs_raw!$A:$BO, MATCH(CONCATENATE("model",H$1 , "client_lr", $A3, "lr_decay", $B3, "num_clients", $C3, H$2), keys!$G:$G, 0), $N$9)</f>
        <v>0.5068562722</v>
      </c>
      <c r="I3" s="3">
        <f t="array" ref="I3">INDEX(all_obs_raw!$A:$BO, MATCH(CONCATENATE("model",I$1 , "client_lr", $A3, "lr_decay", $B3, "num_clients", $C3, I$2), keys!$G:$G, 0), $N$9)</f>
        <v>0.5068562722</v>
      </c>
      <c r="J3" s="3">
        <f t="array" ref="J3">INDEX(all_obs_raw!$A:$BO, MATCH(CONCATENATE("model",J$1 , "client_lr", $A3, "lr_decay", $B3, "num_clients", $C3, J$2), keys!$G:$G, 0), $N$9)</f>
        <v>0.5068562722</v>
      </c>
    </row>
    <row r="4">
      <c r="A4" s="1">
        <v>0.01</v>
      </c>
      <c r="B4" s="1">
        <v>0.05</v>
      </c>
      <c r="C4" s="1">
        <v>1.0</v>
      </c>
      <c r="D4" s="3">
        <f t="array" ref="D4">INDEX(all_obs_raw!$A:$BO, MATCH(CONCATENATE("model",D$1 , "client_lr", $A4, "lr_decay", $B4, "num_clients", $C4, D$2), keys!$G:$G, 0), $N$9)</f>
        <v>0.7028948705</v>
      </c>
      <c r="E4" s="3">
        <f t="array" ref="E4">INDEX(all_obs_raw!$A:$BO, MATCH(CONCATENATE("model",E$1 , "client_lr", $A4, "lr_decay", $B4, "num_clients", $C4, E$2), keys!$G:$G, 0), $N$9)</f>
        <v>0.5068562722</v>
      </c>
      <c r="F4" s="3">
        <f t="array" ref="F4">INDEX(all_obs_raw!$A:$BO, MATCH(CONCATENATE("model",F$1 , "client_lr", $A4, "lr_decay", $B4, "num_clients", $C4, F$2), keys!$G:$G, 0), $N$9)</f>
        <v>0.5068562722</v>
      </c>
      <c r="G4" s="3"/>
      <c r="H4" s="3">
        <f t="array" ref="H4">INDEX(all_obs_raw!$A:$BO, MATCH(CONCATENATE("model",H$1 , "client_lr", $A4, "lr_decay", $B4, "num_clients", $C4, H$2), keys!$G:$G, 0), $N$9)</f>
        <v>0.5068562722</v>
      </c>
      <c r="I4" s="3">
        <f t="array" ref="I4">INDEX(all_obs_raw!$A:$BO, MATCH(CONCATENATE("model",I$1 , "client_lr", $A4, "lr_decay", $B4, "num_clients", $C4, I$2), keys!$G:$G, 0), $N$9)</f>
        <v>0.5068562722</v>
      </c>
      <c r="J4" s="3">
        <f t="array" ref="J4">INDEX(all_obs_raw!$A:$BO, MATCH(CONCATENATE("model",J$1 , "client_lr", $A4, "lr_decay", $B4, "num_clients", $C4, J$2), keys!$G:$G, 0), $N$9)</f>
        <v>0.688166582</v>
      </c>
      <c r="O4" s="4"/>
      <c r="P4" s="4"/>
    </row>
    <row r="5">
      <c r="A5" s="1">
        <v>0.001</v>
      </c>
      <c r="B5" s="1">
        <v>0.0</v>
      </c>
      <c r="C5" s="1">
        <v>1.0</v>
      </c>
      <c r="D5" s="3">
        <f t="array" ref="D5">INDEX(all_obs_raw!$A:$BO, MATCH(CONCATENATE("model",D$1 , "client_lr", $A5, "lr_decay", $B5, "num_clients", $C5, D$2), keys!$G:$G, 0), $N$9)</f>
        <v>0.874555612</v>
      </c>
      <c r="E5" s="3">
        <f t="array" ref="E5">INDEX(all_obs_raw!$A:$BO, MATCH(CONCATENATE("model",E$1 , "client_lr", $A5, "lr_decay", $B5, "num_clients", $C5, E$2), keys!$G:$G, 0), $N$9)</f>
        <v>0.8770949721</v>
      </c>
      <c r="F5" s="3">
        <f t="array" ref="F5">INDEX(all_obs_raw!$A:$BO, MATCH(CONCATENATE("model",F$1 , "client_lr", $A5, "lr_decay", $B5, "num_clients", $C5, F$2), keys!$G:$G, 0), $N$9)</f>
        <v>0.8715083799</v>
      </c>
      <c r="G5" s="3"/>
      <c r="H5" s="3">
        <f t="array" ref="H5">INDEX(all_obs_raw!$A:$BO, MATCH(CONCATENATE("model",H$1 , "client_lr", $A5, "lr_decay", $B5, "num_clients", $C5, H$2), keys!$G:$G, 0), $N$9)</f>
        <v>0.8730319959</v>
      </c>
      <c r="I5" s="3">
        <f t="array" ref="I5">INDEX(all_obs_raw!$A:$BO, MATCH(CONCATENATE("model",I$1 , "client_lr", $A5, "lr_decay", $B5, "num_clients", $C5, I$2), keys!$G:$G, 0), $N$9)</f>
        <v>0.875571356</v>
      </c>
      <c r="J5" s="3">
        <f t="array" ref="J5">INDEX(all_obs_raw!$A:$BO, MATCH(CONCATENATE("model",J$1 , "client_lr", $A5, "lr_decay", $B5, "num_clients", $C5, J$2), keys!$G:$G, 0), $N$9)</f>
        <v>0.8481462671</v>
      </c>
    </row>
    <row r="6">
      <c r="A6" s="1">
        <v>0.001</v>
      </c>
      <c r="B6" s="1">
        <v>0.05</v>
      </c>
      <c r="C6" s="1">
        <v>1.0</v>
      </c>
      <c r="D6" s="3">
        <f t="array" ref="D6">INDEX(all_obs_raw!$A:$BO, MATCH(CONCATENATE("model",D$1 , "client_lr", $A6, "lr_decay", $B6, "num_clients", $C6, D$2), keys!$G:$G, 0), $N$9)</f>
        <v>0.8232605383</v>
      </c>
      <c r="E6" s="3">
        <f t="array" ref="E6">INDEX(all_obs_raw!$A:$BO, MATCH(CONCATENATE("model",E$1 , "client_lr", $A6, "lr_decay", $B6, "num_clients", $C6, E$2), keys!$G:$G, 0), $N$9)</f>
        <v>0.8583037075</v>
      </c>
      <c r="F6" s="3">
        <f t="array" ref="F6">INDEX(all_obs_raw!$A:$BO, MATCH(CONCATENATE("model",F$1 , "client_lr", $A6, "lr_decay", $B6, "num_clients", $C6, F$2), keys!$G:$G, 0), $N$9)</f>
        <v>0.8567800914</v>
      </c>
      <c r="G6" s="3"/>
      <c r="H6" s="3">
        <f t="array" ref="H6">INDEX(all_obs_raw!$A:$BO, MATCH(CONCATENATE("model",H$1 , "client_lr", $A6, "lr_decay", $B6, "num_clients", $C6, H$2), keys!$G:$G, 0), $N$9)</f>
        <v>0.8400203149</v>
      </c>
      <c r="I6" s="3">
        <f t="array" ref="I6">INDEX(all_obs_raw!$A:$BO, MATCH(CONCATENATE("model",I$1 , "client_lr", $A6, "lr_decay", $B6, "num_clients", $C6, I$2), keys!$G:$G, 0), $N$9)</f>
        <v>0.8654139157</v>
      </c>
      <c r="J6" s="3">
        <f t="array" ref="J6">INDEX(all_obs_raw!$A:$BO, MATCH(CONCATENATE("model",J$1 , "client_lr", $A6, "lr_decay", $B6, "num_clients", $C6, J$2), keys!$G:$G, 0), $N$9)</f>
        <v>0.8608430675</v>
      </c>
      <c r="M6" s="5"/>
    </row>
    <row r="7">
      <c r="A7" s="1">
        <v>1.0E-4</v>
      </c>
      <c r="B7" s="1">
        <v>0.0</v>
      </c>
      <c r="C7" s="1">
        <v>1.0</v>
      </c>
      <c r="D7" s="3">
        <f t="array" ref="D7">INDEX(all_obs_raw!$A:$BO, MATCH(CONCATENATE("model",D$1 , "client_lr", $A7, "lr_decay", $B7, "num_clients", $C7, D$2), keys!$G:$G, 0), $N$9)</f>
        <v>0.8679532758</v>
      </c>
      <c r="E7" s="3">
        <f t="array" ref="E7">INDEX(all_obs_raw!$A:$BO, MATCH(CONCATENATE("model",E$1 , "client_lr", $A7, "lr_decay", $B7, "num_clients", $C7, E$2), keys!$G:$G, 0), $N$9)</f>
        <v>0.8674454038</v>
      </c>
      <c r="F7" s="3">
        <f t="array" ref="F7">INDEX(all_obs_raw!$A:$BO, MATCH(CONCATENATE("model",F$1 , "client_lr", $A7, "lr_decay", $B7, "num_clients", $C7, F$2), keys!$G:$G, 0), $N$9)</f>
        <v>0.8811579482</v>
      </c>
      <c r="G7" s="3"/>
      <c r="H7" s="3">
        <f t="array" ref="H7">INDEX(all_obs_raw!$A:$BO, MATCH(CONCATENATE("model",H$1 , "client_lr", $A7, "lr_decay", $B7, "num_clients", $C7, H$2), keys!$G:$G, 0), $N$9)</f>
        <v>0.8776028441</v>
      </c>
      <c r="I7" s="3">
        <f t="array" ref="I7">INDEX(all_obs_raw!$A:$BO, MATCH(CONCATENATE("model",I$1 , "client_lr", $A7, "lr_decay", $B7, "num_clients", $C7, I$2), keys!$G:$G, 0), $N$9)</f>
        <v>0.8831894363</v>
      </c>
      <c r="J7" s="3">
        <f t="array" ref="J7">INDEX(all_obs_raw!$A:$BO, MATCH(CONCATENATE("model",J$1 , "client_lr", $A7, "lr_decay", $B7, "num_clients", $C7, J$2), keys!$G:$G, 0), $N$9)</f>
        <v>0.8699847638</v>
      </c>
    </row>
    <row r="8">
      <c r="A8" s="1">
        <v>1.0E-4</v>
      </c>
      <c r="B8" s="1">
        <v>0.05</v>
      </c>
      <c r="C8" s="1">
        <v>1.0</v>
      </c>
      <c r="D8" s="3">
        <f t="array" ref="D8">INDEX(all_obs_raw!$A:$BO, MATCH(CONCATENATE("model",D$1 , "client_lr", $A8, "lr_decay", $B8, "num_clients", $C8, D$2), keys!$G:$G, 0), $N$9)</f>
        <v>0.6063991874</v>
      </c>
      <c r="E8" s="3">
        <f t="array" ref="E8">INDEX(all_obs_raw!$A:$BO, MATCH(CONCATENATE("model",E$1 , "client_lr", $A8, "lr_decay", $B8, "num_clients", $C8, E$2), keys!$G:$G, 0), $N$9)</f>
        <v>0.8334179787</v>
      </c>
      <c r="F8" s="3">
        <f t="array" ref="F8">INDEX(all_obs_raw!$A:$BO, MATCH(CONCATENATE("model",F$1 , "client_lr", $A8, "lr_decay", $B8, "num_clients", $C8, F$2), keys!$G:$G, 0), $N$9)</f>
        <v>0.8278313865</v>
      </c>
      <c r="G8" s="3"/>
      <c r="H8" s="3">
        <f t="array" ref="H8">INDEX(all_obs_raw!$A:$BO, MATCH(CONCATENATE("model",H$1 , "client_lr", $A8, "lr_decay", $B8, "num_clients", $C8, H$2), keys!$G:$G, 0), $N$9)</f>
        <v>0.8791264601</v>
      </c>
      <c r="I8" s="3">
        <f t="array" ref="I8">INDEX(all_obs_raw!$A:$BO, MATCH(CONCATENATE("model",I$1 , "client_lr", $A8, "lr_decay", $B8, "num_clients", $C8, I$2), keys!$G:$G, 0), $N$9)</f>
        <v>0.8867445404</v>
      </c>
      <c r="J8" s="3">
        <f t="array" ref="J8">INDEX(all_obs_raw!$A:$BO, MATCH(CONCATENATE("model",J$1 , "client_lr", $A8, "lr_decay", $B8, "num_clients", $C8, J$2), keys!$G:$G, 0), $N$9)</f>
        <v>0.8842051803</v>
      </c>
      <c r="L8" s="1" t="s">
        <v>492</v>
      </c>
      <c r="M8" s="1" t="s">
        <v>487</v>
      </c>
      <c r="N8">
        <f>MATCH(M8, keys!A1:Z1, 0)</f>
        <v>7</v>
      </c>
    </row>
    <row r="9">
      <c r="D9" s="3"/>
      <c r="E9" s="3"/>
      <c r="F9" s="3"/>
      <c r="G9" s="3"/>
      <c r="H9" s="3"/>
      <c r="I9" s="3"/>
      <c r="J9" s="3"/>
      <c r="L9" s="1" t="s">
        <v>493</v>
      </c>
      <c r="M9" s="1" t="s">
        <v>40</v>
      </c>
      <c r="N9">
        <f>MATCH(M9, col_names, 0)</f>
        <v>41</v>
      </c>
    </row>
    <row r="10">
      <c r="A10" s="1">
        <v>0.01</v>
      </c>
      <c r="B10" s="1">
        <v>0.0</v>
      </c>
      <c r="C10" s="1">
        <v>2.0</v>
      </c>
      <c r="D10" s="3">
        <f t="array" ref="D10">INDEX(all_obs_raw!$A:$BO, MATCH(CONCATENATE("model",D$1 , "client_lr", $A10, "lr_decay", $B10, "num_clients", $C10, D$2), keys!$G:$G, 0), $N$9)</f>
        <v>0.5068562722</v>
      </c>
      <c r="E10" s="3">
        <f t="array" ref="E10">INDEX(all_obs_raw!$A:$BO, MATCH(CONCATENATE("model",E$1 , "client_lr", $A10, "lr_decay", $B10, "num_clients", $C10, E$2), keys!$G:$G, 0), $N$9)</f>
        <v>0.5068562722</v>
      </c>
      <c r="F10" s="3">
        <f t="array" ref="F10">INDEX(all_obs_raw!$A:$BO, MATCH(CONCATENATE("model",F$1 , "client_lr", $A10, "lr_decay", $B10, "num_clients", $C10, F$2), keys!$G:$G, 0), $N$9)</f>
        <v>0.5068562722</v>
      </c>
      <c r="G10" s="3"/>
      <c r="H10" s="3">
        <f t="array" ref="H10">INDEX(all_obs_raw!$A:$BO, MATCH(CONCATENATE("model",H$1 , "client_lr", $A10, "lr_decay", $B10, "num_clients", $C10, H$2), keys!$G:$G, 0), $N$9)</f>
        <v>0.5068562722</v>
      </c>
      <c r="I10" s="3">
        <f t="array" ref="I10">INDEX(all_obs_raw!$A:$BO, MATCH(CONCATENATE("model",I$1 , "client_lr", $A10, "lr_decay", $B10, "num_clients", $C10, I$2), keys!$G:$G, 0), $N$9)</f>
        <v>0.5068562722</v>
      </c>
      <c r="J10" s="3">
        <f t="array" ref="J10">INDEX(all_obs_raw!$A:$BO, MATCH(CONCATENATE("model",J$1 , "client_lr", $A10, "lr_decay", $B10, "num_clients", $C10, J$2), keys!$G:$G, 0), $N$9)</f>
        <v>0.5068562722</v>
      </c>
    </row>
    <row r="11">
      <c r="A11" s="1">
        <v>0.01</v>
      </c>
      <c r="B11" s="1">
        <v>0.05</v>
      </c>
      <c r="C11" s="1">
        <v>2.0</v>
      </c>
      <c r="D11" s="3">
        <f t="array" ref="D11">INDEX(all_obs_raw!$A:$BO, MATCH(CONCATENATE("model",D$1 , "client_lr", $A11, "lr_decay", $B11, "num_clients", $C11, D$2), keys!$G:$G, 0), $N$9)</f>
        <v>0.5703402743</v>
      </c>
      <c r="E11" s="3">
        <f t="array" ref="E11">INDEX(all_obs_raw!$A:$BO, MATCH(CONCATENATE("model",E$1 , "client_lr", $A11, "lr_decay", $B11, "num_clients", $C11, E$2), keys!$G:$G, 0), $N$9)</f>
        <v>0.5068562722</v>
      </c>
      <c r="F11" s="3">
        <f t="array" ref="F11">INDEX(all_obs_raw!$A:$BO, MATCH(CONCATENATE("model",F$1 , "client_lr", $A11, "lr_decay", $B11, "num_clients", $C11, F$2), keys!$G:$G, 0), $N$9)</f>
        <v>0.5068562722</v>
      </c>
      <c r="G11" s="3"/>
      <c r="H11" s="3">
        <f t="array" ref="H11">INDEX(all_obs_raw!$A:$BO, MATCH(CONCATENATE("model",H$1 , "client_lr", $A11, "lr_decay", $B11, "num_clients", $C11, H$2), keys!$G:$G, 0), $N$9)</f>
        <v>0.5068562722</v>
      </c>
      <c r="I11" s="3">
        <f t="array" ref="I11">INDEX(all_obs_raw!$A:$BO, MATCH(CONCATENATE("model",I$1 , "client_lr", $A11, "lr_decay", $B11, "num_clients", $C11, I$2), keys!$G:$G, 0), $N$9)</f>
        <v>0.5068562722</v>
      </c>
      <c r="J11" s="3">
        <f t="array" ref="J11">INDEX(all_obs_raw!$A:$BO, MATCH(CONCATENATE("model",J$1 , "client_lr", $A11, "lr_decay", $B11, "num_clients", $C11, J$2), keys!$G:$G, 0), $N$9)</f>
        <v>0.5068562722</v>
      </c>
    </row>
    <row r="12">
      <c r="A12" s="1">
        <v>0.001</v>
      </c>
      <c r="B12" s="1">
        <v>0.0</v>
      </c>
      <c r="C12" s="1">
        <v>2.0</v>
      </c>
      <c r="D12" s="3">
        <f t="array" ref="D12">INDEX(all_obs_raw!$A:$BO, MATCH(CONCATENATE("model",D$1 , "client_lr", $A12, "lr_decay", $B12, "num_clients", $C12, D$2), keys!$G:$G, 0), $N$9)</f>
        <v>0.8364652108</v>
      </c>
      <c r="E12" s="3">
        <f t="array" ref="E12">INDEX(all_obs_raw!$A:$BO, MATCH(CONCATENATE("model",E$1 , "client_lr", $A12, "lr_decay", $B12, "num_clients", $C12, E$2), keys!$G:$G, 0), $N$9)</f>
        <v>0.8765871001</v>
      </c>
      <c r="F12" s="3">
        <f t="array" ref="F12">INDEX(all_obs_raw!$A:$BO, MATCH(CONCATENATE("model",F$1 , "client_lr", $A12, "lr_decay", $B12, "num_clients", $C12, F$2), keys!$G:$G, 0), $N$9)</f>
        <v>0.875063484</v>
      </c>
      <c r="G12" s="3"/>
      <c r="H12" s="3">
        <f t="array" ref="H12">INDEX(all_obs_raw!$A:$BO, MATCH(CONCATENATE("model",H$1 , "client_lr", $A12, "lr_decay", $B12, "num_clients", $C12, H$2), keys!$G:$G, 0), $N$9)</f>
        <v>0.8390045708</v>
      </c>
      <c r="I12" s="3">
        <f t="array" ref="I12">INDEX(all_obs_raw!$A:$BO, MATCH(CONCATENATE("model",I$1 , "client_lr", $A12, "lr_decay", $B12, "num_clients", $C12, I$2), keys!$G:$G, 0), $N$9)</f>
        <v>0.8730319959</v>
      </c>
      <c r="J12" s="3">
        <f t="array" ref="J12">INDEX(all_obs_raw!$A:$BO, MATCH(CONCATENATE("model",J$1 , "client_lr", $A12, "lr_decay", $B12, "num_clients", $C12, J$2), keys!$G:$G, 0), $N$9)</f>
        <v>0.8654139157</v>
      </c>
    </row>
    <row r="13">
      <c r="A13" s="1">
        <v>0.001</v>
      </c>
      <c r="B13" s="1">
        <v>0.05</v>
      </c>
      <c r="C13" s="1">
        <v>2.0</v>
      </c>
      <c r="D13" s="3">
        <f t="array" ref="D13">INDEX(all_obs_raw!$A:$BO, MATCH(CONCATENATE("model",D$1 , "client_lr", $A13, "lr_decay", $B13, "num_clients", $C13, D$2), keys!$G:$G, 0), $N$9)</f>
        <v>0.8075165058</v>
      </c>
      <c r="E13" s="3">
        <f t="array" ref="E13">INDEX(all_obs_raw!$A:$BO, MATCH(CONCATENATE("model",E$1 , "client_lr", $A13, "lr_decay", $B13, "num_clients", $C13, E$2), keys!$G:$G, 0), $N$9)</f>
        <v>0.8659217877</v>
      </c>
      <c r="F13" s="3">
        <f t="array" ref="F13">INDEX(all_obs_raw!$A:$BO, MATCH(CONCATENATE("model",F$1 , "client_lr", $A13, "lr_decay", $B13, "num_clients", $C13, F$2), keys!$G:$G, 0), $N$9)</f>
        <v>0.8562722194</v>
      </c>
      <c r="G13" s="3"/>
      <c r="H13" s="3">
        <f t="array" ref="H13">INDEX(all_obs_raw!$A:$BO, MATCH(CONCATENATE("model",H$1 , "client_lr", $A13, "lr_decay", $B13, "num_clients", $C13, H$2), keys!$G:$G, 0), $N$9)</f>
        <v>0.7943118334</v>
      </c>
      <c r="I13" s="3">
        <f t="array" ref="I13">INDEX(all_obs_raw!$A:$BO, MATCH(CONCATENATE("model",I$1 , "client_lr", $A13, "lr_decay", $B13, "num_clients", $C13, I$2), keys!$G:$G, 0), $N$9)</f>
        <v>0.8669375317</v>
      </c>
      <c r="J13" s="3">
        <f t="array" ref="J13">INDEX(all_obs_raw!$A:$BO, MATCH(CONCATENATE("model",J$1 , "client_lr", $A13, "lr_decay", $B13, "num_clients", $C13, J$2), keys!$G:$G, 0), $N$9)</f>
        <v>0.8263077704</v>
      </c>
    </row>
    <row r="14">
      <c r="A14" s="1">
        <v>1.0E-4</v>
      </c>
      <c r="B14" s="1">
        <v>0.0</v>
      </c>
      <c r="C14" s="1">
        <v>2.0</v>
      </c>
      <c r="D14" s="3">
        <f t="array" ref="D14">INDEX(all_obs_raw!$A:$BO, MATCH(CONCATENATE("model",D$1 , "client_lr", $A14, "lr_decay", $B14, "num_clients", $C14, D$2), keys!$G:$G, 0), $N$9)</f>
        <v>0.8247841544</v>
      </c>
      <c r="E14" s="3">
        <f t="array" ref="E14">INDEX(all_obs_raw!$A:$BO, MATCH(CONCATENATE("model",E$1 , "client_lr", $A14, "lr_decay", $B14, "num_clients", $C14, E$2), keys!$G:$G, 0), $N$9)</f>
        <v>0.8689690198</v>
      </c>
      <c r="F14" s="3">
        <f t="array" ref="F14">INDEX(all_obs_raw!$A:$BO, MATCH(CONCATENATE("model",F$1 , "client_lr", $A14, "lr_decay", $B14, "num_clients", $C14, F$2), keys!$G:$G, 0), $N$9)</f>
        <v>0.8684611478</v>
      </c>
      <c r="G14" s="3"/>
      <c r="H14" s="3">
        <f t="array" ref="H14">INDEX(all_obs_raw!$A:$BO, MATCH(CONCATENATE("model",H$1 , "client_lr", $A14, "lr_decay", $B14, "num_clients", $C14, H$2), keys!$G:$G, 0), $N$9)</f>
        <v>0.8603351955</v>
      </c>
      <c r="I14" s="3">
        <f t="array" ref="I14">INDEX(all_obs_raw!$A:$BO, MATCH(CONCATENATE("model",I$1 , "client_lr", $A14, "lr_decay", $B14, "num_clients", $C14, I$2), keys!$G:$G, 0), $N$9)</f>
        <v>0.8720162519</v>
      </c>
      <c r="J14" s="3">
        <f t="array" ref="J14">INDEX(all_obs_raw!$A:$BO, MATCH(CONCATENATE("model",J$1 , "client_lr", $A14, "lr_decay", $B14, "num_clients", $C14, J$2), keys!$G:$G, 0), $N$9)</f>
        <v>0.8664296597</v>
      </c>
    </row>
    <row r="15">
      <c r="A15" s="1">
        <v>1.0E-4</v>
      </c>
      <c r="B15" s="1">
        <v>0.05</v>
      </c>
      <c r="C15" s="1">
        <v>2.0</v>
      </c>
      <c r="D15" s="3">
        <f t="array" ref="D15">INDEX(all_obs_raw!$A:$BO, MATCH(CONCATENATE("model",D$1 , "client_lr", $A15, "lr_decay", $B15, "num_clients", $C15, D$2), keys!$G:$G, 0), $N$9)</f>
        <v>0.6368715084</v>
      </c>
      <c r="E15" s="3">
        <f t="array" ref="E15">INDEX(all_obs_raw!$A:$BO, MATCH(CONCATENATE("model",E$1 , "client_lr", $A15, "lr_decay", $B15, "num_clients", $C15, E$2), keys!$G:$G, 0), $N$9)</f>
        <v>0.8349415947</v>
      </c>
      <c r="F15" s="3">
        <f t="array" ref="F15">INDEX(all_obs_raw!$A:$BO, MATCH(CONCATENATE("model",F$1 , "client_lr", $A15, "lr_decay", $B15, "num_clients", $C15, F$2), keys!$G:$G, 0), $N$9)</f>
        <v>0.813103098</v>
      </c>
      <c r="G15" s="3"/>
      <c r="H15" s="3">
        <f t="array" ref="H15">INDEX(all_obs_raw!$A:$BO, MATCH(CONCATENATE("model",H$1 , "client_lr", $A15, "lr_decay", $B15, "num_clients", $C15, H$2), keys!$G:$G, 0), $N$9)</f>
        <v>0.8506856272</v>
      </c>
      <c r="I15" s="3">
        <f t="array" ref="I15">INDEX(all_obs_raw!$A:$BO, MATCH(CONCATENATE("model",I$1 , "client_lr", $A15, "lr_decay", $B15, "num_clients", $C15, I$2), keys!$G:$G, 0), $N$9)</f>
        <v>0.8710005079</v>
      </c>
      <c r="J15" s="3">
        <f t="array" ref="J15">INDEX(all_obs_raw!$A:$BO, MATCH(CONCATENATE("model",J$1 , "client_lr", $A15, "lr_decay", $B15, "num_clients", $C15, J$2), keys!$G:$G, 0), $N$9)</f>
        <v>0.8811579482</v>
      </c>
    </row>
    <row r="16">
      <c r="D16" s="3"/>
      <c r="E16" s="3"/>
      <c r="F16" s="3"/>
      <c r="G16" s="3"/>
      <c r="H16" s="3"/>
      <c r="I16" s="3"/>
      <c r="J16" s="3"/>
    </row>
    <row r="17">
      <c r="A17" s="1">
        <v>0.01</v>
      </c>
      <c r="B17" s="1">
        <v>0.0</v>
      </c>
      <c r="C17" s="1">
        <v>3.0</v>
      </c>
      <c r="D17" s="3">
        <f t="array" ref="D17">INDEX(all_obs_raw!$A:$BO, MATCH(CONCATENATE("model",D$1 , "client_lr", $A17, "lr_decay", $B17, "num_clients", $C17, D$2), keys!$G:$G, 0), $N$9)</f>
        <v>0.5068562722</v>
      </c>
      <c r="E17" s="3">
        <f t="array" ref="E17">INDEX(all_obs_raw!$A:$BO, MATCH(CONCATENATE("model",E$1 , "client_lr", $A17, "lr_decay", $B17, "num_clients", $C17, E$2), keys!$G:$G, 0), $N$9)</f>
        <v>0.5068562722</v>
      </c>
      <c r="F17" s="3">
        <f t="array" ref="F17">INDEX(all_obs_raw!$A:$BO, MATCH(CONCATENATE("model",F$1 , "client_lr", $A17, "lr_decay", $B17, "num_clients", $C17, F$2), keys!$G:$G, 0), $N$9)</f>
        <v>0.5068562722</v>
      </c>
      <c r="G17" s="3"/>
      <c r="H17" s="3">
        <f t="array" ref="H17">INDEX(all_obs_raw!$A:$BO, MATCH(CONCATENATE("model",H$1 , "client_lr", $A17, "lr_decay", $B17, "num_clients", $C17, H$2), keys!$G:$G, 0), $N$9)</f>
        <v>0.5068562722</v>
      </c>
      <c r="I17" s="3">
        <f t="array" ref="I17">INDEX(all_obs_raw!$A:$BO, MATCH(CONCATENATE("model",I$1 , "client_lr", $A17, "lr_decay", $B17, "num_clients", $C17, I$2), keys!$G:$G, 0), $N$9)</f>
        <v>0.5068562722</v>
      </c>
      <c r="J17" s="3">
        <f t="array" ref="J17">INDEX(all_obs_raw!$A:$BO, MATCH(CONCATENATE("model",J$1 , "client_lr", $A17, "lr_decay", $B17, "num_clients", $C17, J$2), keys!$G:$G, 0), $N$9)</f>
        <v>0.5068562722</v>
      </c>
    </row>
    <row r="18">
      <c r="A18" s="1">
        <v>0.01</v>
      </c>
      <c r="B18" s="1">
        <v>0.05</v>
      </c>
      <c r="C18" s="1">
        <v>3.0</v>
      </c>
      <c r="D18" s="3">
        <f t="array" ref="D18">INDEX(all_obs_raw!$A:$BO, MATCH(CONCATENATE("model",D$1 , "client_lr", $A18, "lr_decay", $B18, "num_clients", $C18, D$2), keys!$G:$G, 0), $N$9)</f>
        <v>0.8166582021</v>
      </c>
      <c r="E18" s="3">
        <f t="array" ref="E18">INDEX(all_obs_raw!$A:$BO, MATCH(CONCATENATE("model",E$1 , "client_lr", $A18, "lr_decay", $B18, "num_clients", $C18, E$2), keys!$G:$G, 0), $N$9)</f>
        <v>0.5068562722</v>
      </c>
      <c r="F18" s="3">
        <f t="array" ref="F18">INDEX(all_obs_raw!$A:$BO, MATCH(CONCATENATE("model",F$1 , "client_lr", $A18, "lr_decay", $B18, "num_clients", $C18, F$2), keys!$G:$G, 0), $N$9)</f>
        <v>0.5068562722</v>
      </c>
      <c r="G18" s="3"/>
      <c r="H18" s="3">
        <f t="array" ref="H18">INDEX(all_obs_raw!$A:$BO, MATCH(CONCATENATE("model",H$1 , "client_lr", $A18, "lr_decay", $B18, "num_clients", $C18, H$2), keys!$G:$G, 0), $N$9)</f>
        <v>0.5068562722</v>
      </c>
      <c r="I18" s="3">
        <f t="array" ref="I18">INDEX(all_obs_raw!$A:$BO, MATCH(CONCATENATE("model",I$1 , "client_lr", $A18, "lr_decay", $B18, "num_clients", $C18, I$2), keys!$G:$G, 0), $N$9)</f>
        <v>0.5068562722</v>
      </c>
      <c r="J18" s="3">
        <f t="array" ref="J18">INDEX(all_obs_raw!$A:$BO, MATCH(CONCATENATE("model",J$1 , "client_lr", $A18, "lr_decay", $B18, "num_clients", $C18, J$2), keys!$G:$G, 0), $N$9)</f>
        <v>0.5068562722</v>
      </c>
    </row>
    <row r="19">
      <c r="A19" s="1">
        <v>0.001</v>
      </c>
      <c r="B19" s="1">
        <v>0.0</v>
      </c>
      <c r="C19" s="1">
        <v>3.0</v>
      </c>
      <c r="D19" s="3">
        <f t="array" ref="D19">INDEX(all_obs_raw!$A:$BO, MATCH(CONCATENATE("model",D$1 , "client_lr", $A19, "lr_decay", $B19, "num_clients", $C19, D$2), keys!$G:$G, 0), $N$9)</f>
        <v>0.844591163</v>
      </c>
      <c r="E19" s="3">
        <f t="array" ref="E19">INDEX(all_obs_raw!$A:$BO, MATCH(CONCATENATE("model",E$1 , "client_lr", $A19, "lr_decay", $B19, "num_clients", $C19, E$2), keys!$G:$G, 0), $N$9)</f>
        <v>0.876079228</v>
      </c>
      <c r="F19" s="3">
        <f t="array" ref="F19">INDEX(all_obs_raw!$A:$BO, MATCH(CONCATENATE("model",F$1 , "client_lr", $A19, "lr_decay", $B19, "num_clients", $C19, F$2), keys!$G:$G, 0), $N$9)</f>
        <v>0.8674454038</v>
      </c>
      <c r="G19" s="3"/>
      <c r="H19" s="3">
        <f t="array" ref="H19">INDEX(all_obs_raw!$A:$BO, MATCH(CONCATENATE("model",H$1 , "client_lr", $A19, "lr_decay", $B19, "num_clients", $C19, H$2), keys!$G:$G, 0), $N$9)</f>
        <v>0.8466226511</v>
      </c>
      <c r="I19" s="3">
        <f t="array" ref="I19">INDEX(all_obs_raw!$A:$BO, MATCH(CONCATENATE("model",I$1 , "client_lr", $A19, "lr_decay", $B19, "num_clients", $C19, I$2), keys!$G:$G, 0), $N$9)</f>
        <v>0.8801422042</v>
      </c>
      <c r="J19" s="3">
        <f t="array" ref="J19">INDEX(all_obs_raw!$A:$BO, MATCH(CONCATENATE("model",J$1 , "client_lr", $A19, "lr_decay", $B19, "num_clients", $C19, J$2), keys!$G:$G, 0), $N$9)</f>
        <v>0.8633824276</v>
      </c>
    </row>
    <row r="20">
      <c r="A20" s="1">
        <v>0.001</v>
      </c>
      <c r="B20" s="1">
        <v>0.05</v>
      </c>
      <c r="C20" s="1">
        <v>3.0</v>
      </c>
      <c r="D20" s="3">
        <f t="array" ref="D20">INDEX(all_obs_raw!$A:$BO, MATCH(CONCATENATE("model",D$1 , "client_lr", $A20, "lr_decay", $B20, "num_clients", $C20, D$2), keys!$G:$G, 0), $N$9)</f>
        <v>0.7765363128</v>
      </c>
      <c r="E20" s="3">
        <f t="array" ref="E20">INDEX(all_obs_raw!$A:$BO, MATCH(CONCATENATE("model",E$1 , "client_lr", $A20, "lr_decay", $B20, "num_clients", $C20, E$2), keys!$G:$G, 0), $N$9)</f>
        <v>0.8527171153</v>
      </c>
      <c r="F20" s="3">
        <f t="array" ref="F20">INDEX(all_obs_raw!$A:$BO, MATCH(CONCATENATE("model",F$1 , "client_lr", $A20, "lr_decay", $B20, "num_clients", $C20, F$2), keys!$G:$G, 0), $N$9)</f>
        <v>0.8649060437</v>
      </c>
      <c r="G20" s="3"/>
      <c r="H20" s="3">
        <f t="array" ref="H20">INDEX(all_obs_raw!$A:$BO, MATCH(CONCATENATE("model",H$1 , "client_lr", $A20, "lr_decay", $B20, "num_clients", $C20, H$2), keys!$G:$G, 0), $N$9)</f>
        <v>0.7998984256</v>
      </c>
      <c r="I20" s="3">
        <f t="array" ref="I20">INDEX(all_obs_raw!$A:$BO, MATCH(CONCATENATE("model",I$1 , "client_lr", $A20, "lr_decay", $B20, "num_clients", $C20, I$2), keys!$G:$G, 0), $N$9)</f>
        <v>0.8654139157</v>
      </c>
      <c r="J20" s="3">
        <f t="array" ref="J20">INDEX(all_obs_raw!$A:$BO, MATCH(CONCATENATE("model",J$1 , "client_lr", $A20, "lr_decay", $B20, "num_clients", $C20, J$2), keys!$G:$G, 0), $N$9)</f>
        <v>0.8552564754</v>
      </c>
    </row>
    <row r="21">
      <c r="A21" s="1">
        <v>1.0E-4</v>
      </c>
      <c r="B21" s="1">
        <v>0.0</v>
      </c>
      <c r="C21" s="1">
        <v>3.0</v>
      </c>
      <c r="D21" s="3">
        <f t="array" ref="D21">INDEX(all_obs_raw!$A:$BO, MATCH(CONCATENATE("model",D$1 , "client_lr", $A21, "lr_decay", $B21, "num_clients", $C21, D$2), keys!$G:$G, 0), $N$9)</f>
        <v>0.842559675</v>
      </c>
      <c r="E21" s="3">
        <f t="array" ref="E21">INDEX(all_obs_raw!$A:$BO, MATCH(CONCATENATE("model",E$1 , "client_lr", $A21, "lr_decay", $B21, "num_clients", $C21, E$2), keys!$G:$G, 0), $N$9)</f>
        <v>0.8816658202</v>
      </c>
      <c r="F21" s="3">
        <f t="array" ref="F21">INDEX(all_obs_raw!$A:$BO, MATCH(CONCATENATE("model",F$1 , "client_lr", $A21, "lr_decay", $B21, "num_clients", $C21, F$2), keys!$G:$G, 0), $N$9)</f>
        <v>0.8720162519</v>
      </c>
      <c r="G21" s="3"/>
      <c r="H21" s="3">
        <f t="array" ref="H21">INDEX(all_obs_raw!$A:$BO, MATCH(CONCATENATE("model",H$1 , "client_lr", $A21, "lr_decay", $B21, "num_clients", $C21, H$2), keys!$G:$G, 0), $N$9)</f>
        <v>0.8567800914</v>
      </c>
      <c r="I21" s="3">
        <f t="array" ref="I21">INDEX(all_obs_raw!$A:$BO, MATCH(CONCATENATE("model",I$1 , "client_lr", $A21, "lr_decay", $B21, "num_clients", $C21, I$2), keys!$G:$G, 0), $N$9)</f>
        <v>0.876079228</v>
      </c>
      <c r="J21" s="3">
        <f t="array" ref="J21">INDEX(all_obs_raw!$A:$BO, MATCH(CONCATENATE("model",J$1 , "client_lr", $A21, "lr_decay", $B21, "num_clients", $C21, J$2), keys!$G:$G, 0), $N$9)</f>
        <v>0.8765871001</v>
      </c>
    </row>
    <row r="22">
      <c r="A22" s="1">
        <v>1.0E-4</v>
      </c>
      <c r="B22" s="1">
        <v>0.05</v>
      </c>
      <c r="C22" s="1">
        <v>3.0</v>
      </c>
      <c r="D22" s="3">
        <f t="array" ref="D22">INDEX(all_obs_raw!$A:$BO, MATCH(CONCATENATE("model",D$1 , "client_lr", $A22, "lr_decay", $B22, "num_clients", $C22, D$2), keys!$G:$G, 0), $N$9)</f>
        <v>0.5997968512</v>
      </c>
      <c r="E22" s="3">
        <f t="array" ref="E22">INDEX(all_obs_raw!$A:$BO, MATCH(CONCATENATE("model",E$1 , "client_lr", $A22, "lr_decay", $B22, "num_clients", $C22, E$2), keys!$G:$G, 0), $N$9)</f>
        <v>0.8384966988</v>
      </c>
      <c r="F22" s="3">
        <f t="array" ref="F22">INDEX(all_obs_raw!$A:$BO, MATCH(CONCATENATE("model",F$1 , "client_lr", $A22, "lr_decay", $B22, "num_clients", $C22, F$2), keys!$G:$G, 0), $N$9)</f>
        <v>0.8156424581</v>
      </c>
      <c r="G22" s="3"/>
      <c r="H22" s="3">
        <f t="array" ref="H22">INDEX(all_obs_raw!$A:$BO, MATCH(CONCATENATE("model",H$1 , "client_lr", $A22, "lr_decay", $B22, "num_clients", $C22, H$2), keys!$G:$G, 0), $N$9)</f>
        <v>0.8059928898</v>
      </c>
      <c r="I22" s="3">
        <f t="array" ref="I22">INDEX(all_obs_raw!$A:$BO, MATCH(CONCATENATE("model",I$1 , "client_lr", $A22, "lr_decay", $B22, "num_clients", $C22, I$2), keys!$G:$G, 0), $N$9)</f>
        <v>0.8801422042</v>
      </c>
      <c r="J22" s="3">
        <f t="array" ref="J22">INDEX(all_obs_raw!$A:$BO, MATCH(CONCATENATE("model",J$1 , "client_lr", $A22, "lr_decay", $B22, "num_clients", $C22, J$2), keys!$G:$G, 0), $N$9)</f>
        <v>0.8765871001</v>
      </c>
    </row>
  </sheetData>
  <conditionalFormatting sqref="D3:J22">
    <cfRule type="colorScale" priority="1">
      <colorScale>
        <cfvo type="percent" val="0"/>
        <cfvo type="percentile" val="50"/>
        <cfvo type="percent" val="100"/>
        <color rgb="FFE67C73"/>
        <color rgb="FFFFD666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>
        <v>18793.0</v>
      </c>
      <c r="I2" s="1" t="s">
        <v>74</v>
      </c>
      <c r="J2" s="1">
        <v>64.0</v>
      </c>
      <c r="K2" s="1">
        <v>0.01</v>
      </c>
      <c r="L2" s="1" t="s">
        <v>75</v>
      </c>
      <c r="N2" s="1">
        <v>150.0</v>
      </c>
      <c r="O2" s="1">
        <v>5.0</v>
      </c>
      <c r="P2" s="1" t="s">
        <v>76</v>
      </c>
      <c r="Q2" s="1">
        <v>0.0</v>
      </c>
      <c r="R2" s="1" t="s">
        <v>77</v>
      </c>
      <c r="S2" s="1">
        <v>1.0</v>
      </c>
      <c r="T2" s="1">
        <v>30.0</v>
      </c>
      <c r="U2" s="1">
        <v>4242.0</v>
      </c>
      <c r="V2" s="1" t="s">
        <v>78</v>
      </c>
      <c r="W2" s="1">
        <v>1.0</v>
      </c>
      <c r="X2" s="1" t="b">
        <v>0</v>
      </c>
      <c r="Y2" s="1"/>
      <c r="Z2" s="1">
        <v>0.502370715141296</v>
      </c>
      <c r="AA2" s="1">
        <v>5.0</v>
      </c>
      <c r="AB2" s="1" t="s">
        <v>79</v>
      </c>
      <c r="AC2" s="1"/>
      <c r="AD2" s="1">
        <v>150.0</v>
      </c>
      <c r="AE2" s="1">
        <v>17716.0</v>
      </c>
      <c r="AF2" s="1">
        <v>1.14183735847473</v>
      </c>
      <c r="AG2" s="1">
        <v>1.4768835E7</v>
      </c>
      <c r="AH2" s="1">
        <v>30.0</v>
      </c>
      <c r="AI2" s="1">
        <v>88580.0</v>
      </c>
      <c r="AM2" s="1"/>
      <c r="AN2" s="1">
        <v>1.02719271183013</v>
      </c>
      <c r="AO2" s="1">
        <v>0.5068562722194</v>
      </c>
      <c r="AP2" s="1">
        <v>0.224244466913829</v>
      </c>
      <c r="AQ2" s="1">
        <v>0.1689520907398</v>
      </c>
      <c r="AR2" s="1">
        <v>0.333333333333333</v>
      </c>
      <c r="AS2" s="1">
        <v>1969.0</v>
      </c>
      <c r="AT2" s="1">
        <v>0.5068562722194</v>
      </c>
      <c r="AU2" s="1">
        <v>0.672733400741489</v>
      </c>
      <c r="AV2" s="1">
        <v>0.5068562722194</v>
      </c>
      <c r="AW2" s="1">
        <v>1.0</v>
      </c>
      <c r="AX2" s="1">
        <v>0.0</v>
      </c>
      <c r="AY2" s="1">
        <v>998.0</v>
      </c>
      <c r="AZ2" s="1">
        <v>0.710005078720162</v>
      </c>
      <c r="BA2" s="1">
        <v>0.0</v>
      </c>
      <c r="BB2" s="1">
        <v>0.0</v>
      </c>
      <c r="BC2" s="1">
        <v>0.0</v>
      </c>
      <c r="BD2" s="1">
        <v>1.0</v>
      </c>
      <c r="BE2" s="1">
        <v>571.0</v>
      </c>
      <c r="BF2" s="1">
        <v>0.796851193499238</v>
      </c>
      <c r="BG2" s="1">
        <v>0.0</v>
      </c>
      <c r="BH2" s="1">
        <v>0.0</v>
      </c>
      <c r="BI2" s="1">
        <v>0.0</v>
      </c>
      <c r="BJ2" s="1">
        <v>1.0</v>
      </c>
      <c r="BK2" s="1">
        <v>400.0</v>
      </c>
      <c r="BL2" s="1">
        <v>0.340979143697311</v>
      </c>
      <c r="BM2" s="1">
        <v>0.256903280688147</v>
      </c>
      <c r="BN2" s="1">
        <v>0.5068562722194</v>
      </c>
      <c r="BO2" s="1">
        <v>1969.0</v>
      </c>
    </row>
    <row r="3">
      <c r="A3" s="1" t="s">
        <v>80</v>
      </c>
      <c r="B3" s="1" t="s">
        <v>81</v>
      </c>
      <c r="C3" s="1" t="s">
        <v>69</v>
      </c>
      <c r="D3" s="1" t="s">
        <v>70</v>
      </c>
      <c r="E3" s="1" t="s">
        <v>71</v>
      </c>
      <c r="F3" s="1" t="s">
        <v>82</v>
      </c>
      <c r="G3" s="1" t="s">
        <v>83</v>
      </c>
      <c r="H3" s="1">
        <v>19029.0</v>
      </c>
      <c r="I3" s="1" t="s">
        <v>74</v>
      </c>
      <c r="J3" s="1">
        <v>64.0</v>
      </c>
      <c r="K3" s="1">
        <v>0.01</v>
      </c>
      <c r="L3" s="1" t="s">
        <v>75</v>
      </c>
      <c r="N3" s="1">
        <v>150.0</v>
      </c>
      <c r="O3" s="1">
        <v>5.0</v>
      </c>
      <c r="P3" s="1" t="s">
        <v>76</v>
      </c>
      <c r="Q3" s="1">
        <v>0.05</v>
      </c>
      <c r="R3" s="1" t="s">
        <v>77</v>
      </c>
      <c r="S3" s="1">
        <v>1.0</v>
      </c>
      <c r="T3" s="1">
        <v>30.0</v>
      </c>
      <c r="U3" s="1">
        <v>4242.0</v>
      </c>
      <c r="V3" s="1" t="s">
        <v>78</v>
      </c>
      <c r="W3" s="1">
        <v>1.0</v>
      </c>
      <c r="X3" s="1" t="b">
        <v>0</v>
      </c>
      <c r="Y3" s="1"/>
      <c r="Z3" s="1">
        <v>0.502370715141296</v>
      </c>
      <c r="AA3" s="1">
        <v>5.0</v>
      </c>
      <c r="AB3" s="1" t="s">
        <v>84</v>
      </c>
      <c r="AC3" s="1"/>
      <c r="AD3" s="1">
        <v>150.0</v>
      </c>
      <c r="AE3" s="1">
        <v>17716.0</v>
      </c>
      <c r="AF3" s="1">
        <v>1.16908502578735</v>
      </c>
      <c r="AG3" s="1">
        <v>1.4768835E7</v>
      </c>
      <c r="AH3" s="1">
        <v>30.0</v>
      </c>
      <c r="AI3" s="1">
        <v>88580.0</v>
      </c>
      <c r="AM3" s="1"/>
      <c r="AN3" s="1">
        <v>0.987373828887939</v>
      </c>
      <c r="AO3" s="1">
        <v>0.5068562722194</v>
      </c>
      <c r="AP3" s="1">
        <v>0.232738745718205</v>
      </c>
      <c r="AQ3" s="1">
        <v>0.335637480798771</v>
      </c>
      <c r="AR3" s="1">
        <v>0.335331491938927</v>
      </c>
      <c r="AS3" s="1">
        <v>1969.0</v>
      </c>
      <c r="AT3" s="1">
        <v>0.5068562722194</v>
      </c>
      <c r="AU3" s="1">
        <v>0.670958996950186</v>
      </c>
      <c r="AV3" s="1">
        <v>0.506912442396313</v>
      </c>
      <c r="AW3" s="1">
        <v>0.991983967935871</v>
      </c>
      <c r="AX3" s="1">
        <v>0.00823892893923789</v>
      </c>
      <c r="AY3" s="1">
        <v>998.0</v>
      </c>
      <c r="AZ3" s="1">
        <v>0.710005078720162</v>
      </c>
      <c r="BA3" s="1">
        <v>0.0272572402044293</v>
      </c>
      <c r="BB3" s="1">
        <v>0.5</v>
      </c>
      <c r="BC3" s="1">
        <v>0.0140105078809106</v>
      </c>
      <c r="BD3" s="1">
        <v>0.994277539341917</v>
      </c>
      <c r="BE3" s="1">
        <v>571.0</v>
      </c>
      <c r="BF3" s="1">
        <v>0.796851193499238</v>
      </c>
      <c r="BG3" s="1">
        <v>0.0</v>
      </c>
      <c r="BH3" s="1">
        <v>0.0</v>
      </c>
      <c r="BI3" s="1">
        <v>0.0</v>
      </c>
      <c r="BJ3" s="1">
        <v>1.0</v>
      </c>
      <c r="BK3" s="1">
        <v>400.0</v>
      </c>
      <c r="BL3" s="1">
        <v>0.347984237233628</v>
      </c>
      <c r="BM3" s="1">
        <v>0.401929211534545</v>
      </c>
      <c r="BN3" s="1">
        <v>0.5068562722194</v>
      </c>
      <c r="BO3" s="1">
        <v>1969.0</v>
      </c>
    </row>
    <row r="4">
      <c r="A4" s="1" t="s">
        <v>85</v>
      </c>
      <c r="B4" s="1" t="s">
        <v>86</v>
      </c>
      <c r="C4" s="1" t="s">
        <v>69</v>
      </c>
      <c r="D4" s="1" t="s">
        <v>70</v>
      </c>
      <c r="E4" s="1" t="s">
        <v>71</v>
      </c>
      <c r="F4" s="1" t="s">
        <v>82</v>
      </c>
      <c r="G4" s="1" t="s">
        <v>87</v>
      </c>
      <c r="H4" s="1">
        <v>8426.0</v>
      </c>
      <c r="I4" s="1" t="s">
        <v>74</v>
      </c>
      <c r="J4" s="1">
        <v>64.0</v>
      </c>
      <c r="K4" s="1">
        <v>0.01</v>
      </c>
      <c r="L4" s="1" t="s">
        <v>75</v>
      </c>
      <c r="N4" s="1">
        <v>150.0</v>
      </c>
      <c r="O4" s="1">
        <v>5.0</v>
      </c>
      <c r="P4" s="1" t="s">
        <v>76</v>
      </c>
      <c r="Q4" s="1">
        <v>0.05</v>
      </c>
      <c r="R4" s="1" t="s">
        <v>88</v>
      </c>
      <c r="S4" s="1">
        <v>1.0</v>
      </c>
      <c r="T4" s="1">
        <v>30.0</v>
      </c>
      <c r="U4" s="1">
        <v>4242.0</v>
      </c>
      <c r="V4" s="1" t="s">
        <v>78</v>
      </c>
      <c r="W4" s="1">
        <v>1.0</v>
      </c>
      <c r="X4" s="1" t="b">
        <v>0</v>
      </c>
      <c r="Y4" s="1"/>
      <c r="Z4" s="1">
        <v>0.502675533294677</v>
      </c>
      <c r="AA4" s="1">
        <v>5.0</v>
      </c>
      <c r="AB4" s="1" t="s">
        <v>79</v>
      </c>
      <c r="AC4" s="1"/>
      <c r="AD4" s="1">
        <v>150.0</v>
      </c>
      <c r="AE4" s="1">
        <v>17716.0</v>
      </c>
      <c r="AF4" s="1">
        <v>1.00991010665893</v>
      </c>
      <c r="AG4" s="1">
        <v>714467.0</v>
      </c>
      <c r="AH4" s="1">
        <v>30.0</v>
      </c>
      <c r="AI4" s="1">
        <v>88580.0</v>
      </c>
      <c r="AM4" s="1"/>
      <c r="AN4" s="1">
        <v>0.993730306625366</v>
      </c>
      <c r="AO4" s="1">
        <v>0.5068562722194</v>
      </c>
      <c r="AP4" s="1">
        <v>0.224244466913829</v>
      </c>
      <c r="AQ4" s="1">
        <v>0.1689520907398</v>
      </c>
      <c r="AR4" s="1">
        <v>0.333333333333333</v>
      </c>
      <c r="AS4" s="1">
        <v>1969.0</v>
      </c>
      <c r="AT4" s="1">
        <v>0.5068562722194</v>
      </c>
      <c r="AU4" s="1">
        <v>0.672733400741489</v>
      </c>
      <c r="AV4" s="1">
        <v>0.5068562722194</v>
      </c>
      <c r="AW4" s="1">
        <v>1.0</v>
      </c>
      <c r="AX4" s="1">
        <v>0.0</v>
      </c>
      <c r="AY4" s="1">
        <v>998.0</v>
      </c>
      <c r="AZ4" s="1">
        <v>0.710005078720162</v>
      </c>
      <c r="BA4" s="1">
        <v>0.0</v>
      </c>
      <c r="BB4" s="1">
        <v>0.0</v>
      </c>
      <c r="BC4" s="1">
        <v>0.0</v>
      </c>
      <c r="BD4" s="1">
        <v>1.0</v>
      </c>
      <c r="BE4" s="1">
        <v>571.0</v>
      </c>
      <c r="BF4" s="1">
        <v>0.796851193499238</v>
      </c>
      <c r="BG4" s="1">
        <v>0.0</v>
      </c>
      <c r="BH4" s="1">
        <v>0.0</v>
      </c>
      <c r="BI4" s="1">
        <v>0.0</v>
      </c>
      <c r="BJ4" s="1">
        <v>1.0</v>
      </c>
      <c r="BK4" s="1">
        <v>400.0</v>
      </c>
      <c r="BL4" s="1">
        <v>0.340979143697311</v>
      </c>
      <c r="BM4" s="1">
        <v>0.256903280688147</v>
      </c>
      <c r="BN4" s="1">
        <v>0.5068562722194</v>
      </c>
      <c r="BO4" s="1">
        <v>1969.0</v>
      </c>
    </row>
    <row r="5">
      <c r="A5" s="1" t="s">
        <v>89</v>
      </c>
      <c r="B5" s="1" t="s">
        <v>90</v>
      </c>
      <c r="C5" s="1" t="s">
        <v>69</v>
      </c>
      <c r="D5" s="1" t="s">
        <v>70</v>
      </c>
      <c r="E5" s="1" t="s">
        <v>71</v>
      </c>
      <c r="F5" s="1" t="s">
        <v>82</v>
      </c>
      <c r="G5" s="1" t="s">
        <v>91</v>
      </c>
      <c r="H5" s="1">
        <v>18601.0</v>
      </c>
      <c r="I5" s="1" t="s">
        <v>74</v>
      </c>
      <c r="J5" s="1">
        <v>64.0</v>
      </c>
      <c r="K5" s="1">
        <v>0.01</v>
      </c>
      <c r="L5" s="1" t="s">
        <v>75</v>
      </c>
      <c r="N5" s="1">
        <v>150.0</v>
      </c>
      <c r="O5" s="1">
        <v>10.0</v>
      </c>
      <c r="P5" s="1" t="s">
        <v>76</v>
      </c>
      <c r="Q5" s="1">
        <v>0.0</v>
      </c>
      <c r="R5" s="1" t="s">
        <v>77</v>
      </c>
      <c r="S5" s="1">
        <v>3.0</v>
      </c>
      <c r="T5" s="1">
        <v>15.0</v>
      </c>
      <c r="U5" s="1">
        <v>4242.0</v>
      </c>
      <c r="V5" s="1" t="s">
        <v>78</v>
      </c>
      <c r="W5" s="1">
        <v>1.0</v>
      </c>
      <c r="X5" s="1" t="b">
        <v>0</v>
      </c>
      <c r="Y5" s="1"/>
      <c r="Z5" s="1">
        <v>0.49749943614006</v>
      </c>
      <c r="AA5" s="1">
        <v>10.0</v>
      </c>
      <c r="AB5" s="1" t="s">
        <v>79</v>
      </c>
      <c r="AC5" s="1"/>
      <c r="AD5" s="1">
        <v>150.0</v>
      </c>
      <c r="AE5" s="1">
        <v>17716.0</v>
      </c>
      <c r="AF5" s="1">
        <v>1.31004106998443</v>
      </c>
      <c r="AG5" s="1">
        <v>1.4768835E7</v>
      </c>
      <c r="AH5" s="1">
        <v>15.0</v>
      </c>
      <c r="AI5" s="1">
        <v>59050.0</v>
      </c>
      <c r="AM5" s="1"/>
      <c r="AN5" s="1">
        <v>1.026789188385</v>
      </c>
      <c r="AO5" s="1">
        <v>0.5068562722194</v>
      </c>
      <c r="AP5" s="1">
        <v>0.224244466913829</v>
      </c>
      <c r="AQ5" s="1">
        <v>0.1689520907398</v>
      </c>
      <c r="AR5" s="1">
        <v>0.333333333333333</v>
      </c>
      <c r="AS5" s="1">
        <v>1969.0</v>
      </c>
      <c r="AT5" s="1">
        <v>0.5068562722194</v>
      </c>
      <c r="AU5" s="1">
        <v>0.672733400741489</v>
      </c>
      <c r="AV5" s="1">
        <v>0.5068562722194</v>
      </c>
      <c r="AW5" s="1">
        <v>1.0</v>
      </c>
      <c r="AX5" s="1">
        <v>0.0</v>
      </c>
      <c r="AY5" s="1">
        <v>998.0</v>
      </c>
      <c r="AZ5" s="1">
        <v>0.710005078720162</v>
      </c>
      <c r="BA5" s="1">
        <v>0.0</v>
      </c>
      <c r="BB5" s="1">
        <v>0.0</v>
      </c>
      <c r="BC5" s="1">
        <v>0.0</v>
      </c>
      <c r="BD5" s="1">
        <v>1.0</v>
      </c>
      <c r="BE5" s="1">
        <v>571.0</v>
      </c>
      <c r="BF5" s="1">
        <v>0.796851193499238</v>
      </c>
      <c r="BG5" s="1">
        <v>0.0</v>
      </c>
      <c r="BH5" s="1">
        <v>0.0</v>
      </c>
      <c r="BI5" s="1">
        <v>0.0</v>
      </c>
      <c r="BJ5" s="1">
        <v>1.0</v>
      </c>
      <c r="BK5" s="1">
        <v>400.0</v>
      </c>
      <c r="BL5" s="1">
        <v>0.340979143697311</v>
      </c>
      <c r="BM5" s="1">
        <v>0.256903280688147</v>
      </c>
      <c r="BN5" s="1">
        <v>0.5068562722194</v>
      </c>
      <c r="BO5" s="1">
        <v>1969.0</v>
      </c>
    </row>
    <row r="6">
      <c r="A6" s="1" t="s">
        <v>92</v>
      </c>
      <c r="B6" s="1" t="s">
        <v>93</v>
      </c>
      <c r="C6" s="1" t="s">
        <v>69</v>
      </c>
      <c r="D6" s="1" t="s">
        <v>70</v>
      </c>
      <c r="E6" s="1" t="s">
        <v>71</v>
      </c>
      <c r="F6" s="1" t="s">
        <v>72</v>
      </c>
      <c r="G6" s="1" t="s">
        <v>94</v>
      </c>
      <c r="H6" s="1">
        <v>18083.0</v>
      </c>
      <c r="I6" s="1" t="s">
        <v>74</v>
      </c>
      <c r="J6" s="1">
        <v>64.0</v>
      </c>
      <c r="K6" s="1">
        <v>0.01</v>
      </c>
      <c r="L6" s="1" t="s">
        <v>75</v>
      </c>
      <c r="N6" s="1">
        <v>150.0</v>
      </c>
      <c r="O6" s="1">
        <v>10.0</v>
      </c>
      <c r="P6" s="1" t="s">
        <v>76</v>
      </c>
      <c r="Q6" s="1">
        <v>0.05</v>
      </c>
      <c r="R6" s="1" t="s">
        <v>77</v>
      </c>
      <c r="S6" s="1">
        <v>1.0</v>
      </c>
      <c r="T6" s="1">
        <v>15.0</v>
      </c>
      <c r="U6" s="1">
        <v>4242.0</v>
      </c>
      <c r="V6" s="1" t="s">
        <v>78</v>
      </c>
      <c r="W6" s="1">
        <v>1.0</v>
      </c>
      <c r="X6" s="1" t="b">
        <v>0</v>
      </c>
      <c r="Y6" s="1"/>
      <c r="Z6" s="1">
        <v>0.617966830730438</v>
      </c>
      <c r="AA6" s="1">
        <v>10.0</v>
      </c>
      <c r="AB6" s="1" t="s">
        <v>95</v>
      </c>
      <c r="AC6" s="1"/>
      <c r="AD6" s="1">
        <v>150.0</v>
      </c>
      <c r="AE6" s="1">
        <v>17716.0</v>
      </c>
      <c r="AF6" s="1">
        <v>0.907999753952026</v>
      </c>
      <c r="AG6" s="1">
        <v>1.4768835E7</v>
      </c>
      <c r="AH6" s="1">
        <v>15.0</v>
      </c>
      <c r="AI6" s="1">
        <v>177160.0</v>
      </c>
      <c r="AM6" s="1"/>
      <c r="AN6" s="1">
        <v>0.679633617401123</v>
      </c>
      <c r="AO6" s="1">
        <v>0.68816658202133</v>
      </c>
      <c r="AP6" s="1">
        <v>0.596747598662711</v>
      </c>
      <c r="AQ6" s="1">
        <v>0.645767273598988</v>
      </c>
      <c r="AR6" s="1">
        <v>0.620608759843095</v>
      </c>
      <c r="AS6" s="1">
        <v>1969.0</v>
      </c>
      <c r="AT6" s="1">
        <v>0.790248857287963</v>
      </c>
      <c r="AU6" s="1">
        <v>0.823277706461275</v>
      </c>
      <c r="AV6" s="1">
        <v>0.718446601941747</v>
      </c>
      <c r="AW6" s="1">
        <v>0.963927855711422</v>
      </c>
      <c r="AX6" s="1">
        <v>0.611740473738414</v>
      </c>
      <c r="AY6" s="1">
        <v>998.0</v>
      </c>
      <c r="AZ6" s="1">
        <v>0.724225495175215</v>
      </c>
      <c r="BA6" s="1">
        <v>0.293888166449935</v>
      </c>
      <c r="BB6" s="1">
        <v>0.57070707070707</v>
      </c>
      <c r="BC6" s="1">
        <v>0.197898423817863</v>
      </c>
      <c r="BD6" s="1">
        <v>0.939198855507868</v>
      </c>
      <c r="BE6" s="1">
        <v>571.0</v>
      </c>
      <c r="BF6" s="1">
        <v>0.861858811579482</v>
      </c>
      <c r="BG6" s="1">
        <v>0.673076923076923</v>
      </c>
      <c r="BH6" s="1">
        <v>0.648148148148148</v>
      </c>
      <c r="BI6" s="1">
        <v>0.7</v>
      </c>
      <c r="BJ6" s="1">
        <v>0.903123008285532</v>
      </c>
      <c r="BK6" s="1">
        <v>400.0</v>
      </c>
      <c r="BL6" s="1">
        <v>0.639244318599306</v>
      </c>
      <c r="BM6" s="1">
        <v>0.661321841224408</v>
      </c>
      <c r="BN6" s="1">
        <v>0.68816658202133</v>
      </c>
      <c r="BO6" s="1">
        <v>1969.0</v>
      </c>
    </row>
    <row r="7">
      <c r="A7" s="1" t="s">
        <v>96</v>
      </c>
      <c r="B7" s="1" t="s">
        <v>97</v>
      </c>
      <c r="C7" s="1" t="s">
        <v>69</v>
      </c>
      <c r="D7" s="1" t="s">
        <v>70</v>
      </c>
      <c r="E7" s="1" t="s">
        <v>71</v>
      </c>
      <c r="F7" s="1" t="s">
        <v>82</v>
      </c>
      <c r="G7" s="1" t="s">
        <v>98</v>
      </c>
      <c r="H7" s="1">
        <v>11352.0</v>
      </c>
      <c r="I7" s="1" t="s">
        <v>74</v>
      </c>
      <c r="J7" s="1">
        <v>64.0</v>
      </c>
      <c r="K7" s="1">
        <v>1.0E-4</v>
      </c>
      <c r="L7" s="1" t="s">
        <v>75</v>
      </c>
      <c r="N7" s="1">
        <v>150.0</v>
      </c>
      <c r="O7" s="1">
        <v>5.0</v>
      </c>
      <c r="P7" s="1" t="s">
        <v>76</v>
      </c>
      <c r="Q7" s="1">
        <v>0.0</v>
      </c>
      <c r="R7" s="1" t="s">
        <v>77</v>
      </c>
      <c r="S7" s="1">
        <v>1.0</v>
      </c>
      <c r="T7" s="1">
        <v>30.0</v>
      </c>
      <c r="U7" s="1">
        <v>4242.0</v>
      </c>
      <c r="V7" s="1" t="s">
        <v>78</v>
      </c>
      <c r="W7" s="1">
        <v>1.0</v>
      </c>
      <c r="X7" s="1" t="b">
        <v>0</v>
      </c>
      <c r="Y7" s="1"/>
      <c r="Z7" s="1">
        <v>0.876382946968078</v>
      </c>
      <c r="AA7" s="1">
        <v>10.0</v>
      </c>
      <c r="AB7" s="1" t="s">
        <v>99</v>
      </c>
      <c r="AC7" s="1"/>
      <c r="AD7" s="1">
        <v>150.0</v>
      </c>
      <c r="AE7" s="1">
        <v>17716.0</v>
      </c>
      <c r="AF7" s="1">
        <v>0.253551244735717</v>
      </c>
      <c r="AG7" s="1">
        <v>1.4768835E7</v>
      </c>
      <c r="AH7" s="1">
        <v>30.0</v>
      </c>
      <c r="AI7" s="1">
        <v>88580.0</v>
      </c>
      <c r="AM7" s="1"/>
      <c r="AN7" s="1">
        <v>0.264378905296325</v>
      </c>
      <c r="AO7" s="1">
        <v>0.883189436262061</v>
      </c>
      <c r="AP7" s="1">
        <v>0.866661064047543</v>
      </c>
      <c r="AQ7" s="1">
        <v>0.883186641078243</v>
      </c>
      <c r="AR7" s="1">
        <v>0.867984299012502</v>
      </c>
      <c r="AS7" s="1">
        <v>1969.0</v>
      </c>
      <c r="AT7" s="1">
        <v>0.923311325545962</v>
      </c>
      <c r="AU7" s="1">
        <v>0.92785475394171</v>
      </c>
      <c r="AV7" s="1">
        <v>0.886757990867579</v>
      </c>
      <c r="AW7" s="1">
        <v>0.972945891783567</v>
      </c>
      <c r="AX7" s="1">
        <v>0.872296601441812</v>
      </c>
      <c r="AY7" s="1">
        <v>998.0</v>
      </c>
      <c r="AZ7" s="1">
        <v>0.891823260538344</v>
      </c>
      <c r="BA7" s="1">
        <v>0.783756345177665</v>
      </c>
      <c r="BB7" s="1">
        <v>0.932367149758454</v>
      </c>
      <c r="BC7" s="1">
        <v>0.67600700525394</v>
      </c>
      <c r="BD7" s="1">
        <v>0.979971387696709</v>
      </c>
      <c r="BE7" s="1">
        <v>571.0</v>
      </c>
      <c r="BF7" s="1">
        <v>0.951244286439817</v>
      </c>
      <c r="BG7" s="1">
        <v>0.888372093023255</v>
      </c>
      <c r="BH7" s="1">
        <v>0.830434782608695</v>
      </c>
      <c r="BI7" s="1">
        <v>0.955</v>
      </c>
      <c r="BJ7" s="1">
        <v>0.950286806883365</v>
      </c>
      <c r="BK7" s="1">
        <v>400.0</v>
      </c>
      <c r="BL7" s="1">
        <v>0.878046091792572</v>
      </c>
      <c r="BM7" s="1">
        <v>0.888542422773692</v>
      </c>
      <c r="BN7" s="1">
        <v>0.883189436262061</v>
      </c>
      <c r="BO7" s="1">
        <v>1969.0</v>
      </c>
    </row>
    <row r="8">
      <c r="A8" s="1" t="s">
        <v>100</v>
      </c>
      <c r="B8" s="1" t="s">
        <v>101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102</v>
      </c>
      <c r="H8" s="1">
        <v>19023.0</v>
      </c>
      <c r="I8" s="1" t="s">
        <v>74</v>
      </c>
      <c r="J8" s="1">
        <v>64.0</v>
      </c>
      <c r="K8" s="1">
        <v>1.0E-4</v>
      </c>
      <c r="L8" s="1" t="s">
        <v>75</v>
      </c>
      <c r="N8" s="1">
        <v>150.0</v>
      </c>
      <c r="O8" s="1">
        <v>10.0</v>
      </c>
      <c r="P8" s="1" t="s">
        <v>76</v>
      </c>
      <c r="Q8" s="1">
        <v>0.0</v>
      </c>
      <c r="R8" s="1" t="s">
        <v>77</v>
      </c>
      <c r="S8" s="1">
        <v>1.0</v>
      </c>
      <c r="T8" s="1">
        <v>15.0</v>
      </c>
      <c r="U8" s="1">
        <v>4242.0</v>
      </c>
      <c r="V8" s="1" t="s">
        <v>78</v>
      </c>
      <c r="W8" s="1">
        <v>1.0</v>
      </c>
      <c r="X8" s="1" t="b">
        <v>0</v>
      </c>
      <c r="Y8" s="1"/>
      <c r="Z8" s="1">
        <v>0.993294179439544</v>
      </c>
      <c r="AA8" s="1">
        <v>10.0</v>
      </c>
      <c r="AB8" s="1" t="s">
        <v>103</v>
      </c>
      <c r="AC8" s="1"/>
      <c r="AD8" s="1">
        <v>150.0</v>
      </c>
      <c r="AE8" s="1">
        <v>17716.0</v>
      </c>
      <c r="AF8" s="1">
        <v>0.0213241018354892</v>
      </c>
      <c r="AG8" s="1">
        <v>1.4768835E7</v>
      </c>
      <c r="AH8" s="1">
        <v>15.0</v>
      </c>
      <c r="AI8" s="1">
        <v>177160.0</v>
      </c>
      <c r="AM8" s="1"/>
      <c r="AN8" s="1">
        <v>0.859883368015289</v>
      </c>
      <c r="AO8" s="1">
        <v>0.869984763839512</v>
      </c>
      <c r="AP8" s="1">
        <v>0.862201133178502</v>
      </c>
      <c r="AQ8" s="1">
        <v>0.859417237304913</v>
      </c>
      <c r="AR8" s="1">
        <v>0.865299931444909</v>
      </c>
      <c r="AS8" s="1">
        <v>1969.0</v>
      </c>
      <c r="AT8" s="1">
        <v>0.910106653123412</v>
      </c>
      <c r="AU8" s="1">
        <v>0.910106653123412</v>
      </c>
      <c r="AV8" s="1">
        <v>0.922760041194644</v>
      </c>
      <c r="AW8" s="1">
        <v>0.897795591182364</v>
      </c>
      <c r="AX8" s="1">
        <v>0.922760041194644</v>
      </c>
      <c r="AY8" s="1">
        <v>998.0</v>
      </c>
      <c r="AZ8" s="1">
        <v>0.877094972067039</v>
      </c>
      <c r="BA8" s="1">
        <v>0.791738382099827</v>
      </c>
      <c r="BB8" s="1">
        <v>0.778341793570219</v>
      </c>
      <c r="BC8" s="1">
        <v>0.805604203152364</v>
      </c>
      <c r="BD8" s="1">
        <v>0.906294706723891</v>
      </c>
      <c r="BE8" s="1">
        <v>571.0</v>
      </c>
      <c r="BF8" s="1">
        <v>0.952767902488572</v>
      </c>
      <c r="BG8" s="1">
        <v>0.884758364312267</v>
      </c>
      <c r="BH8" s="1">
        <v>0.877149877149877</v>
      </c>
      <c r="BI8" s="1">
        <v>0.8925</v>
      </c>
      <c r="BJ8" s="1">
        <v>0.968132568514977</v>
      </c>
      <c r="BK8" s="1">
        <v>400.0</v>
      </c>
      <c r="BL8" s="1">
        <v>0.870630981067077</v>
      </c>
      <c r="BM8" s="1">
        <v>0.871613832453429</v>
      </c>
      <c r="BN8" s="1">
        <v>0.869984763839512</v>
      </c>
      <c r="BO8" s="1">
        <v>1969.0</v>
      </c>
    </row>
    <row r="9">
      <c r="A9" s="1" t="s">
        <v>104</v>
      </c>
      <c r="B9" s="1" t="s">
        <v>105</v>
      </c>
      <c r="C9" s="1" t="s">
        <v>69</v>
      </c>
      <c r="D9" s="1" t="s">
        <v>70</v>
      </c>
      <c r="E9" s="1" t="s">
        <v>71</v>
      </c>
      <c r="F9" s="1"/>
      <c r="G9" s="1" t="s">
        <v>106</v>
      </c>
      <c r="H9" s="1">
        <v>5560.0</v>
      </c>
      <c r="I9" s="1" t="s">
        <v>107</v>
      </c>
      <c r="J9" s="1">
        <v>64.0</v>
      </c>
      <c r="K9" s="1">
        <v>0.01</v>
      </c>
      <c r="L9" s="1" t="s">
        <v>75</v>
      </c>
      <c r="N9" s="1">
        <v>150.0</v>
      </c>
      <c r="O9" s="1"/>
      <c r="P9" s="1" t="s">
        <v>76</v>
      </c>
      <c r="Q9" s="1">
        <v>0.0</v>
      </c>
      <c r="R9" s="1" t="s">
        <v>108</v>
      </c>
      <c r="S9" s="1">
        <v>3.0</v>
      </c>
      <c r="T9" s="1"/>
      <c r="U9" s="1">
        <v>4242.0</v>
      </c>
      <c r="V9" s="1" t="s">
        <v>78</v>
      </c>
      <c r="W9" s="1"/>
      <c r="X9" s="1"/>
      <c r="Y9" s="1">
        <v>0.0</v>
      </c>
      <c r="Z9" s="1">
        <v>0.507027924060821</v>
      </c>
      <c r="AA9" s="1">
        <v>12.0</v>
      </c>
      <c r="AB9" s="1" t="s">
        <v>79</v>
      </c>
      <c r="AC9" s="1"/>
      <c r="AD9" s="1">
        <v>150.0</v>
      </c>
      <c r="AE9" s="1">
        <v>5905.0</v>
      </c>
      <c r="AF9" s="1">
        <v>1.02741086483001</v>
      </c>
      <c r="AG9" s="1">
        <v>1.4768835E7</v>
      </c>
      <c r="AH9" s="1"/>
      <c r="AM9" s="1"/>
      <c r="AN9" s="1">
        <v>1.02718889713287</v>
      </c>
      <c r="AO9" s="1">
        <v>0.5068562722194</v>
      </c>
      <c r="AP9" s="1">
        <v>0.224244466913829</v>
      </c>
      <c r="AQ9" s="1">
        <v>0.1689520907398</v>
      </c>
      <c r="AR9" s="1">
        <v>0.333333333333333</v>
      </c>
      <c r="AS9" s="1">
        <v>1969.0</v>
      </c>
      <c r="AT9" s="1">
        <v>0.5068562722194</v>
      </c>
      <c r="AU9" s="1">
        <v>0.672733400741489</v>
      </c>
      <c r="AV9" s="1">
        <v>0.5068562722194</v>
      </c>
      <c r="AW9" s="1">
        <v>1.0</v>
      </c>
      <c r="AX9" s="1">
        <v>0.0</v>
      </c>
      <c r="AY9" s="1">
        <v>998.0</v>
      </c>
      <c r="AZ9" s="1">
        <v>0.710005078720162</v>
      </c>
      <c r="BA9" s="1">
        <v>0.0</v>
      </c>
      <c r="BB9" s="1">
        <v>0.0</v>
      </c>
      <c r="BC9" s="1">
        <v>0.0</v>
      </c>
      <c r="BD9" s="1">
        <v>1.0</v>
      </c>
      <c r="BE9" s="1">
        <v>571.0</v>
      </c>
      <c r="BF9" s="1">
        <v>0.796851193499238</v>
      </c>
      <c r="BG9" s="1">
        <v>0.0</v>
      </c>
      <c r="BH9" s="1">
        <v>0.0</v>
      </c>
      <c r="BI9" s="1">
        <v>0.0</v>
      </c>
      <c r="BJ9" s="1">
        <v>1.0</v>
      </c>
      <c r="BK9" s="1">
        <v>400.0</v>
      </c>
      <c r="BL9" s="1">
        <v>0.340979143697311</v>
      </c>
      <c r="BM9" s="1">
        <v>0.256903280688147</v>
      </c>
      <c r="BN9" s="1">
        <v>0.5068562722194</v>
      </c>
      <c r="BO9" s="1">
        <v>1969.0</v>
      </c>
    </row>
    <row r="10">
      <c r="A10" s="1" t="s">
        <v>109</v>
      </c>
      <c r="B10" s="1" t="s">
        <v>110</v>
      </c>
      <c r="C10" s="1" t="s">
        <v>69</v>
      </c>
      <c r="D10" s="1" t="s">
        <v>70</v>
      </c>
      <c r="E10" s="1" t="s">
        <v>71</v>
      </c>
      <c r="F10" s="1"/>
      <c r="G10" s="1" t="s">
        <v>111</v>
      </c>
      <c r="H10" s="1">
        <v>1253.0</v>
      </c>
      <c r="I10" s="1" t="s">
        <v>107</v>
      </c>
      <c r="J10" s="1">
        <v>64.0</v>
      </c>
      <c r="K10" s="1">
        <v>0.01</v>
      </c>
      <c r="L10" s="1" t="s">
        <v>75</v>
      </c>
      <c r="N10" s="1">
        <v>150.0</v>
      </c>
      <c r="O10" s="1"/>
      <c r="P10" s="1" t="s">
        <v>76</v>
      </c>
      <c r="Q10" s="1">
        <v>0.0</v>
      </c>
      <c r="R10" s="1" t="s">
        <v>112</v>
      </c>
      <c r="S10" s="1">
        <v>3.0</v>
      </c>
      <c r="T10" s="1"/>
      <c r="U10" s="1">
        <v>4242.0</v>
      </c>
      <c r="V10" s="1" t="s">
        <v>78</v>
      </c>
      <c r="W10" s="1"/>
      <c r="X10" s="1"/>
      <c r="Y10" s="1">
        <v>0.0</v>
      </c>
      <c r="Z10" s="1">
        <v>0.507027924060821</v>
      </c>
      <c r="AA10" s="1">
        <v>12.0</v>
      </c>
      <c r="AB10" s="1" t="s">
        <v>79</v>
      </c>
      <c r="AC10" s="1"/>
      <c r="AD10" s="1">
        <v>150.0</v>
      </c>
      <c r="AE10" s="1">
        <v>5905.0</v>
      </c>
      <c r="AF10" s="1">
        <v>1.02778255939483</v>
      </c>
      <c r="AG10" s="1">
        <v>714467.0</v>
      </c>
      <c r="AH10" s="1"/>
      <c r="AM10" s="1"/>
      <c r="AN10" s="1">
        <v>1.02718794345855</v>
      </c>
      <c r="AO10" s="1">
        <v>0.5068562722194</v>
      </c>
      <c r="AP10" s="1">
        <v>0.224244466913829</v>
      </c>
      <c r="AQ10" s="1">
        <v>0.1689520907398</v>
      </c>
      <c r="AR10" s="1">
        <v>0.333333333333333</v>
      </c>
      <c r="AS10" s="1">
        <v>1969.0</v>
      </c>
      <c r="AT10" s="1">
        <v>0.5068562722194</v>
      </c>
      <c r="AU10" s="1">
        <v>0.672733400741489</v>
      </c>
      <c r="AV10" s="1">
        <v>0.5068562722194</v>
      </c>
      <c r="AW10" s="1">
        <v>1.0</v>
      </c>
      <c r="AX10" s="1">
        <v>0.0</v>
      </c>
      <c r="AY10" s="1">
        <v>998.0</v>
      </c>
      <c r="AZ10" s="1">
        <v>0.710005078720162</v>
      </c>
      <c r="BA10" s="1">
        <v>0.0</v>
      </c>
      <c r="BB10" s="1">
        <v>0.0</v>
      </c>
      <c r="BC10" s="1">
        <v>0.0</v>
      </c>
      <c r="BD10" s="1">
        <v>1.0</v>
      </c>
      <c r="BE10" s="1">
        <v>571.0</v>
      </c>
      <c r="BF10" s="1">
        <v>0.796851193499238</v>
      </c>
      <c r="BG10" s="1">
        <v>0.0</v>
      </c>
      <c r="BH10" s="1">
        <v>0.0</v>
      </c>
      <c r="BI10" s="1">
        <v>0.0</v>
      </c>
      <c r="BJ10" s="1">
        <v>1.0</v>
      </c>
      <c r="BK10" s="1">
        <v>400.0</v>
      </c>
      <c r="BL10" s="1">
        <v>0.340979143697311</v>
      </c>
      <c r="BM10" s="1">
        <v>0.256903280688147</v>
      </c>
      <c r="BN10" s="1">
        <v>0.5068562722194</v>
      </c>
      <c r="BO10" s="1">
        <v>1969.0</v>
      </c>
    </row>
    <row r="11">
      <c r="A11" s="1" t="s">
        <v>113</v>
      </c>
      <c r="B11" s="1" t="s">
        <v>114</v>
      </c>
      <c r="C11" s="1" t="s">
        <v>69</v>
      </c>
      <c r="D11" s="1" t="s">
        <v>70</v>
      </c>
      <c r="E11" s="1" t="s">
        <v>71</v>
      </c>
      <c r="F11" s="1"/>
      <c r="G11" s="1" t="s">
        <v>115</v>
      </c>
      <c r="H11" s="1">
        <v>18518.0</v>
      </c>
      <c r="I11" s="1" t="s">
        <v>116</v>
      </c>
      <c r="J11" s="1">
        <v>64.0</v>
      </c>
      <c r="K11" s="1">
        <v>1.0E-4</v>
      </c>
      <c r="L11" s="1" t="s">
        <v>75</v>
      </c>
      <c r="N11" s="1">
        <v>150.0</v>
      </c>
      <c r="O11" s="1">
        <v>5.0</v>
      </c>
      <c r="P11" s="1" t="s">
        <v>76</v>
      </c>
      <c r="Q11" s="1">
        <v>0.0</v>
      </c>
      <c r="R11" s="1" t="s">
        <v>77</v>
      </c>
      <c r="S11" s="1">
        <v>2.0</v>
      </c>
      <c r="T11" s="1">
        <v>30.0</v>
      </c>
      <c r="U11" s="1">
        <v>4242.0</v>
      </c>
      <c r="V11" s="1" t="s">
        <v>78</v>
      </c>
      <c r="W11" s="1">
        <v>1.0</v>
      </c>
      <c r="X11" s="1" t="b">
        <v>0</v>
      </c>
      <c r="Y11" s="1"/>
      <c r="Z11" s="1">
        <v>0.87588620185852</v>
      </c>
      <c r="AA11" s="1">
        <v>15.0</v>
      </c>
      <c r="AB11" s="1" t="s">
        <v>117</v>
      </c>
      <c r="AC11" s="1"/>
      <c r="AD11" s="1">
        <v>150.0</v>
      </c>
      <c r="AE11" s="1">
        <v>17716.0</v>
      </c>
      <c r="AF11" s="1">
        <v>0.261486798524856</v>
      </c>
      <c r="AG11" s="1">
        <v>1.4768835E7</v>
      </c>
      <c r="AH11" s="1">
        <v>30.0</v>
      </c>
      <c r="AI11" s="1">
        <v>44290.0</v>
      </c>
      <c r="AM11" s="1"/>
      <c r="AN11" s="1">
        <v>0.276427924633026</v>
      </c>
      <c r="AO11" s="1">
        <v>0.87201625190452</v>
      </c>
      <c r="AP11" s="1">
        <v>0.858656558377036</v>
      </c>
      <c r="AQ11" s="1">
        <v>0.859322581500049</v>
      </c>
      <c r="AR11" s="1">
        <v>0.860390445222026</v>
      </c>
      <c r="AS11" s="1">
        <v>1969.0</v>
      </c>
      <c r="AT11" s="1">
        <v>0.916708989334687</v>
      </c>
      <c r="AU11" s="1">
        <v>0.919052319842053</v>
      </c>
      <c r="AV11" s="1">
        <v>0.905642023346303</v>
      </c>
      <c r="AW11" s="1">
        <v>0.932865731462925</v>
      </c>
      <c r="AX11" s="1">
        <v>0.90010298661174</v>
      </c>
      <c r="AY11" s="1">
        <v>998.0</v>
      </c>
      <c r="AZ11" s="1">
        <v>0.879634332148298</v>
      </c>
      <c r="BA11" s="1">
        <v>0.781163434903047</v>
      </c>
      <c r="BB11" s="1">
        <v>0.826171875</v>
      </c>
      <c r="BC11" s="1">
        <v>0.740805604203152</v>
      </c>
      <c r="BD11" s="1">
        <v>0.936337625178826</v>
      </c>
      <c r="BE11" s="1">
        <v>571.0</v>
      </c>
      <c r="BF11" s="1">
        <v>0.947689182326053</v>
      </c>
      <c r="BG11" s="1">
        <v>0.875753920386007</v>
      </c>
      <c r="BH11" s="1">
        <v>0.846153846153846</v>
      </c>
      <c r="BI11" s="1">
        <v>0.9075</v>
      </c>
      <c r="BJ11" s="1">
        <v>0.95793499043977</v>
      </c>
      <c r="BK11" s="1">
        <v>400.0</v>
      </c>
      <c r="BL11" s="1">
        <v>0.870269225335912</v>
      </c>
      <c r="BM11" s="1">
        <v>0.870511131734966</v>
      </c>
      <c r="BN11" s="1">
        <v>0.87201625190452</v>
      </c>
      <c r="BO11" s="1">
        <v>1969.0</v>
      </c>
    </row>
    <row r="12">
      <c r="A12" s="1" t="s">
        <v>118</v>
      </c>
      <c r="B12" s="1" t="s">
        <v>119</v>
      </c>
      <c r="C12" s="1" t="s">
        <v>69</v>
      </c>
      <c r="D12" s="1" t="s">
        <v>70</v>
      </c>
      <c r="E12" s="1" t="s">
        <v>71</v>
      </c>
      <c r="F12" s="1"/>
      <c r="G12" s="1" t="s">
        <v>120</v>
      </c>
      <c r="H12" s="1">
        <v>14668.0</v>
      </c>
      <c r="I12" s="1" t="s">
        <v>107</v>
      </c>
      <c r="J12" s="1">
        <v>64.0</v>
      </c>
      <c r="K12" s="1">
        <v>1.0E-4</v>
      </c>
      <c r="L12" s="1" t="s">
        <v>75</v>
      </c>
      <c r="N12" s="1">
        <v>150.0</v>
      </c>
      <c r="O12" s="1"/>
      <c r="P12" s="1" t="s">
        <v>76</v>
      </c>
      <c r="Q12" s="1">
        <v>0.0</v>
      </c>
      <c r="R12" s="1" t="s">
        <v>108</v>
      </c>
      <c r="S12" s="1">
        <v>1.0</v>
      </c>
      <c r="T12" s="1"/>
      <c r="U12" s="1">
        <v>4242.0</v>
      </c>
      <c r="V12" s="1"/>
      <c r="W12" s="1"/>
      <c r="X12" s="1"/>
      <c r="Y12" s="1">
        <v>0.0</v>
      </c>
      <c r="Z12" s="1">
        <v>0.893147408962249</v>
      </c>
      <c r="AA12" s="1">
        <v>16.0</v>
      </c>
      <c r="AB12" s="1" t="s">
        <v>121</v>
      </c>
      <c r="AC12" s="1"/>
      <c r="AD12" s="1">
        <v>150.0</v>
      </c>
      <c r="AE12" s="1">
        <v>17716.0</v>
      </c>
      <c r="AF12" s="1">
        <v>0.209107503294944</v>
      </c>
      <c r="AG12" s="1">
        <v>1.4768835E7</v>
      </c>
      <c r="AH12" s="1"/>
      <c r="AM12" s="1"/>
      <c r="AN12" s="1">
        <v>0.246789634227752</v>
      </c>
      <c r="AO12" s="1">
        <v>0.877602844083291</v>
      </c>
      <c r="AP12" s="1">
        <v>0.859992236277917</v>
      </c>
      <c r="AQ12" s="1">
        <v>0.865045586121809</v>
      </c>
      <c r="AR12" s="1">
        <v>0.868306186219491</v>
      </c>
      <c r="AS12" s="1">
        <v>1969.0</v>
      </c>
      <c r="AT12" s="1">
        <v>0.926866429659725</v>
      </c>
      <c r="AU12" s="1">
        <v>0.929273084479371</v>
      </c>
      <c r="AV12" s="1">
        <v>0.911368015414258</v>
      </c>
      <c r="AW12" s="1">
        <v>0.947895791583166</v>
      </c>
      <c r="AX12" s="1">
        <v>0.905252317198764</v>
      </c>
      <c r="AY12" s="1">
        <v>998.0</v>
      </c>
      <c r="AZ12" s="1">
        <v>0.887252412392077</v>
      </c>
      <c r="BA12" s="1">
        <v>0.781925343811394</v>
      </c>
      <c r="BB12" s="1">
        <v>0.890380313199105</v>
      </c>
      <c r="BC12" s="1">
        <v>0.697022767075306</v>
      </c>
      <c r="BD12" s="1">
        <v>0.964949928469241</v>
      </c>
      <c r="BE12" s="1">
        <v>571.0</v>
      </c>
      <c r="BF12" s="1">
        <v>0.941086846114779</v>
      </c>
      <c r="BG12" s="1">
        <v>0.868778280542986</v>
      </c>
      <c r="BH12" s="1">
        <v>0.793388429752066</v>
      </c>
      <c r="BI12" s="1">
        <v>0.96</v>
      </c>
      <c r="BJ12" s="1">
        <v>0.936265137029955</v>
      </c>
      <c r="BK12" s="1">
        <v>400.0</v>
      </c>
      <c r="BL12" s="1">
        <v>0.874253540804425</v>
      </c>
      <c r="BM12" s="1">
        <v>0.881314276343801</v>
      </c>
      <c r="BN12" s="1">
        <v>0.877602844083291</v>
      </c>
      <c r="BO12" s="1">
        <v>1969.0</v>
      </c>
    </row>
    <row r="13">
      <c r="A13" s="1" t="s">
        <v>122</v>
      </c>
      <c r="B13" s="1" t="s">
        <v>123</v>
      </c>
      <c r="C13" s="1" t="s">
        <v>69</v>
      </c>
      <c r="D13" s="1" t="s">
        <v>70</v>
      </c>
      <c r="E13" s="1" t="s">
        <v>71</v>
      </c>
      <c r="F13" s="1"/>
      <c r="G13" s="1" t="s">
        <v>124</v>
      </c>
      <c r="H13" s="1">
        <v>5546.0</v>
      </c>
      <c r="I13" s="1" t="s">
        <v>107</v>
      </c>
      <c r="J13" s="1">
        <v>64.0</v>
      </c>
      <c r="K13" s="1">
        <v>1.0E-4</v>
      </c>
      <c r="L13" s="1" t="s">
        <v>75</v>
      </c>
      <c r="N13" s="1">
        <v>150.0</v>
      </c>
      <c r="O13" s="1"/>
      <c r="P13" s="1" t="s">
        <v>76</v>
      </c>
      <c r="Q13" s="1">
        <v>0.0</v>
      </c>
      <c r="R13" s="1" t="s">
        <v>108</v>
      </c>
      <c r="S13" s="1">
        <v>3.0</v>
      </c>
      <c r="T13" s="1"/>
      <c r="U13" s="1">
        <v>4242.0</v>
      </c>
      <c r="V13" s="1" t="s">
        <v>78</v>
      </c>
      <c r="W13" s="1"/>
      <c r="X13" s="1"/>
      <c r="Y13" s="1">
        <v>0.0</v>
      </c>
      <c r="Z13" s="1">
        <v>0.86858594417572</v>
      </c>
      <c r="AA13" s="1">
        <v>17.0</v>
      </c>
      <c r="AB13" s="1" t="s">
        <v>125</v>
      </c>
      <c r="AC13" s="1"/>
      <c r="AD13" s="1">
        <v>150.0</v>
      </c>
      <c r="AE13" s="1">
        <v>5905.0</v>
      </c>
      <c r="AF13" s="1">
        <v>0.263588517904281</v>
      </c>
      <c r="AG13" s="1">
        <v>1.4768835E7</v>
      </c>
      <c r="AH13" s="1"/>
      <c r="AM13" s="1"/>
      <c r="AN13" s="1">
        <v>0.31418889760971</v>
      </c>
      <c r="AO13" s="1">
        <v>0.856780091416962</v>
      </c>
      <c r="AP13" s="1">
        <v>0.840163453133522</v>
      </c>
      <c r="AQ13" s="1">
        <v>0.846460030501649</v>
      </c>
      <c r="AR13" s="1">
        <v>0.836636802501675</v>
      </c>
      <c r="AS13" s="1">
        <v>1969.0</v>
      </c>
      <c r="AT13" s="1">
        <v>0.906551549009649</v>
      </c>
      <c r="AU13" s="1">
        <v>0.910679611650485</v>
      </c>
      <c r="AV13" s="1">
        <v>0.883239171374764</v>
      </c>
      <c r="AW13" s="1">
        <v>0.939879759519038</v>
      </c>
      <c r="AX13" s="1">
        <v>0.872296601441812</v>
      </c>
      <c r="AY13" s="1">
        <v>998.0</v>
      </c>
      <c r="AZ13" s="1">
        <v>0.865921787709497</v>
      </c>
      <c r="BA13" s="1">
        <v>0.753731343283582</v>
      </c>
      <c r="BB13" s="1">
        <v>0.806387225548902</v>
      </c>
      <c r="BC13" s="1">
        <v>0.707530647985989</v>
      </c>
      <c r="BD13" s="1">
        <v>0.930615164520744</v>
      </c>
      <c r="BE13" s="1">
        <v>571.0</v>
      </c>
      <c r="BF13" s="1">
        <v>0.941086846114779</v>
      </c>
      <c r="BG13" s="1">
        <v>0.856079404466501</v>
      </c>
      <c r="BH13" s="1">
        <v>0.84975369458128</v>
      </c>
      <c r="BI13" s="1">
        <v>0.8625</v>
      </c>
      <c r="BJ13" s="1">
        <v>0.961121733588272</v>
      </c>
      <c r="BK13" s="1">
        <v>400.0</v>
      </c>
      <c r="BL13" s="1">
        <v>0.854073443996297</v>
      </c>
      <c r="BM13" s="1">
        <v>0.854149962749086</v>
      </c>
      <c r="BN13" s="1">
        <v>0.856780091416962</v>
      </c>
      <c r="BO13" s="1">
        <v>1969.0</v>
      </c>
    </row>
    <row r="14">
      <c r="A14" s="1" t="s">
        <v>126</v>
      </c>
      <c r="B14" s="1" t="s">
        <v>127</v>
      </c>
      <c r="C14" s="1" t="s">
        <v>69</v>
      </c>
      <c r="D14" s="1" t="s">
        <v>70</v>
      </c>
      <c r="E14" s="1" t="s">
        <v>71</v>
      </c>
      <c r="F14" s="1" t="s">
        <v>128</v>
      </c>
      <c r="G14" s="1" t="s">
        <v>129</v>
      </c>
      <c r="H14" s="1">
        <v>11241.0</v>
      </c>
      <c r="I14" s="1" t="s">
        <v>116</v>
      </c>
      <c r="J14" s="1">
        <v>64.0</v>
      </c>
      <c r="K14" s="1">
        <v>1.0E-4</v>
      </c>
      <c r="L14" s="1" t="s">
        <v>75</v>
      </c>
      <c r="N14" s="1">
        <v>150.0</v>
      </c>
      <c r="O14" s="1">
        <v>10.0</v>
      </c>
      <c r="P14" s="1" t="s">
        <v>76</v>
      </c>
      <c r="Q14" s="1">
        <v>0.0</v>
      </c>
      <c r="R14" s="1" t="s">
        <v>77</v>
      </c>
      <c r="S14" s="1">
        <v>2.0</v>
      </c>
      <c r="T14" s="1">
        <v>15.0</v>
      </c>
      <c r="U14" s="1">
        <v>4242.0</v>
      </c>
      <c r="V14" s="1" t="s">
        <v>78</v>
      </c>
      <c r="W14" s="1">
        <v>1.0</v>
      </c>
      <c r="X14" s="1" t="b">
        <v>0</v>
      </c>
      <c r="Y14" s="1"/>
      <c r="Z14" s="1">
        <v>0.879859983921051</v>
      </c>
      <c r="AA14" s="1">
        <v>20.0</v>
      </c>
      <c r="AB14" s="1" t="s">
        <v>130</v>
      </c>
      <c r="AC14" s="1"/>
      <c r="AD14" s="1">
        <v>150.0</v>
      </c>
      <c r="AE14" s="1">
        <v>17716.0</v>
      </c>
      <c r="AF14" s="1">
        <v>0.256102681159973</v>
      </c>
      <c r="AG14" s="1">
        <v>1.4768835E7</v>
      </c>
      <c r="AH14" s="1">
        <v>15.0</v>
      </c>
      <c r="AI14" s="1">
        <v>88580.0</v>
      </c>
      <c r="AM14" s="1"/>
      <c r="AN14" s="1">
        <v>0.294940769672393</v>
      </c>
      <c r="AO14" s="1">
        <v>0.866429659725749</v>
      </c>
      <c r="AP14" s="1">
        <v>0.849173960929628</v>
      </c>
      <c r="AQ14" s="1">
        <v>0.860605033261048</v>
      </c>
      <c r="AR14" s="1">
        <v>0.846976237939978</v>
      </c>
      <c r="AS14" s="1">
        <v>1969.0</v>
      </c>
      <c r="AT14" s="1">
        <v>0.910614525139664</v>
      </c>
      <c r="AU14" s="1">
        <v>0.915627996164909</v>
      </c>
      <c r="AV14" s="1">
        <v>0.877757352941176</v>
      </c>
      <c r="AW14" s="1">
        <v>0.95691382765531</v>
      </c>
      <c r="AX14" s="1">
        <v>0.86302780638517</v>
      </c>
      <c r="AY14" s="1">
        <v>998.0</v>
      </c>
      <c r="AZ14" s="1">
        <v>0.879634332148298</v>
      </c>
      <c r="BA14" s="1">
        <v>0.767874632713026</v>
      </c>
      <c r="BB14" s="1">
        <v>0.871111111111111</v>
      </c>
      <c r="BC14" s="1">
        <v>0.686514886164623</v>
      </c>
      <c r="BD14" s="1">
        <v>0.958512160228898</v>
      </c>
      <c r="BE14" s="1">
        <v>571.0</v>
      </c>
      <c r="BF14" s="1">
        <v>0.942610462163534</v>
      </c>
      <c r="BG14" s="1">
        <v>0.86401925391095</v>
      </c>
      <c r="BH14" s="1">
        <v>0.832946635730858</v>
      </c>
      <c r="BI14" s="1">
        <v>0.8975</v>
      </c>
      <c r="BJ14" s="1">
        <v>0.954110898661567</v>
      </c>
      <c r="BK14" s="1">
        <v>400.0</v>
      </c>
      <c r="BL14" s="1">
        <v>0.862296016767952</v>
      </c>
      <c r="BM14" s="1">
        <v>0.86672673284514</v>
      </c>
      <c r="BN14" s="1">
        <v>0.866429659725749</v>
      </c>
      <c r="BO14" s="1">
        <v>1969.0</v>
      </c>
    </row>
    <row r="15">
      <c r="A15" s="1" t="s">
        <v>131</v>
      </c>
      <c r="B15" s="1" t="s">
        <v>132</v>
      </c>
      <c r="C15" s="1" t="s">
        <v>69</v>
      </c>
      <c r="D15" s="1" t="s">
        <v>70</v>
      </c>
      <c r="E15" s="1" t="s">
        <v>71</v>
      </c>
      <c r="F15" s="1" t="s">
        <v>82</v>
      </c>
      <c r="G15" s="1" t="s">
        <v>133</v>
      </c>
      <c r="H15" s="1">
        <v>11419.0</v>
      </c>
      <c r="I15" s="1" t="s">
        <v>74</v>
      </c>
      <c r="J15" s="1">
        <v>64.0</v>
      </c>
      <c r="K15" s="1">
        <v>1.0E-4</v>
      </c>
      <c r="L15" s="1" t="s">
        <v>75</v>
      </c>
      <c r="N15" s="1">
        <v>150.0</v>
      </c>
      <c r="O15" s="1">
        <v>5.0</v>
      </c>
      <c r="P15" s="1" t="s">
        <v>76</v>
      </c>
      <c r="Q15" s="1">
        <v>0.0</v>
      </c>
      <c r="R15" s="1" t="s">
        <v>77</v>
      </c>
      <c r="S15" s="1">
        <v>3.0</v>
      </c>
      <c r="T15" s="1">
        <v>30.0</v>
      </c>
      <c r="U15" s="1">
        <v>4242.0</v>
      </c>
      <c r="V15" s="1" t="s">
        <v>78</v>
      </c>
      <c r="W15" s="1">
        <v>1.0</v>
      </c>
      <c r="X15" s="1" t="b">
        <v>0</v>
      </c>
      <c r="Y15" s="1"/>
      <c r="Z15" s="1">
        <v>0.878810107707977</v>
      </c>
      <c r="AA15" s="1">
        <v>20.0</v>
      </c>
      <c r="AB15" s="1" t="s">
        <v>134</v>
      </c>
      <c r="AC15" s="1"/>
      <c r="AD15" s="1">
        <v>150.0</v>
      </c>
      <c r="AE15" s="1">
        <v>17716.0</v>
      </c>
      <c r="AF15" s="1">
        <v>0.253327071666717</v>
      </c>
      <c r="AG15" s="1">
        <v>1.4768835E7</v>
      </c>
      <c r="AH15" s="1">
        <v>30.0</v>
      </c>
      <c r="AI15" s="1">
        <v>29525.0</v>
      </c>
      <c r="AM15" s="1"/>
      <c r="AN15" s="1">
        <v>0.274459868669509</v>
      </c>
      <c r="AO15" s="1">
        <v>0.876079228034535</v>
      </c>
      <c r="AP15" s="1">
        <v>0.858140717117796</v>
      </c>
      <c r="AQ15" s="1">
        <v>0.876235194683255</v>
      </c>
      <c r="AR15" s="1">
        <v>0.85506919852548</v>
      </c>
      <c r="AS15" s="1">
        <v>1969.0</v>
      </c>
      <c r="AT15" s="1">
        <v>0.918232605383443</v>
      </c>
      <c r="AU15" s="1">
        <v>0.923660502607871</v>
      </c>
      <c r="AV15" s="1">
        <v>0.876687668766876</v>
      </c>
      <c r="AW15" s="1">
        <v>0.975951903807615</v>
      </c>
      <c r="AX15" s="1">
        <v>0.858908341915551</v>
      </c>
      <c r="AY15" s="1">
        <v>998.0</v>
      </c>
      <c r="AZ15" s="1">
        <v>0.887252412392077</v>
      </c>
      <c r="BA15" s="1">
        <v>0.776209677419354</v>
      </c>
      <c r="BB15" s="1">
        <v>0.914489311163895</v>
      </c>
      <c r="BC15" s="1">
        <v>0.674255691768826</v>
      </c>
      <c r="BD15" s="1">
        <v>0.974248927038626</v>
      </c>
      <c r="BE15" s="1">
        <v>571.0</v>
      </c>
      <c r="BF15" s="1">
        <v>0.94667343829355</v>
      </c>
      <c r="BG15" s="1">
        <v>0.874551971326164</v>
      </c>
      <c r="BH15" s="1">
        <v>0.837528604118993</v>
      </c>
      <c r="BI15" s="1">
        <v>0.915</v>
      </c>
      <c r="BJ15" s="1">
        <v>0.954748247291268</v>
      </c>
      <c r="BK15" s="1">
        <v>400.0</v>
      </c>
      <c r="BL15" s="1">
        <v>0.870924172645796</v>
      </c>
      <c r="BM15" s="1">
        <v>0.879694835831144</v>
      </c>
      <c r="BN15" s="1">
        <v>0.876079228034535</v>
      </c>
      <c r="BO15" s="1">
        <v>1969.0</v>
      </c>
    </row>
    <row r="16">
      <c r="A16" s="1" t="s">
        <v>135</v>
      </c>
      <c r="B16" s="1" t="s">
        <v>136</v>
      </c>
      <c r="C16" s="1" t="s">
        <v>69</v>
      </c>
      <c r="D16" s="1" t="s">
        <v>70</v>
      </c>
      <c r="E16" s="1" t="s">
        <v>71</v>
      </c>
      <c r="F16" s="1"/>
      <c r="G16" s="1" t="s">
        <v>137</v>
      </c>
      <c r="H16" s="1">
        <v>14782.0</v>
      </c>
      <c r="I16" s="1" t="s">
        <v>107</v>
      </c>
      <c r="J16" s="1">
        <v>64.0</v>
      </c>
      <c r="K16" s="1">
        <v>0.01</v>
      </c>
      <c r="L16" s="1" t="s">
        <v>75</v>
      </c>
      <c r="N16" s="1">
        <v>150.0</v>
      </c>
      <c r="O16" s="1"/>
      <c r="P16" s="1" t="s">
        <v>76</v>
      </c>
      <c r="Q16" s="1">
        <v>0.0</v>
      </c>
      <c r="R16" s="1" t="s">
        <v>108</v>
      </c>
      <c r="S16" s="1">
        <v>1.0</v>
      </c>
      <c r="T16" s="1"/>
      <c r="U16" s="1">
        <v>4242.0</v>
      </c>
      <c r="V16" s="1"/>
      <c r="W16" s="1"/>
      <c r="X16" s="1"/>
      <c r="Y16" s="1">
        <v>0.0</v>
      </c>
      <c r="Z16" s="1">
        <v>0.506942868232727</v>
      </c>
      <c r="AA16" s="1">
        <v>23.0</v>
      </c>
      <c r="AB16" s="1" t="s">
        <v>79</v>
      </c>
      <c r="AC16" s="1"/>
      <c r="AD16" s="1">
        <v>150.0</v>
      </c>
      <c r="AE16" s="1">
        <v>17716.0</v>
      </c>
      <c r="AF16" s="1">
        <v>1.02767968177795</v>
      </c>
      <c r="AG16" s="1">
        <v>1.4768835E7</v>
      </c>
      <c r="AH16" s="1"/>
      <c r="AM16" s="1"/>
      <c r="AN16" s="1">
        <v>1.02719032764434</v>
      </c>
      <c r="AO16" s="1">
        <v>0.5068562722194</v>
      </c>
      <c r="AP16" s="1">
        <v>0.224244466913829</v>
      </c>
      <c r="AQ16" s="1">
        <v>0.1689520907398</v>
      </c>
      <c r="AR16" s="1">
        <v>0.333333333333333</v>
      </c>
      <c r="AS16" s="1">
        <v>1969.0</v>
      </c>
      <c r="AT16" s="1">
        <v>0.5068562722194</v>
      </c>
      <c r="AU16" s="1">
        <v>0.672733400741489</v>
      </c>
      <c r="AV16" s="1">
        <v>0.5068562722194</v>
      </c>
      <c r="AW16" s="1">
        <v>1.0</v>
      </c>
      <c r="AX16" s="1">
        <v>0.0</v>
      </c>
      <c r="AY16" s="1">
        <v>998.0</v>
      </c>
      <c r="AZ16" s="1">
        <v>0.710005078720162</v>
      </c>
      <c r="BA16" s="1">
        <v>0.0</v>
      </c>
      <c r="BB16" s="1">
        <v>0.0</v>
      </c>
      <c r="BC16" s="1">
        <v>0.0</v>
      </c>
      <c r="BD16" s="1">
        <v>1.0</v>
      </c>
      <c r="BE16" s="1">
        <v>571.0</v>
      </c>
      <c r="BF16" s="1">
        <v>0.796851193499238</v>
      </c>
      <c r="BG16" s="1">
        <v>0.0</v>
      </c>
      <c r="BH16" s="1">
        <v>0.0</v>
      </c>
      <c r="BI16" s="1">
        <v>0.0</v>
      </c>
      <c r="BJ16" s="1">
        <v>1.0</v>
      </c>
      <c r="BK16" s="1">
        <v>400.0</v>
      </c>
      <c r="BL16" s="1">
        <v>0.340979143697311</v>
      </c>
      <c r="BM16" s="1">
        <v>0.256903280688147</v>
      </c>
      <c r="BN16" s="1">
        <v>0.5068562722194</v>
      </c>
      <c r="BO16" s="1">
        <v>1969.0</v>
      </c>
    </row>
    <row r="17">
      <c r="A17" s="1" t="s">
        <v>138</v>
      </c>
      <c r="B17" s="1" t="s">
        <v>139</v>
      </c>
      <c r="C17" s="1" t="s">
        <v>69</v>
      </c>
      <c r="D17" s="1" t="s">
        <v>70</v>
      </c>
      <c r="E17" s="1" t="s">
        <v>71</v>
      </c>
      <c r="F17" s="1"/>
      <c r="G17" s="1" t="s">
        <v>140</v>
      </c>
      <c r="H17" s="1">
        <v>3335.0</v>
      </c>
      <c r="I17" s="1" t="s">
        <v>107</v>
      </c>
      <c r="J17" s="1">
        <v>64.0</v>
      </c>
      <c r="K17" s="1">
        <v>0.01</v>
      </c>
      <c r="L17" s="1" t="s">
        <v>75</v>
      </c>
      <c r="N17" s="1">
        <v>150.0</v>
      </c>
      <c r="O17" s="1"/>
      <c r="P17" s="1" t="s">
        <v>76</v>
      </c>
      <c r="Q17" s="1">
        <v>0.0</v>
      </c>
      <c r="R17" s="1" t="s">
        <v>112</v>
      </c>
      <c r="S17" s="1">
        <v>1.0</v>
      </c>
      <c r="T17" s="1"/>
      <c r="U17" s="1">
        <v>4242.0</v>
      </c>
      <c r="V17" s="1"/>
      <c r="W17" s="1"/>
      <c r="X17" s="1"/>
      <c r="Y17" s="1">
        <v>0.0</v>
      </c>
      <c r="Z17" s="1">
        <v>0.506942868232727</v>
      </c>
      <c r="AA17" s="1">
        <v>23.0</v>
      </c>
      <c r="AB17" s="1" t="s">
        <v>79</v>
      </c>
      <c r="AC17" s="1"/>
      <c r="AD17" s="1">
        <v>150.0</v>
      </c>
      <c r="AE17" s="1">
        <v>17716.0</v>
      </c>
      <c r="AF17" s="1">
        <v>1.02768266201019</v>
      </c>
      <c r="AG17" s="1">
        <v>714467.0</v>
      </c>
      <c r="AH17" s="1"/>
      <c r="AM17" s="1"/>
      <c r="AN17" s="1">
        <v>1.02718997001647</v>
      </c>
      <c r="AO17" s="1">
        <v>0.5068562722194</v>
      </c>
      <c r="AP17" s="1">
        <v>0.224244466913829</v>
      </c>
      <c r="AQ17" s="1">
        <v>0.1689520907398</v>
      </c>
      <c r="AR17" s="1">
        <v>0.333333333333333</v>
      </c>
      <c r="AS17" s="1">
        <v>1969.0</v>
      </c>
      <c r="AT17" s="1">
        <v>0.5068562722194</v>
      </c>
      <c r="AU17" s="1">
        <v>0.672733400741489</v>
      </c>
      <c r="AV17" s="1">
        <v>0.5068562722194</v>
      </c>
      <c r="AW17" s="1">
        <v>1.0</v>
      </c>
      <c r="AX17" s="1">
        <v>0.0</v>
      </c>
      <c r="AY17" s="1">
        <v>998.0</v>
      </c>
      <c r="AZ17" s="1">
        <v>0.710005078720162</v>
      </c>
      <c r="BA17" s="1">
        <v>0.0</v>
      </c>
      <c r="BB17" s="1">
        <v>0.0</v>
      </c>
      <c r="BC17" s="1">
        <v>0.0</v>
      </c>
      <c r="BD17" s="1">
        <v>1.0</v>
      </c>
      <c r="BE17" s="1">
        <v>571.0</v>
      </c>
      <c r="BF17" s="1">
        <v>0.796851193499238</v>
      </c>
      <c r="BG17" s="1">
        <v>0.0</v>
      </c>
      <c r="BH17" s="1">
        <v>0.0</v>
      </c>
      <c r="BI17" s="1">
        <v>0.0</v>
      </c>
      <c r="BJ17" s="1">
        <v>1.0</v>
      </c>
      <c r="BK17" s="1">
        <v>400.0</v>
      </c>
      <c r="BL17" s="1">
        <v>0.340979143697311</v>
      </c>
      <c r="BM17" s="1">
        <v>0.256903280688147</v>
      </c>
      <c r="BN17" s="1">
        <v>0.5068562722194</v>
      </c>
      <c r="BO17" s="1">
        <v>1969.0</v>
      </c>
    </row>
    <row r="18">
      <c r="A18" s="1" t="s">
        <v>141</v>
      </c>
      <c r="B18" s="1" t="s">
        <v>142</v>
      </c>
      <c r="C18" s="1" t="s">
        <v>69</v>
      </c>
      <c r="D18" s="1" t="s">
        <v>70</v>
      </c>
      <c r="E18" s="1" t="s">
        <v>71</v>
      </c>
      <c r="F18" s="1"/>
      <c r="G18" s="1" t="s">
        <v>143</v>
      </c>
      <c r="H18" s="1">
        <v>7756.0</v>
      </c>
      <c r="I18" s="1" t="s">
        <v>116</v>
      </c>
      <c r="J18" s="1">
        <v>64.0</v>
      </c>
      <c r="K18" s="1">
        <v>0.01</v>
      </c>
      <c r="L18" s="1" t="s">
        <v>75</v>
      </c>
      <c r="N18" s="1">
        <v>150.0</v>
      </c>
      <c r="O18" s="1">
        <v>5.0</v>
      </c>
      <c r="P18" s="1" t="s">
        <v>76</v>
      </c>
      <c r="Q18" s="1">
        <v>0.0</v>
      </c>
      <c r="R18" s="1" t="s">
        <v>88</v>
      </c>
      <c r="S18" s="1">
        <v>2.0</v>
      </c>
      <c r="T18" s="1">
        <v>30.0</v>
      </c>
      <c r="U18" s="1">
        <v>4242.0</v>
      </c>
      <c r="V18" s="1" t="s">
        <v>78</v>
      </c>
      <c r="W18" s="1">
        <v>1.0</v>
      </c>
      <c r="X18" s="1" t="b">
        <v>0</v>
      </c>
      <c r="Y18" s="1"/>
      <c r="Z18" s="1">
        <v>0.506942868232727</v>
      </c>
      <c r="AA18" s="1">
        <v>25.0</v>
      </c>
      <c r="AB18" s="1" t="s">
        <v>79</v>
      </c>
      <c r="AC18" s="1"/>
      <c r="AD18" s="1">
        <v>150.0</v>
      </c>
      <c r="AE18" s="1">
        <v>17716.0</v>
      </c>
      <c r="AF18" s="1">
        <v>1.02761614322662</v>
      </c>
      <c r="AG18" s="1">
        <v>714467.0</v>
      </c>
      <c r="AH18" s="1">
        <v>30.0</v>
      </c>
      <c r="AI18" s="1">
        <v>44290.0</v>
      </c>
      <c r="AM18" s="1"/>
      <c r="AN18" s="1">
        <v>1.02719366550445</v>
      </c>
      <c r="AO18" s="1">
        <v>0.5068562722194</v>
      </c>
      <c r="AP18" s="1">
        <v>0.224244466913829</v>
      </c>
      <c r="AQ18" s="1">
        <v>0.1689520907398</v>
      </c>
      <c r="AR18" s="1">
        <v>0.333333333333333</v>
      </c>
      <c r="AS18" s="1">
        <v>1969.0</v>
      </c>
      <c r="AT18" s="1">
        <v>0.5068562722194</v>
      </c>
      <c r="AU18" s="1">
        <v>0.672733400741489</v>
      </c>
      <c r="AV18" s="1">
        <v>0.5068562722194</v>
      </c>
      <c r="AW18" s="1">
        <v>1.0</v>
      </c>
      <c r="AX18" s="1">
        <v>0.0</v>
      </c>
      <c r="AY18" s="1">
        <v>998.0</v>
      </c>
      <c r="AZ18" s="1">
        <v>0.710005078720162</v>
      </c>
      <c r="BA18" s="1">
        <v>0.0</v>
      </c>
      <c r="BB18" s="1">
        <v>0.0</v>
      </c>
      <c r="BC18" s="1">
        <v>0.0</v>
      </c>
      <c r="BD18" s="1">
        <v>1.0</v>
      </c>
      <c r="BE18" s="1">
        <v>571.0</v>
      </c>
      <c r="BF18" s="1">
        <v>0.796851193499238</v>
      </c>
      <c r="BG18" s="1">
        <v>0.0</v>
      </c>
      <c r="BH18" s="1">
        <v>0.0</v>
      </c>
      <c r="BI18" s="1">
        <v>0.0</v>
      </c>
      <c r="BJ18" s="1">
        <v>1.0</v>
      </c>
      <c r="BK18" s="1">
        <v>400.0</v>
      </c>
      <c r="BL18" s="1">
        <v>0.340979143697311</v>
      </c>
      <c r="BM18" s="1">
        <v>0.256903280688147</v>
      </c>
      <c r="BN18" s="1">
        <v>0.5068562722194</v>
      </c>
      <c r="BO18" s="1">
        <v>1969.0</v>
      </c>
    </row>
    <row r="19">
      <c r="A19" s="1" t="s">
        <v>144</v>
      </c>
      <c r="B19" s="1" t="s">
        <v>145</v>
      </c>
      <c r="C19" s="1" t="s">
        <v>69</v>
      </c>
      <c r="D19" s="1" t="s">
        <v>70</v>
      </c>
      <c r="E19" s="1" t="s">
        <v>71</v>
      </c>
      <c r="F19" s="1"/>
      <c r="G19" s="1" t="s">
        <v>146</v>
      </c>
      <c r="H19" s="1">
        <v>7878.0</v>
      </c>
      <c r="I19" s="1" t="s">
        <v>107</v>
      </c>
      <c r="J19" s="1">
        <v>64.0</v>
      </c>
      <c r="K19" s="1">
        <v>1.0E-4</v>
      </c>
      <c r="L19" s="1" t="s">
        <v>75</v>
      </c>
      <c r="N19" s="1">
        <v>150.0</v>
      </c>
      <c r="O19" s="1"/>
      <c r="P19" s="1" t="s">
        <v>76</v>
      </c>
      <c r="Q19" s="1">
        <v>0.0</v>
      </c>
      <c r="R19" s="1" t="s">
        <v>108</v>
      </c>
      <c r="S19" s="1">
        <v>2.0</v>
      </c>
      <c r="T19" s="1"/>
      <c r="U19" s="1">
        <v>4242.0</v>
      </c>
      <c r="V19" s="1" t="s">
        <v>78</v>
      </c>
      <c r="W19" s="1"/>
      <c r="X19" s="1"/>
      <c r="Y19" s="1">
        <v>0.0</v>
      </c>
      <c r="Z19" s="1">
        <v>0.887672185897827</v>
      </c>
      <c r="AA19" s="1">
        <v>28.0</v>
      </c>
      <c r="AB19" s="1" t="s">
        <v>147</v>
      </c>
      <c r="AC19" s="1"/>
      <c r="AD19" s="1">
        <v>150.0</v>
      </c>
      <c r="AE19" s="1">
        <v>8858.0</v>
      </c>
      <c r="AF19" s="1">
        <v>0.229170739650726</v>
      </c>
      <c r="AG19" s="1">
        <v>1.4768835E7</v>
      </c>
      <c r="AH19" s="1"/>
      <c r="AM19" s="1"/>
      <c r="AN19" s="1">
        <v>0.297034859657287</v>
      </c>
      <c r="AO19" s="1">
        <v>0.860335195530726</v>
      </c>
      <c r="AP19" s="1">
        <v>0.843363904816265</v>
      </c>
      <c r="AQ19" s="1">
        <v>0.843680575260742</v>
      </c>
      <c r="AR19" s="1">
        <v>0.85145728117063</v>
      </c>
      <c r="AS19" s="1">
        <v>1969.0</v>
      </c>
      <c r="AT19" s="1">
        <v>0.91213814118842</v>
      </c>
      <c r="AU19" s="1">
        <v>0.914398812469074</v>
      </c>
      <c r="AV19" s="1">
        <v>0.903225806451612</v>
      </c>
      <c r="AW19" s="1">
        <v>0.925851703406813</v>
      </c>
      <c r="AX19" s="1">
        <v>0.898043254376931</v>
      </c>
      <c r="AY19" s="1">
        <v>998.0</v>
      </c>
      <c r="AZ19" s="1">
        <v>0.871508379888268</v>
      </c>
      <c r="BA19" s="1">
        <v>0.757894736842105</v>
      </c>
      <c r="BB19" s="1">
        <v>0.835443037974683</v>
      </c>
      <c r="BC19" s="1">
        <v>0.693520140105078</v>
      </c>
      <c r="BD19" s="1">
        <v>0.944206008583691</v>
      </c>
      <c r="BE19" s="1">
        <v>571.0</v>
      </c>
      <c r="BF19" s="1">
        <v>0.937023869984763</v>
      </c>
      <c r="BG19" s="1">
        <v>0.857798165137614</v>
      </c>
      <c r="BH19" s="1">
        <v>0.792372881355932</v>
      </c>
      <c r="BI19" s="1">
        <v>0.935</v>
      </c>
      <c r="BJ19" s="1">
        <v>0.937539834289356</v>
      </c>
      <c r="BK19" s="1">
        <v>400.0</v>
      </c>
      <c r="BL19" s="1">
        <v>0.857515071425101</v>
      </c>
      <c r="BM19" s="1">
        <v>0.86104950841271</v>
      </c>
      <c r="BN19" s="1">
        <v>0.860335195530726</v>
      </c>
      <c r="BO19" s="1">
        <v>1969.0</v>
      </c>
    </row>
    <row r="20">
      <c r="A20" s="1" t="s">
        <v>148</v>
      </c>
      <c r="B20" s="1" t="s">
        <v>149</v>
      </c>
      <c r="C20" s="1" t="s">
        <v>69</v>
      </c>
      <c r="D20" s="1" t="s">
        <v>70</v>
      </c>
      <c r="E20" s="1" t="s">
        <v>71</v>
      </c>
      <c r="F20" s="1" t="s">
        <v>82</v>
      </c>
      <c r="G20" s="1" t="s">
        <v>150</v>
      </c>
      <c r="H20" s="1">
        <v>11330.0</v>
      </c>
      <c r="I20" s="1" t="s">
        <v>74</v>
      </c>
      <c r="J20" s="1">
        <v>64.0</v>
      </c>
      <c r="K20" s="1">
        <v>1.0E-4</v>
      </c>
      <c r="L20" s="1" t="s">
        <v>75</v>
      </c>
      <c r="N20" s="1">
        <v>150.0</v>
      </c>
      <c r="O20" s="1">
        <v>10.0</v>
      </c>
      <c r="P20" s="1" t="s">
        <v>76</v>
      </c>
      <c r="Q20" s="1">
        <v>0.0</v>
      </c>
      <c r="R20" s="1" t="s">
        <v>77</v>
      </c>
      <c r="S20" s="1">
        <v>3.0</v>
      </c>
      <c r="T20" s="1">
        <v>15.0</v>
      </c>
      <c r="U20" s="1">
        <v>4242.0</v>
      </c>
      <c r="V20" s="1" t="s">
        <v>78</v>
      </c>
      <c r="W20" s="1">
        <v>1.0</v>
      </c>
      <c r="X20" s="1" t="b">
        <v>0</v>
      </c>
      <c r="Y20" s="1"/>
      <c r="Z20" s="1">
        <v>0.899085581302642</v>
      </c>
      <c r="AA20" s="1">
        <v>30.0</v>
      </c>
      <c r="AB20" s="1" t="s">
        <v>151</v>
      </c>
      <c r="AC20" s="1"/>
      <c r="AD20" s="1">
        <v>150.0</v>
      </c>
      <c r="AE20" s="1">
        <v>17716.0</v>
      </c>
      <c r="AF20" s="1">
        <v>0.21301919221878</v>
      </c>
      <c r="AG20" s="1">
        <v>1.4768835E7</v>
      </c>
      <c r="AH20" s="1">
        <v>15.0</v>
      </c>
      <c r="AI20" s="1">
        <v>59050.0</v>
      </c>
      <c r="AM20" s="1"/>
      <c r="AN20" s="1">
        <v>0.281448274850845</v>
      </c>
      <c r="AO20" s="1">
        <v>0.876587100050787</v>
      </c>
      <c r="AP20" s="1">
        <v>0.861680265557709</v>
      </c>
      <c r="AQ20" s="1">
        <v>0.878548173124029</v>
      </c>
      <c r="AR20" s="1">
        <v>0.854905321442651</v>
      </c>
      <c r="AS20" s="1">
        <v>1969.0</v>
      </c>
      <c r="AT20" s="1">
        <v>0.913153885220924</v>
      </c>
      <c r="AU20" s="1">
        <v>0.918918918918919</v>
      </c>
      <c r="AV20" s="1">
        <v>0.872187218721872</v>
      </c>
      <c r="AW20" s="1">
        <v>0.970941883767535</v>
      </c>
      <c r="AX20" s="1">
        <v>0.853759011328527</v>
      </c>
      <c r="AY20" s="1">
        <v>998.0</v>
      </c>
      <c r="AZ20" s="1">
        <v>0.889283900457084</v>
      </c>
      <c r="BA20" s="1">
        <v>0.785433070866141</v>
      </c>
      <c r="BB20" s="1">
        <v>0.896629213483146</v>
      </c>
      <c r="BC20" s="1">
        <v>0.69877408056042</v>
      </c>
      <c r="BD20" s="1">
        <v>0.967095851216022</v>
      </c>
      <c r="BE20" s="1">
        <v>571.0</v>
      </c>
      <c r="BF20" s="1">
        <v>0.950736414423565</v>
      </c>
      <c r="BG20" s="1">
        <v>0.880688806888068</v>
      </c>
      <c r="BH20" s="1">
        <v>0.86682808716707</v>
      </c>
      <c r="BI20" s="1">
        <v>0.895</v>
      </c>
      <c r="BJ20" s="1">
        <v>0.964945825366475</v>
      </c>
      <c r="BK20" s="1">
        <v>400.0</v>
      </c>
      <c r="BL20" s="1">
        <v>0.872442299289424</v>
      </c>
      <c r="BM20" s="1">
        <v>0.878186571889351</v>
      </c>
      <c r="BN20" s="1">
        <v>0.876587100050787</v>
      </c>
      <c r="BO20" s="1">
        <v>1969.0</v>
      </c>
    </row>
    <row r="21">
      <c r="A21" s="1" t="s">
        <v>152</v>
      </c>
      <c r="B21" s="1" t="s">
        <v>153</v>
      </c>
      <c r="C21" s="1" t="s">
        <v>69</v>
      </c>
      <c r="D21" s="1" t="s">
        <v>70</v>
      </c>
      <c r="E21" s="1" t="s">
        <v>71</v>
      </c>
      <c r="F21" s="1"/>
      <c r="G21" s="1" t="s">
        <v>154</v>
      </c>
      <c r="H21" s="1">
        <v>2803.0</v>
      </c>
      <c r="I21" s="1" t="s">
        <v>107</v>
      </c>
      <c r="J21" s="1">
        <v>64.0</v>
      </c>
      <c r="K21" s="1">
        <v>1.0E-4</v>
      </c>
      <c r="L21" s="1" t="s">
        <v>75</v>
      </c>
      <c r="N21" s="1">
        <v>150.0</v>
      </c>
      <c r="O21" s="1"/>
      <c r="P21" s="1" t="s">
        <v>76</v>
      </c>
      <c r="Q21" s="1">
        <v>0.0</v>
      </c>
      <c r="R21" s="1" t="s">
        <v>112</v>
      </c>
      <c r="S21" s="1">
        <v>2.0</v>
      </c>
      <c r="T21" s="1"/>
      <c r="U21" s="1">
        <v>4242.0</v>
      </c>
      <c r="V21" s="1" t="s">
        <v>78</v>
      </c>
      <c r="W21" s="1"/>
      <c r="X21" s="1"/>
      <c r="Y21" s="1">
        <v>0.0</v>
      </c>
      <c r="Z21" s="1">
        <v>0.818469166755676</v>
      </c>
      <c r="AA21" s="1">
        <v>32.0</v>
      </c>
      <c r="AB21" s="1" t="s">
        <v>155</v>
      </c>
      <c r="AC21" s="1"/>
      <c r="AD21" s="1">
        <v>150.0</v>
      </c>
      <c r="AE21" s="1">
        <v>8858.0</v>
      </c>
      <c r="AF21" s="1">
        <v>0.364145308732986</v>
      </c>
      <c r="AG21" s="1">
        <v>714467.0</v>
      </c>
      <c r="AH21" s="1"/>
      <c r="AM21" s="1"/>
      <c r="AN21" s="1">
        <v>0.335679322481155</v>
      </c>
      <c r="AO21" s="1">
        <v>0.824784154393092</v>
      </c>
      <c r="AP21" s="1">
        <v>0.814595849490554</v>
      </c>
      <c r="AQ21" s="1">
        <v>0.802899079027647</v>
      </c>
      <c r="AR21" s="1">
        <v>0.836319591898332</v>
      </c>
      <c r="AS21" s="1">
        <v>1969.0</v>
      </c>
      <c r="AT21" s="1">
        <v>0.888268156424581</v>
      </c>
      <c r="AU21" s="1">
        <v>0.881847475832438</v>
      </c>
      <c r="AV21" s="1">
        <v>0.950231481481481</v>
      </c>
      <c r="AW21" s="1">
        <v>0.822645290581162</v>
      </c>
      <c r="AX21" s="1">
        <v>0.955715756951596</v>
      </c>
      <c r="AY21" s="1">
        <v>998.0</v>
      </c>
      <c r="AZ21" s="1">
        <v>0.836465210766886</v>
      </c>
      <c r="BA21" s="1">
        <v>0.727118644067796</v>
      </c>
      <c r="BB21" s="1">
        <v>0.704433497536945</v>
      </c>
      <c r="BC21" s="1">
        <v>0.751313485113835</v>
      </c>
      <c r="BD21" s="1">
        <v>0.871244635193133</v>
      </c>
      <c r="BE21" s="1">
        <v>571.0</v>
      </c>
      <c r="BF21" s="1">
        <v>0.924834941594718</v>
      </c>
      <c r="BG21" s="1">
        <v>0.834821428571428</v>
      </c>
      <c r="BH21" s="1">
        <v>0.754032258064516</v>
      </c>
      <c r="BI21" s="1">
        <v>0.935</v>
      </c>
      <c r="BJ21" s="1">
        <v>0.922243467176545</v>
      </c>
      <c r="BK21" s="1">
        <v>400.0</v>
      </c>
      <c r="BL21" s="1">
        <v>0.827423615069607</v>
      </c>
      <c r="BM21" s="1">
        <v>0.83909367640321</v>
      </c>
      <c r="BN21" s="1">
        <v>0.824784154393092</v>
      </c>
      <c r="BO21" s="1">
        <v>1969.0</v>
      </c>
    </row>
    <row r="22">
      <c r="A22" s="1" t="s">
        <v>156</v>
      </c>
      <c r="B22" s="1" t="s">
        <v>157</v>
      </c>
      <c r="C22" s="1" t="s">
        <v>69</v>
      </c>
      <c r="D22" s="1" t="s">
        <v>70</v>
      </c>
      <c r="E22" s="1" t="s">
        <v>71</v>
      </c>
      <c r="F22" s="1"/>
      <c r="G22" s="1" t="s">
        <v>158</v>
      </c>
      <c r="H22" s="1">
        <v>1972.0</v>
      </c>
      <c r="I22" s="1" t="s">
        <v>107</v>
      </c>
      <c r="J22" s="1">
        <v>64.0</v>
      </c>
      <c r="K22" s="1">
        <v>1.0E-4</v>
      </c>
      <c r="L22" s="1" t="s">
        <v>75</v>
      </c>
      <c r="N22" s="1">
        <v>150.0</v>
      </c>
      <c r="O22" s="1"/>
      <c r="P22" s="1" t="s">
        <v>76</v>
      </c>
      <c r="Q22" s="1">
        <v>0.0</v>
      </c>
      <c r="R22" s="1" t="s">
        <v>112</v>
      </c>
      <c r="S22" s="1">
        <v>3.0</v>
      </c>
      <c r="T22" s="1"/>
      <c r="U22" s="1">
        <v>4242.0</v>
      </c>
      <c r="V22" s="1" t="s">
        <v>78</v>
      </c>
      <c r="W22" s="1"/>
      <c r="X22" s="1"/>
      <c r="Y22" s="1">
        <v>0.0</v>
      </c>
      <c r="Z22" s="1">
        <v>0.805419147014617</v>
      </c>
      <c r="AA22" s="1">
        <v>34.0</v>
      </c>
      <c r="AB22" s="1" t="s">
        <v>159</v>
      </c>
      <c r="AC22" s="1"/>
      <c r="AD22" s="1">
        <v>150.0</v>
      </c>
      <c r="AE22" s="1">
        <v>5905.0</v>
      </c>
      <c r="AF22" s="1">
        <v>0.429522812366485</v>
      </c>
      <c r="AG22" s="1">
        <v>714467.0</v>
      </c>
      <c r="AH22" s="1"/>
      <c r="AM22" s="1"/>
      <c r="AN22" s="1">
        <v>0.392854750156402</v>
      </c>
      <c r="AO22" s="1">
        <v>0.842559674961909</v>
      </c>
      <c r="AP22" s="1">
        <v>0.821362822517751</v>
      </c>
      <c r="AQ22" s="1">
        <v>0.827521300352421</v>
      </c>
      <c r="AR22" s="1">
        <v>0.820791372587557</v>
      </c>
      <c r="AS22" s="1">
        <v>1969.0</v>
      </c>
      <c r="AT22" s="1">
        <v>0.899441340782122</v>
      </c>
      <c r="AU22" s="1">
        <v>0.90406976744186</v>
      </c>
      <c r="AV22" s="1">
        <v>0.875234521575985</v>
      </c>
      <c r="AW22" s="1">
        <v>0.934869739478958</v>
      </c>
      <c r="AX22" s="1">
        <v>0.86302780638517</v>
      </c>
      <c r="AY22" s="1">
        <v>998.0</v>
      </c>
      <c r="AZ22" s="1">
        <v>0.859319451498222</v>
      </c>
      <c r="BA22" s="1">
        <v>0.734928229665071</v>
      </c>
      <c r="BB22" s="1">
        <v>0.810126582278481</v>
      </c>
      <c r="BC22" s="1">
        <v>0.672504378283712</v>
      </c>
      <c r="BD22" s="1">
        <v>0.935622317596566</v>
      </c>
      <c r="BE22" s="1">
        <v>571.0</v>
      </c>
      <c r="BF22" s="1">
        <v>0.926358557643474</v>
      </c>
      <c r="BG22" s="1">
        <v>0.82509047044632</v>
      </c>
      <c r="BH22" s="1">
        <v>0.797202797202797</v>
      </c>
      <c r="BI22" s="1">
        <v>0.855</v>
      </c>
      <c r="BJ22" s="1">
        <v>0.944550669216061</v>
      </c>
      <c r="BK22" s="1">
        <v>400.0</v>
      </c>
      <c r="BL22" s="1">
        <v>0.838975030586216</v>
      </c>
      <c r="BM22" s="1">
        <v>0.840501498169103</v>
      </c>
      <c r="BN22" s="1">
        <v>0.842559674961909</v>
      </c>
      <c r="BO22" s="1">
        <v>1969.0</v>
      </c>
    </row>
    <row r="23">
      <c r="A23" s="1" t="s">
        <v>160</v>
      </c>
      <c r="B23" s="1" t="s">
        <v>161</v>
      </c>
      <c r="C23" s="1" t="s">
        <v>69</v>
      </c>
      <c r="D23" s="1" t="s">
        <v>494</v>
      </c>
      <c r="E23" s="1" t="s">
        <v>71</v>
      </c>
      <c r="F23" s="1" t="s">
        <v>72</v>
      </c>
      <c r="G23" s="1" t="s">
        <v>163</v>
      </c>
      <c r="H23" s="1">
        <v>18027.0</v>
      </c>
      <c r="I23" s="1" t="s">
        <v>74</v>
      </c>
      <c r="J23" s="1">
        <v>64.0</v>
      </c>
      <c r="K23" s="1">
        <v>0.001</v>
      </c>
      <c r="L23" s="1" t="s">
        <v>75</v>
      </c>
      <c r="N23" s="1">
        <v>150.0</v>
      </c>
      <c r="O23" s="1">
        <v>5.0</v>
      </c>
      <c r="P23" s="1" t="s">
        <v>76</v>
      </c>
      <c r="Q23" s="1">
        <v>0.0</v>
      </c>
      <c r="R23" s="1" t="s">
        <v>77</v>
      </c>
      <c r="S23" s="1">
        <v>1.0</v>
      </c>
      <c r="T23" s="1">
        <v>30.0</v>
      </c>
      <c r="U23" s="1">
        <v>4242.0</v>
      </c>
      <c r="V23" s="1" t="s">
        <v>78</v>
      </c>
      <c r="W23" s="1">
        <v>1.0</v>
      </c>
      <c r="X23" s="1" t="b">
        <v>0</v>
      </c>
      <c r="Y23" s="1"/>
      <c r="Z23" s="1">
        <v>0.879024624824523</v>
      </c>
      <c r="AA23" s="1">
        <v>35.0</v>
      </c>
      <c r="AB23" s="1" t="s">
        <v>164</v>
      </c>
      <c r="AC23" s="1"/>
      <c r="AD23" s="1">
        <v>150.0</v>
      </c>
      <c r="AE23" s="1">
        <v>17716.0</v>
      </c>
      <c r="AF23" s="1">
        <v>0.242573544383049</v>
      </c>
      <c r="AG23" s="1">
        <v>1.4768835E7</v>
      </c>
      <c r="AH23" s="1">
        <v>30.0</v>
      </c>
      <c r="AI23" s="1">
        <v>88580.0</v>
      </c>
      <c r="AM23" s="1"/>
      <c r="AN23" s="1">
        <v>0.255210369825363</v>
      </c>
      <c r="AO23" s="1">
        <v>0.875571356018283</v>
      </c>
      <c r="AP23" s="1">
        <v>0.860313681504723</v>
      </c>
      <c r="AQ23" s="1">
        <v>0.871461193747455</v>
      </c>
      <c r="AR23" s="1">
        <v>0.855236813381579</v>
      </c>
      <c r="AS23" s="1">
        <v>1969.0</v>
      </c>
      <c r="AT23" s="1">
        <v>0.917216861350939</v>
      </c>
      <c r="AU23" s="1">
        <v>0.921822541966426</v>
      </c>
      <c r="AV23" s="1">
        <v>0.884084636614535</v>
      </c>
      <c r="AW23" s="1">
        <v>0.962925851703406</v>
      </c>
      <c r="AX23" s="1">
        <v>0.870236869207003</v>
      </c>
      <c r="AY23" s="1">
        <v>998.0</v>
      </c>
      <c r="AZ23" s="1">
        <v>0.884205180294565</v>
      </c>
      <c r="BA23" s="1">
        <v>0.781190019193858</v>
      </c>
      <c r="BB23" s="1">
        <v>0.864118895966029</v>
      </c>
      <c r="BC23" s="1">
        <v>0.712784588441331</v>
      </c>
      <c r="BD23" s="1">
        <v>0.954220314735336</v>
      </c>
      <c r="BE23" s="1">
        <v>571.0</v>
      </c>
      <c r="BF23" s="1">
        <v>0.949720670391061</v>
      </c>
      <c r="BG23" s="1">
        <v>0.877928483353884</v>
      </c>
      <c r="BH23" s="1">
        <v>0.8661800486618</v>
      </c>
      <c r="BI23" s="1">
        <v>0.89</v>
      </c>
      <c r="BJ23" s="1">
        <v>0.964945825366475</v>
      </c>
      <c r="BK23" s="1">
        <v>400.0</v>
      </c>
      <c r="BL23" s="1">
        <v>0.872122798975998</v>
      </c>
      <c r="BM23" s="1">
        <v>0.874657377553392</v>
      </c>
      <c r="BN23" s="1">
        <v>0.875571356018283</v>
      </c>
      <c r="BO23" s="1">
        <v>1969.0</v>
      </c>
    </row>
    <row r="24">
      <c r="A24" s="1" t="s">
        <v>165</v>
      </c>
      <c r="B24" s="1" t="s">
        <v>166</v>
      </c>
      <c r="C24" s="1" t="s">
        <v>69</v>
      </c>
      <c r="D24" s="1" t="s">
        <v>70</v>
      </c>
      <c r="E24" s="1" t="s">
        <v>71</v>
      </c>
      <c r="F24" s="1" t="s">
        <v>72</v>
      </c>
      <c r="G24" s="1" t="s">
        <v>167</v>
      </c>
      <c r="H24" s="1">
        <v>9018.0</v>
      </c>
      <c r="I24" s="1" t="s">
        <v>74</v>
      </c>
      <c r="J24" s="1">
        <v>64.0</v>
      </c>
      <c r="K24" s="1">
        <v>1.0E-4</v>
      </c>
      <c r="L24" s="1" t="s">
        <v>75</v>
      </c>
      <c r="N24" s="1">
        <v>150.0</v>
      </c>
      <c r="O24" s="1">
        <v>10.0</v>
      </c>
      <c r="P24" s="1" t="s">
        <v>76</v>
      </c>
      <c r="Q24" s="1">
        <v>0.0</v>
      </c>
      <c r="R24" s="1" t="s">
        <v>88</v>
      </c>
      <c r="S24" s="1">
        <v>1.0</v>
      </c>
      <c r="T24" s="1">
        <v>15.0</v>
      </c>
      <c r="U24" s="1">
        <v>4242.0</v>
      </c>
      <c r="V24" s="1" t="s">
        <v>78</v>
      </c>
      <c r="W24" s="1">
        <v>1.0</v>
      </c>
      <c r="X24" s="1" t="b">
        <v>0</v>
      </c>
      <c r="Y24" s="1"/>
      <c r="Z24" s="1">
        <v>0.890093684196472</v>
      </c>
      <c r="AA24" s="1">
        <v>40.0</v>
      </c>
      <c r="AB24" s="1" t="s">
        <v>168</v>
      </c>
      <c r="AC24" s="1"/>
      <c r="AD24" s="1">
        <v>150.0</v>
      </c>
      <c r="AE24" s="1">
        <v>17716.0</v>
      </c>
      <c r="AF24" s="1">
        <v>0.216734945774078</v>
      </c>
      <c r="AG24" s="1">
        <v>714467.0</v>
      </c>
      <c r="AH24" s="1">
        <v>15.0</v>
      </c>
      <c r="AI24" s="1">
        <v>177160.0</v>
      </c>
      <c r="AM24" s="1"/>
      <c r="AN24" s="1">
        <v>0.332319468259811</v>
      </c>
      <c r="AO24" s="1">
        <v>0.881157948197054</v>
      </c>
      <c r="AP24" s="1">
        <v>0.869126260224756</v>
      </c>
      <c r="AQ24" s="1">
        <v>0.873827846785041</v>
      </c>
      <c r="AR24" s="1">
        <v>0.86540525885396</v>
      </c>
      <c r="AS24" s="1">
        <v>1969.0</v>
      </c>
      <c r="AT24" s="1">
        <v>0.923311325545962</v>
      </c>
      <c r="AU24" s="1">
        <v>0.925944090240314</v>
      </c>
      <c r="AV24" s="1">
        <v>0.906820365033621</v>
      </c>
      <c r="AW24" s="1">
        <v>0.945891783567134</v>
      </c>
      <c r="AX24" s="1">
        <v>0.90010298661174</v>
      </c>
      <c r="AY24" s="1">
        <v>998.0</v>
      </c>
      <c r="AZ24" s="1">
        <v>0.884205180294565</v>
      </c>
      <c r="BA24" s="1">
        <v>0.793103448275862</v>
      </c>
      <c r="BB24" s="1">
        <v>0.822975517890772</v>
      </c>
      <c r="BC24" s="1">
        <v>0.765323992994746</v>
      </c>
      <c r="BD24" s="1">
        <v>0.932761087267525</v>
      </c>
      <c r="BE24" s="1">
        <v>571.0</v>
      </c>
      <c r="BF24" s="1">
        <v>0.95479939055358</v>
      </c>
      <c r="BG24" s="1">
        <v>0.888331242158092</v>
      </c>
      <c r="BH24" s="1">
        <v>0.89168765743073</v>
      </c>
      <c r="BI24" s="1">
        <v>0.885</v>
      </c>
      <c r="BJ24" s="1">
        <v>0.97259400892288</v>
      </c>
      <c r="BK24" s="1">
        <v>400.0</v>
      </c>
      <c r="BL24" s="1">
        <v>0.879779973534072</v>
      </c>
      <c r="BM24" s="1">
        <v>0.879431593698058</v>
      </c>
      <c r="BN24" s="1">
        <v>0.881157948197054</v>
      </c>
      <c r="BO24" s="1">
        <v>1969.0</v>
      </c>
    </row>
    <row r="25">
      <c r="A25" s="1" t="s">
        <v>169</v>
      </c>
      <c r="B25" s="1" t="s">
        <v>170</v>
      </c>
      <c r="C25" s="1" t="s">
        <v>69</v>
      </c>
      <c r="D25" s="1" t="s">
        <v>70</v>
      </c>
      <c r="E25" s="1" t="s">
        <v>71</v>
      </c>
      <c r="F25" s="1"/>
      <c r="G25" s="1" t="s">
        <v>171</v>
      </c>
      <c r="H25" s="1">
        <v>7839.0</v>
      </c>
      <c r="I25" s="1" t="s">
        <v>107</v>
      </c>
      <c r="J25" s="1">
        <v>64.0</v>
      </c>
      <c r="K25" s="1">
        <v>0.001</v>
      </c>
      <c r="L25" s="1" t="s">
        <v>75</v>
      </c>
      <c r="N25" s="1">
        <v>150.0</v>
      </c>
      <c r="O25" s="1"/>
      <c r="P25" s="1" t="s">
        <v>76</v>
      </c>
      <c r="Q25" s="1">
        <v>0.0</v>
      </c>
      <c r="R25" s="1" t="s">
        <v>108</v>
      </c>
      <c r="S25" s="1">
        <v>2.0</v>
      </c>
      <c r="T25" s="1"/>
      <c r="U25" s="1">
        <v>4242.0</v>
      </c>
      <c r="V25" s="1" t="s">
        <v>78</v>
      </c>
      <c r="W25" s="1"/>
      <c r="X25" s="1"/>
      <c r="Y25" s="1">
        <v>0.0</v>
      </c>
      <c r="Z25" s="1">
        <v>0.855384945869445</v>
      </c>
      <c r="AA25" s="1">
        <v>42.0</v>
      </c>
      <c r="AB25" s="1" t="s">
        <v>172</v>
      </c>
      <c r="AC25" s="1"/>
      <c r="AD25" s="1">
        <v>150.0</v>
      </c>
      <c r="AE25" s="1">
        <v>8858.0</v>
      </c>
      <c r="AF25" s="1">
        <v>0.302277714014053</v>
      </c>
      <c r="AG25" s="1">
        <v>1.4768835E7</v>
      </c>
      <c r="AH25" s="1"/>
      <c r="AM25" s="1"/>
      <c r="AN25" s="1">
        <v>0.329054147005081</v>
      </c>
      <c r="AO25" s="1">
        <v>0.839004570848146</v>
      </c>
      <c r="AP25" s="1">
        <v>0.821964552999035</v>
      </c>
      <c r="AQ25" s="1">
        <v>0.83354081377638</v>
      </c>
      <c r="AR25" s="1">
        <v>0.815964386449489</v>
      </c>
      <c r="AS25" s="1">
        <v>1969.0</v>
      </c>
      <c r="AT25" s="1">
        <v>0.902488572879634</v>
      </c>
      <c r="AU25" s="1">
        <v>0.903030303030303</v>
      </c>
      <c r="AV25" s="1">
        <v>0.910386965376782</v>
      </c>
      <c r="AW25" s="1">
        <v>0.895791583166332</v>
      </c>
      <c r="AX25" s="1">
        <v>0.909371781668383</v>
      </c>
      <c r="AY25" s="1">
        <v>998.0</v>
      </c>
      <c r="AZ25" s="1">
        <v>0.846622651091924</v>
      </c>
      <c r="BA25" s="1">
        <v>0.752052545155993</v>
      </c>
      <c r="BB25" s="1">
        <v>0.707882534775888</v>
      </c>
      <c r="BC25" s="1">
        <v>0.802101576182136</v>
      </c>
      <c r="BD25" s="1">
        <v>0.864806866952789</v>
      </c>
      <c r="BE25" s="1">
        <v>571.0</v>
      </c>
      <c r="BF25" s="1">
        <v>0.928897917724733</v>
      </c>
      <c r="BG25" s="1">
        <v>0.81081081081081</v>
      </c>
      <c r="BH25" s="1">
        <v>0.88235294117647</v>
      </c>
      <c r="BI25" s="1">
        <v>0.75</v>
      </c>
      <c r="BJ25" s="1">
        <v>0.974506054811982</v>
      </c>
      <c r="BK25" s="1">
        <v>400.0</v>
      </c>
      <c r="BL25" s="1">
        <v>0.84051324024004</v>
      </c>
      <c r="BM25" s="1">
        <v>0.84596663040815</v>
      </c>
      <c r="BN25" s="1">
        <v>0.839004570848146</v>
      </c>
      <c r="BO25" s="1">
        <v>1969.0</v>
      </c>
    </row>
    <row r="26">
      <c r="A26" s="1" t="s">
        <v>178</v>
      </c>
      <c r="B26" s="1" t="s">
        <v>179</v>
      </c>
      <c r="C26" s="1" t="s">
        <v>69</v>
      </c>
      <c r="D26" s="1" t="s">
        <v>70</v>
      </c>
      <c r="E26" s="1" t="s">
        <v>71</v>
      </c>
      <c r="F26" s="1" t="s">
        <v>128</v>
      </c>
      <c r="G26" s="1" t="s">
        <v>180</v>
      </c>
      <c r="H26" s="1">
        <v>4957.0</v>
      </c>
      <c r="I26" s="1" t="s">
        <v>116</v>
      </c>
      <c r="J26" s="1">
        <v>64.0</v>
      </c>
      <c r="K26" s="1">
        <v>1.0E-4</v>
      </c>
      <c r="L26" s="1" t="s">
        <v>75</v>
      </c>
      <c r="N26" s="1">
        <v>150.0</v>
      </c>
      <c r="O26" s="1">
        <v>10.0</v>
      </c>
      <c r="P26" s="1" t="s">
        <v>76</v>
      </c>
      <c r="Q26" s="1">
        <v>0.0</v>
      </c>
      <c r="R26" s="1" t="s">
        <v>88</v>
      </c>
      <c r="S26" s="1">
        <v>2.0</v>
      </c>
      <c r="T26" s="1">
        <v>15.0</v>
      </c>
      <c r="U26" s="1">
        <v>4242.0</v>
      </c>
      <c r="V26" s="1" t="s">
        <v>78</v>
      </c>
      <c r="W26" s="1">
        <v>1.0</v>
      </c>
      <c r="X26" s="1" t="b">
        <v>0</v>
      </c>
      <c r="Y26" s="1"/>
      <c r="Z26" s="1">
        <v>0.844609379768371</v>
      </c>
      <c r="AA26" s="1">
        <v>50.0</v>
      </c>
      <c r="AB26" s="1" t="s">
        <v>181</v>
      </c>
      <c r="AC26" s="1"/>
      <c r="AD26" s="1">
        <v>150.0</v>
      </c>
      <c r="AE26" s="1">
        <v>17716.0</v>
      </c>
      <c r="AF26" s="1">
        <v>0.322945147752761</v>
      </c>
      <c r="AG26" s="1">
        <v>714467.0</v>
      </c>
      <c r="AH26" s="1">
        <v>15.0</v>
      </c>
      <c r="AI26" s="1">
        <v>88580.0</v>
      </c>
      <c r="AM26" s="1"/>
      <c r="AN26" s="1">
        <v>0.273947417736053</v>
      </c>
      <c r="AO26" s="1">
        <v>0.868461147790756</v>
      </c>
      <c r="AP26" s="1">
        <v>0.8523110247689</v>
      </c>
      <c r="AQ26" s="1">
        <v>0.861344410013457</v>
      </c>
      <c r="AR26" s="1">
        <v>0.853804479946466</v>
      </c>
      <c r="AS26" s="1">
        <v>1969.0</v>
      </c>
      <c r="AT26" s="1">
        <v>0.91213814118842</v>
      </c>
      <c r="AU26" s="1">
        <v>0.916546068499758</v>
      </c>
      <c r="AV26" s="1">
        <v>0.883720930232558</v>
      </c>
      <c r="AW26" s="1">
        <v>0.95190380761523</v>
      </c>
      <c r="AX26" s="1">
        <v>0.871266735324407</v>
      </c>
      <c r="AY26" s="1">
        <v>998.0</v>
      </c>
      <c r="AZ26" s="1">
        <v>0.877602844083291</v>
      </c>
      <c r="BA26" s="1">
        <v>0.763028515240904</v>
      </c>
      <c r="BB26" s="1">
        <v>0.869955156950672</v>
      </c>
      <c r="BC26" s="1">
        <v>0.679509632224168</v>
      </c>
      <c r="BD26" s="1">
        <v>0.958512160228898</v>
      </c>
      <c r="BE26" s="1">
        <v>571.0</v>
      </c>
      <c r="BF26" s="1">
        <v>0.947181310309802</v>
      </c>
      <c r="BG26" s="1">
        <v>0.877358490566037</v>
      </c>
      <c r="BH26" s="1">
        <v>0.830357142857142</v>
      </c>
      <c r="BI26" s="1">
        <v>0.93</v>
      </c>
      <c r="BJ26" s="1">
        <v>0.951561504142766</v>
      </c>
      <c r="BK26" s="1">
        <v>400.0</v>
      </c>
      <c r="BL26" s="1">
        <v>0.864065848040493</v>
      </c>
      <c r="BM26" s="1">
        <v>0.868888136177645</v>
      </c>
      <c r="BN26" s="1">
        <v>0.868461147790756</v>
      </c>
      <c r="BO26" s="1">
        <v>1969.0</v>
      </c>
    </row>
    <row r="27">
      <c r="A27" s="1" t="s">
        <v>182</v>
      </c>
      <c r="B27" s="1" t="s">
        <v>183</v>
      </c>
      <c r="C27" s="1" t="s">
        <v>69</v>
      </c>
      <c r="D27" s="1" t="s">
        <v>70</v>
      </c>
      <c r="E27" s="1" t="s">
        <v>71</v>
      </c>
      <c r="F27" s="1" t="s">
        <v>72</v>
      </c>
      <c r="G27" s="1" t="s">
        <v>184</v>
      </c>
      <c r="H27" s="1">
        <v>12004.0</v>
      </c>
      <c r="I27" s="1" t="s">
        <v>74</v>
      </c>
      <c r="J27" s="1">
        <v>64.0</v>
      </c>
      <c r="K27" s="1">
        <v>0.01</v>
      </c>
      <c r="L27" s="1" t="s">
        <v>75</v>
      </c>
      <c r="N27" s="1">
        <v>150.0</v>
      </c>
      <c r="O27" s="1">
        <v>5.0</v>
      </c>
      <c r="P27" s="1" t="s">
        <v>76</v>
      </c>
      <c r="Q27" s="1">
        <v>0.0</v>
      </c>
      <c r="R27" s="1" t="s">
        <v>77</v>
      </c>
      <c r="S27" s="1">
        <v>3.0</v>
      </c>
      <c r="T27" s="1">
        <v>30.0</v>
      </c>
      <c r="U27" s="1">
        <v>4242.0</v>
      </c>
      <c r="V27" s="1" t="s">
        <v>78</v>
      </c>
      <c r="W27" s="1">
        <v>1.0</v>
      </c>
      <c r="X27" s="1" t="b">
        <v>0</v>
      </c>
      <c r="Y27" s="1"/>
      <c r="Z27" s="1">
        <v>0.506942868232727</v>
      </c>
      <c r="AA27" s="1">
        <v>50.0</v>
      </c>
      <c r="AB27" s="1" t="s">
        <v>79</v>
      </c>
      <c r="AC27" s="1"/>
      <c r="AD27" s="1">
        <v>150.0</v>
      </c>
      <c r="AE27" s="1">
        <v>17716.0</v>
      </c>
      <c r="AF27" s="1">
        <v>1.02763319015502</v>
      </c>
      <c r="AG27" s="1">
        <v>1.4768835E7</v>
      </c>
      <c r="AH27" s="1">
        <v>30.0</v>
      </c>
      <c r="AI27" s="1">
        <v>29525.0</v>
      </c>
      <c r="AM27" s="1"/>
      <c r="AN27" s="1">
        <v>1.02718758583068</v>
      </c>
      <c r="AO27" s="1">
        <v>0.5068562722194</v>
      </c>
      <c r="AP27" s="1">
        <v>0.224244466913829</v>
      </c>
      <c r="AQ27" s="1">
        <v>0.1689520907398</v>
      </c>
      <c r="AR27" s="1">
        <v>0.333333333333333</v>
      </c>
      <c r="AS27" s="1">
        <v>1969.0</v>
      </c>
      <c r="AT27" s="1">
        <v>0.5068562722194</v>
      </c>
      <c r="AU27" s="1">
        <v>0.672733400741489</v>
      </c>
      <c r="AV27" s="1">
        <v>0.5068562722194</v>
      </c>
      <c r="AW27" s="1">
        <v>1.0</v>
      </c>
      <c r="AX27" s="1">
        <v>0.0</v>
      </c>
      <c r="AY27" s="1">
        <v>998.0</v>
      </c>
      <c r="AZ27" s="1">
        <v>0.710005078720162</v>
      </c>
      <c r="BA27" s="1">
        <v>0.0</v>
      </c>
      <c r="BB27" s="1">
        <v>0.0</v>
      </c>
      <c r="BC27" s="1">
        <v>0.0</v>
      </c>
      <c r="BD27" s="1">
        <v>1.0</v>
      </c>
      <c r="BE27" s="1">
        <v>571.0</v>
      </c>
      <c r="BF27" s="1">
        <v>0.796851193499238</v>
      </c>
      <c r="BG27" s="1">
        <v>0.0</v>
      </c>
      <c r="BH27" s="1">
        <v>0.0</v>
      </c>
      <c r="BI27" s="1">
        <v>0.0</v>
      </c>
      <c r="BJ27" s="1">
        <v>1.0</v>
      </c>
      <c r="BK27" s="1">
        <v>400.0</v>
      </c>
      <c r="BL27" s="1">
        <v>0.340979143697311</v>
      </c>
      <c r="BM27" s="1">
        <v>0.256903280688147</v>
      </c>
      <c r="BN27" s="1">
        <v>0.5068562722194</v>
      </c>
      <c r="BO27" s="1">
        <v>1969.0</v>
      </c>
    </row>
    <row r="28">
      <c r="A28" s="1" t="s">
        <v>185</v>
      </c>
      <c r="B28" s="1" t="s">
        <v>186</v>
      </c>
      <c r="C28" s="1" t="s">
        <v>69</v>
      </c>
      <c r="D28" s="1" t="s">
        <v>70</v>
      </c>
      <c r="E28" s="1" t="s">
        <v>71</v>
      </c>
      <c r="F28" s="1" t="s">
        <v>82</v>
      </c>
      <c r="G28" s="1" t="s">
        <v>187</v>
      </c>
      <c r="H28" s="1">
        <v>18725.0</v>
      </c>
      <c r="I28" s="1" t="s">
        <v>74</v>
      </c>
      <c r="J28" s="1">
        <v>64.0</v>
      </c>
      <c r="K28" s="1">
        <v>1.0E-4</v>
      </c>
      <c r="L28" s="1" t="s">
        <v>75</v>
      </c>
      <c r="N28" s="1">
        <v>150.0</v>
      </c>
      <c r="O28" s="1">
        <v>5.0</v>
      </c>
      <c r="P28" s="1" t="s">
        <v>76</v>
      </c>
      <c r="Q28" s="1">
        <v>0.05</v>
      </c>
      <c r="R28" s="1" t="s">
        <v>77</v>
      </c>
      <c r="S28" s="1">
        <v>1.0</v>
      </c>
      <c r="T28" s="1">
        <v>30.0</v>
      </c>
      <c r="U28" s="1">
        <v>4242.0</v>
      </c>
      <c r="V28" s="1" t="s">
        <v>78</v>
      </c>
      <c r="W28" s="1">
        <v>1.0</v>
      </c>
      <c r="X28" s="1" t="b">
        <v>0</v>
      </c>
      <c r="Y28" s="1"/>
      <c r="Z28" s="1">
        <v>0.946884155273437</v>
      </c>
      <c r="AA28" s="1">
        <v>50.0</v>
      </c>
      <c r="AB28" s="1" t="s">
        <v>188</v>
      </c>
      <c r="AC28" s="1"/>
      <c r="AD28" s="1">
        <v>150.0</v>
      </c>
      <c r="AE28" s="1">
        <v>17716.0</v>
      </c>
      <c r="AF28" s="1">
        <v>0.0992950275540352</v>
      </c>
      <c r="AG28" s="1">
        <v>1.4768835E7</v>
      </c>
      <c r="AH28" s="1">
        <v>30.0</v>
      </c>
      <c r="AI28" s="1">
        <v>88580.0</v>
      </c>
      <c r="AM28" s="1"/>
      <c r="AN28" s="1">
        <v>0.406275689601898</v>
      </c>
      <c r="AO28" s="1">
        <v>0.886744540375825</v>
      </c>
      <c r="AP28" s="1">
        <v>0.877484785373006</v>
      </c>
      <c r="AQ28" s="1">
        <v>0.88396379594755</v>
      </c>
      <c r="AR28" s="1">
        <v>0.872574805185385</v>
      </c>
      <c r="AS28" s="1">
        <v>1969.0</v>
      </c>
      <c r="AT28" s="1">
        <v>0.920771965464702</v>
      </c>
      <c r="AU28" s="1">
        <v>0.92390243902439</v>
      </c>
      <c r="AV28" s="1">
        <v>0.900190114068441</v>
      </c>
      <c r="AW28" s="1">
        <v>0.948897795591182</v>
      </c>
      <c r="AX28" s="1">
        <v>0.891864057672502</v>
      </c>
      <c r="AY28" s="1">
        <v>998.0</v>
      </c>
      <c r="AZ28" s="1">
        <v>0.891315388522092</v>
      </c>
      <c r="BA28" s="1">
        <v>0.804029304029304</v>
      </c>
      <c r="BB28" s="1">
        <v>0.842610364683301</v>
      </c>
      <c r="BC28" s="1">
        <v>0.768826619964973</v>
      </c>
      <c r="BD28" s="1">
        <v>0.941344778254649</v>
      </c>
      <c r="BE28" s="1">
        <v>571.0</v>
      </c>
      <c r="BF28" s="1">
        <v>0.961401726764855</v>
      </c>
      <c r="BG28" s="1">
        <v>0.904522613065326</v>
      </c>
      <c r="BH28" s="1">
        <v>0.909090909090909</v>
      </c>
      <c r="BI28" s="1">
        <v>0.9</v>
      </c>
      <c r="BJ28" s="1">
        <v>0.977055449330784</v>
      </c>
      <c r="BK28" s="1">
        <v>400.0</v>
      </c>
      <c r="BL28" s="1">
        <v>0.885202850164146</v>
      </c>
      <c r="BM28" s="1">
        <v>0.885300465063906</v>
      </c>
      <c r="BN28" s="1">
        <v>0.886744540375825</v>
      </c>
      <c r="BO28" s="1">
        <v>1969.0</v>
      </c>
    </row>
    <row r="29">
      <c r="A29" s="1" t="s">
        <v>189</v>
      </c>
      <c r="B29" s="1" t="s">
        <v>190</v>
      </c>
      <c r="C29" s="1" t="s">
        <v>69</v>
      </c>
      <c r="D29" s="1" t="s">
        <v>70</v>
      </c>
      <c r="E29" s="1" t="s">
        <v>71</v>
      </c>
      <c r="F29" s="1" t="s">
        <v>82</v>
      </c>
      <c r="G29" s="1" t="s">
        <v>191</v>
      </c>
      <c r="H29" s="1">
        <v>11817.0</v>
      </c>
      <c r="I29" s="1" t="s">
        <v>74</v>
      </c>
      <c r="J29" s="1">
        <v>64.0</v>
      </c>
      <c r="K29" s="1">
        <v>0.01</v>
      </c>
      <c r="L29" s="1" t="s">
        <v>75</v>
      </c>
      <c r="N29" s="1">
        <v>150.0</v>
      </c>
      <c r="O29" s="1">
        <v>10.0</v>
      </c>
      <c r="P29" s="1" t="s">
        <v>76</v>
      </c>
      <c r="Q29" s="1">
        <v>0.0</v>
      </c>
      <c r="R29" s="1" t="s">
        <v>77</v>
      </c>
      <c r="S29" s="1">
        <v>1.0</v>
      </c>
      <c r="T29" s="1">
        <v>15.0</v>
      </c>
      <c r="U29" s="1">
        <v>4242.0</v>
      </c>
      <c r="V29" s="1" t="s">
        <v>78</v>
      </c>
      <c r="W29" s="1">
        <v>1.0</v>
      </c>
      <c r="X29" s="1" t="b">
        <v>0</v>
      </c>
      <c r="Y29" s="1"/>
      <c r="Z29" s="1">
        <v>0.506942868232727</v>
      </c>
      <c r="AA29" s="1">
        <v>50.0</v>
      </c>
      <c r="AB29" s="1" t="s">
        <v>79</v>
      </c>
      <c r="AC29" s="1"/>
      <c r="AD29" s="1">
        <v>150.0</v>
      </c>
      <c r="AE29" s="1">
        <v>17716.0</v>
      </c>
      <c r="AF29" s="1">
        <v>1.02762842178344</v>
      </c>
      <c r="AG29" s="1">
        <v>1.4768835E7</v>
      </c>
      <c r="AH29" s="1">
        <v>15.0</v>
      </c>
      <c r="AI29" s="1">
        <v>177160.0</v>
      </c>
      <c r="AM29" s="1"/>
      <c r="AN29" s="1">
        <v>1.02719044685363</v>
      </c>
      <c r="AO29" s="1">
        <v>0.5068562722194</v>
      </c>
      <c r="AP29" s="1">
        <v>0.224244466913829</v>
      </c>
      <c r="AQ29" s="1">
        <v>0.1689520907398</v>
      </c>
      <c r="AR29" s="1">
        <v>0.333333333333333</v>
      </c>
      <c r="AS29" s="1">
        <v>1969.0</v>
      </c>
      <c r="AT29" s="1">
        <v>0.5068562722194</v>
      </c>
      <c r="AU29" s="1">
        <v>0.672733400741489</v>
      </c>
      <c r="AV29" s="1">
        <v>0.5068562722194</v>
      </c>
      <c r="AW29" s="1">
        <v>1.0</v>
      </c>
      <c r="AX29" s="1">
        <v>0.0</v>
      </c>
      <c r="AY29" s="1">
        <v>998.0</v>
      </c>
      <c r="AZ29" s="1">
        <v>0.710005078720162</v>
      </c>
      <c r="BA29" s="1">
        <v>0.0</v>
      </c>
      <c r="BB29" s="1">
        <v>0.0</v>
      </c>
      <c r="BC29" s="1">
        <v>0.0</v>
      </c>
      <c r="BD29" s="1">
        <v>1.0</v>
      </c>
      <c r="BE29" s="1">
        <v>571.0</v>
      </c>
      <c r="BF29" s="1">
        <v>0.796851193499238</v>
      </c>
      <c r="BG29" s="1">
        <v>0.0</v>
      </c>
      <c r="BH29" s="1">
        <v>0.0</v>
      </c>
      <c r="BI29" s="1">
        <v>0.0</v>
      </c>
      <c r="BJ29" s="1">
        <v>1.0</v>
      </c>
      <c r="BK29" s="1">
        <v>400.0</v>
      </c>
      <c r="BL29" s="1">
        <v>0.340979143697311</v>
      </c>
      <c r="BM29" s="1">
        <v>0.256903280688147</v>
      </c>
      <c r="BN29" s="1">
        <v>0.5068562722194</v>
      </c>
      <c r="BO29" s="1">
        <v>1969.0</v>
      </c>
    </row>
    <row r="30">
      <c r="A30" s="1" t="s">
        <v>192</v>
      </c>
      <c r="B30" s="1" t="s">
        <v>193</v>
      </c>
      <c r="C30" s="1" t="s">
        <v>69</v>
      </c>
      <c r="D30" s="1" t="s">
        <v>70</v>
      </c>
      <c r="E30" s="1" t="s">
        <v>71</v>
      </c>
      <c r="F30" s="1" t="s">
        <v>72</v>
      </c>
      <c r="G30" s="1" t="s">
        <v>194</v>
      </c>
      <c r="H30" s="1">
        <v>18489.0</v>
      </c>
      <c r="I30" s="1" t="s">
        <v>74</v>
      </c>
      <c r="J30" s="1">
        <v>64.0</v>
      </c>
      <c r="K30" s="1">
        <v>0.01</v>
      </c>
      <c r="L30" s="1" t="s">
        <v>75</v>
      </c>
      <c r="N30" s="1">
        <v>150.0</v>
      </c>
      <c r="O30" s="1">
        <v>5.0</v>
      </c>
      <c r="P30" s="1" t="s">
        <v>76</v>
      </c>
      <c r="Q30" s="1">
        <v>0.05</v>
      </c>
      <c r="R30" s="1" t="s">
        <v>77</v>
      </c>
      <c r="S30" s="1">
        <v>3.0</v>
      </c>
      <c r="T30" s="1">
        <v>30.0</v>
      </c>
      <c r="U30" s="1">
        <v>4242.0</v>
      </c>
      <c r="V30" s="1" t="s">
        <v>78</v>
      </c>
      <c r="W30" s="1">
        <v>1.0</v>
      </c>
      <c r="X30" s="1" t="b">
        <v>0</v>
      </c>
      <c r="Y30" s="1"/>
      <c r="Z30" s="1">
        <v>0.506942868232727</v>
      </c>
      <c r="AA30" s="1">
        <v>50.0</v>
      </c>
      <c r="AB30" s="1" t="s">
        <v>79</v>
      </c>
      <c r="AC30" s="1"/>
      <c r="AD30" s="1">
        <v>150.0</v>
      </c>
      <c r="AE30" s="1">
        <v>17716.0</v>
      </c>
      <c r="AF30" s="1">
        <v>1.02732813358306</v>
      </c>
      <c r="AG30" s="1">
        <v>1.4768835E7</v>
      </c>
      <c r="AH30" s="1">
        <v>30.0</v>
      </c>
      <c r="AI30" s="1">
        <v>29525.0</v>
      </c>
      <c r="AM30" s="1"/>
      <c r="AN30" s="1">
        <v>1.02718722820281</v>
      </c>
      <c r="AO30" s="1">
        <v>0.5068562722194</v>
      </c>
      <c r="AP30" s="1">
        <v>0.224244466913829</v>
      </c>
      <c r="AQ30" s="1">
        <v>0.1689520907398</v>
      </c>
      <c r="AR30" s="1">
        <v>0.333333333333333</v>
      </c>
      <c r="AS30" s="1">
        <v>1969.0</v>
      </c>
      <c r="AT30" s="1">
        <v>0.5068562722194</v>
      </c>
      <c r="AU30" s="1">
        <v>0.672733400741489</v>
      </c>
      <c r="AV30" s="1">
        <v>0.5068562722194</v>
      </c>
      <c r="AW30" s="1">
        <v>1.0</v>
      </c>
      <c r="AX30" s="1">
        <v>0.0</v>
      </c>
      <c r="AY30" s="1">
        <v>998.0</v>
      </c>
      <c r="AZ30" s="1">
        <v>0.710005078720162</v>
      </c>
      <c r="BA30" s="1">
        <v>0.0</v>
      </c>
      <c r="BB30" s="1">
        <v>0.0</v>
      </c>
      <c r="BC30" s="1">
        <v>0.0</v>
      </c>
      <c r="BD30" s="1">
        <v>1.0</v>
      </c>
      <c r="BE30" s="1">
        <v>571.0</v>
      </c>
      <c r="BF30" s="1">
        <v>0.796851193499238</v>
      </c>
      <c r="BG30" s="1">
        <v>0.0</v>
      </c>
      <c r="BH30" s="1">
        <v>0.0</v>
      </c>
      <c r="BI30" s="1">
        <v>0.0</v>
      </c>
      <c r="BJ30" s="1">
        <v>1.0</v>
      </c>
      <c r="BK30" s="1">
        <v>400.0</v>
      </c>
      <c r="BL30" s="1">
        <v>0.340979143697311</v>
      </c>
      <c r="BM30" s="1">
        <v>0.256903280688147</v>
      </c>
      <c r="BN30" s="1">
        <v>0.5068562722194</v>
      </c>
      <c r="BO30" s="1">
        <v>1969.0</v>
      </c>
    </row>
    <row r="31">
      <c r="A31" s="1" t="s">
        <v>195</v>
      </c>
      <c r="B31" s="1" t="s">
        <v>196</v>
      </c>
      <c r="C31" s="1" t="s">
        <v>69</v>
      </c>
      <c r="D31" s="1" t="s">
        <v>70</v>
      </c>
      <c r="E31" s="1" t="s">
        <v>71</v>
      </c>
      <c r="F31" s="1"/>
      <c r="G31" s="1" t="s">
        <v>197</v>
      </c>
      <c r="H31" s="1">
        <v>2757.0</v>
      </c>
      <c r="I31" s="1" t="s">
        <v>107</v>
      </c>
      <c r="J31" s="1">
        <v>64.0</v>
      </c>
      <c r="K31" s="1">
        <v>0.001</v>
      </c>
      <c r="L31" s="1" t="s">
        <v>75</v>
      </c>
      <c r="N31" s="1">
        <v>150.0</v>
      </c>
      <c r="O31" s="1"/>
      <c r="P31" s="1" t="s">
        <v>76</v>
      </c>
      <c r="Q31" s="1">
        <v>0.0</v>
      </c>
      <c r="R31" s="1" t="s">
        <v>112</v>
      </c>
      <c r="S31" s="1">
        <v>2.0</v>
      </c>
      <c r="T31" s="1"/>
      <c r="U31" s="1">
        <v>4242.0</v>
      </c>
      <c r="V31" s="1" t="s">
        <v>78</v>
      </c>
      <c r="W31" s="1"/>
      <c r="X31" s="1"/>
      <c r="Y31" s="1">
        <v>0.0</v>
      </c>
      <c r="Z31" s="1">
        <v>0.831677556037902</v>
      </c>
      <c r="AA31" s="1">
        <v>60.0</v>
      </c>
      <c r="AB31" s="1" t="s">
        <v>198</v>
      </c>
      <c r="AC31" s="1"/>
      <c r="AD31" s="1">
        <v>150.0</v>
      </c>
      <c r="AE31" s="1">
        <v>8858.0</v>
      </c>
      <c r="AF31" s="1">
        <v>0.380547702312469</v>
      </c>
      <c r="AG31" s="1">
        <v>714467.0</v>
      </c>
      <c r="AH31" s="1"/>
      <c r="AM31" s="1"/>
      <c r="AN31" s="1">
        <v>0.33147782087326</v>
      </c>
      <c r="AO31" s="1">
        <v>0.836465210766886</v>
      </c>
      <c r="AP31" s="1">
        <v>0.821128515106865</v>
      </c>
      <c r="AQ31" s="1">
        <v>0.813171457887756</v>
      </c>
      <c r="AR31" s="1">
        <v>0.838505855844789</v>
      </c>
      <c r="AS31" s="1">
        <v>1969.0</v>
      </c>
      <c r="AT31" s="1">
        <v>0.895378364652107</v>
      </c>
      <c r="AU31" s="1">
        <v>0.894141829393628</v>
      </c>
      <c r="AV31" s="1">
        <v>0.917721518987341</v>
      </c>
      <c r="AW31" s="1">
        <v>0.871743486973947</v>
      </c>
      <c r="AX31" s="1">
        <v>0.91967044284243</v>
      </c>
      <c r="AY31" s="1">
        <v>998.0</v>
      </c>
      <c r="AZ31" s="1">
        <v>0.853732859319451</v>
      </c>
      <c r="BA31" s="1">
        <v>0.734806629834254</v>
      </c>
      <c r="BB31" s="1">
        <v>0.774757281553398</v>
      </c>
      <c r="BC31" s="1">
        <v>0.69877408056042</v>
      </c>
      <c r="BD31" s="1">
        <v>0.917024320457796</v>
      </c>
      <c r="BE31" s="1">
        <v>571.0</v>
      </c>
      <c r="BF31" s="1">
        <v>0.923819197562214</v>
      </c>
      <c r="BG31" s="1">
        <v>0.834437086092715</v>
      </c>
      <c r="BH31" s="1">
        <v>0.747035573122529</v>
      </c>
      <c r="BI31" s="1">
        <v>0.945</v>
      </c>
      <c r="BJ31" s="1">
        <v>0.918419375398342</v>
      </c>
      <c r="BK31" s="1">
        <v>400.0</v>
      </c>
      <c r="BL31" s="1">
        <v>0.835806483396285</v>
      </c>
      <c r="BM31" s="1">
        <v>0.841587970017963</v>
      </c>
      <c r="BN31" s="1">
        <v>0.836465210766886</v>
      </c>
      <c r="BO31" s="1">
        <v>1969.0</v>
      </c>
    </row>
    <row r="32">
      <c r="A32" s="1" t="s">
        <v>199</v>
      </c>
      <c r="B32" s="1" t="s">
        <v>200</v>
      </c>
      <c r="C32" s="1" t="s">
        <v>69</v>
      </c>
      <c r="D32" s="1" t="s">
        <v>70</v>
      </c>
      <c r="E32" s="1" t="s">
        <v>71</v>
      </c>
      <c r="F32" s="1"/>
      <c r="G32" s="1" t="s">
        <v>201</v>
      </c>
      <c r="H32" s="1">
        <v>14755.0</v>
      </c>
      <c r="I32" s="1" t="s">
        <v>107</v>
      </c>
      <c r="J32" s="1">
        <v>64.0</v>
      </c>
      <c r="K32" s="1">
        <v>0.001</v>
      </c>
      <c r="L32" s="1" t="s">
        <v>75</v>
      </c>
      <c r="N32" s="1">
        <v>150.0</v>
      </c>
      <c r="O32" s="1"/>
      <c r="P32" s="1" t="s">
        <v>76</v>
      </c>
      <c r="Q32" s="1">
        <v>0.0</v>
      </c>
      <c r="R32" s="1" t="s">
        <v>108</v>
      </c>
      <c r="S32" s="1">
        <v>1.0</v>
      </c>
      <c r="T32" s="1"/>
      <c r="U32" s="1">
        <v>4242.0</v>
      </c>
      <c r="V32" s="1"/>
      <c r="W32" s="1"/>
      <c r="X32" s="1"/>
      <c r="Y32" s="1">
        <v>0.0</v>
      </c>
      <c r="Z32" s="1">
        <v>0.890776693820953</v>
      </c>
      <c r="AA32" s="1">
        <v>60.0</v>
      </c>
      <c r="AB32" s="1" t="s">
        <v>202</v>
      </c>
      <c r="AC32" s="1"/>
      <c r="AD32" s="1">
        <v>150.0</v>
      </c>
      <c r="AE32" s="1">
        <v>17716.0</v>
      </c>
      <c r="AF32" s="1">
        <v>0.21967402100563</v>
      </c>
      <c r="AG32" s="1">
        <v>1.4768835E7</v>
      </c>
      <c r="AH32" s="1"/>
      <c r="AM32" s="1"/>
      <c r="AN32" s="1">
        <v>0.266547799110412</v>
      </c>
      <c r="AO32" s="1">
        <v>0.873031995937023</v>
      </c>
      <c r="AP32" s="1">
        <v>0.856925187217581</v>
      </c>
      <c r="AQ32" s="1">
        <v>0.858488863430385</v>
      </c>
      <c r="AR32" s="1">
        <v>0.859809391111469</v>
      </c>
      <c r="AS32" s="1">
        <v>1969.0</v>
      </c>
      <c r="AT32" s="1">
        <v>0.921787709497206</v>
      </c>
      <c r="AU32" s="1">
        <v>0.924212598425196</v>
      </c>
      <c r="AV32" s="1">
        <v>0.908123791102514</v>
      </c>
      <c r="AW32" s="1">
        <v>0.940881763527054</v>
      </c>
      <c r="AX32" s="1">
        <v>0.90216271884655</v>
      </c>
      <c r="AY32" s="1">
        <v>998.0</v>
      </c>
      <c r="AZ32" s="1">
        <v>0.882173692229558</v>
      </c>
      <c r="BA32" s="1">
        <v>0.781954887218045</v>
      </c>
      <c r="BB32" s="1">
        <v>0.843813387423935</v>
      </c>
      <c r="BC32" s="1">
        <v>0.728546409807355</v>
      </c>
      <c r="BD32" s="1">
        <v>0.944921316165951</v>
      </c>
      <c r="BE32" s="1">
        <v>571.0</v>
      </c>
      <c r="BF32" s="1">
        <v>0.942102590147282</v>
      </c>
      <c r="BG32" s="1">
        <v>0.864608076009501</v>
      </c>
      <c r="BH32" s="1">
        <v>0.823529411764705</v>
      </c>
      <c r="BI32" s="1">
        <v>0.91</v>
      </c>
      <c r="BJ32" s="1">
        <v>0.950286806883365</v>
      </c>
      <c r="BK32" s="1">
        <v>400.0</v>
      </c>
      <c r="BL32" s="1">
        <v>0.870849997071432</v>
      </c>
      <c r="BM32" s="1">
        <v>0.872288853451121</v>
      </c>
      <c r="BN32" s="1">
        <v>0.873031995937023</v>
      </c>
      <c r="BO32" s="1">
        <v>1969.0</v>
      </c>
    </row>
    <row r="33">
      <c r="A33" s="1" t="s">
        <v>203</v>
      </c>
      <c r="B33" s="1" t="s">
        <v>204</v>
      </c>
      <c r="C33" s="1" t="s">
        <v>69</v>
      </c>
      <c r="D33" s="1" t="s">
        <v>70</v>
      </c>
      <c r="E33" s="1" t="s">
        <v>71</v>
      </c>
      <c r="F33" s="1" t="s">
        <v>82</v>
      </c>
      <c r="G33" s="1" t="s">
        <v>205</v>
      </c>
      <c r="H33" s="1">
        <v>8014.0</v>
      </c>
      <c r="I33" s="1" t="s">
        <v>74</v>
      </c>
      <c r="J33" s="1">
        <v>64.0</v>
      </c>
      <c r="K33" s="1">
        <v>1.0E-4</v>
      </c>
      <c r="L33" s="1" t="s">
        <v>75</v>
      </c>
      <c r="N33" s="1">
        <v>150.0</v>
      </c>
      <c r="O33" s="1">
        <v>5.0</v>
      </c>
      <c r="P33" s="1" t="s">
        <v>76</v>
      </c>
      <c r="Q33" s="1">
        <v>0.0</v>
      </c>
      <c r="R33" s="1" t="s">
        <v>88</v>
      </c>
      <c r="S33" s="1">
        <v>1.0</v>
      </c>
      <c r="T33" s="1">
        <v>30.0</v>
      </c>
      <c r="U33" s="1">
        <v>4242.0</v>
      </c>
      <c r="V33" s="1" t="s">
        <v>78</v>
      </c>
      <c r="W33" s="1">
        <v>1.0</v>
      </c>
      <c r="X33" s="1" t="b">
        <v>0</v>
      </c>
      <c r="Y33" s="1"/>
      <c r="Z33" s="1">
        <v>0.866188764572143</v>
      </c>
      <c r="AA33" s="1">
        <v>60.0</v>
      </c>
      <c r="AB33" s="1" t="s">
        <v>206</v>
      </c>
      <c r="AC33" s="1"/>
      <c r="AD33" s="1">
        <v>150.0</v>
      </c>
      <c r="AE33" s="1">
        <v>17716.0</v>
      </c>
      <c r="AF33" s="1">
        <v>0.271585285663604</v>
      </c>
      <c r="AG33" s="1">
        <v>714467.0</v>
      </c>
      <c r="AH33" s="1">
        <v>30.0</v>
      </c>
      <c r="AI33" s="1">
        <v>88580.0</v>
      </c>
      <c r="AM33" s="1"/>
      <c r="AN33" s="1">
        <v>0.282244652509689</v>
      </c>
      <c r="AO33" s="1">
        <v>0.867445403758253</v>
      </c>
      <c r="AP33" s="1">
        <v>0.848536120461808</v>
      </c>
      <c r="AQ33" s="1">
        <v>0.859185735705082</v>
      </c>
      <c r="AR33" s="1">
        <v>0.850638779017462</v>
      </c>
      <c r="AS33" s="1">
        <v>1969.0</v>
      </c>
      <c r="AT33" s="1">
        <v>0.916708989334687</v>
      </c>
      <c r="AU33" s="1">
        <v>0.921153846153846</v>
      </c>
      <c r="AV33" s="1">
        <v>0.88539741219963</v>
      </c>
      <c r="AW33" s="1">
        <v>0.959919839679358</v>
      </c>
      <c r="AX33" s="1">
        <v>0.872296601441812</v>
      </c>
      <c r="AY33" s="1">
        <v>998.0</v>
      </c>
      <c r="AZ33" s="1">
        <v>0.873539867953275</v>
      </c>
      <c r="BA33" s="1">
        <v>0.752238805970149</v>
      </c>
      <c r="BB33" s="1">
        <v>0.870967741935483</v>
      </c>
      <c r="BC33" s="1">
        <v>0.661996497373029</v>
      </c>
      <c r="BD33" s="1">
        <v>0.959942775393419</v>
      </c>
      <c r="BE33" s="1">
        <v>571.0</v>
      </c>
      <c r="BF33" s="1">
        <v>0.944641950228542</v>
      </c>
      <c r="BG33" s="1">
        <v>0.87221570926143</v>
      </c>
      <c r="BH33" s="1">
        <v>0.821192052980132</v>
      </c>
      <c r="BI33" s="1">
        <v>0.93</v>
      </c>
      <c r="BJ33" s="1">
        <v>0.948374760994264</v>
      </c>
      <c r="BK33" s="1">
        <v>400.0</v>
      </c>
      <c r="BL33" s="1">
        <v>0.862227618270729</v>
      </c>
      <c r="BM33" s="1">
        <v>0.868169639010891</v>
      </c>
      <c r="BN33" s="1">
        <v>0.867445403758253</v>
      </c>
      <c r="BO33" s="1">
        <v>1969.0</v>
      </c>
    </row>
    <row r="34">
      <c r="A34" s="1" t="s">
        <v>207</v>
      </c>
      <c r="B34" s="1" t="s">
        <v>208</v>
      </c>
      <c r="C34" s="1" t="s">
        <v>69</v>
      </c>
      <c r="D34" s="1" t="s">
        <v>70</v>
      </c>
      <c r="E34" s="1" t="s">
        <v>71</v>
      </c>
      <c r="F34" s="1" t="s">
        <v>82</v>
      </c>
      <c r="G34" s="1" t="s">
        <v>209</v>
      </c>
      <c r="H34" s="1">
        <v>11535.0</v>
      </c>
      <c r="I34" s="1" t="s">
        <v>74</v>
      </c>
      <c r="J34" s="1">
        <v>64.0</v>
      </c>
      <c r="K34" s="1">
        <v>1.0E-4</v>
      </c>
      <c r="L34" s="1" t="s">
        <v>75</v>
      </c>
      <c r="N34" s="1">
        <v>150.0</v>
      </c>
      <c r="O34" s="1">
        <v>5.0</v>
      </c>
      <c r="P34" s="1" t="s">
        <v>76</v>
      </c>
      <c r="Q34" s="1">
        <v>0.05</v>
      </c>
      <c r="R34" s="1" t="s">
        <v>77</v>
      </c>
      <c r="S34" s="1">
        <v>3.0</v>
      </c>
      <c r="T34" s="1">
        <v>30.0</v>
      </c>
      <c r="U34" s="1">
        <v>4242.0</v>
      </c>
      <c r="V34" s="1" t="s">
        <v>78</v>
      </c>
      <c r="W34" s="1">
        <v>1.0</v>
      </c>
      <c r="X34" s="1" t="b">
        <v>0</v>
      </c>
      <c r="Y34" s="1"/>
      <c r="Z34" s="1">
        <v>0.894840836524963</v>
      </c>
      <c r="AA34" s="1">
        <v>65.0</v>
      </c>
      <c r="AB34" s="1" t="s">
        <v>210</v>
      </c>
      <c r="AC34" s="1"/>
      <c r="AD34" s="1">
        <v>150.0</v>
      </c>
      <c r="AE34" s="1">
        <v>17716.0</v>
      </c>
      <c r="AF34" s="1">
        <v>0.2165959328413</v>
      </c>
      <c r="AG34" s="1">
        <v>1.4768835E7</v>
      </c>
      <c r="AH34" s="1">
        <v>30.0</v>
      </c>
      <c r="AI34" s="1">
        <v>29525.0</v>
      </c>
      <c r="AM34" s="1"/>
      <c r="AN34" s="1">
        <v>0.267323702573776</v>
      </c>
      <c r="AO34" s="1">
        <v>0.88014220416455</v>
      </c>
      <c r="AP34" s="1">
        <v>0.874552032496499</v>
      </c>
      <c r="AQ34" s="1">
        <v>0.870393659353925</v>
      </c>
      <c r="AR34" s="1">
        <v>0.880721486756349</v>
      </c>
      <c r="AS34" s="1">
        <v>1969.0</v>
      </c>
      <c r="AT34" s="1">
        <v>0.915693245302184</v>
      </c>
      <c r="AU34" s="1">
        <v>0.91407867494824</v>
      </c>
      <c r="AV34" s="1">
        <v>0.945396145610278</v>
      </c>
      <c r="AW34" s="1">
        <v>0.884769539078156</v>
      </c>
      <c r="AX34" s="1">
        <v>0.947476828012358</v>
      </c>
      <c r="AY34" s="1">
        <v>998.0</v>
      </c>
      <c r="AZ34" s="1">
        <v>0.888776028440832</v>
      </c>
      <c r="BA34" s="1">
        <v>0.817651956702747</v>
      </c>
      <c r="BB34" s="1">
        <v>0.779365079365079</v>
      </c>
      <c r="BC34" s="1">
        <v>0.859894921190893</v>
      </c>
      <c r="BD34" s="1">
        <v>0.900572246065808</v>
      </c>
      <c r="BE34" s="1">
        <v>571.0</v>
      </c>
      <c r="BF34" s="1">
        <v>0.955815134586084</v>
      </c>
      <c r="BG34" s="1">
        <v>0.891925465838509</v>
      </c>
      <c r="BH34" s="1">
        <v>0.886419753086419</v>
      </c>
      <c r="BI34" s="1">
        <v>0.8975</v>
      </c>
      <c r="BJ34" s="1">
        <v>0.970681963033779</v>
      </c>
      <c r="BK34" s="1">
        <v>400.0</v>
      </c>
      <c r="BL34" s="1">
        <v>0.881615018390561</v>
      </c>
      <c r="BM34" s="1">
        <v>0.885266995871552</v>
      </c>
      <c r="BN34" s="1">
        <v>0.88014220416455</v>
      </c>
      <c r="BO34" s="1">
        <v>1969.0</v>
      </c>
    </row>
    <row r="35">
      <c r="A35" s="1" t="s">
        <v>211</v>
      </c>
      <c r="B35" s="1" t="s">
        <v>212</v>
      </c>
      <c r="C35" s="1" t="s">
        <v>69</v>
      </c>
      <c r="D35" s="1" t="s">
        <v>70</v>
      </c>
      <c r="E35" s="1" t="s">
        <v>71</v>
      </c>
      <c r="F35" s="1" t="s">
        <v>128</v>
      </c>
      <c r="G35" s="1" t="s">
        <v>213</v>
      </c>
      <c r="H35" s="1">
        <v>11468.0</v>
      </c>
      <c r="I35" s="1" t="s">
        <v>116</v>
      </c>
      <c r="J35" s="1">
        <v>64.0</v>
      </c>
      <c r="K35" s="1">
        <v>1.0E-4</v>
      </c>
      <c r="L35" s="1" t="s">
        <v>75</v>
      </c>
      <c r="N35" s="1">
        <v>150.0</v>
      </c>
      <c r="O35" s="1">
        <v>5.0</v>
      </c>
      <c r="P35" s="1" t="s">
        <v>76</v>
      </c>
      <c r="Q35" s="1">
        <v>0.05</v>
      </c>
      <c r="R35" s="1" t="s">
        <v>77</v>
      </c>
      <c r="S35" s="1">
        <v>2.0</v>
      </c>
      <c r="T35" s="1">
        <v>30.0</v>
      </c>
      <c r="U35" s="1">
        <v>4242.0</v>
      </c>
      <c r="V35" s="1" t="s">
        <v>78</v>
      </c>
      <c r="W35" s="1">
        <v>1.0</v>
      </c>
      <c r="X35" s="1" t="b">
        <v>0</v>
      </c>
      <c r="Y35" s="1"/>
      <c r="Z35" s="1">
        <v>0.89367800951004</v>
      </c>
      <c r="AA35" s="1">
        <v>65.0</v>
      </c>
      <c r="AB35" s="1" t="s">
        <v>214</v>
      </c>
      <c r="AC35" s="1"/>
      <c r="AD35" s="1">
        <v>150.0</v>
      </c>
      <c r="AE35" s="1">
        <v>17716.0</v>
      </c>
      <c r="AF35" s="1">
        <v>0.217203602194786</v>
      </c>
      <c r="AG35" s="1">
        <v>1.4768835E7</v>
      </c>
      <c r="AH35" s="1">
        <v>30.0</v>
      </c>
      <c r="AI35" s="1">
        <v>44290.0</v>
      </c>
      <c r="AM35" s="1"/>
      <c r="AN35" s="1">
        <v>0.272343844175338</v>
      </c>
      <c r="AO35" s="1">
        <v>0.871000507872016</v>
      </c>
      <c r="AP35" s="1">
        <v>0.852316509565892</v>
      </c>
      <c r="AQ35" s="1">
        <v>0.86238713667285</v>
      </c>
      <c r="AR35" s="1">
        <v>0.853726720808809</v>
      </c>
      <c r="AS35" s="1">
        <v>1969.0</v>
      </c>
      <c r="AT35" s="1">
        <v>0.919756221432199</v>
      </c>
      <c r="AU35" s="1">
        <v>0.923892100192678</v>
      </c>
      <c r="AV35" s="1">
        <v>0.889610389610389</v>
      </c>
      <c r="AW35" s="1">
        <v>0.960921843687374</v>
      </c>
      <c r="AX35" s="1">
        <v>0.877445932028836</v>
      </c>
      <c r="AY35" s="1">
        <v>998.0</v>
      </c>
      <c r="AZ35" s="1">
        <v>0.879126460132046</v>
      </c>
      <c r="BA35" s="1">
        <v>0.764822134387351</v>
      </c>
      <c r="BB35" s="1">
        <v>0.877551020408163</v>
      </c>
      <c r="BC35" s="1">
        <v>0.677758318739054</v>
      </c>
      <c r="BD35" s="1">
        <v>0.96137339055794</v>
      </c>
      <c r="BE35" s="1">
        <v>571.0</v>
      </c>
      <c r="BF35" s="1">
        <v>0.943118334179786</v>
      </c>
      <c r="BG35" s="1">
        <v>0.868235294117647</v>
      </c>
      <c r="BH35" s="1">
        <v>0.82</v>
      </c>
      <c r="BI35" s="1">
        <v>0.9225</v>
      </c>
      <c r="BJ35" s="1">
        <v>0.948374760994264</v>
      </c>
      <c r="BK35" s="1">
        <v>400.0</v>
      </c>
      <c r="BL35" s="1">
        <v>0.866456004253189</v>
      </c>
      <c r="BM35" s="1">
        <v>0.871971966218501</v>
      </c>
      <c r="BN35" s="1">
        <v>0.871000507872016</v>
      </c>
      <c r="BO35" s="1">
        <v>1969.0</v>
      </c>
    </row>
    <row r="36">
      <c r="A36" s="1" t="s">
        <v>215</v>
      </c>
      <c r="B36" s="1" t="s">
        <v>216</v>
      </c>
      <c r="C36" s="1" t="s">
        <v>69</v>
      </c>
      <c r="D36" s="1" t="s">
        <v>70</v>
      </c>
      <c r="E36" s="1" t="s">
        <v>71</v>
      </c>
      <c r="F36" s="1"/>
      <c r="G36" s="1" t="s">
        <v>217</v>
      </c>
      <c r="H36" s="1">
        <v>4887.0</v>
      </c>
      <c r="I36" s="1" t="s">
        <v>107</v>
      </c>
      <c r="J36" s="1">
        <v>64.0</v>
      </c>
      <c r="K36" s="1">
        <v>0.01</v>
      </c>
      <c r="L36" s="1" t="s">
        <v>75</v>
      </c>
      <c r="N36" s="1">
        <v>150.0</v>
      </c>
      <c r="O36" s="1"/>
      <c r="P36" s="1" t="s">
        <v>76</v>
      </c>
      <c r="Q36" s="1">
        <v>0.0</v>
      </c>
      <c r="R36" s="1" t="s">
        <v>108</v>
      </c>
      <c r="S36" s="1">
        <v>2.0</v>
      </c>
      <c r="T36" s="1"/>
      <c r="U36" s="1">
        <v>4242.0</v>
      </c>
      <c r="V36" s="1" t="s">
        <v>78</v>
      </c>
      <c r="W36" s="1"/>
      <c r="X36" s="1"/>
      <c r="Y36" s="1">
        <v>0.0</v>
      </c>
      <c r="Z36" s="1">
        <v>0.506886422634124</v>
      </c>
      <c r="AA36" s="1">
        <v>67.0</v>
      </c>
      <c r="AB36" s="1" t="s">
        <v>79</v>
      </c>
      <c r="AC36" s="1"/>
      <c r="AD36" s="1">
        <v>150.0</v>
      </c>
      <c r="AE36" s="1">
        <v>8858.0</v>
      </c>
      <c r="AF36" s="1">
        <v>1.0280065536499</v>
      </c>
      <c r="AG36" s="1">
        <v>1.4768835E7</v>
      </c>
      <c r="AH36" s="1"/>
      <c r="AM36" s="1"/>
      <c r="AN36" s="1">
        <v>1.02718758583068</v>
      </c>
      <c r="AO36" s="1">
        <v>0.5068562722194</v>
      </c>
      <c r="AP36" s="1">
        <v>0.224244466913829</v>
      </c>
      <c r="AQ36" s="1">
        <v>0.1689520907398</v>
      </c>
      <c r="AR36" s="1">
        <v>0.333333333333333</v>
      </c>
      <c r="AS36" s="1">
        <v>1969.0</v>
      </c>
      <c r="AT36" s="1">
        <v>0.5068562722194</v>
      </c>
      <c r="AU36" s="1">
        <v>0.672733400741489</v>
      </c>
      <c r="AV36" s="1">
        <v>0.5068562722194</v>
      </c>
      <c r="AW36" s="1">
        <v>1.0</v>
      </c>
      <c r="AX36" s="1">
        <v>0.0</v>
      </c>
      <c r="AY36" s="1">
        <v>998.0</v>
      </c>
      <c r="AZ36" s="1">
        <v>0.710005078720162</v>
      </c>
      <c r="BA36" s="1">
        <v>0.0</v>
      </c>
      <c r="BB36" s="1">
        <v>0.0</v>
      </c>
      <c r="BC36" s="1">
        <v>0.0</v>
      </c>
      <c r="BD36" s="1">
        <v>1.0</v>
      </c>
      <c r="BE36" s="1">
        <v>571.0</v>
      </c>
      <c r="BF36" s="1">
        <v>0.796851193499238</v>
      </c>
      <c r="BG36" s="1">
        <v>0.0</v>
      </c>
      <c r="BH36" s="1">
        <v>0.0</v>
      </c>
      <c r="BI36" s="1">
        <v>0.0</v>
      </c>
      <c r="BJ36" s="1">
        <v>1.0</v>
      </c>
      <c r="BK36" s="1">
        <v>400.0</v>
      </c>
      <c r="BL36" s="1">
        <v>0.340979143697311</v>
      </c>
      <c r="BM36" s="1">
        <v>0.256903280688147</v>
      </c>
      <c r="BN36" s="1">
        <v>0.5068562722194</v>
      </c>
      <c r="BO36" s="1">
        <v>1969.0</v>
      </c>
    </row>
    <row r="37">
      <c r="A37" s="1" t="s">
        <v>218</v>
      </c>
      <c r="B37" s="1" t="s">
        <v>219</v>
      </c>
      <c r="C37" s="1" t="s">
        <v>69</v>
      </c>
      <c r="D37" s="1" t="s">
        <v>70</v>
      </c>
      <c r="E37" s="1" t="s">
        <v>71</v>
      </c>
      <c r="F37" s="1"/>
      <c r="G37" s="1" t="s">
        <v>220</v>
      </c>
      <c r="H37" s="1">
        <v>2748.0</v>
      </c>
      <c r="I37" s="1" t="s">
        <v>107</v>
      </c>
      <c r="J37" s="1">
        <v>64.0</v>
      </c>
      <c r="K37" s="1">
        <v>0.01</v>
      </c>
      <c r="L37" s="1" t="s">
        <v>75</v>
      </c>
      <c r="N37" s="1">
        <v>150.0</v>
      </c>
      <c r="O37" s="1"/>
      <c r="P37" s="1" t="s">
        <v>76</v>
      </c>
      <c r="Q37" s="1">
        <v>0.0</v>
      </c>
      <c r="R37" s="1" t="s">
        <v>112</v>
      </c>
      <c r="S37" s="1">
        <v>2.0</v>
      </c>
      <c r="T37" s="1"/>
      <c r="U37" s="1">
        <v>4242.0</v>
      </c>
      <c r="V37" s="1" t="s">
        <v>78</v>
      </c>
      <c r="W37" s="1"/>
      <c r="X37" s="1"/>
      <c r="Y37" s="1">
        <v>0.0</v>
      </c>
      <c r="Z37" s="1">
        <v>0.506886422634124</v>
      </c>
      <c r="AA37" s="1">
        <v>67.0</v>
      </c>
      <c r="AB37" s="1" t="s">
        <v>79</v>
      </c>
      <c r="AC37" s="1"/>
      <c r="AD37" s="1">
        <v>150.0</v>
      </c>
      <c r="AE37" s="1">
        <v>8858.0</v>
      </c>
      <c r="AF37" s="1">
        <v>1.0280076265335</v>
      </c>
      <c r="AG37" s="1">
        <v>714467.0</v>
      </c>
      <c r="AH37" s="1"/>
      <c r="AM37" s="1"/>
      <c r="AN37" s="1">
        <v>1.02718770503997</v>
      </c>
      <c r="AO37" s="1">
        <v>0.5068562722194</v>
      </c>
      <c r="AP37" s="1">
        <v>0.224244466913829</v>
      </c>
      <c r="AQ37" s="1">
        <v>0.1689520907398</v>
      </c>
      <c r="AR37" s="1">
        <v>0.333333333333333</v>
      </c>
      <c r="AS37" s="1">
        <v>1969.0</v>
      </c>
      <c r="AT37" s="1">
        <v>0.5068562722194</v>
      </c>
      <c r="AU37" s="1">
        <v>0.672733400741489</v>
      </c>
      <c r="AV37" s="1">
        <v>0.5068562722194</v>
      </c>
      <c r="AW37" s="1">
        <v>1.0</v>
      </c>
      <c r="AX37" s="1">
        <v>0.0</v>
      </c>
      <c r="AY37" s="1">
        <v>998.0</v>
      </c>
      <c r="AZ37" s="1">
        <v>0.710005078720162</v>
      </c>
      <c r="BA37" s="1">
        <v>0.0</v>
      </c>
      <c r="BB37" s="1">
        <v>0.0</v>
      </c>
      <c r="BC37" s="1">
        <v>0.0</v>
      </c>
      <c r="BD37" s="1">
        <v>1.0</v>
      </c>
      <c r="BE37" s="1">
        <v>571.0</v>
      </c>
      <c r="BF37" s="1">
        <v>0.796851193499238</v>
      </c>
      <c r="BG37" s="1">
        <v>0.0</v>
      </c>
      <c r="BH37" s="1">
        <v>0.0</v>
      </c>
      <c r="BI37" s="1">
        <v>0.0</v>
      </c>
      <c r="BJ37" s="1">
        <v>1.0</v>
      </c>
      <c r="BK37" s="1">
        <v>400.0</v>
      </c>
      <c r="BL37" s="1">
        <v>0.340979143697311</v>
      </c>
      <c r="BM37" s="1">
        <v>0.256903280688147</v>
      </c>
      <c r="BN37" s="1">
        <v>0.5068562722194</v>
      </c>
      <c r="BO37" s="1">
        <v>1969.0</v>
      </c>
    </row>
    <row r="38">
      <c r="A38" s="1" t="s">
        <v>221</v>
      </c>
      <c r="B38" s="1" t="s">
        <v>222</v>
      </c>
      <c r="C38" s="1" t="s">
        <v>69</v>
      </c>
      <c r="D38" s="1" t="s">
        <v>70</v>
      </c>
      <c r="E38" s="1" t="s">
        <v>71</v>
      </c>
      <c r="F38" s="1"/>
      <c r="G38" s="1" t="s">
        <v>223</v>
      </c>
      <c r="H38" s="1">
        <v>1946.0</v>
      </c>
      <c r="I38" s="1" t="s">
        <v>107</v>
      </c>
      <c r="J38" s="1">
        <v>64.0</v>
      </c>
      <c r="K38" s="1">
        <v>0.001</v>
      </c>
      <c r="L38" s="1" t="s">
        <v>75</v>
      </c>
      <c r="N38" s="1">
        <v>150.0</v>
      </c>
      <c r="O38" s="1"/>
      <c r="P38" s="1" t="s">
        <v>76</v>
      </c>
      <c r="Q38" s="1">
        <v>0.0</v>
      </c>
      <c r="R38" s="1" t="s">
        <v>112</v>
      </c>
      <c r="S38" s="1">
        <v>3.0</v>
      </c>
      <c r="T38" s="1"/>
      <c r="U38" s="1">
        <v>4242.0</v>
      </c>
      <c r="V38" s="1" t="s">
        <v>78</v>
      </c>
      <c r="W38" s="1"/>
      <c r="X38" s="1"/>
      <c r="Y38" s="1">
        <v>0.0</v>
      </c>
      <c r="Z38" s="1">
        <v>0.82591027021408</v>
      </c>
      <c r="AA38" s="1">
        <v>68.0</v>
      </c>
      <c r="AB38" s="1" t="s">
        <v>224</v>
      </c>
      <c r="AC38" s="1"/>
      <c r="AD38" s="1">
        <v>150.0</v>
      </c>
      <c r="AE38" s="1">
        <v>5905.0</v>
      </c>
      <c r="AF38" s="1">
        <v>0.358727991580963</v>
      </c>
      <c r="AG38" s="1">
        <v>714467.0</v>
      </c>
      <c r="AH38" s="1"/>
      <c r="AM38" s="1"/>
      <c r="AN38" s="1">
        <v>0.382816791534423</v>
      </c>
      <c r="AO38" s="1">
        <v>0.844591163026917</v>
      </c>
      <c r="AP38" s="1">
        <v>0.82213183425237</v>
      </c>
      <c r="AQ38" s="1">
        <v>0.838980078255603</v>
      </c>
      <c r="AR38" s="1">
        <v>0.816133525077007</v>
      </c>
      <c r="AS38" s="1">
        <v>1969.0</v>
      </c>
      <c r="AT38" s="1">
        <v>0.896901980700863</v>
      </c>
      <c r="AU38" s="1">
        <v>0.904200094384143</v>
      </c>
      <c r="AV38" s="1">
        <v>0.854594112399643</v>
      </c>
      <c r="AW38" s="1">
        <v>0.959919839679358</v>
      </c>
      <c r="AX38" s="1">
        <v>0.832131822863027</v>
      </c>
      <c r="AY38" s="1">
        <v>998.0</v>
      </c>
      <c r="AZ38" s="1">
        <v>0.859827323514474</v>
      </c>
      <c r="BA38" s="1">
        <v>0.726190476190476</v>
      </c>
      <c r="BB38" s="1">
        <v>0.837528604118993</v>
      </c>
      <c r="BC38" s="1">
        <v>0.640980735551663</v>
      </c>
      <c r="BD38" s="1">
        <v>0.949213161659513</v>
      </c>
      <c r="BE38" s="1">
        <v>571.0</v>
      </c>
      <c r="BF38" s="1">
        <v>0.932453021838496</v>
      </c>
      <c r="BG38" s="1">
        <v>0.83600493218249</v>
      </c>
      <c r="BH38" s="1">
        <v>0.824817518248175</v>
      </c>
      <c r="BI38" s="1">
        <v>0.8475</v>
      </c>
      <c r="BJ38" s="1">
        <v>0.954110898661567</v>
      </c>
      <c r="BK38" s="1">
        <v>400.0</v>
      </c>
      <c r="BL38" s="1">
        <v>0.838724443358625</v>
      </c>
      <c r="BM38" s="1">
        <v>0.843596122105667</v>
      </c>
      <c r="BN38" s="1">
        <v>0.844591163026917</v>
      </c>
      <c r="BO38" s="1">
        <v>1969.0</v>
      </c>
    </row>
    <row r="39">
      <c r="A39" s="1" t="s">
        <v>225</v>
      </c>
      <c r="B39" s="1" t="s">
        <v>226</v>
      </c>
      <c r="C39" s="1" t="s">
        <v>69</v>
      </c>
      <c r="D39" s="1" t="s">
        <v>70</v>
      </c>
      <c r="E39" s="1" t="s">
        <v>71</v>
      </c>
      <c r="F39" s="1" t="s">
        <v>128</v>
      </c>
      <c r="G39" s="1" t="s">
        <v>227</v>
      </c>
      <c r="H39" s="1">
        <v>4791.0</v>
      </c>
      <c r="I39" s="1" t="s">
        <v>116</v>
      </c>
      <c r="J39" s="1">
        <v>64.0</v>
      </c>
      <c r="K39" s="1">
        <v>0.01</v>
      </c>
      <c r="L39" s="1" t="s">
        <v>75</v>
      </c>
      <c r="N39" s="1">
        <v>150.0</v>
      </c>
      <c r="O39" s="1">
        <v>10.0</v>
      </c>
      <c r="P39" s="1" t="s">
        <v>76</v>
      </c>
      <c r="Q39" s="1">
        <v>0.05</v>
      </c>
      <c r="R39" s="1" t="s">
        <v>88</v>
      </c>
      <c r="S39" s="1">
        <v>2.0</v>
      </c>
      <c r="T39" s="1">
        <v>15.0</v>
      </c>
      <c r="U39" s="1">
        <v>4242.0</v>
      </c>
      <c r="V39" s="1" t="s">
        <v>78</v>
      </c>
      <c r="W39" s="1">
        <v>1.0</v>
      </c>
      <c r="X39" s="1" t="b">
        <v>0</v>
      </c>
      <c r="Y39" s="1"/>
      <c r="Z39" s="1">
        <v>0.506384074687957</v>
      </c>
      <c r="AA39" s="1">
        <v>70.0</v>
      </c>
      <c r="AB39" s="1" t="s">
        <v>79</v>
      </c>
      <c r="AC39" s="1"/>
      <c r="AD39" s="1">
        <v>150.0</v>
      </c>
      <c r="AE39" s="1">
        <v>17716.0</v>
      </c>
      <c r="AF39" s="1">
        <v>0.984573066234588</v>
      </c>
      <c r="AG39" s="1">
        <v>714467.0</v>
      </c>
      <c r="AH39" s="1">
        <v>15.0</v>
      </c>
      <c r="AI39" s="1">
        <v>88580.0</v>
      </c>
      <c r="AM39" s="1"/>
      <c r="AN39" s="1">
        <v>0.98821747303009</v>
      </c>
      <c r="AO39" s="1">
        <v>0.5068562722194</v>
      </c>
      <c r="AP39" s="1">
        <v>0.224244466913829</v>
      </c>
      <c r="AQ39" s="1">
        <v>0.1689520907398</v>
      </c>
      <c r="AR39" s="1">
        <v>0.333333333333333</v>
      </c>
      <c r="AS39" s="1">
        <v>1969.0</v>
      </c>
      <c r="AT39" s="1">
        <v>0.5068562722194</v>
      </c>
      <c r="AU39" s="1">
        <v>0.672733400741489</v>
      </c>
      <c r="AV39" s="1">
        <v>0.5068562722194</v>
      </c>
      <c r="AW39" s="1">
        <v>1.0</v>
      </c>
      <c r="AX39" s="1">
        <v>0.0</v>
      </c>
      <c r="AY39" s="1">
        <v>998.0</v>
      </c>
      <c r="AZ39" s="1">
        <v>0.710005078720162</v>
      </c>
      <c r="BA39" s="1">
        <v>0.0</v>
      </c>
      <c r="BB39" s="1">
        <v>0.0</v>
      </c>
      <c r="BC39" s="1">
        <v>0.0</v>
      </c>
      <c r="BD39" s="1">
        <v>1.0</v>
      </c>
      <c r="BE39" s="1">
        <v>571.0</v>
      </c>
      <c r="BF39" s="1">
        <v>0.796851193499238</v>
      </c>
      <c r="BG39" s="1">
        <v>0.0</v>
      </c>
      <c r="BH39" s="1">
        <v>0.0</v>
      </c>
      <c r="BI39" s="1">
        <v>0.0</v>
      </c>
      <c r="BJ39" s="1">
        <v>1.0</v>
      </c>
      <c r="BK39" s="1">
        <v>400.0</v>
      </c>
      <c r="BL39" s="1">
        <v>0.340979143697311</v>
      </c>
      <c r="BM39" s="1">
        <v>0.256903280688147</v>
      </c>
      <c r="BN39" s="1">
        <v>0.5068562722194</v>
      </c>
      <c r="BO39" s="1">
        <v>1969.0</v>
      </c>
    </row>
    <row r="40">
      <c r="A40" s="1" t="s">
        <v>228</v>
      </c>
      <c r="B40" s="1" t="s">
        <v>229</v>
      </c>
      <c r="C40" s="1" t="s">
        <v>69</v>
      </c>
      <c r="D40" s="1" t="s">
        <v>70</v>
      </c>
      <c r="E40" s="1" t="s">
        <v>71</v>
      </c>
      <c r="F40" s="1"/>
      <c r="G40" s="1" t="s">
        <v>230</v>
      </c>
      <c r="H40" s="1">
        <v>5120.0</v>
      </c>
      <c r="I40" s="1" t="s">
        <v>107</v>
      </c>
      <c r="J40" s="1">
        <v>64.0</v>
      </c>
      <c r="K40" s="1">
        <v>1.0E-4</v>
      </c>
      <c r="L40" s="1" t="s">
        <v>75</v>
      </c>
      <c r="N40" s="1">
        <v>150.0</v>
      </c>
      <c r="O40" s="1"/>
      <c r="P40" s="1" t="s">
        <v>76</v>
      </c>
      <c r="Q40" s="1">
        <v>0.0</v>
      </c>
      <c r="R40" s="1" t="s">
        <v>112</v>
      </c>
      <c r="S40" s="1">
        <v>1.0</v>
      </c>
      <c r="T40" s="1"/>
      <c r="U40" s="1">
        <v>4242.0</v>
      </c>
      <c r="V40" s="1"/>
      <c r="W40" s="1"/>
      <c r="X40" s="1"/>
      <c r="Y40" s="1">
        <v>0.0</v>
      </c>
      <c r="Z40" s="1">
        <v>0.861763358116149</v>
      </c>
      <c r="AA40" s="1">
        <v>75.0</v>
      </c>
      <c r="AB40" s="1" t="s">
        <v>231</v>
      </c>
      <c r="AC40" s="1"/>
      <c r="AD40" s="1">
        <v>150.0</v>
      </c>
      <c r="AE40" s="1">
        <v>17716.0</v>
      </c>
      <c r="AF40" s="1">
        <v>0.267633974552154</v>
      </c>
      <c r="AG40" s="1">
        <v>714467.0</v>
      </c>
      <c r="AH40" s="1"/>
      <c r="AM40" s="1"/>
      <c r="AN40" s="1">
        <v>0.276730179786682</v>
      </c>
      <c r="AO40" s="1">
        <v>0.867953275774504</v>
      </c>
      <c r="AP40" s="1">
        <v>0.851476947008825</v>
      </c>
      <c r="AQ40" s="1">
        <v>0.85810002679722</v>
      </c>
      <c r="AR40" s="1">
        <v>0.845736750792887</v>
      </c>
      <c r="AS40" s="1">
        <v>1969.0</v>
      </c>
      <c r="AT40" s="1">
        <v>0.921787709497206</v>
      </c>
      <c r="AU40" s="1">
        <v>0.923988153998025</v>
      </c>
      <c r="AV40" s="1">
        <v>0.910505836575875</v>
      </c>
      <c r="AW40" s="1">
        <v>0.937875751503006</v>
      </c>
      <c r="AX40" s="1">
        <v>0.905252317198764</v>
      </c>
      <c r="AY40" s="1">
        <v>998.0</v>
      </c>
      <c r="AZ40" s="1">
        <v>0.873031995937023</v>
      </c>
      <c r="BA40" s="1">
        <v>0.780701754385965</v>
      </c>
      <c r="BB40" s="1">
        <v>0.78207381370826</v>
      </c>
      <c r="BC40" s="1">
        <v>0.779334500875656</v>
      </c>
      <c r="BD40" s="1">
        <v>0.911301859799714</v>
      </c>
      <c r="BE40" s="1">
        <v>571.0</v>
      </c>
      <c r="BF40" s="1">
        <v>0.941086846114779</v>
      </c>
      <c r="BG40" s="1">
        <v>0.849740932642487</v>
      </c>
      <c r="BH40" s="1">
        <v>0.881720430107526</v>
      </c>
      <c r="BI40" s="1">
        <v>0.82</v>
      </c>
      <c r="BJ40" s="1">
        <v>0.97195666029318</v>
      </c>
      <c r="BK40" s="1">
        <v>400.0</v>
      </c>
      <c r="BL40" s="1">
        <v>0.867352591417679</v>
      </c>
      <c r="BM40" s="1">
        <v>0.867413481245886</v>
      </c>
      <c r="BN40" s="1">
        <v>0.867953275774504</v>
      </c>
      <c r="BO40" s="1">
        <v>1969.0</v>
      </c>
    </row>
    <row r="41">
      <c r="A41" s="1" t="s">
        <v>232</v>
      </c>
      <c r="B41" s="1" t="s">
        <v>233</v>
      </c>
      <c r="C41" s="1" t="s">
        <v>69</v>
      </c>
      <c r="D41" s="1" t="s">
        <v>70</v>
      </c>
      <c r="E41" s="1" t="s">
        <v>71</v>
      </c>
      <c r="F41" s="1"/>
      <c r="G41" s="1" t="s">
        <v>234</v>
      </c>
      <c r="H41" s="1">
        <v>7678.0</v>
      </c>
      <c r="I41" s="1" t="s">
        <v>116</v>
      </c>
      <c r="J41" s="1">
        <v>64.0</v>
      </c>
      <c r="K41" s="1">
        <v>0.01</v>
      </c>
      <c r="L41" s="1" t="s">
        <v>75</v>
      </c>
      <c r="N41" s="1">
        <v>150.0</v>
      </c>
      <c r="O41" s="1">
        <v>10.0</v>
      </c>
      <c r="P41" s="1" t="s">
        <v>76</v>
      </c>
      <c r="Q41" s="1">
        <v>0.0</v>
      </c>
      <c r="R41" s="1" t="s">
        <v>88</v>
      </c>
      <c r="S41" s="1">
        <v>2.0</v>
      </c>
      <c r="T41" s="1">
        <v>15.0</v>
      </c>
      <c r="U41" s="1">
        <v>4242.0</v>
      </c>
      <c r="V41" s="1" t="s">
        <v>78</v>
      </c>
      <c r="W41" s="1">
        <v>1.0</v>
      </c>
      <c r="X41" s="1" t="b">
        <v>0</v>
      </c>
      <c r="Y41" s="1"/>
      <c r="Z41" s="1">
        <v>0.506942868232727</v>
      </c>
      <c r="AA41" s="1">
        <v>80.0</v>
      </c>
      <c r="AB41" s="1" t="s">
        <v>79</v>
      </c>
      <c r="AC41" s="1"/>
      <c r="AD41" s="1">
        <v>150.0</v>
      </c>
      <c r="AE41" s="1">
        <v>17716.0</v>
      </c>
      <c r="AF41" s="1">
        <v>1.02764558792114</v>
      </c>
      <c r="AG41" s="1">
        <v>714467.0</v>
      </c>
      <c r="AH41" s="1">
        <v>15.0</v>
      </c>
      <c r="AI41" s="1">
        <v>88580.0</v>
      </c>
      <c r="AM41" s="1"/>
      <c r="AN41" s="1">
        <v>1.02718937397003</v>
      </c>
      <c r="AO41" s="1">
        <v>0.5068562722194</v>
      </c>
      <c r="AP41" s="1">
        <v>0.224244466913829</v>
      </c>
      <c r="AQ41" s="1">
        <v>0.1689520907398</v>
      </c>
      <c r="AR41" s="1">
        <v>0.333333333333333</v>
      </c>
      <c r="AS41" s="1">
        <v>1969.0</v>
      </c>
      <c r="AT41" s="1">
        <v>0.5068562722194</v>
      </c>
      <c r="AU41" s="1">
        <v>0.672733400741489</v>
      </c>
      <c r="AV41" s="1">
        <v>0.5068562722194</v>
      </c>
      <c r="AW41" s="1">
        <v>1.0</v>
      </c>
      <c r="AX41" s="1">
        <v>0.0</v>
      </c>
      <c r="AY41" s="1">
        <v>998.0</v>
      </c>
      <c r="AZ41" s="1">
        <v>0.710005078720162</v>
      </c>
      <c r="BA41" s="1">
        <v>0.0</v>
      </c>
      <c r="BB41" s="1">
        <v>0.0</v>
      </c>
      <c r="BC41" s="1">
        <v>0.0</v>
      </c>
      <c r="BD41" s="1">
        <v>1.0</v>
      </c>
      <c r="BE41" s="1">
        <v>571.0</v>
      </c>
      <c r="BF41" s="1">
        <v>0.796851193499238</v>
      </c>
      <c r="BG41" s="1">
        <v>0.0</v>
      </c>
      <c r="BH41" s="1">
        <v>0.0</v>
      </c>
      <c r="BI41" s="1">
        <v>0.0</v>
      </c>
      <c r="BJ41" s="1">
        <v>1.0</v>
      </c>
      <c r="BK41" s="1">
        <v>400.0</v>
      </c>
      <c r="BL41" s="1">
        <v>0.340979143697311</v>
      </c>
      <c r="BM41" s="1">
        <v>0.256903280688147</v>
      </c>
      <c r="BN41" s="1">
        <v>0.5068562722194</v>
      </c>
      <c r="BO41" s="1">
        <v>1969.0</v>
      </c>
    </row>
    <row r="42">
      <c r="A42" s="1" t="s">
        <v>235</v>
      </c>
      <c r="B42" s="1" t="s">
        <v>236</v>
      </c>
      <c r="C42" s="1" t="s">
        <v>69</v>
      </c>
      <c r="D42" s="1" t="s">
        <v>70</v>
      </c>
      <c r="E42" s="1" t="s">
        <v>71</v>
      </c>
      <c r="F42" s="1" t="s">
        <v>82</v>
      </c>
      <c r="G42" s="1" t="s">
        <v>237</v>
      </c>
      <c r="H42" s="1">
        <v>7980.0</v>
      </c>
      <c r="I42" s="1" t="s">
        <v>74</v>
      </c>
      <c r="J42" s="1">
        <v>64.0</v>
      </c>
      <c r="K42" s="1">
        <v>0.01</v>
      </c>
      <c r="L42" s="1" t="s">
        <v>75</v>
      </c>
      <c r="N42" s="1">
        <v>150.0</v>
      </c>
      <c r="O42" s="1">
        <v>5.0</v>
      </c>
      <c r="P42" s="1" t="s">
        <v>76</v>
      </c>
      <c r="Q42" s="1">
        <v>0.0</v>
      </c>
      <c r="R42" s="1" t="s">
        <v>88</v>
      </c>
      <c r="S42" s="1">
        <v>3.0</v>
      </c>
      <c r="T42" s="1">
        <v>30.0</v>
      </c>
      <c r="U42" s="1">
        <v>4242.0</v>
      </c>
      <c r="V42" s="1" t="s">
        <v>78</v>
      </c>
      <c r="W42" s="1">
        <v>1.0</v>
      </c>
      <c r="X42" s="1" t="b">
        <v>0</v>
      </c>
      <c r="Y42" s="1"/>
      <c r="Z42" s="1">
        <v>0.506942868232727</v>
      </c>
      <c r="AA42" s="1">
        <v>80.0</v>
      </c>
      <c r="AB42" s="1" t="s">
        <v>79</v>
      </c>
      <c r="AC42" s="1"/>
      <c r="AD42" s="1">
        <v>150.0</v>
      </c>
      <c r="AE42" s="1">
        <v>17716.0</v>
      </c>
      <c r="AF42" s="1">
        <v>1.02774989604949</v>
      </c>
      <c r="AG42" s="1">
        <v>714467.0</v>
      </c>
      <c r="AH42" s="1">
        <v>30.0</v>
      </c>
      <c r="AI42" s="1">
        <v>29525.0</v>
      </c>
      <c r="AM42" s="1"/>
      <c r="AN42" s="1">
        <v>1.02718937397003</v>
      </c>
      <c r="AO42" s="1">
        <v>0.5068562722194</v>
      </c>
      <c r="AP42" s="1">
        <v>0.224244466913829</v>
      </c>
      <c r="AQ42" s="1">
        <v>0.1689520907398</v>
      </c>
      <c r="AR42" s="1">
        <v>0.333333333333333</v>
      </c>
      <c r="AS42" s="1">
        <v>1969.0</v>
      </c>
      <c r="AT42" s="1">
        <v>0.5068562722194</v>
      </c>
      <c r="AU42" s="1">
        <v>0.672733400741489</v>
      </c>
      <c r="AV42" s="1">
        <v>0.5068562722194</v>
      </c>
      <c r="AW42" s="1">
        <v>1.0</v>
      </c>
      <c r="AX42" s="1">
        <v>0.0</v>
      </c>
      <c r="AY42" s="1">
        <v>998.0</v>
      </c>
      <c r="AZ42" s="1">
        <v>0.710005078720162</v>
      </c>
      <c r="BA42" s="1">
        <v>0.0</v>
      </c>
      <c r="BB42" s="1">
        <v>0.0</v>
      </c>
      <c r="BC42" s="1">
        <v>0.0</v>
      </c>
      <c r="BD42" s="1">
        <v>1.0</v>
      </c>
      <c r="BE42" s="1">
        <v>571.0</v>
      </c>
      <c r="BF42" s="1">
        <v>0.796851193499238</v>
      </c>
      <c r="BG42" s="1">
        <v>0.0</v>
      </c>
      <c r="BH42" s="1">
        <v>0.0</v>
      </c>
      <c r="BI42" s="1">
        <v>0.0</v>
      </c>
      <c r="BJ42" s="1">
        <v>1.0</v>
      </c>
      <c r="BK42" s="1">
        <v>400.0</v>
      </c>
      <c r="BL42" s="1">
        <v>0.340979143697311</v>
      </c>
      <c r="BM42" s="1">
        <v>0.256903280688147</v>
      </c>
      <c r="BN42" s="1">
        <v>0.5068562722194</v>
      </c>
      <c r="BO42" s="1">
        <v>1969.0</v>
      </c>
    </row>
    <row r="43">
      <c r="A43" s="1" t="s">
        <v>238</v>
      </c>
      <c r="B43" s="1" t="s">
        <v>239</v>
      </c>
      <c r="C43" s="1" t="s">
        <v>69</v>
      </c>
      <c r="D43" s="1" t="s">
        <v>70</v>
      </c>
      <c r="E43" s="1" t="s">
        <v>71</v>
      </c>
      <c r="F43" s="1"/>
      <c r="G43" s="1" t="s">
        <v>240</v>
      </c>
      <c r="H43" s="1">
        <v>5577.0</v>
      </c>
      <c r="I43" s="1" t="s">
        <v>107</v>
      </c>
      <c r="J43" s="1">
        <v>64.0</v>
      </c>
      <c r="K43" s="1">
        <v>0.001</v>
      </c>
      <c r="L43" s="1" t="s">
        <v>75</v>
      </c>
      <c r="N43" s="1">
        <v>150.0</v>
      </c>
      <c r="O43" s="1"/>
      <c r="P43" s="1" t="s">
        <v>76</v>
      </c>
      <c r="Q43" s="1">
        <v>0.0</v>
      </c>
      <c r="R43" s="1" t="s">
        <v>108</v>
      </c>
      <c r="S43" s="1">
        <v>3.0</v>
      </c>
      <c r="T43" s="1"/>
      <c r="U43" s="1">
        <v>4242.0</v>
      </c>
      <c r="V43" s="1" t="s">
        <v>78</v>
      </c>
      <c r="W43" s="1"/>
      <c r="X43" s="1"/>
      <c r="Y43" s="1">
        <v>0.0</v>
      </c>
      <c r="Z43" s="1">
        <v>0.871295511722564</v>
      </c>
      <c r="AA43" s="1">
        <v>80.0</v>
      </c>
      <c r="AB43" s="1" t="s">
        <v>241</v>
      </c>
      <c r="AC43" s="1"/>
      <c r="AD43" s="1">
        <v>150.0</v>
      </c>
      <c r="AE43" s="1">
        <v>5905.0</v>
      </c>
      <c r="AF43" s="1">
        <v>0.259511888027191</v>
      </c>
      <c r="AG43" s="1">
        <v>1.4768835E7</v>
      </c>
      <c r="AH43" s="1"/>
      <c r="AM43" s="1"/>
      <c r="AN43" s="1">
        <v>0.351175874471664</v>
      </c>
      <c r="AO43" s="1">
        <v>0.846622651091924</v>
      </c>
      <c r="AP43" s="1">
        <v>0.825517600383913</v>
      </c>
      <c r="AQ43" s="1">
        <v>0.834929106959849</v>
      </c>
      <c r="AR43" s="1">
        <v>0.822464096318732</v>
      </c>
      <c r="AS43" s="1">
        <v>1969.0</v>
      </c>
      <c r="AT43" s="1">
        <v>0.902488572879634</v>
      </c>
      <c r="AU43" s="1">
        <v>0.907869481765834</v>
      </c>
      <c r="AV43" s="1">
        <v>0.871086556169429</v>
      </c>
      <c r="AW43" s="1">
        <v>0.947895791583166</v>
      </c>
      <c r="AX43" s="1">
        <v>0.855818743563336</v>
      </c>
      <c r="AY43" s="1">
        <v>998.0</v>
      </c>
      <c r="AZ43" s="1">
        <v>0.857287963433214</v>
      </c>
      <c r="BA43" s="1">
        <v>0.729026036644165</v>
      </c>
      <c r="BB43" s="1">
        <v>0.811158798283261</v>
      </c>
      <c r="BC43" s="1">
        <v>0.661996497373029</v>
      </c>
      <c r="BD43" s="1">
        <v>0.937052932761087</v>
      </c>
      <c r="BE43" s="1">
        <v>571.0</v>
      </c>
      <c r="BF43" s="1">
        <v>0.933468765871</v>
      </c>
      <c r="BG43" s="1">
        <v>0.839657282741738</v>
      </c>
      <c r="BH43" s="1">
        <v>0.822541966426858</v>
      </c>
      <c r="BI43" s="1">
        <v>0.8575</v>
      </c>
      <c r="BJ43" s="1">
        <v>0.952836201402167</v>
      </c>
      <c r="BK43" s="1">
        <v>400.0</v>
      </c>
      <c r="BL43" s="1">
        <v>0.842148564155823</v>
      </c>
      <c r="BM43" s="1">
        <v>0.84384603527048</v>
      </c>
      <c r="BN43" s="1">
        <v>0.846622651091924</v>
      </c>
      <c r="BO43" s="1">
        <v>1969.0</v>
      </c>
    </row>
    <row r="44">
      <c r="A44" s="1" t="s">
        <v>242</v>
      </c>
      <c r="B44" s="1" t="s">
        <v>243</v>
      </c>
      <c r="C44" s="1" t="s">
        <v>69</v>
      </c>
      <c r="D44" s="1" t="s">
        <v>70</v>
      </c>
      <c r="E44" s="1" t="s">
        <v>71</v>
      </c>
      <c r="F44" s="1" t="s">
        <v>82</v>
      </c>
      <c r="G44" s="1" t="s">
        <v>244</v>
      </c>
      <c r="H44" s="1">
        <v>8542.0</v>
      </c>
      <c r="I44" s="1" t="s">
        <v>74</v>
      </c>
      <c r="J44" s="1">
        <v>64.0</v>
      </c>
      <c r="K44" s="1">
        <v>0.01</v>
      </c>
      <c r="L44" s="1" t="s">
        <v>75</v>
      </c>
      <c r="N44" s="1">
        <v>150.0</v>
      </c>
      <c r="O44" s="1">
        <v>10.0</v>
      </c>
      <c r="P44" s="1" t="s">
        <v>76</v>
      </c>
      <c r="Q44" s="1">
        <v>0.0</v>
      </c>
      <c r="R44" s="1" t="s">
        <v>88</v>
      </c>
      <c r="S44" s="1">
        <v>1.0</v>
      </c>
      <c r="T44" s="1">
        <v>15.0</v>
      </c>
      <c r="U44" s="1">
        <v>4242.0</v>
      </c>
      <c r="V44" s="1" t="s">
        <v>78</v>
      </c>
      <c r="W44" s="1">
        <v>1.0</v>
      </c>
      <c r="X44" s="1" t="b">
        <v>0</v>
      </c>
      <c r="Y44" s="1"/>
      <c r="Z44" s="1">
        <v>0.506942868232727</v>
      </c>
      <c r="AA44" s="1">
        <v>80.0</v>
      </c>
      <c r="AB44" s="1" t="s">
        <v>79</v>
      </c>
      <c r="AC44" s="1"/>
      <c r="AD44" s="1">
        <v>150.0</v>
      </c>
      <c r="AE44" s="1">
        <v>17716.0</v>
      </c>
      <c r="AF44" s="1">
        <v>1.02759301662445</v>
      </c>
      <c r="AG44" s="1">
        <v>714467.0</v>
      </c>
      <c r="AH44" s="1">
        <v>15.0</v>
      </c>
      <c r="AI44" s="1">
        <v>177160.0</v>
      </c>
      <c r="AM44" s="1"/>
      <c r="AN44" s="1">
        <v>1.0272364616394</v>
      </c>
      <c r="AO44" s="1">
        <v>0.5068562722194</v>
      </c>
      <c r="AP44" s="1">
        <v>0.224244466913829</v>
      </c>
      <c r="AQ44" s="1">
        <v>0.1689520907398</v>
      </c>
      <c r="AR44" s="1">
        <v>0.333333333333333</v>
      </c>
      <c r="AS44" s="1">
        <v>1969.0</v>
      </c>
      <c r="AT44" s="1">
        <v>0.5068562722194</v>
      </c>
      <c r="AU44" s="1">
        <v>0.672733400741489</v>
      </c>
      <c r="AV44" s="1">
        <v>0.5068562722194</v>
      </c>
      <c r="AW44" s="1">
        <v>1.0</v>
      </c>
      <c r="AX44" s="1">
        <v>0.0</v>
      </c>
      <c r="AY44" s="1">
        <v>998.0</v>
      </c>
      <c r="AZ44" s="1">
        <v>0.710005078720162</v>
      </c>
      <c r="BA44" s="1">
        <v>0.0</v>
      </c>
      <c r="BB44" s="1">
        <v>0.0</v>
      </c>
      <c r="BC44" s="1">
        <v>0.0</v>
      </c>
      <c r="BD44" s="1">
        <v>1.0</v>
      </c>
      <c r="BE44" s="1">
        <v>571.0</v>
      </c>
      <c r="BF44" s="1">
        <v>0.796851193499238</v>
      </c>
      <c r="BG44" s="1">
        <v>0.0</v>
      </c>
      <c r="BH44" s="1">
        <v>0.0</v>
      </c>
      <c r="BI44" s="1">
        <v>0.0</v>
      </c>
      <c r="BJ44" s="1">
        <v>1.0</v>
      </c>
      <c r="BK44" s="1">
        <v>400.0</v>
      </c>
      <c r="BL44" s="1">
        <v>0.340979143697311</v>
      </c>
      <c r="BM44" s="1">
        <v>0.256903280688147</v>
      </c>
      <c r="BN44" s="1">
        <v>0.5068562722194</v>
      </c>
      <c r="BO44" s="1">
        <v>1969.0</v>
      </c>
    </row>
    <row r="45">
      <c r="A45" s="1" t="s">
        <v>245</v>
      </c>
      <c r="B45" s="1" t="s">
        <v>246</v>
      </c>
      <c r="C45" s="1" t="s">
        <v>69</v>
      </c>
      <c r="D45" s="1" t="s">
        <v>70</v>
      </c>
      <c r="E45" s="1" t="s">
        <v>71</v>
      </c>
      <c r="F45" s="1" t="s">
        <v>72</v>
      </c>
      <c r="G45" s="1" t="s">
        <v>247</v>
      </c>
      <c r="H45" s="1">
        <v>11649.0</v>
      </c>
      <c r="I45" s="1" t="s">
        <v>74</v>
      </c>
      <c r="J45" s="1">
        <v>64.0</v>
      </c>
      <c r="K45" s="1">
        <v>0.01</v>
      </c>
      <c r="L45" s="1" t="s">
        <v>75</v>
      </c>
      <c r="N45" s="1">
        <v>150.0</v>
      </c>
      <c r="O45" s="1">
        <v>10.0</v>
      </c>
      <c r="P45" s="1" t="s">
        <v>76</v>
      </c>
      <c r="Q45" s="1">
        <v>0.05</v>
      </c>
      <c r="R45" s="1" t="s">
        <v>77</v>
      </c>
      <c r="S45" s="1">
        <v>3.0</v>
      </c>
      <c r="T45" s="1">
        <v>15.0</v>
      </c>
      <c r="U45" s="1">
        <v>4242.0</v>
      </c>
      <c r="V45" s="1" t="s">
        <v>78</v>
      </c>
      <c r="W45" s="1">
        <v>1.0</v>
      </c>
      <c r="X45" s="1" t="b">
        <v>0</v>
      </c>
      <c r="Y45" s="1"/>
      <c r="Z45" s="1">
        <v>0.506942868232727</v>
      </c>
      <c r="AA45" s="1">
        <v>80.0</v>
      </c>
      <c r="AB45" s="1" t="s">
        <v>79</v>
      </c>
      <c r="AC45" s="1"/>
      <c r="AD45" s="1">
        <v>150.0</v>
      </c>
      <c r="AE45" s="1">
        <v>17716.0</v>
      </c>
      <c r="AF45" s="1">
        <v>1.02725040912628</v>
      </c>
      <c r="AG45" s="1">
        <v>1.4768835E7</v>
      </c>
      <c r="AH45" s="1">
        <v>15.0</v>
      </c>
      <c r="AI45" s="1">
        <v>59050.0</v>
      </c>
      <c r="AM45" s="1"/>
      <c r="AN45" s="1">
        <v>1.02718698978424</v>
      </c>
      <c r="AO45" s="1">
        <v>0.5068562722194</v>
      </c>
      <c r="AP45" s="1">
        <v>0.224244466913829</v>
      </c>
      <c r="AQ45" s="1">
        <v>0.1689520907398</v>
      </c>
      <c r="AR45" s="1">
        <v>0.333333333333333</v>
      </c>
      <c r="AS45" s="1">
        <v>1969.0</v>
      </c>
      <c r="AT45" s="1">
        <v>0.5068562722194</v>
      </c>
      <c r="AU45" s="1">
        <v>0.672733400741489</v>
      </c>
      <c r="AV45" s="1">
        <v>0.5068562722194</v>
      </c>
      <c r="AW45" s="1">
        <v>1.0</v>
      </c>
      <c r="AX45" s="1">
        <v>0.0</v>
      </c>
      <c r="AY45" s="1">
        <v>998.0</v>
      </c>
      <c r="AZ45" s="1">
        <v>0.710005078720162</v>
      </c>
      <c r="BA45" s="1">
        <v>0.0</v>
      </c>
      <c r="BB45" s="1">
        <v>0.0</v>
      </c>
      <c r="BC45" s="1">
        <v>0.0</v>
      </c>
      <c r="BD45" s="1">
        <v>1.0</v>
      </c>
      <c r="BE45" s="1">
        <v>571.0</v>
      </c>
      <c r="BF45" s="1">
        <v>0.796851193499238</v>
      </c>
      <c r="BG45" s="1">
        <v>0.0</v>
      </c>
      <c r="BH45" s="1">
        <v>0.0</v>
      </c>
      <c r="BI45" s="1">
        <v>0.0</v>
      </c>
      <c r="BJ45" s="1">
        <v>1.0</v>
      </c>
      <c r="BK45" s="1">
        <v>400.0</v>
      </c>
      <c r="BL45" s="1">
        <v>0.340979143697311</v>
      </c>
      <c r="BM45" s="1">
        <v>0.256903280688147</v>
      </c>
      <c r="BN45" s="1">
        <v>0.5068562722194</v>
      </c>
      <c r="BO45" s="1">
        <v>1969.0</v>
      </c>
    </row>
    <row r="46">
      <c r="A46" s="1" t="s">
        <v>248</v>
      </c>
      <c r="B46" s="1" t="s">
        <v>249</v>
      </c>
      <c r="C46" s="1" t="s">
        <v>69</v>
      </c>
      <c r="D46" s="1" t="s">
        <v>70</v>
      </c>
      <c r="E46" s="1" t="s">
        <v>71</v>
      </c>
      <c r="F46" s="1"/>
      <c r="G46" s="1" t="s">
        <v>250</v>
      </c>
      <c r="H46" s="1">
        <v>11025.0</v>
      </c>
      <c r="I46" s="1" t="s">
        <v>116</v>
      </c>
      <c r="J46" s="1">
        <v>64.0</v>
      </c>
      <c r="K46" s="1">
        <v>0.01</v>
      </c>
      <c r="L46" s="1" t="s">
        <v>75</v>
      </c>
      <c r="N46" s="1">
        <v>150.0</v>
      </c>
      <c r="O46" s="1">
        <v>5.0</v>
      </c>
      <c r="P46" s="1" t="s">
        <v>76</v>
      </c>
      <c r="Q46" s="1">
        <v>0.05</v>
      </c>
      <c r="R46" s="1" t="s">
        <v>77</v>
      </c>
      <c r="S46" s="1">
        <v>2.0</v>
      </c>
      <c r="T46" s="1">
        <v>30.0</v>
      </c>
      <c r="U46" s="1">
        <v>4242.0</v>
      </c>
      <c r="V46" s="1" t="s">
        <v>78</v>
      </c>
      <c r="W46" s="1">
        <v>1.0</v>
      </c>
      <c r="X46" s="1" t="b">
        <v>0</v>
      </c>
      <c r="Y46" s="1"/>
      <c r="Z46" s="1">
        <v>0.506942868232727</v>
      </c>
      <c r="AA46" s="1">
        <v>90.0</v>
      </c>
      <c r="AB46" s="1" t="s">
        <v>79</v>
      </c>
      <c r="AC46" s="1"/>
      <c r="AD46" s="1">
        <v>150.0</v>
      </c>
      <c r="AE46" s="1">
        <v>17716.0</v>
      </c>
      <c r="AF46" s="1">
        <v>1.02731359004974</v>
      </c>
      <c r="AG46" s="1">
        <v>1.4768835E7</v>
      </c>
      <c r="AH46" s="1">
        <v>30.0</v>
      </c>
      <c r="AI46" s="1">
        <v>44290.0</v>
      </c>
      <c r="AM46" s="1"/>
      <c r="AN46" s="1">
        <v>1.02718710899353</v>
      </c>
      <c r="AO46" s="1">
        <v>0.5068562722194</v>
      </c>
      <c r="AP46" s="1">
        <v>0.224244466913829</v>
      </c>
      <c r="AQ46" s="1">
        <v>0.1689520907398</v>
      </c>
      <c r="AR46" s="1">
        <v>0.333333333333333</v>
      </c>
      <c r="AS46" s="1">
        <v>1969.0</v>
      </c>
      <c r="AT46" s="1">
        <v>0.5068562722194</v>
      </c>
      <c r="AU46" s="1">
        <v>0.672733400741489</v>
      </c>
      <c r="AV46" s="1">
        <v>0.5068562722194</v>
      </c>
      <c r="AW46" s="1">
        <v>1.0</v>
      </c>
      <c r="AX46" s="1">
        <v>0.0</v>
      </c>
      <c r="AY46" s="1">
        <v>998.0</v>
      </c>
      <c r="AZ46" s="1">
        <v>0.710005078720162</v>
      </c>
      <c r="BA46" s="1">
        <v>0.0</v>
      </c>
      <c r="BB46" s="1">
        <v>0.0</v>
      </c>
      <c r="BC46" s="1">
        <v>0.0</v>
      </c>
      <c r="BD46" s="1">
        <v>1.0</v>
      </c>
      <c r="BE46" s="1">
        <v>571.0</v>
      </c>
      <c r="BF46" s="1">
        <v>0.796851193499238</v>
      </c>
      <c r="BG46" s="1">
        <v>0.0</v>
      </c>
      <c r="BH46" s="1">
        <v>0.0</v>
      </c>
      <c r="BI46" s="1">
        <v>0.0</v>
      </c>
      <c r="BJ46" s="1">
        <v>1.0</v>
      </c>
      <c r="BK46" s="1">
        <v>400.0</v>
      </c>
      <c r="BL46" s="1">
        <v>0.340979143697311</v>
      </c>
      <c r="BM46" s="1">
        <v>0.256903280688147</v>
      </c>
      <c r="BN46" s="1">
        <v>0.5068562722194</v>
      </c>
      <c r="BO46" s="1">
        <v>1969.0</v>
      </c>
    </row>
    <row r="47">
      <c r="A47" s="1" t="s">
        <v>251</v>
      </c>
      <c r="B47" s="1" t="s">
        <v>252</v>
      </c>
      <c r="C47" s="1" t="s">
        <v>69</v>
      </c>
      <c r="D47" s="1" t="s">
        <v>70</v>
      </c>
      <c r="E47" s="1" t="s">
        <v>71</v>
      </c>
      <c r="F47" s="1"/>
      <c r="G47" s="1" t="s">
        <v>253</v>
      </c>
      <c r="H47" s="1">
        <v>7880.0</v>
      </c>
      <c r="I47" s="1" t="s">
        <v>116</v>
      </c>
      <c r="J47" s="1">
        <v>64.0</v>
      </c>
      <c r="K47" s="1">
        <v>0.01</v>
      </c>
      <c r="L47" s="1" t="s">
        <v>75</v>
      </c>
      <c r="N47" s="1">
        <v>150.0</v>
      </c>
      <c r="O47" s="1">
        <v>5.0</v>
      </c>
      <c r="P47" s="1" t="s">
        <v>76</v>
      </c>
      <c r="Q47" s="1">
        <v>0.05</v>
      </c>
      <c r="R47" s="1" t="s">
        <v>88</v>
      </c>
      <c r="S47" s="1">
        <v>2.0</v>
      </c>
      <c r="T47" s="1">
        <v>30.0</v>
      </c>
      <c r="U47" s="1">
        <v>4242.0</v>
      </c>
      <c r="V47" s="1" t="s">
        <v>78</v>
      </c>
      <c r="W47" s="1">
        <v>1.0</v>
      </c>
      <c r="X47" s="1" t="b">
        <v>0</v>
      </c>
      <c r="Y47" s="1"/>
      <c r="Z47" s="1">
        <v>0.506942868232727</v>
      </c>
      <c r="AA47" s="1">
        <v>90.0</v>
      </c>
      <c r="AB47" s="1" t="s">
        <v>79</v>
      </c>
      <c r="AC47" s="1"/>
      <c r="AD47" s="1">
        <v>150.0</v>
      </c>
      <c r="AE47" s="1">
        <v>17716.0</v>
      </c>
      <c r="AF47" s="1">
        <v>1.02727353572845</v>
      </c>
      <c r="AG47" s="1">
        <v>714467.0</v>
      </c>
      <c r="AH47" s="1">
        <v>30.0</v>
      </c>
      <c r="AI47" s="1">
        <v>44290.0</v>
      </c>
      <c r="AM47" s="1"/>
      <c r="AN47" s="1">
        <v>1.02718710899353</v>
      </c>
      <c r="AO47" s="1">
        <v>0.5068562722194</v>
      </c>
      <c r="AP47" s="1">
        <v>0.224244466913829</v>
      </c>
      <c r="AQ47" s="1">
        <v>0.1689520907398</v>
      </c>
      <c r="AR47" s="1">
        <v>0.333333333333333</v>
      </c>
      <c r="AS47" s="1">
        <v>1969.0</v>
      </c>
      <c r="AT47" s="1">
        <v>0.5068562722194</v>
      </c>
      <c r="AU47" s="1">
        <v>0.672733400741489</v>
      </c>
      <c r="AV47" s="1">
        <v>0.5068562722194</v>
      </c>
      <c r="AW47" s="1">
        <v>1.0</v>
      </c>
      <c r="AX47" s="1">
        <v>0.0</v>
      </c>
      <c r="AY47" s="1">
        <v>998.0</v>
      </c>
      <c r="AZ47" s="1">
        <v>0.710005078720162</v>
      </c>
      <c r="BA47" s="1">
        <v>0.0</v>
      </c>
      <c r="BB47" s="1">
        <v>0.0</v>
      </c>
      <c r="BC47" s="1">
        <v>0.0</v>
      </c>
      <c r="BD47" s="1">
        <v>1.0</v>
      </c>
      <c r="BE47" s="1">
        <v>571.0</v>
      </c>
      <c r="BF47" s="1">
        <v>0.796851193499238</v>
      </c>
      <c r="BG47" s="1">
        <v>0.0</v>
      </c>
      <c r="BH47" s="1">
        <v>0.0</v>
      </c>
      <c r="BI47" s="1">
        <v>0.0</v>
      </c>
      <c r="BJ47" s="1">
        <v>1.0</v>
      </c>
      <c r="BK47" s="1">
        <v>400.0</v>
      </c>
      <c r="BL47" s="1">
        <v>0.340979143697311</v>
      </c>
      <c r="BM47" s="1">
        <v>0.256903280688147</v>
      </c>
      <c r="BN47" s="1">
        <v>0.5068562722194</v>
      </c>
      <c r="BO47" s="1">
        <v>1969.0</v>
      </c>
    </row>
    <row r="48">
      <c r="A48" s="1" t="s">
        <v>254</v>
      </c>
      <c r="B48" s="1" t="s">
        <v>255</v>
      </c>
      <c r="C48" s="1" t="s">
        <v>69</v>
      </c>
      <c r="D48" s="1" t="s">
        <v>70</v>
      </c>
      <c r="E48" s="1" t="s">
        <v>71</v>
      </c>
      <c r="F48" s="1" t="s">
        <v>128</v>
      </c>
      <c r="G48" s="1" t="s">
        <v>256</v>
      </c>
      <c r="H48" s="1">
        <v>10982.0</v>
      </c>
      <c r="I48" s="1" t="s">
        <v>116</v>
      </c>
      <c r="J48" s="1">
        <v>64.0</v>
      </c>
      <c r="K48" s="1">
        <v>0.001</v>
      </c>
      <c r="L48" s="1" t="s">
        <v>75</v>
      </c>
      <c r="N48" s="1">
        <v>150.0</v>
      </c>
      <c r="O48" s="1">
        <v>10.0</v>
      </c>
      <c r="P48" s="1" t="s">
        <v>76</v>
      </c>
      <c r="Q48" s="1">
        <v>0.0</v>
      </c>
      <c r="R48" s="1" t="s">
        <v>77</v>
      </c>
      <c r="S48" s="1">
        <v>2.0</v>
      </c>
      <c r="T48" s="1">
        <v>15.0</v>
      </c>
      <c r="U48" s="1">
        <v>4242.0</v>
      </c>
      <c r="V48" s="1" t="s">
        <v>78</v>
      </c>
      <c r="W48" s="1">
        <v>1.0</v>
      </c>
      <c r="X48" s="1" t="b">
        <v>0</v>
      </c>
      <c r="Y48" s="1"/>
      <c r="Z48" s="1">
        <v>0.894620656967163</v>
      </c>
      <c r="AA48" s="1">
        <v>90.0</v>
      </c>
      <c r="AB48" s="1" t="s">
        <v>257</v>
      </c>
      <c r="AC48" s="1"/>
      <c r="AD48" s="1">
        <v>150.0</v>
      </c>
      <c r="AE48" s="1">
        <v>17716.0</v>
      </c>
      <c r="AF48" s="1">
        <v>0.21684044599533</v>
      </c>
      <c r="AG48" s="1">
        <v>1.4768835E7</v>
      </c>
      <c r="AH48" s="1">
        <v>15.0</v>
      </c>
      <c r="AI48" s="1">
        <v>88580.0</v>
      </c>
      <c r="AM48" s="1"/>
      <c r="AN48" s="1">
        <v>0.305178076028823</v>
      </c>
      <c r="AO48" s="1">
        <v>0.865413915693245</v>
      </c>
      <c r="AP48" s="1">
        <v>0.846563303751884</v>
      </c>
      <c r="AQ48" s="1">
        <v>0.860105001381597</v>
      </c>
      <c r="AR48" s="1">
        <v>0.839318210267587</v>
      </c>
      <c r="AS48" s="1">
        <v>1969.0</v>
      </c>
      <c r="AT48" s="1">
        <v>0.913661757237176</v>
      </c>
      <c r="AU48" s="1">
        <v>0.918970448045757</v>
      </c>
      <c r="AV48" s="1">
        <v>0.876363636363636</v>
      </c>
      <c r="AW48" s="1">
        <v>0.965931863727454</v>
      </c>
      <c r="AX48" s="1">
        <v>0.859938208032955</v>
      </c>
      <c r="AY48" s="1">
        <v>998.0</v>
      </c>
      <c r="AZ48" s="1">
        <v>0.875571356018283</v>
      </c>
      <c r="BA48" s="1">
        <v>0.764649375600384</v>
      </c>
      <c r="BB48" s="1">
        <v>0.846808510638297</v>
      </c>
      <c r="BC48" s="1">
        <v>0.697022767075306</v>
      </c>
      <c r="BD48" s="1">
        <v>0.948497854077253</v>
      </c>
      <c r="BE48" s="1">
        <v>571.0</v>
      </c>
      <c r="BF48" s="1">
        <v>0.941594718131031</v>
      </c>
      <c r="BG48" s="1">
        <v>0.856070087609511</v>
      </c>
      <c r="BH48" s="1">
        <v>0.857142857142857</v>
      </c>
      <c r="BI48" s="1">
        <v>0.855</v>
      </c>
      <c r="BJ48" s="1">
        <v>0.963671128107074</v>
      </c>
      <c r="BK48" s="1">
        <v>400.0</v>
      </c>
      <c r="BL48" s="1">
        <v>0.86143998763905</v>
      </c>
      <c r="BM48" s="1">
        <v>0.863888121646785</v>
      </c>
      <c r="BN48" s="1">
        <v>0.865413915693245</v>
      </c>
      <c r="BO48" s="1">
        <v>1969.0</v>
      </c>
    </row>
    <row r="49">
      <c r="A49" s="1" t="s">
        <v>258</v>
      </c>
      <c r="B49" s="1" t="s">
        <v>259</v>
      </c>
      <c r="C49" s="1" t="s">
        <v>69</v>
      </c>
      <c r="D49" s="1" t="s">
        <v>70</v>
      </c>
      <c r="E49" s="1" t="s">
        <v>71</v>
      </c>
      <c r="F49" s="1" t="s">
        <v>72</v>
      </c>
      <c r="G49" s="1" t="s">
        <v>167</v>
      </c>
      <c r="H49" s="1">
        <v>8049.0</v>
      </c>
      <c r="I49" s="1" t="s">
        <v>74</v>
      </c>
      <c r="J49" s="1">
        <v>64.0</v>
      </c>
      <c r="K49" s="1">
        <v>1.0E-4</v>
      </c>
      <c r="L49" s="1" t="s">
        <v>75</v>
      </c>
      <c r="N49" s="1">
        <v>150.0</v>
      </c>
      <c r="O49" s="1">
        <v>10.0</v>
      </c>
      <c r="P49" s="1" t="s">
        <v>76</v>
      </c>
      <c r="Q49" s="1">
        <v>0.0</v>
      </c>
      <c r="R49" s="1" t="s">
        <v>88</v>
      </c>
      <c r="S49" s="1">
        <v>3.0</v>
      </c>
      <c r="T49" s="1">
        <v>15.0</v>
      </c>
      <c r="U49" s="1">
        <v>4242.0</v>
      </c>
      <c r="V49" s="1" t="s">
        <v>78</v>
      </c>
      <c r="W49" s="1">
        <v>1.0</v>
      </c>
      <c r="X49" s="1" t="b">
        <v>0</v>
      </c>
      <c r="Y49" s="1"/>
      <c r="Z49" s="1">
        <v>0.878251314163208</v>
      </c>
      <c r="AA49" s="1">
        <v>100.0</v>
      </c>
      <c r="AB49" s="1" t="s">
        <v>260</v>
      </c>
      <c r="AC49" s="1"/>
      <c r="AD49" s="1">
        <v>150.0</v>
      </c>
      <c r="AE49" s="1">
        <v>17716.0</v>
      </c>
      <c r="AF49" s="1">
        <v>0.248985067009925</v>
      </c>
      <c r="AG49" s="1">
        <v>714467.0</v>
      </c>
      <c r="AH49" s="1">
        <v>15.0</v>
      </c>
      <c r="AI49" s="1">
        <v>59050.0</v>
      </c>
      <c r="AM49" s="1"/>
      <c r="AN49" s="1">
        <v>0.278900295495986</v>
      </c>
      <c r="AO49" s="1">
        <v>0.87201625190452</v>
      </c>
      <c r="AP49" s="1">
        <v>0.855571572226603</v>
      </c>
      <c r="AQ49" s="1">
        <v>0.867260747072769</v>
      </c>
      <c r="AR49" s="1">
        <v>0.854145576617332</v>
      </c>
      <c r="AS49" s="1">
        <v>1969.0</v>
      </c>
      <c r="AT49" s="1">
        <v>0.91467750126968</v>
      </c>
      <c r="AU49" s="1">
        <v>0.919463087248322</v>
      </c>
      <c r="AV49" s="1">
        <v>0.881433823529411</v>
      </c>
      <c r="AW49" s="1">
        <v>0.960921843687374</v>
      </c>
      <c r="AX49" s="1">
        <v>0.867147270854788</v>
      </c>
      <c r="AY49" s="1">
        <v>998.0</v>
      </c>
      <c r="AZ49" s="1">
        <v>0.882173692229558</v>
      </c>
      <c r="BA49" s="1">
        <v>0.771653543307086</v>
      </c>
      <c r="BB49" s="1">
        <v>0.880898876404494</v>
      </c>
      <c r="BC49" s="1">
        <v>0.686514886164623</v>
      </c>
      <c r="BD49" s="1">
        <v>0.9620886981402</v>
      </c>
      <c r="BE49" s="1">
        <v>571.0</v>
      </c>
      <c r="BF49" s="1">
        <v>0.947181310309802</v>
      </c>
      <c r="BG49" s="1">
        <v>0.875598086124401</v>
      </c>
      <c r="BH49" s="1">
        <v>0.839449541284403</v>
      </c>
      <c r="BI49" s="1">
        <v>0.915</v>
      </c>
      <c r="BJ49" s="1">
        <v>0.955385595920968</v>
      </c>
      <c r="BK49" s="1">
        <v>400.0</v>
      </c>
      <c r="BL49" s="1">
        <v>0.867687947563195</v>
      </c>
      <c r="BM49" s="1">
        <v>0.872749634750167</v>
      </c>
      <c r="BN49" s="1">
        <v>0.87201625190452</v>
      </c>
      <c r="BO49" s="1">
        <v>1969.0</v>
      </c>
    </row>
    <row r="50">
      <c r="A50" s="1" t="s">
        <v>261</v>
      </c>
      <c r="B50" s="1" t="s">
        <v>262</v>
      </c>
      <c r="C50" s="1" t="s">
        <v>69</v>
      </c>
      <c r="D50" s="1" t="s">
        <v>70</v>
      </c>
      <c r="E50" s="1" t="s">
        <v>71</v>
      </c>
      <c r="F50" s="1" t="s">
        <v>128</v>
      </c>
      <c r="G50" s="1" t="s">
        <v>263</v>
      </c>
      <c r="H50" s="1">
        <v>5065.0</v>
      </c>
      <c r="I50" s="1" t="s">
        <v>116</v>
      </c>
      <c r="J50" s="1">
        <v>64.0</v>
      </c>
      <c r="K50" s="1">
        <v>1.0E-4</v>
      </c>
      <c r="L50" s="1" t="s">
        <v>75</v>
      </c>
      <c r="N50" s="1">
        <v>150.0</v>
      </c>
      <c r="O50" s="1">
        <v>5.0</v>
      </c>
      <c r="P50" s="1" t="s">
        <v>76</v>
      </c>
      <c r="Q50" s="1">
        <v>0.0</v>
      </c>
      <c r="R50" s="1" t="s">
        <v>88</v>
      </c>
      <c r="S50" s="1">
        <v>2.0</v>
      </c>
      <c r="T50" s="1">
        <v>30.0</v>
      </c>
      <c r="U50" s="1">
        <v>4242.0</v>
      </c>
      <c r="V50" s="1" t="s">
        <v>78</v>
      </c>
      <c r="W50" s="1">
        <v>1.0</v>
      </c>
      <c r="X50" s="1" t="b">
        <v>0</v>
      </c>
      <c r="Y50" s="1"/>
      <c r="Z50" s="1">
        <v>0.867746651172637</v>
      </c>
      <c r="AA50" s="1">
        <v>100.0</v>
      </c>
      <c r="AB50" s="1" t="s">
        <v>264</v>
      </c>
      <c r="AC50" s="1"/>
      <c r="AD50" s="1">
        <v>150.0</v>
      </c>
      <c r="AE50" s="1">
        <v>17716.0</v>
      </c>
      <c r="AF50" s="1">
        <v>0.263597726821899</v>
      </c>
      <c r="AG50" s="1">
        <v>714467.0</v>
      </c>
      <c r="AH50" s="1">
        <v>30.0</v>
      </c>
      <c r="AI50" s="1">
        <v>44290.0</v>
      </c>
      <c r="AM50" s="1"/>
      <c r="AN50" s="1">
        <v>0.252684921026229</v>
      </c>
      <c r="AO50" s="1">
        <v>0.868969019807008</v>
      </c>
      <c r="AP50" s="1">
        <v>0.852214667722583</v>
      </c>
      <c r="AQ50" s="1">
        <v>0.858917022334511</v>
      </c>
      <c r="AR50" s="1">
        <v>0.847650487782336</v>
      </c>
      <c r="AS50" s="1">
        <v>1969.0</v>
      </c>
      <c r="AT50" s="1">
        <v>0.918232605383443</v>
      </c>
      <c r="AU50" s="1">
        <v>0.92173067574137</v>
      </c>
      <c r="AV50" s="1">
        <v>0.895184135977337</v>
      </c>
      <c r="AW50" s="1">
        <v>0.949899799599198</v>
      </c>
      <c r="AX50" s="1">
        <v>0.885684860968074</v>
      </c>
      <c r="AY50" s="1">
        <v>998.0</v>
      </c>
      <c r="AZ50" s="1">
        <v>0.877094972067039</v>
      </c>
      <c r="BA50" s="1">
        <v>0.77634011090573</v>
      </c>
      <c r="BB50" s="1">
        <v>0.821917808219178</v>
      </c>
      <c r="BC50" s="1">
        <v>0.73555166374781</v>
      </c>
      <c r="BD50" s="1">
        <v>0.934907010014306</v>
      </c>
      <c r="BE50" s="1">
        <v>571.0</v>
      </c>
      <c r="BF50" s="1">
        <v>0.942610462163534</v>
      </c>
      <c r="BG50" s="1">
        <v>0.85857321652065</v>
      </c>
      <c r="BH50" s="1">
        <v>0.859649122807017</v>
      </c>
      <c r="BI50" s="1">
        <v>0.8575</v>
      </c>
      <c r="BJ50" s="1">
        <v>0.964308476736775</v>
      </c>
      <c r="BK50" s="1">
        <v>400.0</v>
      </c>
      <c r="BL50" s="1">
        <v>0.866737787874718</v>
      </c>
      <c r="BM50" s="1">
        <v>0.866718377512107</v>
      </c>
      <c r="BN50" s="1">
        <v>0.868969019807008</v>
      </c>
      <c r="BO50" s="1">
        <v>1969.0</v>
      </c>
    </row>
    <row r="51">
      <c r="A51" s="1" t="s">
        <v>265</v>
      </c>
      <c r="B51" s="1" t="s">
        <v>266</v>
      </c>
      <c r="C51" s="1" t="s">
        <v>69</v>
      </c>
      <c r="D51" s="1" t="s">
        <v>70</v>
      </c>
      <c r="E51" s="1" t="s">
        <v>71</v>
      </c>
      <c r="F51" s="1" t="s">
        <v>82</v>
      </c>
      <c r="G51" s="1" t="s">
        <v>267</v>
      </c>
      <c r="H51" s="1">
        <v>7976.0</v>
      </c>
      <c r="I51" s="1" t="s">
        <v>74</v>
      </c>
      <c r="J51" s="1">
        <v>64.0</v>
      </c>
      <c r="K51" s="1">
        <v>0.01</v>
      </c>
      <c r="L51" s="1" t="s">
        <v>75</v>
      </c>
      <c r="N51" s="1">
        <v>150.0</v>
      </c>
      <c r="O51" s="1">
        <v>5.0</v>
      </c>
      <c r="P51" s="1" t="s">
        <v>76</v>
      </c>
      <c r="Q51" s="1">
        <v>0.05</v>
      </c>
      <c r="R51" s="1" t="s">
        <v>88</v>
      </c>
      <c r="S51" s="1">
        <v>3.0</v>
      </c>
      <c r="T51" s="1">
        <v>30.0</v>
      </c>
      <c r="U51" s="1">
        <v>4242.0</v>
      </c>
      <c r="V51" s="1" t="s">
        <v>78</v>
      </c>
      <c r="W51" s="1">
        <v>1.0</v>
      </c>
      <c r="X51" s="1" t="b">
        <v>0</v>
      </c>
      <c r="Y51" s="1"/>
      <c r="Z51" s="1">
        <v>0.506942868232727</v>
      </c>
      <c r="AA51" s="1">
        <v>100.0</v>
      </c>
      <c r="AB51" s="1" t="s">
        <v>79</v>
      </c>
      <c r="AC51" s="1"/>
      <c r="AD51" s="1">
        <v>150.0</v>
      </c>
      <c r="AE51" s="1">
        <v>17716.0</v>
      </c>
      <c r="AF51" s="1">
        <v>1.02735579013824</v>
      </c>
      <c r="AG51" s="1">
        <v>714467.0</v>
      </c>
      <c r="AH51" s="1">
        <v>30.0</v>
      </c>
      <c r="AI51" s="1">
        <v>29525.0</v>
      </c>
      <c r="AM51" s="1"/>
      <c r="AN51" s="1">
        <v>1.0271873474121</v>
      </c>
      <c r="AO51" s="1">
        <v>0.5068562722194</v>
      </c>
      <c r="AP51" s="1">
        <v>0.224244466913829</v>
      </c>
      <c r="AQ51" s="1">
        <v>0.1689520907398</v>
      </c>
      <c r="AR51" s="1">
        <v>0.333333333333333</v>
      </c>
      <c r="AS51" s="1">
        <v>1969.0</v>
      </c>
      <c r="AT51" s="1">
        <v>0.5068562722194</v>
      </c>
      <c r="AU51" s="1">
        <v>0.672733400741489</v>
      </c>
      <c r="AV51" s="1">
        <v>0.5068562722194</v>
      </c>
      <c r="AW51" s="1">
        <v>1.0</v>
      </c>
      <c r="AX51" s="1">
        <v>0.0</v>
      </c>
      <c r="AY51" s="1">
        <v>998.0</v>
      </c>
      <c r="AZ51" s="1">
        <v>0.710005078720162</v>
      </c>
      <c r="BA51" s="1">
        <v>0.0</v>
      </c>
      <c r="BB51" s="1">
        <v>0.0</v>
      </c>
      <c r="BC51" s="1">
        <v>0.0</v>
      </c>
      <c r="BD51" s="1">
        <v>1.0</v>
      </c>
      <c r="BE51" s="1">
        <v>571.0</v>
      </c>
      <c r="BF51" s="1">
        <v>0.796851193499238</v>
      </c>
      <c r="BG51" s="1">
        <v>0.0</v>
      </c>
      <c r="BH51" s="1">
        <v>0.0</v>
      </c>
      <c r="BI51" s="1">
        <v>0.0</v>
      </c>
      <c r="BJ51" s="1">
        <v>1.0</v>
      </c>
      <c r="BK51" s="1">
        <v>400.0</v>
      </c>
      <c r="BL51" s="1">
        <v>0.340979143697311</v>
      </c>
      <c r="BM51" s="1">
        <v>0.256903280688147</v>
      </c>
      <c r="BN51" s="1">
        <v>0.5068562722194</v>
      </c>
      <c r="BO51" s="1">
        <v>1969.0</v>
      </c>
    </row>
    <row r="52">
      <c r="A52" s="1" t="s">
        <v>268</v>
      </c>
      <c r="B52" s="1" t="s">
        <v>269</v>
      </c>
      <c r="C52" s="1" t="s">
        <v>69</v>
      </c>
      <c r="D52" s="1" t="s">
        <v>70</v>
      </c>
      <c r="E52" s="1" t="s">
        <v>71</v>
      </c>
      <c r="F52" s="1" t="s">
        <v>82</v>
      </c>
      <c r="G52" s="1" t="s">
        <v>270</v>
      </c>
      <c r="H52" s="1">
        <v>18181.0</v>
      </c>
      <c r="I52" s="1" t="s">
        <v>74</v>
      </c>
      <c r="J52" s="1">
        <v>64.0</v>
      </c>
      <c r="K52" s="1">
        <v>0.001</v>
      </c>
      <c r="L52" s="1" t="s">
        <v>75</v>
      </c>
      <c r="N52" s="1">
        <v>150.0</v>
      </c>
      <c r="O52" s="1">
        <v>5.0</v>
      </c>
      <c r="P52" s="1" t="s">
        <v>76</v>
      </c>
      <c r="Q52" s="1">
        <v>0.05</v>
      </c>
      <c r="R52" s="1" t="s">
        <v>77</v>
      </c>
      <c r="S52" s="1">
        <v>1.0</v>
      </c>
      <c r="T52" s="1">
        <v>30.0</v>
      </c>
      <c r="U52" s="1">
        <v>4242.0</v>
      </c>
      <c r="V52" s="1" t="s">
        <v>78</v>
      </c>
      <c r="W52" s="1">
        <v>1.0</v>
      </c>
      <c r="X52" s="1" t="b">
        <v>0</v>
      </c>
      <c r="Y52" s="1"/>
      <c r="Z52" s="1">
        <v>0.824768543243408</v>
      </c>
      <c r="AA52" s="1">
        <v>105.0</v>
      </c>
      <c r="AB52" s="1" t="s">
        <v>271</v>
      </c>
      <c r="AC52" s="1"/>
      <c r="AD52" s="1">
        <v>150.0</v>
      </c>
      <c r="AE52" s="1">
        <v>17716.0</v>
      </c>
      <c r="AF52" s="1">
        <v>0.36804986000061</v>
      </c>
      <c r="AG52" s="1">
        <v>1.4768835E7</v>
      </c>
      <c r="AH52" s="1">
        <v>30.0</v>
      </c>
      <c r="AI52" s="1">
        <v>88580.0</v>
      </c>
      <c r="AM52" s="1"/>
      <c r="AN52" s="1">
        <v>0.280827939510345</v>
      </c>
      <c r="AO52" s="1">
        <v>0.865413915693245</v>
      </c>
      <c r="AP52" s="1">
        <v>0.849604889396821</v>
      </c>
      <c r="AQ52" s="1">
        <v>0.856419121447438</v>
      </c>
      <c r="AR52" s="1">
        <v>0.8448129387789</v>
      </c>
      <c r="AS52" s="1">
        <v>1969.0</v>
      </c>
      <c r="AT52" s="1">
        <v>0.913153885220924</v>
      </c>
      <c r="AU52" s="1">
        <v>0.916869227029654</v>
      </c>
      <c r="AV52" s="1">
        <v>0.890462700661001</v>
      </c>
      <c r="AW52" s="1">
        <v>0.944889779559118</v>
      </c>
      <c r="AX52" s="1">
        <v>0.88053553038105</v>
      </c>
      <c r="AY52" s="1">
        <v>998.0</v>
      </c>
      <c r="AZ52" s="1">
        <v>0.874047739969527</v>
      </c>
      <c r="BA52" s="1">
        <v>0.771217712177121</v>
      </c>
      <c r="BB52" s="1">
        <v>0.814814814814814</v>
      </c>
      <c r="BC52" s="1">
        <v>0.732049036777583</v>
      </c>
      <c r="BD52" s="1">
        <v>0.932045779685264</v>
      </c>
      <c r="BE52" s="1">
        <v>571.0</v>
      </c>
      <c r="BF52" s="1">
        <v>0.943626206196038</v>
      </c>
      <c r="BG52" s="1">
        <v>0.860727728983688</v>
      </c>
      <c r="BH52" s="1">
        <v>0.863979848866498</v>
      </c>
      <c r="BI52" s="1">
        <v>0.8575</v>
      </c>
      <c r="BJ52" s="1">
        <v>0.965583173996176</v>
      </c>
      <c r="BK52" s="1">
        <v>400.0</v>
      </c>
      <c r="BL52" s="1">
        <v>0.863225949122502</v>
      </c>
      <c r="BM52" s="1">
        <v>0.86314523822526</v>
      </c>
      <c r="BN52" s="1">
        <v>0.865413915693245</v>
      </c>
      <c r="BO52" s="1">
        <v>1969.0</v>
      </c>
    </row>
    <row r="53">
      <c r="A53" s="1" t="s">
        <v>272</v>
      </c>
      <c r="B53" s="1" t="s">
        <v>273</v>
      </c>
      <c r="C53" s="1" t="s">
        <v>69</v>
      </c>
      <c r="D53" s="1" t="s">
        <v>70</v>
      </c>
      <c r="E53" s="1" t="s">
        <v>71</v>
      </c>
      <c r="F53" s="1" t="s">
        <v>72</v>
      </c>
      <c r="G53" s="1" t="s">
        <v>274</v>
      </c>
      <c r="H53" s="1">
        <v>18130.0</v>
      </c>
      <c r="I53" s="1" t="s">
        <v>116</v>
      </c>
      <c r="J53" s="1">
        <v>64.0</v>
      </c>
      <c r="K53" s="1">
        <v>0.001</v>
      </c>
      <c r="L53" s="1" t="s">
        <v>75</v>
      </c>
      <c r="N53" s="1">
        <v>150.0</v>
      </c>
      <c r="O53" s="1">
        <v>5.0</v>
      </c>
      <c r="P53" s="1" t="s">
        <v>76</v>
      </c>
      <c r="Q53" s="1">
        <v>0.05</v>
      </c>
      <c r="R53" s="1" t="s">
        <v>77</v>
      </c>
      <c r="S53" s="1">
        <v>2.0</v>
      </c>
      <c r="T53" s="1">
        <v>30.0</v>
      </c>
      <c r="U53" s="1">
        <v>4242.0</v>
      </c>
      <c r="V53" s="1" t="s">
        <v>78</v>
      </c>
      <c r="W53" s="1">
        <v>1.0</v>
      </c>
      <c r="X53" s="1" t="b">
        <v>0</v>
      </c>
      <c r="Y53" s="1"/>
      <c r="Z53" s="1">
        <v>0.890787959098815</v>
      </c>
      <c r="AA53" s="1">
        <v>105.0</v>
      </c>
      <c r="AB53" s="1" t="s">
        <v>275</v>
      </c>
      <c r="AC53" s="1"/>
      <c r="AD53" s="1">
        <v>150.0</v>
      </c>
      <c r="AE53" s="1">
        <v>17716.0</v>
      </c>
      <c r="AF53" s="1">
        <v>0.219224274158477</v>
      </c>
      <c r="AG53" s="1">
        <v>1.4768835E7</v>
      </c>
      <c r="AH53" s="1">
        <v>30.0</v>
      </c>
      <c r="AI53" s="1">
        <v>44290.0</v>
      </c>
      <c r="AM53" s="1"/>
      <c r="AN53" s="1">
        <v>0.280048698186874</v>
      </c>
      <c r="AO53" s="1">
        <v>0.866937531742001</v>
      </c>
      <c r="AP53" s="1">
        <v>0.850874209728217</v>
      </c>
      <c r="AQ53" s="1">
        <v>0.857434919011236</v>
      </c>
      <c r="AR53" s="1">
        <v>0.853801347587176</v>
      </c>
      <c r="AS53" s="1">
        <v>1969.0</v>
      </c>
      <c r="AT53" s="1">
        <v>0.91213814118842</v>
      </c>
      <c r="AU53" s="1">
        <v>0.916060164968462</v>
      </c>
      <c r="AV53" s="1">
        <v>0.888052681091251</v>
      </c>
      <c r="AW53" s="1">
        <v>0.945891783567134</v>
      </c>
      <c r="AX53" s="1">
        <v>0.877445932028836</v>
      </c>
      <c r="AY53" s="1">
        <v>998.0</v>
      </c>
      <c r="AZ53" s="1">
        <v>0.875571356018283</v>
      </c>
      <c r="BA53" s="1">
        <v>0.760975609756097</v>
      </c>
      <c r="BB53" s="1">
        <v>0.859030837004405</v>
      </c>
      <c r="BC53" s="1">
        <v>0.683012259194395</v>
      </c>
      <c r="BD53" s="1">
        <v>0.954220314735336</v>
      </c>
      <c r="BE53" s="1">
        <v>571.0</v>
      </c>
      <c r="BF53" s="1">
        <v>0.946165566277298</v>
      </c>
      <c r="BG53" s="1">
        <v>0.875586854460093</v>
      </c>
      <c r="BH53" s="1">
        <v>0.825221238938053</v>
      </c>
      <c r="BI53" s="1">
        <v>0.9325</v>
      </c>
      <c r="BJ53" s="1">
        <v>0.949649458253664</v>
      </c>
      <c r="BK53" s="1">
        <v>400.0</v>
      </c>
      <c r="BL53" s="1">
        <v>0.862864326863024</v>
      </c>
      <c r="BM53" s="1">
        <v>0.866872361215746</v>
      </c>
      <c r="BN53" s="1">
        <v>0.866937531742001</v>
      </c>
      <c r="BO53" s="1">
        <v>1969.0</v>
      </c>
    </row>
    <row r="54">
      <c r="A54" s="1" t="s">
        <v>276</v>
      </c>
      <c r="B54" s="1" t="s">
        <v>277</v>
      </c>
      <c r="C54" s="1" t="s">
        <v>69</v>
      </c>
      <c r="D54" s="1" t="s">
        <v>70</v>
      </c>
      <c r="E54" s="1" t="s">
        <v>71</v>
      </c>
      <c r="F54" s="1"/>
      <c r="G54" s="1" t="s">
        <v>278</v>
      </c>
      <c r="H54" s="1">
        <v>5547.0</v>
      </c>
      <c r="I54" s="1" t="s">
        <v>107</v>
      </c>
      <c r="J54" s="1">
        <v>64.0</v>
      </c>
      <c r="K54" s="1">
        <v>0.01</v>
      </c>
      <c r="L54" s="1" t="s">
        <v>75</v>
      </c>
      <c r="N54" s="1">
        <v>150.0</v>
      </c>
      <c r="O54" s="1"/>
      <c r="P54" s="1" t="s">
        <v>76</v>
      </c>
      <c r="Q54" s="1">
        <v>0.05</v>
      </c>
      <c r="R54" s="1" t="s">
        <v>108</v>
      </c>
      <c r="S54" s="1">
        <v>3.0</v>
      </c>
      <c r="T54" s="1"/>
      <c r="U54" s="1">
        <v>4242.0</v>
      </c>
      <c r="V54" s="1" t="s">
        <v>78</v>
      </c>
      <c r="W54" s="1"/>
      <c r="X54" s="1"/>
      <c r="Y54" s="1">
        <v>0.0</v>
      </c>
      <c r="Z54" s="1">
        <v>0.507027924060821</v>
      </c>
      <c r="AA54" s="1">
        <v>105.0</v>
      </c>
      <c r="AB54" s="1" t="s">
        <v>79</v>
      </c>
      <c r="AC54" s="1"/>
      <c r="AD54" s="1">
        <v>150.0</v>
      </c>
      <c r="AE54" s="1">
        <v>5905.0</v>
      </c>
      <c r="AF54" s="1">
        <v>1.02744507789611</v>
      </c>
      <c r="AG54" s="1">
        <v>1.4768835E7</v>
      </c>
      <c r="AH54" s="1"/>
      <c r="AM54" s="1"/>
      <c r="AN54" s="1">
        <v>1.0271873474121</v>
      </c>
      <c r="AO54" s="1">
        <v>0.5068562722194</v>
      </c>
      <c r="AP54" s="1">
        <v>0.224244466913829</v>
      </c>
      <c r="AQ54" s="1">
        <v>0.1689520907398</v>
      </c>
      <c r="AR54" s="1">
        <v>0.333333333333333</v>
      </c>
      <c r="AS54" s="1">
        <v>1969.0</v>
      </c>
      <c r="AT54" s="1">
        <v>0.5068562722194</v>
      </c>
      <c r="AU54" s="1">
        <v>0.672733400741489</v>
      </c>
      <c r="AV54" s="1">
        <v>0.5068562722194</v>
      </c>
      <c r="AW54" s="1">
        <v>1.0</v>
      </c>
      <c r="AX54" s="1">
        <v>0.0</v>
      </c>
      <c r="AY54" s="1">
        <v>998.0</v>
      </c>
      <c r="AZ54" s="1">
        <v>0.710005078720162</v>
      </c>
      <c r="BA54" s="1">
        <v>0.0</v>
      </c>
      <c r="BB54" s="1">
        <v>0.0</v>
      </c>
      <c r="BC54" s="1">
        <v>0.0</v>
      </c>
      <c r="BD54" s="1">
        <v>1.0</v>
      </c>
      <c r="BE54" s="1">
        <v>571.0</v>
      </c>
      <c r="BF54" s="1">
        <v>0.796851193499238</v>
      </c>
      <c r="BG54" s="1">
        <v>0.0</v>
      </c>
      <c r="BH54" s="1">
        <v>0.0</v>
      </c>
      <c r="BI54" s="1">
        <v>0.0</v>
      </c>
      <c r="BJ54" s="1">
        <v>1.0</v>
      </c>
      <c r="BK54" s="1">
        <v>400.0</v>
      </c>
      <c r="BL54" s="1">
        <v>0.340979143697311</v>
      </c>
      <c r="BM54" s="1">
        <v>0.256903280688147</v>
      </c>
      <c r="BN54" s="1">
        <v>0.5068562722194</v>
      </c>
      <c r="BO54" s="1">
        <v>1969.0</v>
      </c>
    </row>
    <row r="55">
      <c r="A55" s="1" t="s">
        <v>279</v>
      </c>
      <c r="B55" s="1" t="s">
        <v>280</v>
      </c>
      <c r="C55" s="1" t="s">
        <v>69</v>
      </c>
      <c r="D55" s="1" t="s">
        <v>70</v>
      </c>
      <c r="E55" s="1" t="s">
        <v>71</v>
      </c>
      <c r="F55" s="1" t="s">
        <v>82</v>
      </c>
      <c r="G55" s="1" t="s">
        <v>281</v>
      </c>
      <c r="H55" s="1">
        <v>11593.0</v>
      </c>
      <c r="I55" s="1" t="s">
        <v>74</v>
      </c>
      <c r="J55" s="1">
        <v>64.0</v>
      </c>
      <c r="K55" s="1">
        <v>1.0E-4</v>
      </c>
      <c r="L55" s="1" t="s">
        <v>75</v>
      </c>
      <c r="N55" s="1">
        <v>150.0</v>
      </c>
      <c r="O55" s="1">
        <v>10.0</v>
      </c>
      <c r="P55" s="1" t="s">
        <v>76</v>
      </c>
      <c r="Q55" s="1">
        <v>0.05</v>
      </c>
      <c r="R55" s="1" t="s">
        <v>77</v>
      </c>
      <c r="S55" s="1">
        <v>3.0</v>
      </c>
      <c r="T55" s="1">
        <v>15.0</v>
      </c>
      <c r="U55" s="1">
        <v>4242.0</v>
      </c>
      <c r="V55" s="1" t="s">
        <v>78</v>
      </c>
      <c r="W55" s="1">
        <v>1.0</v>
      </c>
      <c r="X55" s="1" t="b">
        <v>0</v>
      </c>
      <c r="Y55" s="1"/>
      <c r="Z55" s="1">
        <v>0.923532426357269</v>
      </c>
      <c r="AA55" s="1">
        <v>110.0</v>
      </c>
      <c r="AB55" s="1" t="s">
        <v>282</v>
      </c>
      <c r="AC55" s="1"/>
      <c r="AD55" s="1">
        <v>150.0</v>
      </c>
      <c r="AE55" s="1">
        <v>17716.0</v>
      </c>
      <c r="AF55" s="1">
        <v>0.160566136240959</v>
      </c>
      <c r="AG55" s="1">
        <v>1.4768835E7</v>
      </c>
      <c r="AH55" s="1">
        <v>15.0</v>
      </c>
      <c r="AI55" s="1">
        <v>59050.0</v>
      </c>
      <c r="AM55" s="1"/>
      <c r="AN55" s="1">
        <v>0.338229328393936</v>
      </c>
      <c r="AO55" s="1">
        <v>0.876587100050787</v>
      </c>
      <c r="AP55" s="1">
        <v>0.862176070536547</v>
      </c>
      <c r="AQ55" s="1">
        <v>0.875733641358641</v>
      </c>
      <c r="AR55" s="1">
        <v>0.862394055478148</v>
      </c>
      <c r="AS55" s="1">
        <v>1969.0</v>
      </c>
      <c r="AT55" s="1">
        <v>0.913661757237176</v>
      </c>
      <c r="AU55" s="1">
        <v>0.918660287081339</v>
      </c>
      <c r="AV55" s="1">
        <v>0.879120879120879</v>
      </c>
      <c r="AW55" s="1">
        <v>0.96192384769539</v>
      </c>
      <c r="AX55" s="1">
        <v>0.864057672502574</v>
      </c>
      <c r="AY55" s="1">
        <v>998.0</v>
      </c>
      <c r="AZ55" s="1">
        <v>0.885220924327069</v>
      </c>
      <c r="BA55" s="1">
        <v>0.774</v>
      </c>
      <c r="BB55" s="1">
        <v>0.902097902097902</v>
      </c>
      <c r="BC55" s="1">
        <v>0.677758318739054</v>
      </c>
      <c r="BD55" s="1">
        <v>0.969957081545064</v>
      </c>
      <c r="BE55" s="1">
        <v>571.0</v>
      </c>
      <c r="BF55" s="1">
        <v>0.954291518537328</v>
      </c>
      <c r="BG55" s="1">
        <v>0.893867924528301</v>
      </c>
      <c r="BH55" s="1">
        <v>0.845982142857142</v>
      </c>
      <c r="BI55" s="1">
        <v>0.9475</v>
      </c>
      <c r="BJ55" s="1">
        <v>0.956022944550669</v>
      </c>
      <c r="BK55" s="1">
        <v>400.0</v>
      </c>
      <c r="BL55" s="1">
        <v>0.871672999653884</v>
      </c>
      <c r="BM55" s="1">
        <v>0.879052004369424</v>
      </c>
      <c r="BN55" s="1">
        <v>0.876587100050787</v>
      </c>
      <c r="BO55" s="1">
        <v>1969.0</v>
      </c>
    </row>
    <row r="56">
      <c r="A56" s="1" t="s">
        <v>283</v>
      </c>
      <c r="B56" s="1" t="s">
        <v>284</v>
      </c>
      <c r="C56" s="1" t="s">
        <v>69</v>
      </c>
      <c r="D56" s="1" t="s">
        <v>70</v>
      </c>
      <c r="E56" s="1" t="s">
        <v>71</v>
      </c>
      <c r="F56" s="1" t="s">
        <v>82</v>
      </c>
      <c r="G56" s="1" t="s">
        <v>285</v>
      </c>
      <c r="H56" s="1">
        <v>7837.0</v>
      </c>
      <c r="I56" s="1" t="s">
        <v>74</v>
      </c>
      <c r="J56" s="1">
        <v>64.0</v>
      </c>
      <c r="K56" s="1">
        <v>0.01</v>
      </c>
      <c r="L56" s="1" t="s">
        <v>75</v>
      </c>
      <c r="N56" s="1">
        <v>150.0</v>
      </c>
      <c r="O56" s="1">
        <v>10.0</v>
      </c>
      <c r="P56" s="1" t="s">
        <v>76</v>
      </c>
      <c r="Q56" s="1">
        <v>0.0</v>
      </c>
      <c r="R56" s="1" t="s">
        <v>88</v>
      </c>
      <c r="S56" s="1">
        <v>3.0</v>
      </c>
      <c r="T56" s="1">
        <v>15.0</v>
      </c>
      <c r="U56" s="1">
        <v>4242.0</v>
      </c>
      <c r="V56" s="1" t="s">
        <v>78</v>
      </c>
      <c r="W56" s="1">
        <v>1.0</v>
      </c>
      <c r="X56" s="1" t="b">
        <v>0</v>
      </c>
      <c r="Y56" s="1"/>
      <c r="Z56" s="1">
        <v>0.506942868232727</v>
      </c>
      <c r="AA56" s="1">
        <v>110.0</v>
      </c>
      <c r="AB56" s="1" t="s">
        <v>79</v>
      </c>
      <c r="AC56" s="1"/>
      <c r="AD56" s="1">
        <v>150.0</v>
      </c>
      <c r="AE56" s="1">
        <v>17716.0</v>
      </c>
      <c r="AF56" s="1">
        <v>1.0276391506195</v>
      </c>
      <c r="AG56" s="1">
        <v>714467.0</v>
      </c>
      <c r="AH56" s="1">
        <v>15.0</v>
      </c>
      <c r="AI56" s="1">
        <v>59050.0</v>
      </c>
      <c r="AM56" s="1"/>
      <c r="AN56" s="1">
        <v>1.02719342708587</v>
      </c>
      <c r="AO56" s="1">
        <v>0.5068562722194</v>
      </c>
      <c r="AP56" s="1">
        <v>0.224244466913829</v>
      </c>
      <c r="AQ56" s="1">
        <v>0.1689520907398</v>
      </c>
      <c r="AR56" s="1">
        <v>0.333333333333333</v>
      </c>
      <c r="AS56" s="1">
        <v>1969.0</v>
      </c>
      <c r="AT56" s="1">
        <v>0.5068562722194</v>
      </c>
      <c r="AU56" s="1">
        <v>0.672733400741489</v>
      </c>
      <c r="AV56" s="1">
        <v>0.5068562722194</v>
      </c>
      <c r="AW56" s="1">
        <v>1.0</v>
      </c>
      <c r="AX56" s="1">
        <v>0.0</v>
      </c>
      <c r="AY56" s="1">
        <v>998.0</v>
      </c>
      <c r="AZ56" s="1">
        <v>0.710005078720162</v>
      </c>
      <c r="BA56" s="1">
        <v>0.0</v>
      </c>
      <c r="BB56" s="1">
        <v>0.0</v>
      </c>
      <c r="BC56" s="1">
        <v>0.0</v>
      </c>
      <c r="BD56" s="1">
        <v>1.0</v>
      </c>
      <c r="BE56" s="1">
        <v>571.0</v>
      </c>
      <c r="BF56" s="1">
        <v>0.796851193499238</v>
      </c>
      <c r="BG56" s="1">
        <v>0.0</v>
      </c>
      <c r="BH56" s="1">
        <v>0.0</v>
      </c>
      <c r="BI56" s="1">
        <v>0.0</v>
      </c>
      <c r="BJ56" s="1">
        <v>1.0</v>
      </c>
      <c r="BK56" s="1">
        <v>400.0</v>
      </c>
      <c r="BL56" s="1">
        <v>0.340979143697311</v>
      </c>
      <c r="BM56" s="1">
        <v>0.256903280688147</v>
      </c>
      <c r="BN56" s="1">
        <v>0.5068562722194</v>
      </c>
      <c r="BO56" s="1">
        <v>1969.0</v>
      </c>
    </row>
    <row r="57">
      <c r="A57" s="1" t="s">
        <v>286</v>
      </c>
      <c r="B57" s="1" t="s">
        <v>287</v>
      </c>
      <c r="C57" s="1" t="s">
        <v>69</v>
      </c>
      <c r="D57" s="1" t="s">
        <v>70</v>
      </c>
      <c r="E57" s="1" t="s">
        <v>71</v>
      </c>
      <c r="F57" s="1" t="s">
        <v>72</v>
      </c>
      <c r="G57" s="1" t="s">
        <v>288</v>
      </c>
      <c r="H57" s="1">
        <v>8713.0</v>
      </c>
      <c r="I57" s="1" t="s">
        <v>74</v>
      </c>
      <c r="J57" s="1">
        <v>64.0</v>
      </c>
      <c r="K57" s="1">
        <v>0.01</v>
      </c>
      <c r="L57" s="1" t="s">
        <v>75</v>
      </c>
      <c r="N57" s="1">
        <v>150.0</v>
      </c>
      <c r="O57" s="1">
        <v>5.0</v>
      </c>
      <c r="P57" s="1" t="s">
        <v>76</v>
      </c>
      <c r="Q57" s="1">
        <v>0.0</v>
      </c>
      <c r="R57" s="1" t="s">
        <v>88</v>
      </c>
      <c r="S57" s="1">
        <v>1.0</v>
      </c>
      <c r="T57" s="1">
        <v>30.0</v>
      </c>
      <c r="U57" s="1">
        <v>4242.0</v>
      </c>
      <c r="V57" s="1" t="s">
        <v>78</v>
      </c>
      <c r="W57" s="1">
        <v>1.0</v>
      </c>
      <c r="X57" s="1" t="b">
        <v>0</v>
      </c>
      <c r="Y57" s="1"/>
      <c r="Z57" s="1">
        <v>0.506942868232727</v>
      </c>
      <c r="AA57" s="1">
        <v>115.0</v>
      </c>
      <c r="AB57" s="1" t="s">
        <v>79</v>
      </c>
      <c r="AC57" s="1"/>
      <c r="AD57" s="1">
        <v>150.0</v>
      </c>
      <c r="AE57" s="1">
        <v>17716.0</v>
      </c>
      <c r="AF57" s="1">
        <v>1.0275844335556</v>
      </c>
      <c r="AG57" s="1">
        <v>714467.0</v>
      </c>
      <c r="AH57" s="1">
        <v>30.0</v>
      </c>
      <c r="AI57" s="1">
        <v>88580.0</v>
      </c>
      <c r="AM57" s="1"/>
      <c r="AN57" s="1">
        <v>1.02720654010772</v>
      </c>
      <c r="AO57" s="1">
        <v>0.5068562722194</v>
      </c>
      <c r="AP57" s="1">
        <v>0.224244466913829</v>
      </c>
      <c r="AQ57" s="1">
        <v>0.1689520907398</v>
      </c>
      <c r="AR57" s="1">
        <v>0.333333333333333</v>
      </c>
      <c r="AS57" s="1">
        <v>1969.0</v>
      </c>
      <c r="AT57" s="1">
        <v>0.5068562722194</v>
      </c>
      <c r="AU57" s="1">
        <v>0.672733400741489</v>
      </c>
      <c r="AV57" s="1">
        <v>0.5068562722194</v>
      </c>
      <c r="AW57" s="1">
        <v>1.0</v>
      </c>
      <c r="AX57" s="1">
        <v>0.0</v>
      </c>
      <c r="AY57" s="1">
        <v>998.0</v>
      </c>
      <c r="AZ57" s="1">
        <v>0.710005078720162</v>
      </c>
      <c r="BA57" s="1">
        <v>0.0</v>
      </c>
      <c r="BB57" s="1">
        <v>0.0</v>
      </c>
      <c r="BC57" s="1">
        <v>0.0</v>
      </c>
      <c r="BD57" s="1">
        <v>1.0</v>
      </c>
      <c r="BE57" s="1">
        <v>571.0</v>
      </c>
      <c r="BF57" s="1">
        <v>0.796851193499238</v>
      </c>
      <c r="BG57" s="1">
        <v>0.0</v>
      </c>
      <c r="BH57" s="1">
        <v>0.0</v>
      </c>
      <c r="BI57" s="1">
        <v>0.0</v>
      </c>
      <c r="BJ57" s="1">
        <v>1.0</v>
      </c>
      <c r="BK57" s="1">
        <v>400.0</v>
      </c>
      <c r="BL57" s="1">
        <v>0.340979143697311</v>
      </c>
      <c r="BM57" s="1">
        <v>0.256903280688147</v>
      </c>
      <c r="BN57" s="1">
        <v>0.5068562722194</v>
      </c>
      <c r="BO57" s="1">
        <v>1969.0</v>
      </c>
    </row>
    <row r="58">
      <c r="A58" s="1" t="s">
        <v>289</v>
      </c>
      <c r="B58" s="1" t="s">
        <v>290</v>
      </c>
      <c r="C58" s="1" t="s">
        <v>69</v>
      </c>
      <c r="D58" s="1" t="s">
        <v>70</v>
      </c>
      <c r="E58" s="1" t="s">
        <v>71</v>
      </c>
      <c r="F58" s="1" t="s">
        <v>72</v>
      </c>
      <c r="G58" s="1" t="s">
        <v>291</v>
      </c>
      <c r="H58" s="1">
        <v>18033.0</v>
      </c>
      <c r="I58" s="1" t="s">
        <v>116</v>
      </c>
      <c r="J58" s="1">
        <v>64.0</v>
      </c>
      <c r="K58" s="1">
        <v>0.001</v>
      </c>
      <c r="L58" s="1" t="s">
        <v>75</v>
      </c>
      <c r="N58" s="1">
        <v>150.0</v>
      </c>
      <c r="O58" s="1">
        <v>5.0</v>
      </c>
      <c r="P58" s="1" t="s">
        <v>76</v>
      </c>
      <c r="Q58" s="1">
        <v>0.0</v>
      </c>
      <c r="R58" s="1" t="s">
        <v>77</v>
      </c>
      <c r="S58" s="1">
        <v>2.0</v>
      </c>
      <c r="T58" s="1">
        <v>30.0</v>
      </c>
      <c r="U58" s="1">
        <v>4242.0</v>
      </c>
      <c r="V58" s="1" t="s">
        <v>78</v>
      </c>
      <c r="W58" s="1">
        <v>1.0</v>
      </c>
      <c r="X58" s="1" t="b">
        <v>0</v>
      </c>
      <c r="Y58" s="1"/>
      <c r="Z58" s="1">
        <v>0.887423813343048</v>
      </c>
      <c r="AA58" s="1">
        <v>120.0</v>
      </c>
      <c r="AB58" s="1" t="s">
        <v>292</v>
      </c>
      <c r="AC58" s="1"/>
      <c r="AD58" s="1">
        <v>150.0</v>
      </c>
      <c r="AE58" s="1">
        <v>17716.0</v>
      </c>
      <c r="AF58" s="1">
        <v>0.232183873653411</v>
      </c>
      <c r="AG58" s="1">
        <v>1.4768835E7</v>
      </c>
      <c r="AH58" s="1">
        <v>30.0</v>
      </c>
      <c r="AI58" s="1">
        <v>44290.0</v>
      </c>
      <c r="AM58" s="1"/>
      <c r="AN58" s="1">
        <v>0.24885170161724</v>
      </c>
      <c r="AO58" s="1">
        <v>0.873031995937023</v>
      </c>
      <c r="AP58" s="1">
        <v>0.860268799576373</v>
      </c>
      <c r="AQ58" s="1">
        <v>0.867517911128529</v>
      </c>
      <c r="AR58" s="1">
        <v>0.854318192719355</v>
      </c>
      <c r="AS58" s="1">
        <v>1969.0</v>
      </c>
      <c r="AT58" s="1">
        <v>0.916708989334687</v>
      </c>
      <c r="AU58" s="1">
        <v>0.92</v>
      </c>
      <c r="AV58" s="1">
        <v>0.896387832699619</v>
      </c>
      <c r="AW58" s="1">
        <v>0.944889779559118</v>
      </c>
      <c r="AX58" s="1">
        <v>0.887744593202883</v>
      </c>
      <c r="AY58" s="1">
        <v>998.0</v>
      </c>
      <c r="AZ58" s="1">
        <v>0.877094972067039</v>
      </c>
      <c r="BA58" s="1">
        <v>0.780399274047186</v>
      </c>
      <c r="BB58" s="1">
        <v>0.809792843691148</v>
      </c>
      <c r="BC58" s="1">
        <v>0.753064798598949</v>
      </c>
      <c r="BD58" s="1">
        <v>0.927753934191702</v>
      </c>
      <c r="BE58" s="1">
        <v>571.0</v>
      </c>
      <c r="BF58" s="1">
        <v>0.952260030472321</v>
      </c>
      <c r="BG58" s="1">
        <v>0.880407124681933</v>
      </c>
      <c r="BH58" s="1">
        <v>0.896373056994818</v>
      </c>
      <c r="BI58" s="1">
        <v>0.865</v>
      </c>
      <c r="BJ58" s="1">
        <v>0.974506054811982</v>
      </c>
      <c r="BK58" s="1">
        <v>400.0</v>
      </c>
      <c r="BL58" s="1">
        <v>0.871473253099907</v>
      </c>
      <c r="BM58" s="1">
        <v>0.871272724012084</v>
      </c>
      <c r="BN58" s="1">
        <v>0.873031995937023</v>
      </c>
      <c r="BO58" s="1">
        <v>1969.0</v>
      </c>
    </row>
    <row r="59">
      <c r="A59" s="1" t="s">
        <v>293</v>
      </c>
      <c r="B59" s="1" t="s">
        <v>294</v>
      </c>
      <c r="C59" s="1" t="s">
        <v>69</v>
      </c>
      <c r="D59" s="1" t="s">
        <v>70</v>
      </c>
      <c r="E59" s="1" t="s">
        <v>71</v>
      </c>
      <c r="F59" s="1" t="s">
        <v>128</v>
      </c>
      <c r="G59" s="1" t="s">
        <v>295</v>
      </c>
      <c r="H59" s="1">
        <v>10923.0</v>
      </c>
      <c r="I59" s="1" t="s">
        <v>116</v>
      </c>
      <c r="J59" s="1">
        <v>64.0</v>
      </c>
      <c r="K59" s="1">
        <v>0.01</v>
      </c>
      <c r="L59" s="1" t="s">
        <v>75</v>
      </c>
      <c r="N59" s="1">
        <v>150.0</v>
      </c>
      <c r="O59" s="1">
        <v>10.0</v>
      </c>
      <c r="P59" s="1" t="s">
        <v>76</v>
      </c>
      <c r="Q59" s="1">
        <v>0.05</v>
      </c>
      <c r="R59" s="1" t="s">
        <v>77</v>
      </c>
      <c r="S59" s="1">
        <v>2.0</v>
      </c>
      <c r="T59" s="1">
        <v>15.0</v>
      </c>
      <c r="U59" s="1">
        <v>4242.0</v>
      </c>
      <c r="V59" s="1" t="s">
        <v>78</v>
      </c>
      <c r="W59" s="1">
        <v>1.0</v>
      </c>
      <c r="X59" s="1" t="b">
        <v>0</v>
      </c>
      <c r="Y59" s="1"/>
      <c r="Z59" s="1">
        <v>0.506942868232727</v>
      </c>
      <c r="AA59" s="1">
        <v>120.0</v>
      </c>
      <c r="AB59" s="1" t="s">
        <v>79</v>
      </c>
      <c r="AC59" s="1"/>
      <c r="AD59" s="1">
        <v>150.0</v>
      </c>
      <c r="AE59" s="1">
        <v>17716.0</v>
      </c>
      <c r="AF59" s="1">
        <v>1.02730524539947</v>
      </c>
      <c r="AG59" s="1">
        <v>1.4768835E7</v>
      </c>
      <c r="AH59" s="1">
        <v>15.0</v>
      </c>
      <c r="AI59" s="1">
        <v>88580.0</v>
      </c>
      <c r="AM59" s="1"/>
      <c r="AN59" s="1">
        <v>1.02718842029571</v>
      </c>
      <c r="AO59" s="1">
        <v>0.5068562722194</v>
      </c>
      <c r="AP59" s="1">
        <v>0.224244466913829</v>
      </c>
      <c r="AQ59" s="1">
        <v>0.1689520907398</v>
      </c>
      <c r="AR59" s="1">
        <v>0.333333333333333</v>
      </c>
      <c r="AS59" s="1">
        <v>1969.0</v>
      </c>
      <c r="AT59" s="1">
        <v>0.5068562722194</v>
      </c>
      <c r="AU59" s="1">
        <v>0.672733400741489</v>
      </c>
      <c r="AV59" s="1">
        <v>0.5068562722194</v>
      </c>
      <c r="AW59" s="1">
        <v>1.0</v>
      </c>
      <c r="AX59" s="1">
        <v>0.0</v>
      </c>
      <c r="AY59" s="1">
        <v>998.0</v>
      </c>
      <c r="AZ59" s="1">
        <v>0.710005078720162</v>
      </c>
      <c r="BA59" s="1">
        <v>0.0</v>
      </c>
      <c r="BB59" s="1">
        <v>0.0</v>
      </c>
      <c r="BC59" s="1">
        <v>0.0</v>
      </c>
      <c r="BD59" s="1">
        <v>1.0</v>
      </c>
      <c r="BE59" s="1">
        <v>571.0</v>
      </c>
      <c r="BF59" s="1">
        <v>0.796851193499238</v>
      </c>
      <c r="BG59" s="1">
        <v>0.0</v>
      </c>
      <c r="BH59" s="1">
        <v>0.0</v>
      </c>
      <c r="BI59" s="1">
        <v>0.0</v>
      </c>
      <c r="BJ59" s="1">
        <v>1.0</v>
      </c>
      <c r="BK59" s="1">
        <v>400.0</v>
      </c>
      <c r="BL59" s="1">
        <v>0.340979143697311</v>
      </c>
      <c r="BM59" s="1">
        <v>0.256903280688147</v>
      </c>
      <c r="BN59" s="1">
        <v>0.5068562722194</v>
      </c>
      <c r="BO59" s="1">
        <v>1969.0</v>
      </c>
    </row>
    <row r="60">
      <c r="A60" s="1" t="s">
        <v>296</v>
      </c>
      <c r="B60" s="1" t="s">
        <v>297</v>
      </c>
      <c r="C60" s="1" t="s">
        <v>69</v>
      </c>
      <c r="D60" s="1" t="s">
        <v>70</v>
      </c>
      <c r="E60" s="1" t="s">
        <v>71</v>
      </c>
      <c r="F60" s="1" t="s">
        <v>82</v>
      </c>
      <c r="G60" s="1" t="s">
        <v>298</v>
      </c>
      <c r="H60" s="1">
        <v>7643.0</v>
      </c>
      <c r="I60" s="1" t="s">
        <v>74</v>
      </c>
      <c r="J60" s="1">
        <v>64.0</v>
      </c>
      <c r="K60" s="1">
        <v>0.01</v>
      </c>
      <c r="L60" s="1" t="s">
        <v>75</v>
      </c>
      <c r="N60" s="1">
        <v>150.0</v>
      </c>
      <c r="O60" s="1">
        <v>10.0</v>
      </c>
      <c r="P60" s="1" t="s">
        <v>76</v>
      </c>
      <c r="Q60" s="1">
        <v>0.05</v>
      </c>
      <c r="R60" s="1" t="s">
        <v>88</v>
      </c>
      <c r="S60" s="1">
        <v>1.0</v>
      </c>
      <c r="T60" s="1">
        <v>15.0</v>
      </c>
      <c r="U60" s="1">
        <v>4242.0</v>
      </c>
      <c r="V60" s="1" t="s">
        <v>78</v>
      </c>
      <c r="W60" s="1">
        <v>1.0</v>
      </c>
      <c r="X60" s="1" t="b">
        <v>0</v>
      </c>
      <c r="Y60" s="1"/>
      <c r="Z60" s="1">
        <v>0.506942868232727</v>
      </c>
      <c r="AA60" s="1">
        <v>120.0</v>
      </c>
      <c r="AB60" s="1" t="s">
        <v>79</v>
      </c>
      <c r="AC60" s="1"/>
      <c r="AD60" s="1">
        <v>150.0</v>
      </c>
      <c r="AE60" s="1">
        <v>17716.0</v>
      </c>
      <c r="AF60" s="1">
        <v>1.02720785140991</v>
      </c>
      <c r="AG60" s="1">
        <v>714467.0</v>
      </c>
      <c r="AH60" s="1">
        <v>15.0</v>
      </c>
      <c r="AI60" s="1">
        <v>177160.0</v>
      </c>
      <c r="AM60" s="1"/>
      <c r="AN60" s="1">
        <v>1.02718710899353</v>
      </c>
      <c r="AO60" s="1">
        <v>0.5068562722194</v>
      </c>
      <c r="AP60" s="1">
        <v>0.224244466913829</v>
      </c>
      <c r="AQ60" s="1">
        <v>0.1689520907398</v>
      </c>
      <c r="AR60" s="1">
        <v>0.333333333333333</v>
      </c>
      <c r="AS60" s="1">
        <v>1969.0</v>
      </c>
      <c r="AT60" s="1">
        <v>0.5068562722194</v>
      </c>
      <c r="AU60" s="1">
        <v>0.672733400741489</v>
      </c>
      <c r="AV60" s="1">
        <v>0.5068562722194</v>
      </c>
      <c r="AW60" s="1">
        <v>1.0</v>
      </c>
      <c r="AX60" s="1">
        <v>0.0</v>
      </c>
      <c r="AY60" s="1">
        <v>998.0</v>
      </c>
      <c r="AZ60" s="1">
        <v>0.710005078720162</v>
      </c>
      <c r="BA60" s="1">
        <v>0.0</v>
      </c>
      <c r="BB60" s="1">
        <v>0.0</v>
      </c>
      <c r="BC60" s="1">
        <v>0.0</v>
      </c>
      <c r="BD60" s="1">
        <v>1.0</v>
      </c>
      <c r="BE60" s="1">
        <v>571.0</v>
      </c>
      <c r="BF60" s="1">
        <v>0.796851193499238</v>
      </c>
      <c r="BG60" s="1">
        <v>0.0</v>
      </c>
      <c r="BH60" s="1">
        <v>0.0</v>
      </c>
      <c r="BI60" s="1">
        <v>0.0</v>
      </c>
      <c r="BJ60" s="1">
        <v>1.0</v>
      </c>
      <c r="BK60" s="1">
        <v>400.0</v>
      </c>
      <c r="BL60" s="1">
        <v>0.340979143697311</v>
      </c>
      <c r="BM60" s="1">
        <v>0.256903280688147</v>
      </c>
      <c r="BN60" s="1">
        <v>0.5068562722194</v>
      </c>
      <c r="BO60" s="1">
        <v>1969.0</v>
      </c>
    </row>
    <row r="61">
      <c r="A61" s="1" t="s">
        <v>299</v>
      </c>
      <c r="B61" s="1" t="s">
        <v>300</v>
      </c>
      <c r="C61" s="1" t="s">
        <v>69</v>
      </c>
      <c r="D61" s="1" t="s">
        <v>70</v>
      </c>
      <c r="E61" s="1" t="s">
        <v>71</v>
      </c>
      <c r="F61" s="1" t="s">
        <v>72</v>
      </c>
      <c r="G61" s="1" t="s">
        <v>301</v>
      </c>
      <c r="H61" s="1">
        <v>8784.0</v>
      </c>
      <c r="I61" s="1" t="s">
        <v>74</v>
      </c>
      <c r="J61" s="1">
        <v>64.0</v>
      </c>
      <c r="K61" s="1">
        <v>0.001</v>
      </c>
      <c r="L61" s="1" t="s">
        <v>75</v>
      </c>
      <c r="N61" s="1">
        <v>150.0</v>
      </c>
      <c r="O61" s="1">
        <v>10.0</v>
      </c>
      <c r="P61" s="1" t="s">
        <v>76</v>
      </c>
      <c r="Q61" s="1">
        <v>0.0</v>
      </c>
      <c r="R61" s="1" t="s">
        <v>88</v>
      </c>
      <c r="S61" s="1">
        <v>1.0</v>
      </c>
      <c r="T61" s="1">
        <v>15.0</v>
      </c>
      <c r="U61" s="1">
        <v>4242.0</v>
      </c>
      <c r="V61" s="1" t="s">
        <v>78</v>
      </c>
      <c r="W61" s="1">
        <v>1.0</v>
      </c>
      <c r="X61" s="1" t="b">
        <v>0</v>
      </c>
      <c r="Y61" s="1"/>
      <c r="Z61" s="1">
        <v>0.861548900604248</v>
      </c>
      <c r="AA61" s="1">
        <v>120.0</v>
      </c>
      <c r="AB61" s="1" t="s">
        <v>302</v>
      </c>
      <c r="AC61" s="1"/>
      <c r="AD61" s="1">
        <v>150.0</v>
      </c>
      <c r="AE61" s="1">
        <v>17716.0</v>
      </c>
      <c r="AF61" s="1">
        <v>0.271312445402145</v>
      </c>
      <c r="AG61" s="1">
        <v>714467.0</v>
      </c>
      <c r="AH61" s="1">
        <v>15.0</v>
      </c>
      <c r="AI61" s="1">
        <v>177160.0</v>
      </c>
      <c r="AM61" s="1"/>
      <c r="AN61" s="1">
        <v>0.272965103387832</v>
      </c>
      <c r="AO61" s="1">
        <v>0.871508379888268</v>
      </c>
      <c r="AP61" s="1">
        <v>0.851487483725941</v>
      </c>
      <c r="AQ61" s="1">
        <v>0.86966526007639</v>
      </c>
      <c r="AR61" s="1">
        <v>0.85430883073795</v>
      </c>
      <c r="AS61" s="1">
        <v>1969.0</v>
      </c>
      <c r="AT61" s="1">
        <v>0.918232605383443</v>
      </c>
      <c r="AU61" s="1">
        <v>0.923150357995226</v>
      </c>
      <c r="AV61" s="1">
        <v>0.881494986326344</v>
      </c>
      <c r="AW61" s="1">
        <v>0.968937875751503</v>
      </c>
      <c r="AX61" s="1">
        <v>0.866117404737384</v>
      </c>
      <c r="AY61" s="1">
        <v>998.0</v>
      </c>
      <c r="AZ61" s="1">
        <v>0.883697308278313</v>
      </c>
      <c r="BA61" s="1">
        <v>0.76464542651593</v>
      </c>
      <c r="BB61" s="1">
        <v>0.925373134328358</v>
      </c>
      <c r="BC61" s="1">
        <v>0.651488616462346</v>
      </c>
      <c r="BD61" s="1">
        <v>0.978540772532188</v>
      </c>
      <c r="BE61" s="1">
        <v>571.0</v>
      </c>
      <c r="BF61" s="1">
        <v>0.941086846114779</v>
      </c>
      <c r="BG61" s="1">
        <v>0.866666666666666</v>
      </c>
      <c r="BH61" s="1">
        <v>0.802127659574468</v>
      </c>
      <c r="BI61" s="1">
        <v>0.9425</v>
      </c>
      <c r="BJ61" s="1">
        <v>0.940726577437858</v>
      </c>
      <c r="BK61" s="1">
        <v>400.0</v>
      </c>
      <c r="BL61" s="1">
        <v>0.865710138388267</v>
      </c>
      <c r="BM61" s="1">
        <v>0.878096048697294</v>
      </c>
      <c r="BN61" s="1">
        <v>0.871508379888268</v>
      </c>
      <c r="BO61" s="1">
        <v>1969.0</v>
      </c>
    </row>
    <row r="62">
      <c r="A62" s="1" t="s">
        <v>303</v>
      </c>
      <c r="B62" s="1" t="s">
        <v>304</v>
      </c>
      <c r="C62" s="1" t="s">
        <v>69</v>
      </c>
      <c r="D62" s="1" t="s">
        <v>70</v>
      </c>
      <c r="E62" s="1" t="s">
        <v>71</v>
      </c>
      <c r="F62" s="1" t="s">
        <v>72</v>
      </c>
      <c r="G62" s="1" t="s">
        <v>305</v>
      </c>
      <c r="H62" s="1">
        <v>19004.0</v>
      </c>
      <c r="I62" s="1" t="s">
        <v>74</v>
      </c>
      <c r="J62" s="1">
        <v>64.0</v>
      </c>
      <c r="K62" s="1">
        <v>0.001</v>
      </c>
      <c r="L62" s="1" t="s">
        <v>75</v>
      </c>
      <c r="N62" s="1">
        <v>150.0</v>
      </c>
      <c r="O62" s="1">
        <v>10.0</v>
      </c>
      <c r="P62" s="1" t="s">
        <v>76</v>
      </c>
      <c r="Q62" s="1">
        <v>0.05</v>
      </c>
      <c r="R62" s="1" t="s">
        <v>77</v>
      </c>
      <c r="S62" s="1">
        <v>1.0</v>
      </c>
      <c r="T62" s="1">
        <v>15.0</v>
      </c>
      <c r="U62" s="1">
        <v>4242.0</v>
      </c>
      <c r="V62" s="1" t="s">
        <v>78</v>
      </c>
      <c r="W62" s="1">
        <v>1.0</v>
      </c>
      <c r="X62" s="1" t="b">
        <v>0</v>
      </c>
      <c r="Y62" s="1"/>
      <c r="Z62" s="1">
        <v>0.825632214546203</v>
      </c>
      <c r="AA62" s="1">
        <v>120.0</v>
      </c>
      <c r="AB62" s="1" t="s">
        <v>306</v>
      </c>
      <c r="AC62" s="1"/>
      <c r="AD62" s="1">
        <v>150.0</v>
      </c>
      <c r="AE62" s="1">
        <v>17716.0</v>
      </c>
      <c r="AF62" s="1">
        <v>0.368756353855133</v>
      </c>
      <c r="AG62" s="1">
        <v>1.4768835E7</v>
      </c>
      <c r="AH62" s="1">
        <v>15.0</v>
      </c>
      <c r="AI62" s="1">
        <v>177160.0</v>
      </c>
      <c r="AM62" s="1"/>
      <c r="AN62" s="1">
        <v>0.288863956928253</v>
      </c>
      <c r="AO62" s="1">
        <v>0.860843067546978</v>
      </c>
      <c r="AP62" s="1">
        <v>0.842933344382962</v>
      </c>
      <c r="AQ62" s="1">
        <v>0.853777947838493</v>
      </c>
      <c r="AR62" s="1">
        <v>0.839057797439596</v>
      </c>
      <c r="AS62" s="1">
        <v>1969.0</v>
      </c>
      <c r="AT62" s="1">
        <v>0.908075165058405</v>
      </c>
      <c r="AU62" s="1">
        <v>0.91327264015333</v>
      </c>
      <c r="AV62" s="1">
        <v>0.875114784205693</v>
      </c>
      <c r="AW62" s="1">
        <v>0.954909819639278</v>
      </c>
      <c r="AX62" s="1">
        <v>0.859938208032955</v>
      </c>
      <c r="AY62" s="1">
        <v>998.0</v>
      </c>
      <c r="AZ62" s="1">
        <v>0.87201625190452</v>
      </c>
      <c r="BA62" s="1">
        <v>0.756286266924564</v>
      </c>
      <c r="BB62" s="1">
        <v>0.844492440604751</v>
      </c>
      <c r="BC62" s="1">
        <v>0.684763572679509</v>
      </c>
      <c r="BD62" s="1">
        <v>0.948497854077253</v>
      </c>
      <c r="BE62" s="1">
        <v>571.0</v>
      </c>
      <c r="BF62" s="1">
        <v>0.941594718131031</v>
      </c>
      <c r="BG62" s="1">
        <v>0.859241126070991</v>
      </c>
      <c r="BH62" s="1">
        <v>0.841726618705036</v>
      </c>
      <c r="BI62" s="1">
        <v>0.8775</v>
      </c>
      <c r="BJ62" s="1">
        <v>0.95793499043977</v>
      </c>
      <c r="BK62" s="1">
        <v>400.0</v>
      </c>
      <c r="BL62" s="1">
        <v>0.85677095160759</v>
      </c>
      <c r="BM62" s="1">
        <v>0.859451694111025</v>
      </c>
      <c r="BN62" s="1">
        <v>0.860843067546978</v>
      </c>
      <c r="BO62" s="1">
        <v>1969.0</v>
      </c>
    </row>
    <row r="63">
      <c r="A63" s="1" t="s">
        <v>307</v>
      </c>
      <c r="B63" s="1" t="s">
        <v>308</v>
      </c>
      <c r="C63" s="1" t="s">
        <v>69</v>
      </c>
      <c r="D63" s="1" t="s">
        <v>70</v>
      </c>
      <c r="E63" s="1" t="s">
        <v>71</v>
      </c>
      <c r="F63" s="1" t="s">
        <v>128</v>
      </c>
      <c r="G63" s="1" t="s">
        <v>309</v>
      </c>
      <c r="H63" s="1">
        <v>11573.0</v>
      </c>
      <c r="I63" s="1" t="s">
        <v>116</v>
      </c>
      <c r="J63" s="1">
        <v>64.0</v>
      </c>
      <c r="K63" s="1">
        <v>1.0E-4</v>
      </c>
      <c r="L63" s="1" t="s">
        <v>75</v>
      </c>
      <c r="N63" s="1">
        <v>150.0</v>
      </c>
      <c r="O63" s="1">
        <v>10.0</v>
      </c>
      <c r="P63" s="1" t="s">
        <v>76</v>
      </c>
      <c r="Q63" s="1">
        <v>0.05</v>
      </c>
      <c r="R63" s="1" t="s">
        <v>77</v>
      </c>
      <c r="S63" s="1">
        <v>2.0</v>
      </c>
      <c r="T63" s="1">
        <v>15.0</v>
      </c>
      <c r="U63" s="1">
        <v>4242.0</v>
      </c>
      <c r="V63" s="1" t="s">
        <v>78</v>
      </c>
      <c r="W63" s="1">
        <v>1.0</v>
      </c>
      <c r="X63" s="1" t="b">
        <v>0</v>
      </c>
      <c r="Y63" s="1"/>
      <c r="Z63" s="1">
        <v>0.915432393550872</v>
      </c>
      <c r="AA63" s="1">
        <v>120.0</v>
      </c>
      <c r="AB63" s="1" t="s">
        <v>310</v>
      </c>
      <c r="AC63" s="1"/>
      <c r="AD63" s="1">
        <v>150.0</v>
      </c>
      <c r="AE63" s="1">
        <v>17716.0</v>
      </c>
      <c r="AF63" s="1">
        <v>0.175446271896362</v>
      </c>
      <c r="AG63" s="1">
        <v>1.4768835E7</v>
      </c>
      <c r="AH63" s="1">
        <v>15.0</v>
      </c>
      <c r="AI63" s="1">
        <v>88580.0</v>
      </c>
      <c r="AM63" s="1"/>
      <c r="AN63" s="1">
        <v>0.280069351196289</v>
      </c>
      <c r="AO63" s="1">
        <v>0.881157948197054</v>
      </c>
      <c r="AP63" s="1">
        <v>0.866808018436386</v>
      </c>
      <c r="AQ63" s="1">
        <v>0.869215022400807</v>
      </c>
      <c r="AR63" s="1">
        <v>0.870646272112233</v>
      </c>
      <c r="AS63" s="1">
        <v>1969.0</v>
      </c>
      <c r="AT63" s="1">
        <v>0.924327069578466</v>
      </c>
      <c r="AU63" s="1">
        <v>0.926781326781326</v>
      </c>
      <c r="AV63" s="1">
        <v>0.909353905496624</v>
      </c>
      <c r="AW63" s="1">
        <v>0.944889779559118</v>
      </c>
      <c r="AX63" s="1">
        <v>0.903192584963954</v>
      </c>
      <c r="AY63" s="1">
        <v>998.0</v>
      </c>
      <c r="AZ63" s="1">
        <v>0.890299644489588</v>
      </c>
      <c r="BA63" s="1">
        <v>0.79467680608365</v>
      </c>
      <c r="BB63" s="1">
        <v>0.869022869022869</v>
      </c>
      <c r="BC63" s="1">
        <v>0.732049036777583</v>
      </c>
      <c r="BD63" s="1">
        <v>0.954935622317596</v>
      </c>
      <c r="BE63" s="1">
        <v>571.0</v>
      </c>
      <c r="BF63" s="1">
        <v>0.947689182326053</v>
      </c>
      <c r="BG63" s="1">
        <v>0.878965922444183</v>
      </c>
      <c r="BH63" s="1">
        <v>0.829268292682926</v>
      </c>
      <c r="BI63" s="1">
        <v>0.935</v>
      </c>
      <c r="BJ63" s="1">
        <v>0.950924155513065</v>
      </c>
      <c r="BK63" s="1">
        <v>400.0</v>
      </c>
      <c r="BL63" s="1">
        <v>0.878758044377451</v>
      </c>
      <c r="BM63" s="1">
        <v>0.881388813088299</v>
      </c>
      <c r="BN63" s="1">
        <v>0.881157948197054</v>
      </c>
      <c r="BO63" s="1">
        <v>1969.0</v>
      </c>
    </row>
    <row r="64">
      <c r="A64" s="1" t="s">
        <v>311</v>
      </c>
      <c r="B64" s="1" t="s">
        <v>312</v>
      </c>
      <c r="C64" s="1" t="s">
        <v>69</v>
      </c>
      <c r="D64" s="1" t="s">
        <v>70</v>
      </c>
      <c r="E64" s="1" t="s">
        <v>71</v>
      </c>
      <c r="F64" s="1"/>
      <c r="G64" s="1" t="s">
        <v>313</v>
      </c>
      <c r="H64" s="1">
        <v>5187.0</v>
      </c>
      <c r="I64" s="1" t="s">
        <v>107</v>
      </c>
      <c r="J64" s="1">
        <v>64.0</v>
      </c>
      <c r="K64" s="1">
        <v>0.001</v>
      </c>
      <c r="L64" s="1" t="s">
        <v>75</v>
      </c>
      <c r="N64" s="1">
        <v>150.0</v>
      </c>
      <c r="O64" s="1"/>
      <c r="P64" s="1" t="s">
        <v>76</v>
      </c>
      <c r="Q64" s="1">
        <v>0.0</v>
      </c>
      <c r="R64" s="1" t="s">
        <v>112</v>
      </c>
      <c r="S64" s="1">
        <v>1.0</v>
      </c>
      <c r="T64" s="1"/>
      <c r="U64" s="1">
        <v>4242.0</v>
      </c>
      <c r="V64" s="1"/>
      <c r="W64" s="1"/>
      <c r="X64" s="1"/>
      <c r="Y64" s="1">
        <v>0.0</v>
      </c>
      <c r="Z64" s="1">
        <v>0.849288761615753</v>
      </c>
      <c r="AA64" s="1">
        <v>126.0</v>
      </c>
      <c r="AB64" s="1" t="s">
        <v>314</v>
      </c>
      <c r="AC64" s="1"/>
      <c r="AD64" s="1">
        <v>150.0</v>
      </c>
      <c r="AE64" s="1">
        <v>17716.0</v>
      </c>
      <c r="AF64" s="1">
        <v>0.289933919906616</v>
      </c>
      <c r="AG64" s="1">
        <v>714467.0</v>
      </c>
      <c r="AH64" s="1"/>
      <c r="AM64" s="1"/>
      <c r="AN64" s="1">
        <v>0.256503820419311</v>
      </c>
      <c r="AO64" s="1">
        <v>0.874555611985779</v>
      </c>
      <c r="AP64" s="1">
        <v>0.855006702364823</v>
      </c>
      <c r="AQ64" s="1">
        <v>0.86127952792707</v>
      </c>
      <c r="AR64" s="1">
        <v>0.859060929798885</v>
      </c>
      <c r="AS64" s="1">
        <v>1969.0</v>
      </c>
      <c r="AT64" s="1">
        <v>0.928897917724733</v>
      </c>
      <c r="AU64" s="1">
        <v>0.931972789115646</v>
      </c>
      <c r="AV64" s="1">
        <v>0.904716981132075</v>
      </c>
      <c r="AW64" s="1">
        <v>0.960921843687374</v>
      </c>
      <c r="AX64" s="1">
        <v>0.895983522142121</v>
      </c>
      <c r="AY64" s="1">
        <v>998.0</v>
      </c>
      <c r="AZ64" s="1">
        <v>0.876079228034535</v>
      </c>
      <c r="BA64" s="1">
        <v>0.761252446183953</v>
      </c>
      <c r="BB64" s="1">
        <v>0.862527716186252</v>
      </c>
      <c r="BC64" s="1">
        <v>0.681260945709282</v>
      </c>
      <c r="BD64" s="1">
        <v>0.955650929899856</v>
      </c>
      <c r="BE64" s="1">
        <v>571.0</v>
      </c>
      <c r="BF64" s="1">
        <v>0.94413407821229</v>
      </c>
      <c r="BG64" s="1">
        <v>0.871794871794871</v>
      </c>
      <c r="BH64" s="1">
        <v>0.816593886462882</v>
      </c>
      <c r="BI64" s="1">
        <v>0.935</v>
      </c>
      <c r="BJ64" s="1">
        <v>0.946462715105162</v>
      </c>
      <c r="BK64" s="1">
        <v>400.0</v>
      </c>
      <c r="BL64" s="1">
        <v>0.870239684624886</v>
      </c>
      <c r="BM64" s="1">
        <v>0.874580207058057</v>
      </c>
      <c r="BN64" s="1">
        <v>0.874555611985779</v>
      </c>
      <c r="BO64" s="1">
        <v>1969.0</v>
      </c>
    </row>
    <row r="65">
      <c r="A65" s="1" t="s">
        <v>315</v>
      </c>
      <c r="B65" s="1" t="s">
        <v>316</v>
      </c>
      <c r="C65" s="1" t="s">
        <v>69</v>
      </c>
      <c r="D65" s="1" t="s">
        <v>70</v>
      </c>
      <c r="E65" s="1" t="s">
        <v>71</v>
      </c>
      <c r="F65" s="1"/>
      <c r="G65" s="1" t="s">
        <v>317</v>
      </c>
      <c r="H65" s="1">
        <v>7718.0</v>
      </c>
      <c r="I65" s="1" t="s">
        <v>116</v>
      </c>
      <c r="J65" s="1">
        <v>64.0</v>
      </c>
      <c r="K65" s="1">
        <v>0.001</v>
      </c>
      <c r="L65" s="1" t="s">
        <v>75</v>
      </c>
      <c r="N65" s="1">
        <v>150.0</v>
      </c>
      <c r="O65" s="1">
        <v>5.0</v>
      </c>
      <c r="P65" s="1" t="s">
        <v>76</v>
      </c>
      <c r="Q65" s="1">
        <v>0.0</v>
      </c>
      <c r="R65" s="1" t="s">
        <v>88</v>
      </c>
      <c r="S65" s="1">
        <v>2.0</v>
      </c>
      <c r="T65" s="1">
        <v>30.0</v>
      </c>
      <c r="U65" s="1">
        <v>4242.0</v>
      </c>
      <c r="V65" s="1" t="s">
        <v>78</v>
      </c>
      <c r="W65" s="1">
        <v>1.0</v>
      </c>
      <c r="X65" s="1" t="b">
        <v>0</v>
      </c>
      <c r="Y65" s="1"/>
      <c r="Z65" s="1">
        <v>0.868570804595947</v>
      </c>
      <c r="AA65" s="1">
        <v>130.0</v>
      </c>
      <c r="AB65" s="1" t="s">
        <v>318</v>
      </c>
      <c r="AC65" s="1"/>
      <c r="AD65" s="1">
        <v>150.0</v>
      </c>
      <c r="AE65" s="1">
        <v>17716.0</v>
      </c>
      <c r="AF65" s="1">
        <v>0.265152513980865</v>
      </c>
      <c r="AG65" s="1">
        <v>714467.0</v>
      </c>
      <c r="AH65" s="1">
        <v>30.0</v>
      </c>
      <c r="AI65" s="1">
        <v>44290.0</v>
      </c>
      <c r="AM65" s="1"/>
      <c r="AN65" s="1">
        <v>0.251874446868896</v>
      </c>
      <c r="AO65" s="1">
        <v>0.876587100050787</v>
      </c>
      <c r="AP65" s="1">
        <v>0.861157127144384</v>
      </c>
      <c r="AQ65" s="1">
        <v>0.873686760413911</v>
      </c>
      <c r="AR65" s="1">
        <v>0.854656589887305</v>
      </c>
      <c r="AS65" s="1">
        <v>1969.0</v>
      </c>
      <c r="AT65" s="1">
        <v>0.918232605383443</v>
      </c>
      <c r="AU65" s="1">
        <v>0.923003347680535</v>
      </c>
      <c r="AV65" s="1">
        <v>0.882891125343092</v>
      </c>
      <c r="AW65" s="1">
        <v>0.966933867735471</v>
      </c>
      <c r="AX65" s="1">
        <v>0.868177136972193</v>
      </c>
      <c r="AY65" s="1">
        <v>998.0</v>
      </c>
      <c r="AZ65" s="1">
        <v>0.884713052310817</v>
      </c>
      <c r="BA65" s="1">
        <v>0.782358581016299</v>
      </c>
      <c r="BB65" s="1">
        <v>0.864406779661017</v>
      </c>
      <c r="BC65" s="1">
        <v>0.714535901926444</v>
      </c>
      <c r="BD65" s="1">
        <v>0.954220314735336</v>
      </c>
      <c r="BE65" s="1">
        <v>571.0</v>
      </c>
      <c r="BF65" s="1">
        <v>0.950228542407313</v>
      </c>
      <c r="BG65" s="1">
        <v>0.878109452736318</v>
      </c>
      <c r="BH65" s="1">
        <v>0.873762376237623</v>
      </c>
      <c r="BI65" s="1">
        <v>0.8825</v>
      </c>
      <c r="BJ65" s="1">
        <v>0.967495219885277</v>
      </c>
      <c r="BK65" s="1">
        <v>400.0</v>
      </c>
      <c r="BL65" s="1">
        <v>0.87309693846623</v>
      </c>
      <c r="BM65" s="1">
        <v>0.875676264486488</v>
      </c>
      <c r="BN65" s="1">
        <v>0.876587100050787</v>
      </c>
      <c r="BO65" s="1">
        <v>1969.0</v>
      </c>
    </row>
    <row r="66">
      <c r="A66" s="1" t="s">
        <v>319</v>
      </c>
      <c r="B66" s="1" t="s">
        <v>320</v>
      </c>
      <c r="C66" s="1" t="s">
        <v>69</v>
      </c>
      <c r="D66" s="1" t="s">
        <v>70</v>
      </c>
      <c r="E66" s="1" t="s">
        <v>71</v>
      </c>
      <c r="F66" s="1" t="s">
        <v>72</v>
      </c>
      <c r="G66" s="1" t="s">
        <v>321</v>
      </c>
      <c r="H66" s="1">
        <v>8099.0</v>
      </c>
      <c r="I66" s="1" t="s">
        <v>74</v>
      </c>
      <c r="J66" s="1">
        <v>64.0</v>
      </c>
      <c r="K66" s="1">
        <v>1.0E-4</v>
      </c>
      <c r="L66" s="1" t="s">
        <v>75</v>
      </c>
      <c r="N66" s="1">
        <v>150.0</v>
      </c>
      <c r="O66" s="1">
        <v>5.0</v>
      </c>
      <c r="P66" s="1" t="s">
        <v>76</v>
      </c>
      <c r="Q66" s="1">
        <v>0.0</v>
      </c>
      <c r="R66" s="1" t="s">
        <v>88</v>
      </c>
      <c r="S66" s="1">
        <v>3.0</v>
      </c>
      <c r="T66" s="1">
        <v>30.0</v>
      </c>
      <c r="U66" s="1">
        <v>4242.0</v>
      </c>
      <c r="V66" s="1" t="s">
        <v>78</v>
      </c>
      <c r="W66" s="1">
        <v>1.0</v>
      </c>
      <c r="X66" s="1" t="b">
        <v>0</v>
      </c>
      <c r="Y66" s="1"/>
      <c r="Z66" s="1">
        <v>0.868582069873809</v>
      </c>
      <c r="AA66" s="1">
        <v>130.0</v>
      </c>
      <c r="AB66" s="1" t="s">
        <v>322</v>
      </c>
      <c r="AC66" s="1"/>
      <c r="AD66" s="1">
        <v>150.0</v>
      </c>
      <c r="AE66" s="1">
        <v>17716.0</v>
      </c>
      <c r="AF66" s="1">
        <v>0.270839154720306</v>
      </c>
      <c r="AG66" s="1">
        <v>714467.0</v>
      </c>
      <c r="AH66" s="1">
        <v>30.0</v>
      </c>
      <c r="AI66" s="1">
        <v>29525.0</v>
      </c>
      <c r="AM66" s="1"/>
      <c r="AN66" s="1">
        <v>0.253333508968353</v>
      </c>
      <c r="AO66" s="1">
        <v>0.881665820213306</v>
      </c>
      <c r="AP66" s="1">
        <v>0.865677128661866</v>
      </c>
      <c r="AQ66" s="1">
        <v>0.880140585913415</v>
      </c>
      <c r="AR66" s="1">
        <v>0.8639871336368</v>
      </c>
      <c r="AS66" s="1">
        <v>1969.0</v>
      </c>
      <c r="AT66" s="1">
        <v>0.921787709497206</v>
      </c>
      <c r="AU66" s="1">
        <v>0.926456542502387</v>
      </c>
      <c r="AV66" s="1">
        <v>0.885036496350365</v>
      </c>
      <c r="AW66" s="1">
        <v>0.971943887775551</v>
      </c>
      <c r="AX66" s="1">
        <v>0.870236869207003</v>
      </c>
      <c r="AY66" s="1">
        <v>998.0</v>
      </c>
      <c r="AZ66" s="1">
        <v>0.890299644489588</v>
      </c>
      <c r="BA66" s="1">
        <v>0.784860557768924</v>
      </c>
      <c r="BB66" s="1">
        <v>0.909930715935334</v>
      </c>
      <c r="BC66" s="1">
        <v>0.690017513134851</v>
      </c>
      <c r="BD66" s="1">
        <v>0.972103004291845</v>
      </c>
      <c r="BE66" s="1">
        <v>571.0</v>
      </c>
      <c r="BF66" s="1">
        <v>0.951244286439817</v>
      </c>
      <c r="BG66" s="1">
        <v>0.885714285714285</v>
      </c>
      <c r="BH66" s="1">
        <v>0.845454545454545</v>
      </c>
      <c r="BI66" s="1">
        <v>0.93</v>
      </c>
      <c r="BJ66" s="1">
        <v>0.956660293180369</v>
      </c>
      <c r="BK66" s="1">
        <v>400.0</v>
      </c>
      <c r="BL66" s="1">
        <v>0.877117685215415</v>
      </c>
      <c r="BM66" s="1">
        <v>0.884214667515773</v>
      </c>
      <c r="BN66" s="1">
        <v>0.881665820213306</v>
      </c>
      <c r="BO66" s="1">
        <v>1969.0</v>
      </c>
    </row>
    <row r="67">
      <c r="A67" s="1" t="s">
        <v>323</v>
      </c>
      <c r="B67" s="1" t="s">
        <v>324</v>
      </c>
      <c r="C67" s="1" t="s">
        <v>69</v>
      </c>
      <c r="D67" s="1" t="s">
        <v>70</v>
      </c>
      <c r="E67" s="1" t="s">
        <v>71</v>
      </c>
      <c r="F67" s="1" t="s">
        <v>82</v>
      </c>
      <c r="G67" s="1" t="s">
        <v>325</v>
      </c>
      <c r="H67" s="1">
        <v>18731.0</v>
      </c>
      <c r="I67" s="1" t="s">
        <v>74</v>
      </c>
      <c r="J67" s="1">
        <v>64.0</v>
      </c>
      <c r="K67" s="1">
        <v>0.001</v>
      </c>
      <c r="L67" s="1" t="s">
        <v>75</v>
      </c>
      <c r="N67" s="1">
        <v>150.0</v>
      </c>
      <c r="O67" s="1">
        <v>5.0</v>
      </c>
      <c r="P67" s="1" t="s">
        <v>76</v>
      </c>
      <c r="Q67" s="1">
        <v>0.05</v>
      </c>
      <c r="R67" s="1" t="s">
        <v>77</v>
      </c>
      <c r="S67" s="1">
        <v>3.0</v>
      </c>
      <c r="T67" s="1">
        <v>30.0</v>
      </c>
      <c r="U67" s="1">
        <v>4242.0</v>
      </c>
      <c r="V67" s="1" t="s">
        <v>78</v>
      </c>
      <c r="W67" s="1">
        <v>1.0</v>
      </c>
      <c r="X67" s="1" t="b">
        <v>0</v>
      </c>
      <c r="Y67" s="1"/>
      <c r="Z67" s="1">
        <v>0.896398723125457</v>
      </c>
      <c r="AA67" s="1">
        <v>130.0</v>
      </c>
      <c r="AB67" s="1" t="s">
        <v>326</v>
      </c>
      <c r="AC67" s="1"/>
      <c r="AD67" s="1">
        <v>150.0</v>
      </c>
      <c r="AE67" s="1">
        <v>17716.0</v>
      </c>
      <c r="AF67" s="1">
        <v>0.215887710452079</v>
      </c>
      <c r="AG67" s="1">
        <v>1.4768835E7</v>
      </c>
      <c r="AH67" s="1">
        <v>30.0</v>
      </c>
      <c r="AI67" s="1">
        <v>29525.0</v>
      </c>
      <c r="AM67" s="1"/>
      <c r="AN67" s="1">
        <v>0.278020203113555</v>
      </c>
      <c r="AO67" s="1">
        <v>0.865413915693245</v>
      </c>
      <c r="AP67" s="1">
        <v>0.849538522408423</v>
      </c>
      <c r="AQ67" s="1">
        <v>0.860260567816486</v>
      </c>
      <c r="AR67" s="1">
        <v>0.848055585777509</v>
      </c>
      <c r="AS67" s="1">
        <v>1969.0</v>
      </c>
      <c r="AT67" s="1">
        <v>0.907567293042153</v>
      </c>
      <c r="AU67" s="1">
        <v>0.912667946257197</v>
      </c>
      <c r="AV67" s="1">
        <v>0.875690607734806</v>
      </c>
      <c r="AW67" s="1">
        <v>0.952905811623246</v>
      </c>
      <c r="AX67" s="1">
        <v>0.86096807415036</v>
      </c>
      <c r="AY67" s="1">
        <v>998.0</v>
      </c>
      <c r="AZ67" s="1">
        <v>0.876587100050787</v>
      </c>
      <c r="BA67" s="1">
        <v>0.761998041136141</v>
      </c>
      <c r="BB67" s="1">
        <v>0.864444444444444</v>
      </c>
      <c r="BC67" s="1">
        <v>0.681260945709282</v>
      </c>
      <c r="BD67" s="1">
        <v>0.956366237482117</v>
      </c>
      <c r="BE67" s="1">
        <v>571.0</v>
      </c>
      <c r="BF67" s="1">
        <v>0.94667343829355</v>
      </c>
      <c r="BG67" s="1">
        <v>0.873949579831932</v>
      </c>
      <c r="BH67" s="1">
        <v>0.840646651270207</v>
      </c>
      <c r="BI67" s="1">
        <v>0.91</v>
      </c>
      <c r="BJ67" s="1">
        <v>0.956022944550669</v>
      </c>
      <c r="BK67" s="1">
        <v>400.0</v>
      </c>
      <c r="BL67" s="1">
        <v>0.861108849053424</v>
      </c>
      <c r="BM67" s="1">
        <v>0.86531013956587</v>
      </c>
      <c r="BN67" s="1">
        <v>0.865413915693245</v>
      </c>
      <c r="BO67" s="1">
        <v>1969.0</v>
      </c>
    </row>
    <row r="68">
      <c r="A68" s="1" t="s">
        <v>327</v>
      </c>
      <c r="B68" s="1" t="s">
        <v>328</v>
      </c>
      <c r="C68" s="1" t="s">
        <v>69</v>
      </c>
      <c r="D68" s="1" t="s">
        <v>70</v>
      </c>
      <c r="E68" s="1" t="s">
        <v>71</v>
      </c>
      <c r="G68" s="1" t="s">
        <v>329</v>
      </c>
      <c r="H68" s="1">
        <v>17948.0</v>
      </c>
      <c r="I68" s="1" t="s">
        <v>116</v>
      </c>
      <c r="J68" s="1">
        <v>64.0</v>
      </c>
      <c r="K68" s="1">
        <v>0.01</v>
      </c>
      <c r="L68" s="1" t="s">
        <v>75</v>
      </c>
      <c r="N68" s="1">
        <v>150.0</v>
      </c>
      <c r="O68" s="1">
        <v>10.0</v>
      </c>
      <c r="P68" s="1" t="s">
        <v>76</v>
      </c>
      <c r="Q68" s="1">
        <v>0.0</v>
      </c>
      <c r="R68" s="1" t="s">
        <v>77</v>
      </c>
      <c r="S68" s="1">
        <v>2.0</v>
      </c>
      <c r="T68" s="1">
        <v>15.0</v>
      </c>
      <c r="U68" s="1">
        <v>4242.0</v>
      </c>
      <c r="V68" s="1" t="s">
        <v>78</v>
      </c>
      <c r="W68" s="1">
        <v>1.0</v>
      </c>
      <c r="X68" s="1" t="b">
        <v>0</v>
      </c>
      <c r="Y68" s="1"/>
      <c r="Z68" s="1">
        <v>0.506942868232727</v>
      </c>
      <c r="AA68" s="1">
        <v>130.0</v>
      </c>
      <c r="AB68" s="1" t="s">
        <v>79</v>
      </c>
      <c r="AC68" s="1"/>
      <c r="AD68" s="1">
        <v>150.0</v>
      </c>
      <c r="AE68" s="1">
        <v>17716.0</v>
      </c>
      <c r="AF68" s="1">
        <v>1.0275799036026</v>
      </c>
      <c r="AG68" s="1">
        <v>1.4768835E7</v>
      </c>
      <c r="AH68" s="1">
        <v>15.0</v>
      </c>
      <c r="AI68" s="1">
        <v>88580.0</v>
      </c>
      <c r="AM68" s="1"/>
      <c r="AN68" s="1">
        <v>1.02719986438751</v>
      </c>
      <c r="AO68" s="1">
        <v>0.5068562722194</v>
      </c>
      <c r="AP68" s="1">
        <v>0.224244466913829</v>
      </c>
      <c r="AQ68" s="1">
        <v>0.1689520907398</v>
      </c>
      <c r="AR68" s="1">
        <v>0.333333333333333</v>
      </c>
      <c r="AS68" s="1">
        <v>1969.0</v>
      </c>
      <c r="AT68" s="1">
        <v>0.5068562722194</v>
      </c>
      <c r="AU68" s="1">
        <v>0.672733400741489</v>
      </c>
      <c r="AV68" s="1">
        <v>0.5068562722194</v>
      </c>
      <c r="AW68" s="1">
        <v>1.0</v>
      </c>
      <c r="AX68" s="1">
        <v>0.0</v>
      </c>
      <c r="AY68" s="1">
        <v>998.0</v>
      </c>
      <c r="AZ68" s="1">
        <v>0.710005078720162</v>
      </c>
      <c r="BA68" s="1">
        <v>0.0</v>
      </c>
      <c r="BB68" s="1">
        <v>0.0</v>
      </c>
      <c r="BC68" s="1">
        <v>0.0</v>
      </c>
      <c r="BD68" s="1">
        <v>1.0</v>
      </c>
      <c r="BE68" s="1">
        <v>571.0</v>
      </c>
      <c r="BF68" s="1">
        <v>0.796851193499238</v>
      </c>
      <c r="BG68" s="1">
        <v>0.0</v>
      </c>
      <c r="BH68" s="1">
        <v>0.0</v>
      </c>
      <c r="BI68" s="1">
        <v>0.0</v>
      </c>
      <c r="BJ68" s="1">
        <v>1.0</v>
      </c>
      <c r="BK68" s="1">
        <v>400.0</v>
      </c>
      <c r="BL68" s="1">
        <v>0.340979143697311</v>
      </c>
      <c r="BM68" s="1">
        <v>0.256903280688147</v>
      </c>
      <c r="BN68" s="1">
        <v>0.5068562722194</v>
      </c>
      <c r="BO68" s="1">
        <v>1969.0</v>
      </c>
    </row>
    <row r="69">
      <c r="A69" s="1" t="s">
        <v>330</v>
      </c>
      <c r="B69" s="1" t="s">
        <v>331</v>
      </c>
      <c r="C69" s="1" t="s">
        <v>69</v>
      </c>
      <c r="D69" s="1" t="s">
        <v>70</v>
      </c>
      <c r="E69" s="1" t="s">
        <v>71</v>
      </c>
      <c r="G69" s="1" t="s">
        <v>332</v>
      </c>
      <c r="H69" s="1">
        <v>17973.0</v>
      </c>
      <c r="I69" s="1" t="s">
        <v>116</v>
      </c>
      <c r="J69" s="1">
        <v>64.0</v>
      </c>
      <c r="K69" s="1">
        <v>0.01</v>
      </c>
      <c r="L69" s="1" t="s">
        <v>75</v>
      </c>
      <c r="N69" s="1">
        <v>150.0</v>
      </c>
      <c r="O69" s="1">
        <v>5.0</v>
      </c>
      <c r="P69" s="1" t="s">
        <v>76</v>
      </c>
      <c r="Q69" s="1">
        <v>0.0</v>
      </c>
      <c r="R69" s="1" t="s">
        <v>77</v>
      </c>
      <c r="S69" s="1">
        <v>2.0</v>
      </c>
      <c r="T69" s="1">
        <v>30.0</v>
      </c>
      <c r="U69" s="1">
        <v>4242.0</v>
      </c>
      <c r="V69" s="1" t="s">
        <v>78</v>
      </c>
      <c r="W69" s="1">
        <v>1.0</v>
      </c>
      <c r="X69" s="1" t="b">
        <v>0</v>
      </c>
      <c r="Y69" s="1"/>
      <c r="Z69" s="1">
        <v>0.506942868232727</v>
      </c>
      <c r="AA69" s="1">
        <v>130.0</v>
      </c>
      <c r="AB69" s="1" t="s">
        <v>79</v>
      </c>
      <c r="AC69" s="1"/>
      <c r="AD69" s="1">
        <v>150.0</v>
      </c>
      <c r="AE69" s="1">
        <v>17716.0</v>
      </c>
      <c r="AF69" s="1">
        <v>1.02762901782989</v>
      </c>
      <c r="AG69" s="1">
        <v>1.4768835E7</v>
      </c>
      <c r="AH69" s="1">
        <v>30.0</v>
      </c>
      <c r="AI69" s="1">
        <v>44290.0</v>
      </c>
      <c r="AM69" s="1"/>
      <c r="AN69" s="1">
        <v>1.02719497680664</v>
      </c>
      <c r="AO69" s="1">
        <v>0.5068562722194</v>
      </c>
      <c r="AP69" s="1">
        <v>0.224244466913829</v>
      </c>
      <c r="AQ69" s="1">
        <v>0.1689520907398</v>
      </c>
      <c r="AR69" s="1">
        <v>0.333333333333333</v>
      </c>
      <c r="AS69" s="1">
        <v>1969.0</v>
      </c>
      <c r="AT69" s="1">
        <v>0.5068562722194</v>
      </c>
      <c r="AU69" s="1">
        <v>0.672733400741489</v>
      </c>
      <c r="AV69" s="1">
        <v>0.5068562722194</v>
      </c>
      <c r="AW69" s="1">
        <v>1.0</v>
      </c>
      <c r="AX69" s="1">
        <v>0.0</v>
      </c>
      <c r="AY69" s="1">
        <v>998.0</v>
      </c>
      <c r="AZ69" s="1">
        <v>0.710005078720162</v>
      </c>
      <c r="BA69" s="1">
        <v>0.0</v>
      </c>
      <c r="BB69" s="1">
        <v>0.0</v>
      </c>
      <c r="BC69" s="1">
        <v>0.0</v>
      </c>
      <c r="BD69" s="1">
        <v>1.0</v>
      </c>
      <c r="BE69" s="1">
        <v>571.0</v>
      </c>
      <c r="BF69" s="1">
        <v>0.796851193499238</v>
      </c>
      <c r="BG69" s="1">
        <v>0.0</v>
      </c>
      <c r="BH69" s="1">
        <v>0.0</v>
      </c>
      <c r="BI69" s="1">
        <v>0.0</v>
      </c>
      <c r="BJ69" s="1">
        <v>1.0</v>
      </c>
      <c r="BK69" s="1">
        <v>400.0</v>
      </c>
      <c r="BL69" s="1">
        <v>0.340979143697311</v>
      </c>
      <c r="BM69" s="1">
        <v>0.256903280688147</v>
      </c>
      <c r="BN69" s="1">
        <v>0.5068562722194</v>
      </c>
      <c r="BO69" s="1">
        <v>1969.0</v>
      </c>
    </row>
    <row r="70">
      <c r="A70" s="1" t="s">
        <v>333</v>
      </c>
      <c r="B70" s="1" t="s">
        <v>334</v>
      </c>
      <c r="C70" s="1" t="s">
        <v>69</v>
      </c>
      <c r="D70" s="1" t="s">
        <v>70</v>
      </c>
      <c r="E70" s="1" t="s">
        <v>71</v>
      </c>
      <c r="F70" s="1" t="s">
        <v>82</v>
      </c>
      <c r="G70" s="1" t="s">
        <v>335</v>
      </c>
      <c r="H70" s="1">
        <v>5825.0</v>
      </c>
      <c r="I70" s="1" t="s">
        <v>74</v>
      </c>
      <c r="J70" s="1">
        <v>64.0</v>
      </c>
      <c r="K70" s="1">
        <v>0.001</v>
      </c>
      <c r="L70" s="1" t="s">
        <v>75</v>
      </c>
      <c r="N70" s="1">
        <v>150.0</v>
      </c>
      <c r="O70" s="1">
        <v>5.0</v>
      </c>
      <c r="P70" s="1" t="s">
        <v>76</v>
      </c>
      <c r="Q70" s="1">
        <v>0.05</v>
      </c>
      <c r="R70" s="1" t="s">
        <v>88</v>
      </c>
      <c r="S70" s="1">
        <v>1.0</v>
      </c>
      <c r="T70" s="1">
        <v>30.0</v>
      </c>
      <c r="U70" s="1">
        <v>4242.0</v>
      </c>
      <c r="V70" s="1" t="s">
        <v>78</v>
      </c>
      <c r="W70" s="1">
        <v>1.0</v>
      </c>
      <c r="X70" s="1" t="b">
        <v>0</v>
      </c>
      <c r="Y70" s="1"/>
      <c r="Z70" s="1">
        <v>0.825129806995391</v>
      </c>
      <c r="AA70" s="1">
        <v>135.0</v>
      </c>
      <c r="AB70" s="1" t="s">
        <v>336</v>
      </c>
      <c r="AC70" s="1"/>
      <c r="AD70" s="1">
        <v>150.0</v>
      </c>
      <c r="AE70" s="1">
        <v>17716.0</v>
      </c>
      <c r="AF70" s="1">
        <v>0.355380773544311</v>
      </c>
      <c r="AG70" s="1">
        <v>714467.0</v>
      </c>
      <c r="AH70" s="1">
        <v>30.0</v>
      </c>
      <c r="AI70" s="1">
        <v>88580.0</v>
      </c>
      <c r="AM70" s="1"/>
      <c r="AN70" s="1">
        <v>0.308311164379119</v>
      </c>
      <c r="AO70" s="1">
        <v>0.858303707465718</v>
      </c>
      <c r="AP70" s="1">
        <v>0.838201737115605</v>
      </c>
      <c r="AQ70" s="1">
        <v>0.854796472208796</v>
      </c>
      <c r="AR70" s="1">
        <v>0.834888431270012</v>
      </c>
      <c r="AS70" s="1">
        <v>1969.0</v>
      </c>
      <c r="AT70" s="1">
        <v>0.907059421025901</v>
      </c>
      <c r="AU70" s="1">
        <v>0.913475177304964</v>
      </c>
      <c r="AV70" s="1">
        <v>0.864816472694718</v>
      </c>
      <c r="AW70" s="1">
        <v>0.967935871743486</v>
      </c>
      <c r="AX70" s="1">
        <v>0.844490216271884</v>
      </c>
      <c r="AY70" s="1">
        <v>998.0</v>
      </c>
      <c r="AZ70" s="1">
        <v>0.864906043676993</v>
      </c>
      <c r="BA70" s="1">
        <v>0.73293172690763</v>
      </c>
      <c r="BB70" s="1">
        <v>0.858823529411764</v>
      </c>
      <c r="BC70" s="1">
        <v>0.639229422066549</v>
      </c>
      <c r="BD70" s="1">
        <v>0.957081545064377</v>
      </c>
      <c r="BE70" s="1">
        <v>571.0</v>
      </c>
      <c r="BF70" s="1">
        <v>0.944641950228542</v>
      </c>
      <c r="BG70" s="1">
        <v>0.86819830713422</v>
      </c>
      <c r="BH70" s="1">
        <v>0.840749414519906</v>
      </c>
      <c r="BI70" s="1">
        <v>0.8975</v>
      </c>
      <c r="BJ70" s="1">
        <v>0.956660293180369</v>
      </c>
      <c r="BK70" s="1">
        <v>400.0</v>
      </c>
      <c r="BL70" s="1">
        <v>0.851920551482122</v>
      </c>
      <c r="BM70" s="1">
        <v>0.858189355434946</v>
      </c>
      <c r="BN70" s="1">
        <v>0.858303707465718</v>
      </c>
      <c r="BO70" s="1">
        <v>1969.0</v>
      </c>
    </row>
    <row r="71">
      <c r="A71" s="1" t="s">
        <v>337</v>
      </c>
      <c r="B71" s="1" t="s">
        <v>338</v>
      </c>
      <c r="C71" s="1" t="s">
        <v>69</v>
      </c>
      <c r="D71" s="1" t="s">
        <v>70</v>
      </c>
      <c r="E71" s="1" t="s">
        <v>71</v>
      </c>
      <c r="G71" s="1" t="s">
        <v>339</v>
      </c>
      <c r="H71" s="1">
        <v>14703.0</v>
      </c>
      <c r="I71" s="1" t="s">
        <v>107</v>
      </c>
      <c r="J71" s="1">
        <v>64.0</v>
      </c>
      <c r="K71" s="1">
        <v>0.01</v>
      </c>
      <c r="L71" s="1" t="s">
        <v>75</v>
      </c>
      <c r="N71" s="1">
        <v>150.0</v>
      </c>
      <c r="O71" s="1"/>
      <c r="P71" s="1" t="s">
        <v>76</v>
      </c>
      <c r="Q71" s="1">
        <v>0.05</v>
      </c>
      <c r="R71" s="1" t="s">
        <v>108</v>
      </c>
      <c r="S71" s="1">
        <v>1.0</v>
      </c>
      <c r="T71" s="1"/>
      <c r="U71" s="1">
        <v>4242.0</v>
      </c>
      <c r="V71" s="1"/>
      <c r="W71" s="1"/>
      <c r="X71" s="1"/>
      <c r="Y71" s="1">
        <v>0.0</v>
      </c>
      <c r="Z71" s="1">
        <v>0.506942868232727</v>
      </c>
      <c r="AA71" s="1">
        <v>136.0</v>
      </c>
      <c r="AB71" s="1" t="s">
        <v>79</v>
      </c>
      <c r="AC71" s="1"/>
      <c r="AD71" s="1">
        <v>150.0</v>
      </c>
      <c r="AE71" s="1">
        <v>17716.0</v>
      </c>
      <c r="AF71" s="1">
        <v>1.02847206592559</v>
      </c>
      <c r="AG71" s="1">
        <v>1.4768835E7</v>
      </c>
      <c r="AH71" s="1"/>
      <c r="AM71" s="1"/>
      <c r="AN71" s="1">
        <v>1.02718901634216</v>
      </c>
      <c r="AO71" s="1">
        <v>0.5068562722194</v>
      </c>
      <c r="AP71" s="1">
        <v>0.224244466913829</v>
      </c>
      <c r="AQ71" s="1">
        <v>0.1689520907398</v>
      </c>
      <c r="AR71" s="1">
        <v>0.333333333333333</v>
      </c>
      <c r="AS71" s="1">
        <v>1969.0</v>
      </c>
      <c r="AT71" s="1">
        <v>0.5068562722194</v>
      </c>
      <c r="AU71" s="1">
        <v>0.672733400741489</v>
      </c>
      <c r="AV71" s="1">
        <v>0.5068562722194</v>
      </c>
      <c r="AW71" s="1">
        <v>1.0</v>
      </c>
      <c r="AX71" s="1">
        <v>0.0</v>
      </c>
      <c r="AY71" s="1">
        <v>998.0</v>
      </c>
      <c r="AZ71" s="1">
        <v>0.710005078720162</v>
      </c>
      <c r="BA71" s="1">
        <v>0.0</v>
      </c>
      <c r="BB71" s="1">
        <v>0.0</v>
      </c>
      <c r="BC71" s="1">
        <v>0.0</v>
      </c>
      <c r="BD71" s="1">
        <v>1.0</v>
      </c>
      <c r="BE71" s="1">
        <v>571.0</v>
      </c>
      <c r="BF71" s="1">
        <v>0.796851193499238</v>
      </c>
      <c r="BG71" s="1">
        <v>0.0</v>
      </c>
      <c r="BH71" s="1">
        <v>0.0</v>
      </c>
      <c r="BI71" s="1">
        <v>0.0</v>
      </c>
      <c r="BJ71" s="1">
        <v>1.0</v>
      </c>
      <c r="BK71" s="1">
        <v>400.0</v>
      </c>
      <c r="BL71" s="1">
        <v>0.340979143697311</v>
      </c>
      <c r="BM71" s="1">
        <v>0.256903280688147</v>
      </c>
      <c r="BN71" s="1">
        <v>0.5068562722194</v>
      </c>
      <c r="BO71" s="1">
        <v>1969.0</v>
      </c>
    </row>
    <row r="72">
      <c r="A72" s="1" t="s">
        <v>340</v>
      </c>
      <c r="B72" s="1" t="s">
        <v>341</v>
      </c>
      <c r="C72" s="1" t="s">
        <v>69</v>
      </c>
      <c r="D72" s="1" t="s">
        <v>70</v>
      </c>
      <c r="E72" s="1" t="s">
        <v>71</v>
      </c>
      <c r="F72" s="1" t="s">
        <v>82</v>
      </c>
      <c r="G72" s="1" t="s">
        <v>342</v>
      </c>
      <c r="H72" s="1">
        <v>4995.0</v>
      </c>
      <c r="I72" s="1" t="s">
        <v>74</v>
      </c>
      <c r="J72" s="1">
        <v>64.0</v>
      </c>
      <c r="K72" s="1">
        <v>0.001</v>
      </c>
      <c r="L72" s="1" t="s">
        <v>75</v>
      </c>
      <c r="N72" s="1">
        <v>150.0</v>
      </c>
      <c r="O72" s="1">
        <v>10.0</v>
      </c>
      <c r="P72" s="1" t="s">
        <v>76</v>
      </c>
      <c r="Q72" s="1">
        <v>0.0</v>
      </c>
      <c r="R72" s="1" t="s">
        <v>88</v>
      </c>
      <c r="S72" s="1">
        <v>3.0</v>
      </c>
      <c r="T72" s="1">
        <v>15.0</v>
      </c>
      <c r="U72" s="1">
        <v>4242.0</v>
      </c>
      <c r="V72" s="1" t="s">
        <v>78</v>
      </c>
      <c r="W72" s="1">
        <v>1.0</v>
      </c>
      <c r="X72" s="1" t="b">
        <v>0</v>
      </c>
      <c r="Y72" s="1"/>
      <c r="Z72" s="1">
        <v>0.862818896770477</v>
      </c>
      <c r="AA72" s="1">
        <v>140.0</v>
      </c>
      <c r="AB72" s="1" t="s">
        <v>343</v>
      </c>
      <c r="AC72" s="1"/>
      <c r="AD72" s="1">
        <v>150.0</v>
      </c>
      <c r="AE72" s="1">
        <v>17716.0</v>
      </c>
      <c r="AF72" s="1">
        <v>0.281144767999649</v>
      </c>
      <c r="AG72" s="1">
        <v>714467.0</v>
      </c>
      <c r="AH72" s="1">
        <v>15.0</v>
      </c>
      <c r="AI72" s="1">
        <v>59050.0</v>
      </c>
      <c r="AM72" s="1"/>
      <c r="AN72" s="1">
        <v>0.268084228038787</v>
      </c>
      <c r="AO72" s="1">
        <v>0.867445403758253</v>
      </c>
      <c r="AP72" s="1">
        <v>0.845584687331902</v>
      </c>
      <c r="AQ72" s="1">
        <v>0.867112710756523</v>
      </c>
      <c r="AR72" s="1">
        <v>0.849138498830702</v>
      </c>
      <c r="AS72" s="1">
        <v>1969.0</v>
      </c>
      <c r="AT72" s="1">
        <v>0.916708989334687</v>
      </c>
      <c r="AU72" s="1">
        <v>0.922201138519924</v>
      </c>
      <c r="AV72" s="1">
        <v>0.875675675675675</v>
      </c>
      <c r="AW72" s="1">
        <v>0.973947895791583</v>
      </c>
      <c r="AX72" s="1">
        <v>0.857878475798146</v>
      </c>
      <c r="AY72" s="1">
        <v>998.0</v>
      </c>
      <c r="AZ72" s="1">
        <v>0.875571356018283</v>
      </c>
      <c r="BA72" s="1">
        <v>0.743991640543364</v>
      </c>
      <c r="BB72" s="1">
        <v>0.922279792746114</v>
      </c>
      <c r="BC72" s="1">
        <v>0.623467600700525</v>
      </c>
      <c r="BD72" s="1">
        <v>0.978540772532188</v>
      </c>
      <c r="BE72" s="1">
        <v>571.0</v>
      </c>
      <c r="BF72" s="1">
        <v>0.942610462163534</v>
      </c>
      <c r="BG72" s="1">
        <v>0.870561282932417</v>
      </c>
      <c r="BH72" s="1">
        <v>0.80338266384778</v>
      </c>
      <c r="BI72" s="1">
        <v>0.95</v>
      </c>
      <c r="BJ72" s="1">
        <v>0.940726577437858</v>
      </c>
      <c r="BK72" s="1">
        <v>400.0</v>
      </c>
      <c r="BL72" s="1">
        <v>0.860030714152418</v>
      </c>
      <c r="BM72" s="1">
        <v>0.874504393865651</v>
      </c>
      <c r="BN72" s="1">
        <v>0.867445403758253</v>
      </c>
      <c r="BO72" s="1">
        <v>1969.0</v>
      </c>
    </row>
    <row r="73">
      <c r="A73" s="1" t="s">
        <v>344</v>
      </c>
      <c r="B73" s="1" t="s">
        <v>345</v>
      </c>
      <c r="C73" s="1" t="s">
        <v>69</v>
      </c>
      <c r="D73" s="1" t="s">
        <v>70</v>
      </c>
      <c r="E73" s="1" t="s">
        <v>71</v>
      </c>
      <c r="F73" s="1" t="s">
        <v>72</v>
      </c>
      <c r="G73" s="1" t="s">
        <v>346</v>
      </c>
      <c r="H73" s="1">
        <v>18217.0</v>
      </c>
      <c r="I73" s="1" t="s">
        <v>74</v>
      </c>
      <c r="J73" s="1">
        <v>64.0</v>
      </c>
      <c r="K73" s="1">
        <v>0.001</v>
      </c>
      <c r="L73" s="1" t="s">
        <v>75</v>
      </c>
      <c r="N73" s="1">
        <v>150.0</v>
      </c>
      <c r="O73" s="1">
        <v>5.0</v>
      </c>
      <c r="P73" s="1" t="s">
        <v>76</v>
      </c>
      <c r="Q73" s="1">
        <v>0.0</v>
      </c>
      <c r="R73" s="1" t="s">
        <v>77</v>
      </c>
      <c r="S73" s="1">
        <v>3.0</v>
      </c>
      <c r="T73" s="1">
        <v>30.0</v>
      </c>
      <c r="U73" s="1">
        <v>4242.0</v>
      </c>
      <c r="V73" s="1" t="s">
        <v>78</v>
      </c>
      <c r="W73" s="1">
        <v>1.0</v>
      </c>
      <c r="X73" s="1" t="b">
        <v>0</v>
      </c>
      <c r="Y73" s="1"/>
      <c r="Z73" s="1">
        <v>0.884082198143005</v>
      </c>
      <c r="AA73" s="1">
        <v>140.0</v>
      </c>
      <c r="AB73" s="1" t="s">
        <v>347</v>
      </c>
      <c r="AC73" s="1"/>
      <c r="AD73" s="1">
        <v>150.0</v>
      </c>
      <c r="AE73" s="1">
        <v>17716.0</v>
      </c>
      <c r="AF73" s="1">
        <v>0.245365127921104</v>
      </c>
      <c r="AG73" s="1">
        <v>1.4768835E7</v>
      </c>
      <c r="AH73" s="1">
        <v>30.0</v>
      </c>
      <c r="AI73" s="1">
        <v>29525.0</v>
      </c>
      <c r="AJ73" s="1"/>
      <c r="AK73" s="1"/>
      <c r="AL73" s="1"/>
      <c r="AM73" s="1"/>
      <c r="AN73" s="1">
        <v>0.255656510591506</v>
      </c>
      <c r="AO73" s="1">
        <v>0.88014220416455</v>
      </c>
      <c r="AP73" s="1">
        <v>0.864912295486108</v>
      </c>
      <c r="AQ73" s="1">
        <v>0.879276265435866</v>
      </c>
      <c r="AR73" s="1">
        <v>0.857244576719112</v>
      </c>
      <c r="AS73" s="1">
        <v>1969.0</v>
      </c>
      <c r="AT73" s="1">
        <v>0.919756221432199</v>
      </c>
      <c r="AU73" s="1">
        <v>0.92469018112488</v>
      </c>
      <c r="AV73" s="1">
        <v>0.881818181818181</v>
      </c>
      <c r="AW73" s="1">
        <v>0.971943887775551</v>
      </c>
      <c r="AX73" s="1">
        <v>0.866117404737384</v>
      </c>
      <c r="AY73" s="1">
        <v>998.0</v>
      </c>
      <c r="AZ73" s="1">
        <v>0.889791772473336</v>
      </c>
      <c r="BA73" s="1">
        <v>0.791145332050048</v>
      </c>
      <c r="BB73" s="1">
        <v>0.878205128205128</v>
      </c>
      <c r="BC73" s="1">
        <v>0.719789842381786</v>
      </c>
      <c r="BD73" s="1">
        <v>0.959227467811158</v>
      </c>
      <c r="BE73" s="1">
        <v>571.0</v>
      </c>
      <c r="BF73" s="1">
        <v>0.950736414423565</v>
      </c>
      <c r="BG73" s="1">
        <v>0.878901373283395</v>
      </c>
      <c r="BH73" s="1">
        <v>0.877805486284289</v>
      </c>
      <c r="BI73" s="1">
        <v>0.88</v>
      </c>
      <c r="BJ73" s="1">
        <v>0.968769917144678</v>
      </c>
      <c r="BK73" s="1">
        <v>400.0</v>
      </c>
      <c r="BL73" s="1">
        <v>0.876660911466006</v>
      </c>
      <c r="BM73" s="1">
        <v>0.879955240311523</v>
      </c>
      <c r="BN73" s="1">
        <v>0.88014220416455</v>
      </c>
      <c r="BO73" s="1">
        <v>1969.0</v>
      </c>
    </row>
    <row r="74">
      <c r="A74" s="1" t="s">
        <v>348</v>
      </c>
      <c r="B74" s="1" t="s">
        <v>349</v>
      </c>
      <c r="C74" s="1" t="s">
        <v>69</v>
      </c>
      <c r="D74" s="1" t="s">
        <v>70</v>
      </c>
      <c r="E74" s="1" t="s">
        <v>71</v>
      </c>
      <c r="F74" s="1" t="s">
        <v>82</v>
      </c>
      <c r="G74" s="1" t="s">
        <v>350</v>
      </c>
      <c r="H74" s="1">
        <v>5127.0</v>
      </c>
      <c r="I74" s="1" t="s">
        <v>74</v>
      </c>
      <c r="J74" s="1">
        <v>64.0</v>
      </c>
      <c r="K74" s="1">
        <v>0.001</v>
      </c>
      <c r="L74" s="1" t="s">
        <v>75</v>
      </c>
      <c r="N74" s="1">
        <v>150.0</v>
      </c>
      <c r="O74" s="1">
        <v>10.0</v>
      </c>
      <c r="P74" s="1" t="s">
        <v>76</v>
      </c>
      <c r="Q74" s="1">
        <v>0.05</v>
      </c>
      <c r="R74" s="1" t="s">
        <v>88</v>
      </c>
      <c r="S74" s="1">
        <v>3.0</v>
      </c>
      <c r="T74" s="1">
        <v>15.0</v>
      </c>
      <c r="U74" s="1">
        <v>4242.0</v>
      </c>
      <c r="V74" s="1" t="s">
        <v>78</v>
      </c>
      <c r="W74" s="1">
        <v>1.0</v>
      </c>
      <c r="X74" s="1" t="b">
        <v>0</v>
      </c>
      <c r="Y74" s="1"/>
      <c r="Z74" s="1">
        <v>0.83681982755661</v>
      </c>
      <c r="AA74" s="1">
        <v>140.0</v>
      </c>
      <c r="AB74" s="1" t="s">
        <v>351</v>
      </c>
      <c r="AC74" s="1"/>
      <c r="AD74" s="1">
        <v>150.0</v>
      </c>
      <c r="AE74" s="1">
        <v>17716.0</v>
      </c>
      <c r="AF74" s="1">
        <v>0.345855742692947</v>
      </c>
      <c r="AG74" s="1">
        <v>714467.0</v>
      </c>
      <c r="AH74" s="1">
        <v>15.0</v>
      </c>
      <c r="AI74" s="1">
        <v>59050.0</v>
      </c>
      <c r="AJ74" s="1"/>
      <c r="AK74" s="1"/>
      <c r="AL74" s="1"/>
      <c r="AM74" s="1"/>
      <c r="AN74" s="1">
        <v>0.295722395181655</v>
      </c>
      <c r="AO74" s="1">
        <v>0.864906043676993</v>
      </c>
      <c r="AP74" s="1">
        <v>0.846422582076467</v>
      </c>
      <c r="AQ74" s="1">
        <v>0.862834622889467</v>
      </c>
      <c r="AR74" s="1">
        <v>0.849467273718481</v>
      </c>
      <c r="AS74" s="1">
        <v>1969.0</v>
      </c>
      <c r="AT74" s="1">
        <v>0.908583037074657</v>
      </c>
      <c r="AU74" s="1">
        <v>0.913957934990439</v>
      </c>
      <c r="AV74" s="1">
        <v>0.873857404021937</v>
      </c>
      <c r="AW74" s="1">
        <v>0.957915831663326</v>
      </c>
      <c r="AX74" s="1">
        <v>0.857878475798146</v>
      </c>
      <c r="AY74" s="1">
        <v>998.0</v>
      </c>
      <c r="AZ74" s="1">
        <v>0.879126460132046</v>
      </c>
      <c r="BA74" s="1">
        <v>0.756646216768916</v>
      </c>
      <c r="BB74" s="1">
        <v>0.909090909090909</v>
      </c>
      <c r="BC74" s="1">
        <v>0.647985989492119</v>
      </c>
      <c r="BD74" s="1">
        <v>0.973533619456366</v>
      </c>
      <c r="BE74" s="1">
        <v>571.0</v>
      </c>
      <c r="BF74" s="1">
        <v>0.942102590147282</v>
      </c>
      <c r="BG74" s="1">
        <v>0.868663594470046</v>
      </c>
      <c r="BH74" s="1">
        <v>0.805555555555555</v>
      </c>
      <c r="BI74" s="1">
        <v>0.9425</v>
      </c>
      <c r="BJ74" s="1">
        <v>0.942001274697259</v>
      </c>
      <c r="BK74" s="1">
        <v>400.0</v>
      </c>
      <c r="BL74" s="1">
        <v>0.859136844430435</v>
      </c>
      <c r="BM74" s="1">
        <v>0.870199502553085</v>
      </c>
      <c r="BN74" s="1">
        <v>0.864906043676993</v>
      </c>
      <c r="BO74" s="1">
        <v>1969.0</v>
      </c>
    </row>
    <row r="75">
      <c r="A75" s="1" t="s">
        <v>352</v>
      </c>
      <c r="B75" s="1" t="s">
        <v>353</v>
      </c>
      <c r="C75" s="1" t="s">
        <v>69</v>
      </c>
      <c r="D75" s="1" t="s">
        <v>70</v>
      </c>
      <c r="E75" s="1" t="s">
        <v>71</v>
      </c>
      <c r="F75" s="1" t="s">
        <v>82</v>
      </c>
      <c r="G75" s="1" t="s">
        <v>354</v>
      </c>
      <c r="H75" s="1">
        <v>11529.0</v>
      </c>
      <c r="I75" s="1" t="s">
        <v>74</v>
      </c>
      <c r="J75" s="1">
        <v>64.0</v>
      </c>
      <c r="K75" s="1">
        <v>1.0E-4</v>
      </c>
      <c r="L75" s="1" t="s">
        <v>75</v>
      </c>
      <c r="N75" s="1">
        <v>150.0</v>
      </c>
      <c r="O75" s="1">
        <v>10.0</v>
      </c>
      <c r="P75" s="1" t="s">
        <v>76</v>
      </c>
      <c r="Q75" s="1">
        <v>0.05</v>
      </c>
      <c r="R75" s="1" t="s">
        <v>77</v>
      </c>
      <c r="S75" s="1">
        <v>1.0</v>
      </c>
      <c r="T75" s="1">
        <v>15.0</v>
      </c>
      <c r="U75" s="1">
        <v>4242.0</v>
      </c>
      <c r="V75" s="1" t="s">
        <v>78</v>
      </c>
      <c r="W75" s="1">
        <v>1.0</v>
      </c>
      <c r="X75" s="1" t="b">
        <v>0</v>
      </c>
      <c r="Y75" s="1"/>
      <c r="Z75" s="1">
        <v>0.918333709239959</v>
      </c>
      <c r="AA75" s="1">
        <v>140.0</v>
      </c>
      <c r="AB75" s="1" t="s">
        <v>355</v>
      </c>
      <c r="AC75" s="1"/>
      <c r="AD75" s="1">
        <v>150.0</v>
      </c>
      <c r="AE75" s="1">
        <v>17716.0</v>
      </c>
      <c r="AF75" s="1">
        <v>0.1659736931324</v>
      </c>
      <c r="AG75" s="1">
        <v>1.4768835E7</v>
      </c>
      <c r="AH75" s="1">
        <v>15.0</v>
      </c>
      <c r="AI75" s="1">
        <v>177160.0</v>
      </c>
      <c r="AJ75" s="1"/>
      <c r="AK75" s="1"/>
      <c r="AL75" s="1"/>
      <c r="AM75" s="1"/>
      <c r="AN75" s="1">
        <v>0.288502484560012</v>
      </c>
      <c r="AO75" s="1">
        <v>0.884205180294565</v>
      </c>
      <c r="AP75" s="1">
        <v>0.875805197086152</v>
      </c>
      <c r="AQ75" s="1">
        <v>0.878621812248958</v>
      </c>
      <c r="AR75" s="1">
        <v>0.873901205797467</v>
      </c>
      <c r="AS75" s="1">
        <v>1969.0</v>
      </c>
      <c r="AT75" s="1">
        <v>0.917724733367191</v>
      </c>
      <c r="AU75" s="1">
        <v>0.920197044334975</v>
      </c>
      <c r="AV75" s="1">
        <v>0.905038759689922</v>
      </c>
      <c r="AW75" s="1">
        <v>0.935871743486974</v>
      </c>
      <c r="AX75" s="1">
        <v>0.899073120494335</v>
      </c>
      <c r="AY75" s="1">
        <v>998.0</v>
      </c>
      <c r="AZ75" s="1">
        <v>0.890299644489588</v>
      </c>
      <c r="BA75" s="1">
        <v>0.803992740471869</v>
      </c>
      <c r="BB75" s="1">
        <v>0.83427495291902</v>
      </c>
      <c r="BC75" s="1">
        <v>0.775831873905429</v>
      </c>
      <c r="BD75" s="1">
        <v>0.937052932761087</v>
      </c>
      <c r="BE75" s="1">
        <v>571.0</v>
      </c>
      <c r="BF75" s="1">
        <v>0.960385982732351</v>
      </c>
      <c r="BG75" s="1">
        <v>0.903225806451612</v>
      </c>
      <c r="BH75" s="1">
        <v>0.896551724137931</v>
      </c>
      <c r="BI75" s="1">
        <v>0.91</v>
      </c>
      <c r="BJ75" s="1">
        <v>0.973231357552581</v>
      </c>
      <c r="BK75" s="1">
        <v>400.0</v>
      </c>
      <c r="BL75" s="1">
        <v>0.88305069966297</v>
      </c>
      <c r="BM75" s="1">
        <v>0.882793483972816</v>
      </c>
      <c r="BN75" s="1">
        <v>0.884205180294565</v>
      </c>
      <c r="BO75" s="1">
        <v>1969.0</v>
      </c>
    </row>
    <row r="76">
      <c r="A76" s="1" t="s">
        <v>356</v>
      </c>
      <c r="B76" s="1" t="s">
        <v>357</v>
      </c>
      <c r="C76" s="1" t="s">
        <v>69</v>
      </c>
      <c r="D76" s="1" t="s">
        <v>70</v>
      </c>
      <c r="E76" s="1" t="s">
        <v>71</v>
      </c>
      <c r="F76" s="1" t="s">
        <v>72</v>
      </c>
      <c r="G76" s="1" t="s">
        <v>358</v>
      </c>
      <c r="H76" s="1">
        <v>18978.0</v>
      </c>
      <c r="I76" s="1" t="s">
        <v>74</v>
      </c>
      <c r="J76" s="1">
        <v>64.0</v>
      </c>
      <c r="K76" s="1">
        <v>0.001</v>
      </c>
      <c r="L76" s="1" t="s">
        <v>75</v>
      </c>
      <c r="N76" s="1">
        <v>150.0</v>
      </c>
      <c r="O76" s="1">
        <v>10.0</v>
      </c>
      <c r="P76" s="1" t="s">
        <v>76</v>
      </c>
      <c r="Q76" s="1">
        <v>0.0</v>
      </c>
      <c r="R76" s="1" t="s">
        <v>77</v>
      </c>
      <c r="S76" s="1">
        <v>3.0</v>
      </c>
      <c r="T76" s="1">
        <v>15.0</v>
      </c>
      <c r="U76" s="1">
        <v>4242.0</v>
      </c>
      <c r="V76" s="1" t="s">
        <v>78</v>
      </c>
      <c r="W76" s="1">
        <v>1.0</v>
      </c>
      <c r="X76" s="1" t="b">
        <v>0</v>
      </c>
      <c r="Y76" s="1"/>
      <c r="Z76" s="1">
        <v>0.876540958881378</v>
      </c>
      <c r="AA76" s="1">
        <v>140.0</v>
      </c>
      <c r="AB76" s="1" t="s">
        <v>359</v>
      </c>
      <c r="AC76" s="1"/>
      <c r="AD76" s="1">
        <v>150.0</v>
      </c>
      <c r="AE76" s="1">
        <v>17716.0</v>
      </c>
      <c r="AF76" s="1">
        <v>0.253427237272262</v>
      </c>
      <c r="AG76" s="1">
        <v>1.4768835E7</v>
      </c>
      <c r="AH76" s="1">
        <v>15.0</v>
      </c>
      <c r="AI76" s="1">
        <v>59050.0</v>
      </c>
      <c r="AJ76" s="1"/>
      <c r="AK76" s="1"/>
      <c r="AL76" s="1"/>
      <c r="AM76" s="1"/>
      <c r="AN76" s="1">
        <v>0.285244792699813</v>
      </c>
      <c r="AO76" s="1">
        <v>0.863382427628237</v>
      </c>
      <c r="AP76" s="1">
        <v>0.845931502928347</v>
      </c>
      <c r="AQ76" s="1">
        <v>0.856096708399865</v>
      </c>
      <c r="AR76" s="1">
        <v>0.842226215419747</v>
      </c>
      <c r="AS76" s="1">
        <v>1969.0</v>
      </c>
      <c r="AT76" s="1">
        <v>0.910106653123412</v>
      </c>
      <c r="AU76" s="1">
        <v>0.915026404224676</v>
      </c>
      <c r="AV76" s="1">
        <v>0.878341013824884</v>
      </c>
      <c r="AW76" s="1">
        <v>0.954909819639278</v>
      </c>
      <c r="AX76" s="1">
        <v>0.864057672502574</v>
      </c>
      <c r="AY76" s="1">
        <v>998.0</v>
      </c>
      <c r="AZ76" s="1">
        <v>0.874047739969527</v>
      </c>
      <c r="BA76" s="1">
        <v>0.761078998073217</v>
      </c>
      <c r="BB76" s="1">
        <v>0.845824411134903</v>
      </c>
      <c r="BC76" s="1">
        <v>0.691768826619965</v>
      </c>
      <c r="BD76" s="1">
        <v>0.948497854077253</v>
      </c>
      <c r="BE76" s="1">
        <v>571.0</v>
      </c>
      <c r="BF76" s="1">
        <v>0.942610462163534</v>
      </c>
      <c r="BG76" s="1">
        <v>0.861689106487148</v>
      </c>
      <c r="BH76" s="1">
        <v>0.844124700239808</v>
      </c>
      <c r="BI76" s="1">
        <v>0.88</v>
      </c>
      <c r="BJ76" s="1">
        <v>0.958572339069471</v>
      </c>
      <c r="BK76" s="1">
        <v>400.0</v>
      </c>
      <c r="BL76" s="1">
        <v>0.859547029919194</v>
      </c>
      <c r="BM76" s="1">
        <v>0.861960360919851</v>
      </c>
      <c r="BN76" s="1">
        <v>0.863382427628237</v>
      </c>
      <c r="BO76" s="1">
        <v>1969.0</v>
      </c>
    </row>
    <row r="77">
      <c r="A77" s="1" t="s">
        <v>360</v>
      </c>
      <c r="B77" s="1" t="s">
        <v>361</v>
      </c>
      <c r="C77" s="1" t="s">
        <v>69</v>
      </c>
      <c r="D77" s="1" t="s">
        <v>70</v>
      </c>
      <c r="E77" s="1" t="s">
        <v>71</v>
      </c>
      <c r="G77" s="1" t="s">
        <v>362</v>
      </c>
      <c r="H77" s="1">
        <v>7885.0</v>
      </c>
      <c r="I77" s="1" t="s">
        <v>107</v>
      </c>
      <c r="J77" s="1">
        <v>64.0</v>
      </c>
      <c r="K77" s="1">
        <v>0.001</v>
      </c>
      <c r="L77" s="1" t="s">
        <v>75</v>
      </c>
      <c r="N77" s="1">
        <v>150.0</v>
      </c>
      <c r="P77" s="1" t="s">
        <v>76</v>
      </c>
      <c r="Q77" s="1">
        <v>0.05</v>
      </c>
      <c r="R77" s="1" t="s">
        <v>108</v>
      </c>
      <c r="S77" s="1">
        <v>2.0</v>
      </c>
      <c r="U77" s="1">
        <v>4242.0</v>
      </c>
      <c r="V77" s="1" t="s">
        <v>78</v>
      </c>
      <c r="Y77" s="1">
        <v>0.0</v>
      </c>
      <c r="Z77" s="1">
        <v>0.811582744121551</v>
      </c>
      <c r="AA77" s="1">
        <v>141.0</v>
      </c>
      <c r="AB77" s="1" t="s">
        <v>363</v>
      </c>
      <c r="AC77" s="1"/>
      <c r="AD77" s="1">
        <v>150.0</v>
      </c>
      <c r="AE77" s="1">
        <v>8858.0</v>
      </c>
      <c r="AF77" s="1">
        <v>0.440966516733169</v>
      </c>
      <c r="AG77" s="1">
        <v>1.4768835E7</v>
      </c>
      <c r="AJ77" s="1"/>
      <c r="AK77" s="1"/>
      <c r="AL77" s="1"/>
      <c r="AM77" s="1"/>
      <c r="AN77" s="1">
        <v>0.49164193868637</v>
      </c>
      <c r="AO77" s="1">
        <v>0.794311833417978</v>
      </c>
      <c r="AP77" s="1">
        <v>0.767707354659441</v>
      </c>
      <c r="AQ77" s="1">
        <v>0.771512253563896</v>
      </c>
      <c r="AR77" s="1">
        <v>0.769582729381705</v>
      </c>
      <c r="AS77" s="1">
        <v>1969.0</v>
      </c>
      <c r="AT77" s="1">
        <v>0.866429659725749</v>
      </c>
      <c r="AU77" s="1">
        <v>0.872392042697719</v>
      </c>
      <c r="AV77" s="1">
        <v>0.845719661335842</v>
      </c>
      <c r="AW77" s="1">
        <v>0.900801603206412</v>
      </c>
      <c r="AX77" s="1">
        <v>0.831101956745623</v>
      </c>
      <c r="AY77" s="1">
        <v>998.0</v>
      </c>
      <c r="AZ77" s="1">
        <v>0.816658202133062</v>
      </c>
      <c r="BA77" s="1">
        <v>0.653218059558117</v>
      </c>
      <c r="BB77" s="1">
        <v>0.723404255319149</v>
      </c>
      <c r="BC77" s="1">
        <v>0.595446584938704</v>
      </c>
      <c r="BD77" s="1">
        <v>0.907010014306151</v>
      </c>
      <c r="BE77" s="1">
        <v>571.0</v>
      </c>
      <c r="BF77" s="1">
        <v>0.905535804977145</v>
      </c>
      <c r="BG77" s="1">
        <v>0.777511961722488</v>
      </c>
      <c r="BH77" s="1">
        <v>0.745412844036697</v>
      </c>
      <c r="BI77" s="1">
        <v>0.8125</v>
      </c>
      <c r="BJ77" s="1">
        <v>0.92925430210325</v>
      </c>
      <c r="BK77" s="1">
        <v>400.0</v>
      </c>
      <c r="BL77" s="1">
        <v>0.789557925499748</v>
      </c>
      <c r="BM77" s="1">
        <v>0.789871604578508</v>
      </c>
      <c r="BN77" s="1">
        <v>0.794311833417978</v>
      </c>
      <c r="BO77" s="1">
        <v>1969.0</v>
      </c>
    </row>
    <row r="78">
      <c r="A78" s="1" t="s">
        <v>364</v>
      </c>
      <c r="B78" s="1" t="s">
        <v>365</v>
      </c>
      <c r="C78" s="1" t="s">
        <v>69</v>
      </c>
      <c r="D78" s="1" t="s">
        <v>70</v>
      </c>
      <c r="E78" s="1" t="s">
        <v>71</v>
      </c>
      <c r="G78" s="1" t="s">
        <v>366</v>
      </c>
      <c r="H78" s="1">
        <v>3578.0</v>
      </c>
      <c r="I78" s="1" t="s">
        <v>107</v>
      </c>
      <c r="J78" s="1">
        <v>64.0</v>
      </c>
      <c r="K78" s="1">
        <v>0.001</v>
      </c>
      <c r="L78" s="1" t="s">
        <v>75</v>
      </c>
      <c r="N78" s="1">
        <v>150.0</v>
      </c>
      <c r="P78" s="1" t="s">
        <v>76</v>
      </c>
      <c r="Q78" s="1">
        <v>0.05</v>
      </c>
      <c r="R78" s="1" t="s">
        <v>108</v>
      </c>
      <c r="S78" s="1">
        <v>3.0</v>
      </c>
      <c r="U78" s="1">
        <v>4242.0</v>
      </c>
      <c r="V78" s="1" t="s">
        <v>78</v>
      </c>
      <c r="Y78" s="1">
        <v>0.0</v>
      </c>
      <c r="Z78" s="1">
        <v>0.817442834377288</v>
      </c>
      <c r="AA78" s="1">
        <v>144.0</v>
      </c>
      <c r="AB78" s="1" t="s">
        <v>367</v>
      </c>
      <c r="AC78" s="1"/>
      <c r="AD78" s="1">
        <v>150.0</v>
      </c>
      <c r="AE78" s="1">
        <v>5905.0</v>
      </c>
      <c r="AF78" s="1">
        <v>0.416211903095245</v>
      </c>
      <c r="AG78" s="1">
        <v>1.4768835E7</v>
      </c>
      <c r="AJ78" s="1"/>
      <c r="AK78" s="1"/>
      <c r="AL78" s="1"/>
      <c r="AM78" s="1"/>
      <c r="AN78" s="1">
        <v>0.465005546808242</v>
      </c>
      <c r="AO78" s="1">
        <v>0.799898425596749</v>
      </c>
      <c r="AP78" s="1">
        <v>0.775298458452157</v>
      </c>
      <c r="AQ78" s="1">
        <v>0.782324007066159</v>
      </c>
      <c r="AR78" s="1">
        <v>0.777499716303593</v>
      </c>
      <c r="AS78" s="1">
        <v>1969.0</v>
      </c>
      <c r="AT78" s="1">
        <v>0.863890299644489</v>
      </c>
      <c r="AU78" s="1">
        <v>0.871401151631477</v>
      </c>
      <c r="AV78" s="1">
        <v>0.836095764272559</v>
      </c>
      <c r="AW78" s="1">
        <v>0.909819639278557</v>
      </c>
      <c r="AX78" s="1">
        <v>0.816683831101956</v>
      </c>
      <c r="AY78" s="1">
        <v>998.0</v>
      </c>
      <c r="AZ78" s="1">
        <v>0.817166074149314</v>
      </c>
      <c r="BA78" s="1">
        <v>0.644970414201183</v>
      </c>
      <c r="BB78" s="1">
        <v>0.738148984198645</v>
      </c>
      <c r="BC78" s="1">
        <v>0.572679509632224</v>
      </c>
      <c r="BD78" s="1">
        <v>0.917024320457796</v>
      </c>
      <c r="BE78" s="1">
        <v>571.0</v>
      </c>
      <c r="BF78" s="1">
        <v>0.918740477399695</v>
      </c>
      <c r="BG78" s="1">
        <v>0.809523809523809</v>
      </c>
      <c r="BH78" s="1">
        <v>0.772727272727272</v>
      </c>
      <c r="BI78" s="1">
        <v>0.85</v>
      </c>
      <c r="BJ78" s="1">
        <v>0.936265137029955</v>
      </c>
      <c r="BK78" s="1">
        <v>400.0</v>
      </c>
      <c r="BL78" s="1">
        <v>0.793167079556432</v>
      </c>
      <c r="BM78" s="1">
        <v>0.794818462068232</v>
      </c>
      <c r="BN78" s="1">
        <v>0.799898425596749</v>
      </c>
      <c r="BO78" s="1">
        <v>1969.0</v>
      </c>
    </row>
    <row r="79">
      <c r="A79" s="1" t="s">
        <v>368</v>
      </c>
      <c r="B79" s="1" t="s">
        <v>369</v>
      </c>
      <c r="C79" s="1" t="s">
        <v>69</v>
      </c>
      <c r="D79" s="1" t="s">
        <v>70</v>
      </c>
      <c r="E79" s="1" t="s">
        <v>71</v>
      </c>
      <c r="F79" s="1" t="s">
        <v>128</v>
      </c>
      <c r="G79" s="1" t="s">
        <v>370</v>
      </c>
      <c r="H79" s="1">
        <v>4850.0</v>
      </c>
      <c r="I79" s="1" t="s">
        <v>116</v>
      </c>
      <c r="J79" s="1">
        <v>64.0</v>
      </c>
      <c r="K79" s="1">
        <v>0.001</v>
      </c>
      <c r="L79" s="1" t="s">
        <v>75</v>
      </c>
      <c r="N79" s="1">
        <v>150.0</v>
      </c>
      <c r="O79" s="1">
        <v>5.0</v>
      </c>
      <c r="P79" s="1" t="s">
        <v>76</v>
      </c>
      <c r="Q79" s="1">
        <v>0.05</v>
      </c>
      <c r="R79" s="1" t="s">
        <v>88</v>
      </c>
      <c r="S79" s="1">
        <v>2.0</v>
      </c>
      <c r="T79" s="1">
        <v>30.0</v>
      </c>
      <c r="U79" s="1">
        <v>4242.0</v>
      </c>
      <c r="V79" s="1" t="s">
        <v>78</v>
      </c>
      <c r="W79" s="1">
        <v>1.0</v>
      </c>
      <c r="X79" s="1" t="b">
        <v>0</v>
      </c>
      <c r="Y79" s="1"/>
      <c r="Z79" s="1">
        <v>0.851016044616699</v>
      </c>
      <c r="AA79" s="1">
        <v>145.0</v>
      </c>
      <c r="AB79" s="1" t="s">
        <v>371</v>
      </c>
      <c r="AC79" s="1"/>
      <c r="AD79" s="1">
        <v>150.0</v>
      </c>
      <c r="AE79" s="1">
        <v>17716.0</v>
      </c>
      <c r="AF79" s="1">
        <v>0.302378594875335</v>
      </c>
      <c r="AG79" s="1">
        <v>714467.0</v>
      </c>
      <c r="AH79" s="1">
        <v>30.0</v>
      </c>
      <c r="AI79" s="1">
        <v>44290.0</v>
      </c>
      <c r="AJ79" s="1"/>
      <c r="AK79" s="1"/>
      <c r="AL79" s="1"/>
      <c r="AM79" s="1"/>
      <c r="AN79" s="1">
        <v>0.275715142488479</v>
      </c>
      <c r="AO79" s="1">
        <v>0.865921787709497</v>
      </c>
      <c r="AP79" s="1">
        <v>0.848719531586134</v>
      </c>
      <c r="AQ79" s="1">
        <v>0.857615530335824</v>
      </c>
      <c r="AR79" s="1">
        <v>0.846393089740485</v>
      </c>
      <c r="AS79" s="1">
        <v>1969.0</v>
      </c>
      <c r="AT79" s="1">
        <v>0.912646013204672</v>
      </c>
      <c r="AU79" s="1">
        <v>0.917148362235067</v>
      </c>
      <c r="AV79" s="1">
        <v>0.883116883116883</v>
      </c>
      <c r="AW79" s="1">
        <v>0.953907815631262</v>
      </c>
      <c r="AX79" s="1">
        <v>0.870236869207003</v>
      </c>
      <c r="AY79" s="1">
        <v>998.0</v>
      </c>
      <c r="AZ79" s="1">
        <v>0.876079228034535</v>
      </c>
      <c r="BA79" s="1">
        <v>0.764932562620423</v>
      </c>
      <c r="BB79" s="1">
        <v>0.850107066381156</v>
      </c>
      <c r="BC79" s="1">
        <v>0.695271453590192</v>
      </c>
      <c r="BD79" s="1">
        <v>0.949928469241774</v>
      </c>
      <c r="BE79" s="1">
        <v>571.0</v>
      </c>
      <c r="BF79" s="1">
        <v>0.943118334179786</v>
      </c>
      <c r="BG79" s="1">
        <v>0.864077669902912</v>
      </c>
      <c r="BH79" s="1">
        <v>0.839622641509434</v>
      </c>
      <c r="BI79" s="1">
        <v>0.89</v>
      </c>
      <c r="BJ79" s="1">
        <v>0.956660293180369</v>
      </c>
      <c r="BK79" s="1">
        <v>400.0</v>
      </c>
      <c r="BL79" s="1">
        <v>0.862225305600824</v>
      </c>
      <c r="BM79" s="1">
        <v>0.864708400638935</v>
      </c>
      <c r="BN79" s="1">
        <v>0.865921787709497</v>
      </c>
      <c r="BO79" s="1">
        <v>1969.0</v>
      </c>
    </row>
    <row r="80">
      <c r="A80" s="1" t="s">
        <v>372</v>
      </c>
      <c r="B80" s="1" t="s">
        <v>373</v>
      </c>
      <c r="C80" s="1" t="s">
        <v>69</v>
      </c>
      <c r="D80" s="1" t="s">
        <v>70</v>
      </c>
      <c r="E80" s="1" t="s">
        <v>71</v>
      </c>
      <c r="F80" s="1" t="s">
        <v>72</v>
      </c>
      <c r="G80" s="1" t="s">
        <v>374</v>
      </c>
      <c r="H80" s="1">
        <v>8266.0</v>
      </c>
      <c r="I80" s="1" t="s">
        <v>74</v>
      </c>
      <c r="J80" s="1">
        <v>64.0</v>
      </c>
      <c r="K80" s="1">
        <v>0.001</v>
      </c>
      <c r="L80" s="1" t="s">
        <v>75</v>
      </c>
      <c r="N80" s="1">
        <v>150.0</v>
      </c>
      <c r="O80" s="1">
        <v>5.0</v>
      </c>
      <c r="P80" s="1" t="s">
        <v>76</v>
      </c>
      <c r="Q80" s="1">
        <v>0.05</v>
      </c>
      <c r="R80" s="1" t="s">
        <v>88</v>
      </c>
      <c r="S80" s="1">
        <v>3.0</v>
      </c>
      <c r="T80" s="1">
        <v>30.0</v>
      </c>
      <c r="U80" s="1">
        <v>4242.0</v>
      </c>
      <c r="V80" s="1" t="s">
        <v>78</v>
      </c>
      <c r="W80" s="1">
        <v>1.0</v>
      </c>
      <c r="X80" s="1" t="b">
        <v>0</v>
      </c>
      <c r="Y80" s="1"/>
      <c r="Z80" s="1">
        <v>0.829329431056976</v>
      </c>
      <c r="AA80" s="1">
        <v>145.0</v>
      </c>
      <c r="AB80" s="1" t="s">
        <v>375</v>
      </c>
      <c r="AC80" s="1"/>
      <c r="AD80" s="1">
        <v>150.0</v>
      </c>
      <c r="AE80" s="1">
        <v>17716.0</v>
      </c>
      <c r="AF80" s="1">
        <v>0.373746335506439</v>
      </c>
      <c r="AG80" s="1">
        <v>714467.0</v>
      </c>
      <c r="AH80" s="1">
        <v>30.0</v>
      </c>
      <c r="AI80" s="1">
        <v>29525.0</v>
      </c>
      <c r="AJ80" s="1"/>
      <c r="AK80" s="1"/>
      <c r="AL80" s="1"/>
      <c r="AM80" s="1"/>
      <c r="AN80" s="1">
        <v>0.315180629491806</v>
      </c>
      <c r="AO80" s="1">
        <v>0.852717115286947</v>
      </c>
      <c r="AP80" s="1">
        <v>0.830288732208764</v>
      </c>
      <c r="AQ80" s="1">
        <v>0.848365192593212</v>
      </c>
      <c r="AR80" s="1">
        <v>0.837953841132352</v>
      </c>
      <c r="AS80" s="1">
        <v>1969.0</v>
      </c>
      <c r="AT80" s="1">
        <v>0.904520060944642</v>
      </c>
      <c r="AU80" s="1">
        <v>0.909875359539789</v>
      </c>
      <c r="AV80" s="1">
        <v>0.872242647058823</v>
      </c>
      <c r="AW80" s="1">
        <v>0.950901803607214</v>
      </c>
      <c r="AX80" s="1">
        <v>0.856848609680741</v>
      </c>
      <c r="AY80" s="1">
        <v>998.0</v>
      </c>
      <c r="AZ80" s="1">
        <v>0.868461147790756</v>
      </c>
      <c r="BA80" s="1">
        <v>0.72992700729927</v>
      </c>
      <c r="BB80" s="1">
        <v>0.902061855670103</v>
      </c>
      <c r="BC80" s="1">
        <v>0.612959719789842</v>
      </c>
      <c r="BD80" s="1">
        <v>0.972818311874105</v>
      </c>
      <c r="BE80" s="1">
        <v>571.0</v>
      </c>
      <c r="BF80" s="1">
        <v>0.932453021838496</v>
      </c>
      <c r="BG80" s="1">
        <v>0.851063829787234</v>
      </c>
      <c r="BH80" s="1">
        <v>0.77079107505071</v>
      </c>
      <c r="BI80" s="1">
        <v>0.95</v>
      </c>
      <c r="BJ80" s="1">
        <v>0.927979604843849</v>
      </c>
      <c r="BK80" s="1">
        <v>400.0</v>
      </c>
      <c r="BL80" s="1">
        <v>0.845743759219647</v>
      </c>
      <c r="BM80" s="1">
        <v>0.860280300341604</v>
      </c>
      <c r="BN80" s="1">
        <v>0.852717115286947</v>
      </c>
      <c r="BO80" s="1">
        <v>1969.0</v>
      </c>
    </row>
    <row r="81">
      <c r="A81" s="1" t="s">
        <v>376</v>
      </c>
      <c r="B81" s="1" t="s">
        <v>377</v>
      </c>
      <c r="C81" s="1" t="s">
        <v>69</v>
      </c>
      <c r="D81" s="1" t="s">
        <v>70</v>
      </c>
      <c r="E81" s="1" t="s">
        <v>71</v>
      </c>
      <c r="G81" s="1" t="s">
        <v>378</v>
      </c>
      <c r="H81" s="1">
        <v>5152.0</v>
      </c>
      <c r="I81" s="1" t="s">
        <v>107</v>
      </c>
      <c r="J81" s="1">
        <v>64.0</v>
      </c>
      <c r="K81" s="1">
        <v>0.01</v>
      </c>
      <c r="L81" s="1" t="s">
        <v>75</v>
      </c>
      <c r="N81" s="1">
        <v>150.0</v>
      </c>
      <c r="P81" s="1" t="s">
        <v>76</v>
      </c>
      <c r="Q81" s="1">
        <v>0.05</v>
      </c>
      <c r="R81" s="1" t="s">
        <v>112</v>
      </c>
      <c r="S81" s="1">
        <v>1.0</v>
      </c>
      <c r="U81" s="1">
        <v>4242.0</v>
      </c>
      <c r="Y81" s="1">
        <v>0.0</v>
      </c>
      <c r="Z81" s="1">
        <v>0.677748918533325</v>
      </c>
      <c r="AA81" s="1">
        <v>147.0</v>
      </c>
      <c r="AB81" s="1" t="s">
        <v>379</v>
      </c>
      <c r="AC81" s="1"/>
      <c r="AD81" s="1">
        <v>150.0</v>
      </c>
      <c r="AE81" s="1">
        <v>17716.0</v>
      </c>
      <c r="AF81" s="1">
        <v>0.682085514068603</v>
      </c>
      <c r="AG81" s="1">
        <v>714467.0</v>
      </c>
      <c r="AJ81" s="1"/>
      <c r="AK81" s="1"/>
      <c r="AL81" s="1"/>
      <c r="AM81" s="1"/>
      <c r="AN81" s="1">
        <v>0.61252337694168</v>
      </c>
      <c r="AO81" s="1">
        <v>0.702894870492635</v>
      </c>
      <c r="AP81" s="1">
        <v>0.640404845981282</v>
      </c>
      <c r="AQ81" s="1">
        <v>0.819385318409391</v>
      </c>
      <c r="AR81" s="1">
        <v>0.613823487605684</v>
      </c>
      <c r="AS81" s="1">
        <v>1969.0</v>
      </c>
      <c r="AT81" s="1">
        <v>0.7201625190452</v>
      </c>
      <c r="AU81" s="1">
        <v>0.782642998027613</v>
      </c>
      <c r="AV81" s="1">
        <v>0.645413142485361</v>
      </c>
      <c r="AW81" s="1">
        <v>0.993987975951903</v>
      </c>
      <c r="AX81" s="1">
        <v>0.438722966014418</v>
      </c>
      <c r="AY81" s="1">
        <v>998.0</v>
      </c>
      <c r="AZ81" s="1">
        <v>0.789233113255459</v>
      </c>
      <c r="BA81" s="1">
        <v>0.460338101430429</v>
      </c>
      <c r="BB81" s="1">
        <v>0.893939393939393</v>
      </c>
      <c r="BC81" s="1">
        <v>0.309982486865148</v>
      </c>
      <c r="BD81" s="1">
        <v>0.984978540772532</v>
      </c>
      <c r="BE81" s="1">
        <v>571.0</v>
      </c>
      <c r="BF81" s="1">
        <v>0.896394108684611</v>
      </c>
      <c r="BG81" s="1">
        <v>0.678233438485804</v>
      </c>
      <c r="BH81" s="1">
        <v>0.918803418803418</v>
      </c>
      <c r="BI81" s="1">
        <v>0.5375</v>
      </c>
      <c r="BJ81" s="1">
        <v>0.987890376035691</v>
      </c>
      <c r="BK81" s="1">
        <v>400.0</v>
      </c>
      <c r="BL81" s="1">
        <v>0.667965537502618</v>
      </c>
      <c r="BM81" s="1">
        <v>0.773023401554673</v>
      </c>
      <c r="BN81" s="1">
        <v>0.702894870492635</v>
      </c>
      <c r="BO81" s="1">
        <v>1969.0</v>
      </c>
    </row>
    <row r="82">
      <c r="A82" s="1" t="s">
        <v>380</v>
      </c>
      <c r="B82" s="1" t="s">
        <v>381</v>
      </c>
      <c r="C82" s="1" t="s">
        <v>69</v>
      </c>
      <c r="D82" s="1" t="s">
        <v>70</v>
      </c>
      <c r="E82" s="1" t="s">
        <v>71</v>
      </c>
      <c r="G82" s="1" t="s">
        <v>382</v>
      </c>
      <c r="H82" s="1">
        <v>7860.0</v>
      </c>
      <c r="I82" s="1" t="s">
        <v>107</v>
      </c>
      <c r="J82" s="1">
        <v>64.0</v>
      </c>
      <c r="K82" s="1">
        <v>1.0E-4</v>
      </c>
      <c r="L82" s="1" t="s">
        <v>75</v>
      </c>
      <c r="N82" s="1">
        <v>150.0</v>
      </c>
      <c r="P82" s="1" t="s">
        <v>76</v>
      </c>
      <c r="Q82" s="1">
        <v>0.05</v>
      </c>
      <c r="R82" s="1" t="s">
        <v>108</v>
      </c>
      <c r="S82" s="1">
        <v>2.0</v>
      </c>
      <c r="U82" s="1">
        <v>4242.0</v>
      </c>
      <c r="V82" s="1" t="s">
        <v>78</v>
      </c>
      <c r="Y82" s="1">
        <v>0.0</v>
      </c>
      <c r="Z82" s="1">
        <v>0.871528565883636</v>
      </c>
      <c r="AA82" s="1">
        <v>148.0</v>
      </c>
      <c r="AB82" s="1" t="s">
        <v>383</v>
      </c>
      <c r="AC82" s="1"/>
      <c r="AD82" s="1">
        <v>150.0</v>
      </c>
      <c r="AE82" s="1">
        <v>8858.0</v>
      </c>
      <c r="AF82" s="1">
        <v>0.278686851263046</v>
      </c>
      <c r="AG82" s="1">
        <v>1.4768835E7</v>
      </c>
      <c r="AJ82" s="1"/>
      <c r="AK82" s="1"/>
      <c r="AL82" s="1"/>
      <c r="AM82" s="1"/>
      <c r="AN82" s="1">
        <v>0.315219074487686</v>
      </c>
      <c r="AO82" s="1">
        <v>0.85068562722194</v>
      </c>
      <c r="AP82" s="1">
        <v>0.834652200292972</v>
      </c>
      <c r="AQ82" s="1">
        <v>0.834848981130362</v>
      </c>
      <c r="AR82" s="1">
        <v>0.83612514872126</v>
      </c>
      <c r="AS82" s="1">
        <v>1969.0</v>
      </c>
      <c r="AT82" s="1">
        <v>0.901980700863382</v>
      </c>
      <c r="AU82" s="1">
        <v>0.904502721425037</v>
      </c>
      <c r="AV82" s="1">
        <v>0.893450635386119</v>
      </c>
      <c r="AW82" s="1">
        <v>0.915831663326653</v>
      </c>
      <c r="AX82" s="1">
        <v>0.887744593202883</v>
      </c>
      <c r="AY82" s="1">
        <v>998.0</v>
      </c>
      <c r="AZ82" s="1">
        <v>0.865921787709497</v>
      </c>
      <c r="BA82" s="1">
        <v>0.758241758241758</v>
      </c>
      <c r="BB82" s="1">
        <v>0.794625719769673</v>
      </c>
      <c r="BC82" s="1">
        <v>0.725043782837127</v>
      </c>
      <c r="BD82" s="1">
        <v>0.92346208869814</v>
      </c>
      <c r="BE82" s="1">
        <v>571.0</v>
      </c>
      <c r="BF82" s="1">
        <v>0.933468765871</v>
      </c>
      <c r="BG82" s="1">
        <v>0.841212121212121</v>
      </c>
      <c r="BH82" s="1">
        <v>0.816470588235294</v>
      </c>
      <c r="BI82" s="1">
        <v>0.8675</v>
      </c>
      <c r="BJ82" s="1">
        <v>0.950286806883365</v>
      </c>
      <c r="BK82" s="1">
        <v>400.0</v>
      </c>
      <c r="BL82" s="1">
        <v>0.849230375024418</v>
      </c>
      <c r="BM82" s="1">
        <v>0.849153507058379</v>
      </c>
      <c r="BN82" s="1">
        <v>0.85068562722194</v>
      </c>
      <c r="BO82" s="1">
        <v>1969.0</v>
      </c>
    </row>
    <row r="83">
      <c r="A83" s="1" t="s">
        <v>384</v>
      </c>
      <c r="B83" s="1" t="s">
        <v>385</v>
      </c>
      <c r="C83" s="1" t="s">
        <v>69</v>
      </c>
      <c r="D83" s="1" t="s">
        <v>70</v>
      </c>
      <c r="E83" s="1" t="s">
        <v>71</v>
      </c>
      <c r="G83" s="1" t="s">
        <v>386</v>
      </c>
      <c r="H83" s="1">
        <v>5583.0</v>
      </c>
      <c r="I83" s="1" t="s">
        <v>107</v>
      </c>
      <c r="J83" s="1">
        <v>64.0</v>
      </c>
      <c r="K83" s="1">
        <v>1.0E-4</v>
      </c>
      <c r="L83" s="1" t="s">
        <v>75</v>
      </c>
      <c r="N83" s="1">
        <v>150.0</v>
      </c>
      <c r="P83" s="1" t="s">
        <v>76</v>
      </c>
      <c r="Q83" s="1">
        <v>0.05</v>
      </c>
      <c r="R83" s="1" t="s">
        <v>108</v>
      </c>
      <c r="S83" s="1">
        <v>3.0</v>
      </c>
      <c r="U83" s="1">
        <v>4242.0</v>
      </c>
      <c r="V83" s="1" t="s">
        <v>78</v>
      </c>
      <c r="Y83" s="1">
        <v>0.0</v>
      </c>
      <c r="Z83" s="1">
        <v>0.820829808712005</v>
      </c>
      <c r="AA83" s="1">
        <v>148.0</v>
      </c>
      <c r="AB83" s="1" t="s">
        <v>387</v>
      </c>
      <c r="AC83" s="1"/>
      <c r="AD83" s="1">
        <v>150.0</v>
      </c>
      <c r="AE83" s="1">
        <v>5905.0</v>
      </c>
      <c r="AF83" s="1">
        <v>0.418042927980423</v>
      </c>
      <c r="AG83" s="1">
        <v>1.4768835E7</v>
      </c>
      <c r="AJ83" s="1"/>
      <c r="AK83" s="1"/>
      <c r="AL83" s="1"/>
      <c r="AM83" s="1"/>
      <c r="AN83" s="1">
        <v>0.456271678209304</v>
      </c>
      <c r="AO83" s="1">
        <v>0.805992889791772</v>
      </c>
      <c r="AP83" s="1">
        <v>0.780931307823466</v>
      </c>
      <c r="AQ83" s="1">
        <v>0.789556887518785</v>
      </c>
      <c r="AR83" s="1">
        <v>0.784504347281837</v>
      </c>
      <c r="AS83" s="1">
        <v>1969.0</v>
      </c>
      <c r="AT83" s="1">
        <v>0.867953275774504</v>
      </c>
      <c r="AU83" s="1">
        <v>0.875120076849183</v>
      </c>
      <c r="AV83" s="1">
        <v>0.84040590405904</v>
      </c>
      <c r="AW83" s="1">
        <v>0.912825651302605</v>
      </c>
      <c r="AX83" s="1">
        <v>0.82183316168898</v>
      </c>
      <c r="AY83" s="1">
        <v>998.0</v>
      </c>
      <c r="AZ83" s="1">
        <v>0.829862874555612</v>
      </c>
      <c r="BA83" s="1">
        <v>0.665334665334665</v>
      </c>
      <c r="BB83" s="1">
        <v>0.774418604651162</v>
      </c>
      <c r="BC83" s="1">
        <v>0.583187390542907</v>
      </c>
      <c r="BD83" s="1">
        <v>0.930615164520744</v>
      </c>
      <c r="BE83" s="1">
        <v>571.0</v>
      </c>
      <c r="BF83" s="1">
        <v>0.914169629253428</v>
      </c>
      <c r="BG83" s="1">
        <v>0.802339181286549</v>
      </c>
      <c r="BH83" s="1">
        <v>0.753846153846153</v>
      </c>
      <c r="BI83" s="1">
        <v>0.8575</v>
      </c>
      <c r="BJ83" s="1">
        <v>0.92861695347355</v>
      </c>
      <c r="BK83" s="1">
        <v>400.0</v>
      </c>
      <c r="BL83" s="1">
        <v>0.799498020881766</v>
      </c>
      <c r="BM83" s="1">
        <v>0.803685412415032</v>
      </c>
      <c r="BN83" s="1">
        <v>0.805992889791772</v>
      </c>
      <c r="BO83" s="1">
        <v>1969.0</v>
      </c>
    </row>
    <row r="84">
      <c r="A84" s="1" t="s">
        <v>388</v>
      </c>
      <c r="B84" s="1" t="s">
        <v>389</v>
      </c>
      <c r="C84" s="1" t="s">
        <v>69</v>
      </c>
      <c r="D84" s="1" t="s">
        <v>70</v>
      </c>
      <c r="E84" s="1" t="s">
        <v>71</v>
      </c>
      <c r="G84" s="1" t="s">
        <v>390</v>
      </c>
      <c r="H84" s="1">
        <v>1271.0</v>
      </c>
      <c r="I84" s="1" t="s">
        <v>107</v>
      </c>
      <c r="J84" s="1">
        <v>64.0</v>
      </c>
      <c r="K84" s="1">
        <v>0.01</v>
      </c>
      <c r="L84" s="1" t="s">
        <v>75</v>
      </c>
      <c r="N84" s="1">
        <v>150.0</v>
      </c>
      <c r="P84" s="1" t="s">
        <v>76</v>
      </c>
      <c r="Q84" s="1">
        <v>0.05</v>
      </c>
      <c r="R84" s="1" t="s">
        <v>112</v>
      </c>
      <c r="S84" s="1">
        <v>3.0</v>
      </c>
      <c r="U84" s="1">
        <v>4242.0</v>
      </c>
      <c r="V84" s="1" t="s">
        <v>78</v>
      </c>
      <c r="Y84" s="1">
        <v>0.0</v>
      </c>
      <c r="Z84" s="1">
        <v>0.767485201358795</v>
      </c>
      <c r="AA84" s="1">
        <v>149.0</v>
      </c>
      <c r="AB84" s="1" t="s">
        <v>391</v>
      </c>
      <c r="AC84" s="1"/>
      <c r="AD84" s="1">
        <v>150.0</v>
      </c>
      <c r="AE84" s="1">
        <v>5905.0</v>
      </c>
      <c r="AF84" s="1">
        <v>0.488983958959579</v>
      </c>
      <c r="AG84" s="1">
        <v>714467.0</v>
      </c>
      <c r="AJ84" s="1"/>
      <c r="AK84" s="1"/>
      <c r="AL84" s="1"/>
      <c r="AM84" s="1"/>
      <c r="AN84" s="1">
        <v>0.450363904237747</v>
      </c>
      <c r="AO84" s="1">
        <v>0.816658202133062</v>
      </c>
      <c r="AP84" s="1">
        <v>0.784092967802711</v>
      </c>
      <c r="AQ84" s="1">
        <v>0.82347590073096</v>
      </c>
      <c r="AR84" s="1">
        <v>0.790014980340131</v>
      </c>
      <c r="AS84" s="1">
        <v>1969.0</v>
      </c>
      <c r="AT84" s="1">
        <v>0.872524123920771</v>
      </c>
      <c r="AU84" s="1">
        <v>0.884491486424298</v>
      </c>
      <c r="AV84" s="1">
        <v>0.817872340425531</v>
      </c>
      <c r="AW84" s="1">
        <v>0.962925851703406</v>
      </c>
      <c r="AX84" s="1">
        <v>0.779608650875386</v>
      </c>
      <c r="AY84" s="1">
        <v>998.0</v>
      </c>
      <c r="AZ84" s="1">
        <v>0.833925850685627</v>
      </c>
      <c r="BA84" s="1">
        <v>0.632170978627671</v>
      </c>
      <c r="BB84" s="1">
        <v>0.883647798742138</v>
      </c>
      <c r="BC84" s="1">
        <v>0.492119089316987</v>
      </c>
      <c r="BD84" s="1">
        <v>0.973533619456366</v>
      </c>
      <c r="BE84" s="1">
        <v>571.0</v>
      </c>
      <c r="BF84" s="1">
        <v>0.926866429659725</v>
      </c>
      <c r="BG84" s="1">
        <v>0.835616438356164</v>
      </c>
      <c r="BH84" s="1">
        <v>0.76890756302521</v>
      </c>
      <c r="BI84" s="1">
        <v>0.915</v>
      </c>
      <c r="BJ84" s="1">
        <v>0.92989165073295</v>
      </c>
      <c r="BK84" s="1">
        <v>400.0</v>
      </c>
      <c r="BL84" s="1">
        <v>0.801390912945818</v>
      </c>
      <c r="BM84" s="1">
        <v>0.82699975319275</v>
      </c>
      <c r="BN84" s="1">
        <v>0.816658202133062</v>
      </c>
      <c r="BO84" s="1">
        <v>1969.0</v>
      </c>
    </row>
    <row r="85">
      <c r="A85" s="1" t="s">
        <v>392</v>
      </c>
      <c r="B85" s="1" t="s">
        <v>393</v>
      </c>
      <c r="C85" s="1" t="s">
        <v>69</v>
      </c>
      <c r="D85" s="1" t="s">
        <v>70</v>
      </c>
      <c r="E85" s="1" t="s">
        <v>71</v>
      </c>
      <c r="G85" s="1" t="s">
        <v>394</v>
      </c>
      <c r="H85" s="1">
        <v>1978.0</v>
      </c>
      <c r="I85" s="1" t="s">
        <v>107</v>
      </c>
      <c r="J85" s="1">
        <v>64.0</v>
      </c>
      <c r="K85" s="1">
        <v>0.001</v>
      </c>
      <c r="L85" s="1" t="s">
        <v>75</v>
      </c>
      <c r="N85" s="1">
        <v>150.0</v>
      </c>
      <c r="P85" s="1" t="s">
        <v>76</v>
      </c>
      <c r="Q85" s="1">
        <v>0.05</v>
      </c>
      <c r="R85" s="1" t="s">
        <v>112</v>
      </c>
      <c r="S85" s="1">
        <v>3.0</v>
      </c>
      <c r="U85" s="1">
        <v>4242.0</v>
      </c>
      <c r="V85" s="1" t="s">
        <v>78</v>
      </c>
      <c r="Y85" s="1">
        <v>0.0</v>
      </c>
      <c r="Z85" s="1">
        <v>0.753429293632507</v>
      </c>
      <c r="AA85" s="1">
        <v>149.0</v>
      </c>
      <c r="AB85" s="1" t="s">
        <v>395</v>
      </c>
      <c r="AC85" s="1"/>
      <c r="AD85" s="1">
        <v>150.0</v>
      </c>
      <c r="AE85" s="1">
        <v>5905.0</v>
      </c>
      <c r="AF85" s="1">
        <v>0.633332967758178</v>
      </c>
      <c r="AG85" s="1">
        <v>714467.0</v>
      </c>
      <c r="AJ85" s="1"/>
      <c r="AK85" s="1"/>
      <c r="AL85" s="1"/>
      <c r="AM85" s="1"/>
      <c r="AN85" s="1">
        <v>0.615476250648498</v>
      </c>
      <c r="AO85" s="1">
        <v>0.776536312849162</v>
      </c>
      <c r="AP85" s="1">
        <v>0.742593829294735</v>
      </c>
      <c r="AQ85" s="1">
        <v>0.767730761067674</v>
      </c>
      <c r="AR85" s="1">
        <v>0.733171491845336</v>
      </c>
      <c r="AS85" s="1">
        <v>1969.0</v>
      </c>
      <c r="AT85" s="1">
        <v>0.842051802945657</v>
      </c>
      <c r="AU85" s="1">
        <v>0.857273978889398</v>
      </c>
      <c r="AV85" s="1">
        <v>0.790855207451312</v>
      </c>
      <c r="AW85" s="1">
        <v>0.935871743486974</v>
      </c>
      <c r="AX85" s="1">
        <v>0.745623069001029</v>
      </c>
      <c r="AY85" s="1">
        <v>998.0</v>
      </c>
      <c r="AZ85" s="1">
        <v>0.80548501777552</v>
      </c>
      <c r="BA85" s="1">
        <v>0.609582059123343</v>
      </c>
      <c r="BB85" s="1">
        <v>0.729268292682926</v>
      </c>
      <c r="BC85" s="1">
        <v>0.523642732049036</v>
      </c>
      <c r="BD85" s="1">
        <v>0.920600858369098</v>
      </c>
      <c r="BE85" s="1">
        <v>571.0</v>
      </c>
      <c r="BF85" s="1">
        <v>0.905535804977145</v>
      </c>
      <c r="BG85" s="1">
        <v>0.760925449871465</v>
      </c>
      <c r="BH85" s="1">
        <v>0.783068783068783</v>
      </c>
      <c r="BI85" s="1">
        <v>0.74</v>
      </c>
      <c r="BJ85" s="1">
        <v>0.947737412364563</v>
      </c>
      <c r="BK85" s="1">
        <v>400.0</v>
      </c>
      <c r="BL85" s="1">
        <v>0.765871491437092</v>
      </c>
      <c r="BM85" s="1">
        <v>0.771413512130967</v>
      </c>
      <c r="BN85" s="1">
        <v>0.776536312849162</v>
      </c>
      <c r="BO85" s="1">
        <v>1969.0</v>
      </c>
    </row>
    <row r="86">
      <c r="A86" s="1" t="s">
        <v>396</v>
      </c>
      <c r="B86" s="1" t="s">
        <v>397</v>
      </c>
      <c r="C86" s="1" t="s">
        <v>69</v>
      </c>
      <c r="D86" s="1" t="s">
        <v>70</v>
      </c>
      <c r="E86" s="1" t="s">
        <v>71</v>
      </c>
      <c r="G86" s="1" t="s">
        <v>398</v>
      </c>
      <c r="H86" s="1">
        <v>5170.0</v>
      </c>
      <c r="I86" s="1" t="s">
        <v>107</v>
      </c>
      <c r="J86" s="1">
        <v>64.0</v>
      </c>
      <c r="K86" s="1">
        <v>1.0E-4</v>
      </c>
      <c r="L86" s="1" t="s">
        <v>75</v>
      </c>
      <c r="N86" s="1">
        <v>150.0</v>
      </c>
      <c r="P86" s="1" t="s">
        <v>76</v>
      </c>
      <c r="Q86" s="1">
        <v>0.05</v>
      </c>
      <c r="R86" s="1" t="s">
        <v>112</v>
      </c>
      <c r="S86" s="1">
        <v>1.0</v>
      </c>
      <c r="U86" s="1">
        <v>4242.0</v>
      </c>
      <c r="Y86" s="1">
        <v>0.0</v>
      </c>
      <c r="Z86" s="1">
        <v>0.551761090755462</v>
      </c>
      <c r="AA86" s="1">
        <v>149.0</v>
      </c>
      <c r="AB86" s="1" t="s">
        <v>399</v>
      </c>
      <c r="AC86" s="1"/>
      <c r="AD86" s="1">
        <v>150.0</v>
      </c>
      <c r="AE86" s="1">
        <v>17716.0</v>
      </c>
      <c r="AF86" s="1">
        <v>0.893581986427307</v>
      </c>
      <c r="AG86" s="1">
        <v>714467.0</v>
      </c>
      <c r="AJ86" s="1"/>
      <c r="AK86" s="1"/>
      <c r="AL86" s="1"/>
      <c r="AM86" s="1"/>
      <c r="AN86" s="1">
        <v>0.841623604297637</v>
      </c>
      <c r="AO86" s="1">
        <v>0.606399187404773</v>
      </c>
      <c r="AP86" s="1">
        <v>0.488732665279155</v>
      </c>
      <c r="AQ86" s="1">
        <v>0.658384870361394</v>
      </c>
      <c r="AR86" s="1">
        <v>0.492181815469818</v>
      </c>
      <c r="AS86" s="1">
        <v>1969.0</v>
      </c>
      <c r="AT86" s="1">
        <v>0.637887252412392</v>
      </c>
      <c r="AU86" s="1">
        <v>0.729821902235695</v>
      </c>
      <c r="AV86" s="1">
        <v>0.586837294332723</v>
      </c>
      <c r="AW86" s="1">
        <v>0.964929859719438</v>
      </c>
      <c r="AX86" s="1">
        <v>0.301750772399588</v>
      </c>
      <c r="AY86" s="1">
        <v>998.0</v>
      </c>
      <c r="AZ86" s="1">
        <v>0.725749111223971</v>
      </c>
      <c r="BA86" s="1">
        <v>0.245810055865921</v>
      </c>
      <c r="BB86" s="1">
        <v>0.606896551724137</v>
      </c>
      <c r="BC86" s="1">
        <v>0.154115586690017</v>
      </c>
      <c r="BD86" s="1">
        <v>0.959227467811158</v>
      </c>
      <c r="BE86" s="1">
        <v>571.0</v>
      </c>
      <c r="BF86" s="1">
        <v>0.849162011173184</v>
      </c>
      <c r="BG86" s="1">
        <v>0.490566037735849</v>
      </c>
      <c r="BH86" s="1">
        <v>0.781420765027322</v>
      </c>
      <c r="BI86" s="1">
        <v>0.3575</v>
      </c>
      <c r="BJ86" s="1">
        <v>0.974506054811982</v>
      </c>
      <c r="BK86" s="1">
        <v>400.0</v>
      </c>
      <c r="BL86" s="1">
        <v>0.540856381627732</v>
      </c>
      <c r="BM86" s="1">
        <v>0.632183776937262</v>
      </c>
      <c r="BN86" s="1">
        <v>0.606399187404773</v>
      </c>
      <c r="BO86" s="1">
        <v>1969.0</v>
      </c>
    </row>
    <row r="87">
      <c r="A87" s="1" t="s">
        <v>400</v>
      </c>
      <c r="B87" s="1" t="s">
        <v>401</v>
      </c>
      <c r="C87" s="1" t="s">
        <v>69</v>
      </c>
      <c r="D87" s="1" t="s">
        <v>70</v>
      </c>
      <c r="E87" s="1" t="s">
        <v>71</v>
      </c>
      <c r="G87" s="1" t="s">
        <v>402</v>
      </c>
      <c r="H87" s="1">
        <v>14739.0</v>
      </c>
      <c r="I87" s="1" t="s">
        <v>107</v>
      </c>
      <c r="J87" s="1">
        <v>64.0</v>
      </c>
      <c r="K87" s="1">
        <v>0.001</v>
      </c>
      <c r="L87" s="1" t="s">
        <v>75</v>
      </c>
      <c r="N87" s="1">
        <v>150.0</v>
      </c>
      <c r="P87" s="1" t="s">
        <v>76</v>
      </c>
      <c r="Q87" s="1">
        <v>0.05</v>
      </c>
      <c r="R87" s="1" t="s">
        <v>108</v>
      </c>
      <c r="S87" s="1">
        <v>1.0</v>
      </c>
      <c r="U87" s="1">
        <v>4242.0</v>
      </c>
      <c r="Y87" s="1">
        <v>0.0</v>
      </c>
      <c r="Z87" s="1">
        <v>0.849853217601776</v>
      </c>
      <c r="AA87" s="1">
        <v>149.0</v>
      </c>
      <c r="AB87" s="1" t="s">
        <v>403</v>
      </c>
      <c r="AC87" s="1"/>
      <c r="AD87" s="1">
        <v>150.0</v>
      </c>
      <c r="AE87" s="1">
        <v>17716.0</v>
      </c>
      <c r="AF87" s="1">
        <v>0.324107199907302</v>
      </c>
      <c r="AG87" s="1">
        <v>1.4768835E7</v>
      </c>
      <c r="AJ87" s="1"/>
      <c r="AK87" s="1"/>
      <c r="AL87" s="1"/>
      <c r="AM87" s="1"/>
      <c r="AN87" s="1">
        <v>0.350696384906768</v>
      </c>
      <c r="AO87" s="1">
        <v>0.84002031488065</v>
      </c>
      <c r="AP87" s="1">
        <v>0.817523391762892</v>
      </c>
      <c r="AQ87" s="1">
        <v>0.824514227932707</v>
      </c>
      <c r="AR87" s="1">
        <v>0.816874060438448</v>
      </c>
      <c r="AS87" s="1">
        <v>1969.0</v>
      </c>
      <c r="AT87" s="1">
        <v>0.898425596749619</v>
      </c>
      <c r="AU87" s="1">
        <v>0.903288201160541</v>
      </c>
      <c r="AV87" s="1">
        <v>0.872897196261682</v>
      </c>
      <c r="AW87" s="1">
        <v>0.935871743486974</v>
      </c>
      <c r="AX87" s="1">
        <v>0.859938208032955</v>
      </c>
      <c r="AY87" s="1">
        <v>998.0</v>
      </c>
      <c r="AZ87" s="1">
        <v>0.859319451498222</v>
      </c>
      <c r="BA87" s="1">
        <v>0.73339749759384</v>
      </c>
      <c r="BB87" s="1">
        <v>0.814102564102564</v>
      </c>
      <c r="BC87" s="1">
        <v>0.667250437828371</v>
      </c>
      <c r="BD87" s="1">
        <v>0.937768240343347</v>
      </c>
      <c r="BE87" s="1">
        <v>571.0</v>
      </c>
      <c r="BF87" s="1">
        <v>0.922295581513458</v>
      </c>
      <c r="BG87" s="1">
        <v>0.815884476534296</v>
      </c>
      <c r="BH87" s="1">
        <v>0.786542923433874</v>
      </c>
      <c r="BI87" s="1">
        <v>0.8475</v>
      </c>
      <c r="BJ87" s="1">
        <v>0.941363926067558</v>
      </c>
      <c r="BK87" s="1">
        <v>400.0</v>
      </c>
      <c r="BL87" s="1">
        <v>0.836264797611996</v>
      </c>
      <c r="BM87" s="1">
        <v>0.838304284075811</v>
      </c>
      <c r="BN87" s="1">
        <v>0.84002031488065</v>
      </c>
      <c r="BO87" s="1">
        <v>1969.0</v>
      </c>
    </row>
    <row r="88">
      <c r="A88" s="1" t="s">
        <v>404</v>
      </c>
      <c r="B88" s="1" t="s">
        <v>405</v>
      </c>
      <c r="C88" s="1" t="s">
        <v>69</v>
      </c>
      <c r="D88" s="1" t="s">
        <v>70</v>
      </c>
      <c r="E88" s="1" t="s">
        <v>71</v>
      </c>
      <c r="F88" s="1" t="s">
        <v>82</v>
      </c>
      <c r="G88" s="1" t="s">
        <v>406</v>
      </c>
      <c r="H88" s="1">
        <v>8506.0</v>
      </c>
      <c r="I88" s="1" t="s">
        <v>74</v>
      </c>
      <c r="J88" s="1">
        <v>64.0</v>
      </c>
      <c r="K88" s="1">
        <v>1.0E-4</v>
      </c>
      <c r="L88" s="1" t="s">
        <v>75</v>
      </c>
      <c r="N88" s="1">
        <v>150.0</v>
      </c>
      <c r="O88" s="1">
        <v>10.0</v>
      </c>
      <c r="P88" s="1" t="s">
        <v>76</v>
      </c>
      <c r="Q88" s="1">
        <v>0.05</v>
      </c>
      <c r="R88" s="1" t="s">
        <v>88</v>
      </c>
      <c r="S88" s="1">
        <v>3.0</v>
      </c>
      <c r="T88" s="1">
        <v>15.0</v>
      </c>
      <c r="U88" s="1">
        <v>4242.0</v>
      </c>
      <c r="V88" s="1" t="s">
        <v>78</v>
      </c>
      <c r="W88" s="1">
        <v>1.0</v>
      </c>
      <c r="X88" s="1" t="b">
        <v>0</v>
      </c>
      <c r="Y88" s="1"/>
      <c r="Z88" s="1">
        <v>0.753223061561584</v>
      </c>
      <c r="AA88" s="1">
        <v>150.0</v>
      </c>
      <c r="AB88" s="1" t="s">
        <v>407</v>
      </c>
      <c r="AC88" s="1"/>
      <c r="AD88" s="1">
        <v>150.0</v>
      </c>
      <c r="AE88" s="1">
        <v>17716.0</v>
      </c>
      <c r="AF88" s="1">
        <v>0.544578313827514</v>
      </c>
      <c r="AG88" s="1">
        <v>714467.0</v>
      </c>
      <c r="AH88" s="1">
        <v>15.0</v>
      </c>
      <c r="AI88" s="1">
        <v>59050.0</v>
      </c>
      <c r="AJ88" s="1"/>
      <c r="AK88" s="1"/>
      <c r="AL88" s="1"/>
      <c r="AM88" s="1"/>
      <c r="AN88" s="1">
        <v>0.406163811683654</v>
      </c>
      <c r="AO88" s="1">
        <v>0.815642458100558</v>
      </c>
      <c r="AP88" s="1">
        <v>0.782354493466502</v>
      </c>
      <c r="AQ88" s="1">
        <v>0.812137603241977</v>
      </c>
      <c r="AR88" s="1">
        <v>0.784604881099034</v>
      </c>
      <c r="AS88" s="1">
        <v>1969.0</v>
      </c>
      <c r="AT88" s="1">
        <v>0.879126460132046</v>
      </c>
      <c r="AU88" s="1">
        <v>0.889814814814814</v>
      </c>
      <c r="AV88" s="1">
        <v>0.827022375215146</v>
      </c>
      <c r="AW88" s="1">
        <v>0.962925851703406</v>
      </c>
      <c r="AX88" s="1">
        <v>0.792996910401647</v>
      </c>
      <c r="AY88" s="1">
        <v>998.0</v>
      </c>
      <c r="AZ88" s="1">
        <v>0.832910106653123</v>
      </c>
      <c r="BA88" s="1">
        <v>0.642779587404994</v>
      </c>
      <c r="BB88" s="1">
        <v>0.845714285714285</v>
      </c>
      <c r="BC88" s="1">
        <v>0.518388791593695</v>
      </c>
      <c r="BD88" s="1">
        <v>0.96137339055794</v>
      </c>
      <c r="BE88" s="1">
        <v>571.0</v>
      </c>
      <c r="BF88" s="1">
        <v>0.919248349415947</v>
      </c>
      <c r="BG88" s="1">
        <v>0.814469078179696</v>
      </c>
      <c r="BH88" s="1">
        <v>0.763676148796498</v>
      </c>
      <c r="BI88" s="1">
        <v>0.8725</v>
      </c>
      <c r="BJ88" s="1">
        <v>0.931166347992351</v>
      </c>
      <c r="BK88" s="1">
        <v>400.0</v>
      </c>
      <c r="BL88" s="1">
        <v>0.802869457016412</v>
      </c>
      <c r="BM88" s="1">
        <v>0.819574224035638</v>
      </c>
      <c r="BN88" s="1">
        <v>0.815642458100558</v>
      </c>
      <c r="BO88" s="1">
        <v>1969.0</v>
      </c>
    </row>
    <row r="89">
      <c r="A89" s="1" t="s">
        <v>408</v>
      </c>
      <c r="B89" s="1" t="s">
        <v>409</v>
      </c>
      <c r="C89" s="1" t="s">
        <v>69</v>
      </c>
      <c r="D89" s="1" t="s">
        <v>70</v>
      </c>
      <c r="E89" s="1" t="s">
        <v>71</v>
      </c>
      <c r="G89" s="1" t="s">
        <v>410</v>
      </c>
      <c r="H89" s="1">
        <v>8090.0</v>
      </c>
      <c r="I89" s="1" t="s">
        <v>116</v>
      </c>
      <c r="J89" s="1">
        <v>64.0</v>
      </c>
      <c r="K89" s="1">
        <v>1.0E-4</v>
      </c>
      <c r="L89" s="1" t="s">
        <v>75</v>
      </c>
      <c r="N89" s="1">
        <v>150.0</v>
      </c>
      <c r="O89" s="1">
        <v>10.0</v>
      </c>
      <c r="P89" s="1" t="s">
        <v>76</v>
      </c>
      <c r="Q89" s="1">
        <v>0.05</v>
      </c>
      <c r="R89" s="1" t="s">
        <v>88</v>
      </c>
      <c r="S89" s="1">
        <v>2.0</v>
      </c>
      <c r="T89" s="1">
        <v>15.0</v>
      </c>
      <c r="U89" s="1">
        <v>4242.0</v>
      </c>
      <c r="V89" s="1" t="s">
        <v>78</v>
      </c>
      <c r="W89" s="1">
        <v>1.0</v>
      </c>
      <c r="X89" s="1" t="b">
        <v>0</v>
      </c>
      <c r="Y89" s="1"/>
      <c r="Z89" s="1">
        <v>0.752116739749908</v>
      </c>
      <c r="AA89" s="1">
        <v>150.0</v>
      </c>
      <c r="AB89" s="1" t="s">
        <v>411</v>
      </c>
      <c r="AC89" s="1"/>
      <c r="AD89" s="1">
        <v>150.0</v>
      </c>
      <c r="AE89" s="1">
        <v>17716.0</v>
      </c>
      <c r="AF89" s="1">
        <v>0.541476905345916</v>
      </c>
      <c r="AG89" s="1">
        <v>714467.0</v>
      </c>
      <c r="AH89" s="1">
        <v>15.0</v>
      </c>
      <c r="AI89" s="1">
        <v>88580.0</v>
      </c>
      <c r="AJ89" s="1"/>
      <c r="AK89" s="1"/>
      <c r="AL89" s="1"/>
      <c r="AM89" s="1"/>
      <c r="AN89" s="1">
        <v>0.418880879878997</v>
      </c>
      <c r="AO89" s="1">
        <v>0.813103098019299</v>
      </c>
      <c r="AP89" s="1">
        <v>0.781453781203097</v>
      </c>
      <c r="AQ89" s="1">
        <v>0.827707505470565</v>
      </c>
      <c r="AR89" s="1">
        <v>0.784181439352727</v>
      </c>
      <c r="AS89" s="1">
        <v>1969.0</v>
      </c>
      <c r="AT89" s="1">
        <v>0.862874555611985</v>
      </c>
      <c r="AU89" s="1">
        <v>0.87693710118505</v>
      </c>
      <c r="AV89" s="1">
        <v>0.804347826086956</v>
      </c>
      <c r="AW89" s="1">
        <v>0.963927855711422</v>
      </c>
      <c r="AX89" s="1">
        <v>0.759011328527291</v>
      </c>
      <c r="AY89" s="1">
        <v>998.0</v>
      </c>
      <c r="AZ89" s="1">
        <v>0.836465210766886</v>
      </c>
      <c r="BA89" s="1">
        <v>0.634090909090909</v>
      </c>
      <c r="BB89" s="1">
        <v>0.902912621359223</v>
      </c>
      <c r="BC89" s="1">
        <v>0.48861646234676</v>
      </c>
      <c r="BD89" s="1">
        <v>0.978540772532188</v>
      </c>
      <c r="BE89" s="1">
        <v>571.0</v>
      </c>
      <c r="BF89" s="1">
        <v>0.926866429659725</v>
      </c>
      <c r="BG89" s="1">
        <v>0.833333333333333</v>
      </c>
      <c r="BH89" s="1">
        <v>0.775862068965517</v>
      </c>
      <c r="BI89" s="1">
        <v>0.9</v>
      </c>
      <c r="BJ89" s="1">
        <v>0.933715742511153</v>
      </c>
      <c r="BK89" s="1">
        <v>400.0</v>
      </c>
      <c r="BL89" s="1">
        <v>0.797654885427588</v>
      </c>
      <c r="BM89" s="1">
        <v>0.82714426857141</v>
      </c>
      <c r="BN89" s="1">
        <v>0.813103098019299</v>
      </c>
      <c r="BO89" s="1">
        <v>1969.0</v>
      </c>
    </row>
    <row r="90">
      <c r="A90" s="1" t="s">
        <v>412</v>
      </c>
      <c r="B90" s="1" t="s">
        <v>413</v>
      </c>
      <c r="C90" s="1" t="s">
        <v>69</v>
      </c>
      <c r="D90" s="1" t="s">
        <v>70</v>
      </c>
      <c r="E90" s="1" t="s">
        <v>71</v>
      </c>
      <c r="F90" s="1" t="s">
        <v>72</v>
      </c>
      <c r="G90" s="1" t="s">
        <v>414</v>
      </c>
      <c r="H90" s="1">
        <v>8244.0</v>
      </c>
      <c r="I90" s="1" t="s">
        <v>74</v>
      </c>
      <c r="J90" s="1">
        <v>64.0</v>
      </c>
      <c r="K90" s="1">
        <v>1.0E-4</v>
      </c>
      <c r="L90" s="1" t="s">
        <v>75</v>
      </c>
      <c r="N90" s="1">
        <v>150.0</v>
      </c>
      <c r="O90" s="1">
        <v>5.0</v>
      </c>
      <c r="P90" s="1" t="s">
        <v>76</v>
      </c>
      <c r="Q90" s="1">
        <v>0.05</v>
      </c>
      <c r="R90" s="1" t="s">
        <v>88</v>
      </c>
      <c r="S90" s="1">
        <v>1.0</v>
      </c>
      <c r="T90" s="1">
        <v>30.0</v>
      </c>
      <c r="U90" s="1">
        <v>4242.0</v>
      </c>
      <c r="V90" s="1" t="s">
        <v>78</v>
      </c>
      <c r="W90" s="1">
        <v>1.0</v>
      </c>
      <c r="X90" s="1" t="b">
        <v>0</v>
      </c>
      <c r="Y90" s="1"/>
      <c r="Z90" s="1">
        <v>0.780277729034423</v>
      </c>
      <c r="AA90" s="1">
        <v>150.0</v>
      </c>
      <c r="AB90" s="1" t="s">
        <v>415</v>
      </c>
      <c r="AC90" s="1"/>
      <c r="AD90" s="1">
        <v>150.0</v>
      </c>
      <c r="AE90" s="1">
        <v>17716.0</v>
      </c>
      <c r="AF90" s="1">
        <v>0.474156260490417</v>
      </c>
      <c r="AG90" s="1">
        <v>714467.0</v>
      </c>
      <c r="AH90" s="1">
        <v>30.0</v>
      </c>
      <c r="AI90" s="1">
        <v>88580.0</v>
      </c>
      <c r="AJ90" s="1"/>
      <c r="AK90" s="1"/>
      <c r="AL90" s="1"/>
      <c r="AM90" s="1"/>
      <c r="AN90" s="1">
        <v>0.373258471488952</v>
      </c>
      <c r="AO90" s="1">
        <v>0.833417978669375</v>
      </c>
      <c r="AP90" s="1">
        <v>0.803339465080967</v>
      </c>
      <c r="AQ90" s="1">
        <v>0.847643922455296</v>
      </c>
      <c r="AR90" s="1">
        <v>0.806281983113922</v>
      </c>
      <c r="AS90" s="1">
        <v>1969.0</v>
      </c>
      <c r="AT90" s="1">
        <v>0.885220924327069</v>
      </c>
      <c r="AU90" s="1">
        <v>0.89604415823367</v>
      </c>
      <c r="AV90" s="1">
        <v>0.828231292517006</v>
      </c>
      <c r="AW90" s="1">
        <v>0.975951903807615</v>
      </c>
      <c r="AX90" s="1">
        <v>0.791967044284243</v>
      </c>
      <c r="AY90" s="1">
        <v>998.0</v>
      </c>
      <c r="AZ90" s="1">
        <v>0.852717115286947</v>
      </c>
      <c r="BA90" s="1">
        <v>0.674157303370786</v>
      </c>
      <c r="BB90" s="1">
        <v>0.940438871473354</v>
      </c>
      <c r="BC90" s="1">
        <v>0.52539404553415</v>
      </c>
      <c r="BD90" s="1">
        <v>0.986409155937052</v>
      </c>
      <c r="BE90" s="1">
        <v>571.0</v>
      </c>
      <c r="BF90" s="1">
        <v>0.928897917724733</v>
      </c>
      <c r="BG90" s="1">
        <v>0.839816933638443</v>
      </c>
      <c r="BH90" s="1">
        <v>0.774261603375527</v>
      </c>
      <c r="BI90" s="1">
        <v>0.9175</v>
      </c>
      <c r="BJ90" s="1">
        <v>0.931803696622052</v>
      </c>
      <c r="BK90" s="1">
        <v>400.0</v>
      </c>
      <c r="BL90" s="1">
        <v>0.820275603655307</v>
      </c>
      <c r="BM90" s="1">
        <v>0.849807042607145</v>
      </c>
      <c r="BN90" s="1">
        <v>0.833417978669375</v>
      </c>
      <c r="BO90" s="1">
        <v>1969.0</v>
      </c>
    </row>
    <row r="91">
      <c r="A91" s="1" t="s">
        <v>416</v>
      </c>
      <c r="B91" s="1" t="s">
        <v>417</v>
      </c>
      <c r="C91" s="1" t="s">
        <v>69</v>
      </c>
      <c r="D91" s="1" t="s">
        <v>70</v>
      </c>
      <c r="E91" s="1" t="s">
        <v>71</v>
      </c>
      <c r="G91" s="1" t="s">
        <v>418</v>
      </c>
      <c r="H91" s="1">
        <v>2801.0</v>
      </c>
      <c r="I91" s="1" t="s">
        <v>107</v>
      </c>
      <c r="J91" s="1">
        <v>64.0</v>
      </c>
      <c r="K91" s="1">
        <v>0.01</v>
      </c>
      <c r="L91" s="1" t="s">
        <v>75</v>
      </c>
      <c r="N91" s="1">
        <v>150.0</v>
      </c>
      <c r="P91" s="1" t="s">
        <v>76</v>
      </c>
      <c r="Q91" s="1">
        <v>0.05</v>
      </c>
      <c r="R91" s="1" t="s">
        <v>112</v>
      </c>
      <c r="S91" s="1">
        <v>2.0</v>
      </c>
      <c r="U91" s="1">
        <v>4242.0</v>
      </c>
      <c r="V91" s="1" t="s">
        <v>78</v>
      </c>
      <c r="Y91" s="1">
        <v>0.0</v>
      </c>
      <c r="Z91" s="1">
        <v>0.553510963916778</v>
      </c>
      <c r="AA91" s="1">
        <v>150.0</v>
      </c>
      <c r="AB91" s="1" t="s">
        <v>419</v>
      </c>
      <c r="AC91" s="1"/>
      <c r="AD91" s="1">
        <v>150.0</v>
      </c>
      <c r="AE91" s="1">
        <v>8858.0</v>
      </c>
      <c r="AF91" s="1">
        <v>0.910643756389618</v>
      </c>
      <c r="AG91" s="1">
        <v>714467.0</v>
      </c>
      <c r="AJ91" s="1"/>
      <c r="AK91" s="1"/>
      <c r="AL91" s="1"/>
      <c r="AM91" s="1"/>
      <c r="AN91" s="1">
        <v>0.891914725303649</v>
      </c>
      <c r="AO91" s="1">
        <v>0.570340274250888</v>
      </c>
      <c r="AP91" s="1">
        <v>0.414026157722449</v>
      </c>
      <c r="AQ91" s="1">
        <v>0.730121450065719</v>
      </c>
      <c r="AR91" s="1">
        <v>0.443745491566904</v>
      </c>
      <c r="AS91" s="1">
        <v>1969.0</v>
      </c>
      <c r="AT91" s="1">
        <v>0.579989842559675</v>
      </c>
      <c r="AU91" s="1">
        <v>0.700470843897138</v>
      </c>
      <c r="AV91" s="1">
        <v>0.54849688031764</v>
      </c>
      <c r="AW91" s="1">
        <v>0.968937875751503</v>
      </c>
      <c r="AX91" s="1">
        <v>0.180226570545829</v>
      </c>
      <c r="AY91" s="1">
        <v>998.0</v>
      </c>
      <c r="AZ91" s="1">
        <v>0.727272727272727</v>
      </c>
      <c r="BA91" s="1">
        <v>0.121112929623567</v>
      </c>
      <c r="BB91" s="1">
        <v>0.925</v>
      </c>
      <c r="BC91" s="1">
        <v>0.0647985989492119</v>
      </c>
      <c r="BD91" s="1">
        <v>0.997854077253218</v>
      </c>
      <c r="BE91" s="1">
        <v>571.0</v>
      </c>
      <c r="BF91" s="1">
        <v>0.833417978669375</v>
      </c>
      <c r="BG91" s="1">
        <v>0.420494699646643</v>
      </c>
      <c r="BH91" s="1">
        <v>0.716867469879518</v>
      </c>
      <c r="BI91" s="1">
        <v>0.2975</v>
      </c>
      <c r="BJ91" s="1">
        <v>0.970044614404079</v>
      </c>
      <c r="BK91" s="1">
        <v>400.0</v>
      </c>
      <c r="BL91" s="1">
        <v>0.47558317160135</v>
      </c>
      <c r="BM91" s="1">
        <v>0.691885157190864</v>
      </c>
      <c r="BN91" s="1">
        <v>0.570340274250888</v>
      </c>
      <c r="BO91" s="1">
        <v>1969.0</v>
      </c>
    </row>
    <row r="92">
      <c r="A92" s="1" t="s">
        <v>420</v>
      </c>
      <c r="B92" s="1" t="s">
        <v>421</v>
      </c>
      <c r="C92" s="1" t="s">
        <v>69</v>
      </c>
      <c r="D92" s="1" t="s">
        <v>70</v>
      </c>
      <c r="E92" s="1" t="s">
        <v>71</v>
      </c>
      <c r="F92" s="1" t="s">
        <v>82</v>
      </c>
      <c r="G92" s="1" t="s">
        <v>422</v>
      </c>
      <c r="H92" s="1">
        <v>8119.0</v>
      </c>
      <c r="I92" s="1" t="s">
        <v>74</v>
      </c>
      <c r="J92" s="1">
        <v>64.0</v>
      </c>
      <c r="K92" s="1">
        <v>1.0E-4</v>
      </c>
      <c r="L92" s="1" t="s">
        <v>75</v>
      </c>
      <c r="N92" s="1">
        <v>150.0</v>
      </c>
      <c r="O92" s="1">
        <v>10.0</v>
      </c>
      <c r="P92" s="1" t="s">
        <v>76</v>
      </c>
      <c r="Q92" s="1">
        <v>0.05</v>
      </c>
      <c r="R92" s="1" t="s">
        <v>88</v>
      </c>
      <c r="S92" s="1">
        <v>1.0</v>
      </c>
      <c r="T92" s="1">
        <v>15.0</v>
      </c>
      <c r="U92" s="1">
        <v>4242.0</v>
      </c>
      <c r="V92" s="1" t="s">
        <v>78</v>
      </c>
      <c r="W92" s="1">
        <v>1.0</v>
      </c>
      <c r="X92" s="1" t="b">
        <v>0</v>
      </c>
      <c r="Y92" s="1"/>
      <c r="Z92" s="1">
        <v>0.775931358337402</v>
      </c>
      <c r="AA92" s="1">
        <v>150.0</v>
      </c>
      <c r="AB92" s="1" t="s">
        <v>423</v>
      </c>
      <c r="AC92" s="1"/>
      <c r="AD92" s="1">
        <v>150.0</v>
      </c>
      <c r="AE92" s="1">
        <v>17716.0</v>
      </c>
      <c r="AF92" s="1">
        <v>0.494031250476837</v>
      </c>
      <c r="AG92" s="1">
        <v>714467.0</v>
      </c>
      <c r="AH92" s="1">
        <v>15.0</v>
      </c>
      <c r="AI92" s="1">
        <v>177160.0</v>
      </c>
      <c r="AJ92" s="1"/>
      <c r="AK92" s="1"/>
      <c r="AL92" s="1"/>
      <c r="AM92" s="1"/>
      <c r="AN92" s="1">
        <v>0.383939921855926</v>
      </c>
      <c r="AO92" s="1">
        <v>0.827831386490604</v>
      </c>
      <c r="AP92" s="1">
        <v>0.797056740187908</v>
      </c>
      <c r="AQ92" s="1">
        <v>0.829267343294195</v>
      </c>
      <c r="AR92" s="1">
        <v>0.80111059538809</v>
      </c>
      <c r="AS92" s="1">
        <v>1969.0</v>
      </c>
      <c r="AT92" s="1">
        <v>0.886744540375825</v>
      </c>
      <c r="AU92" s="1">
        <v>0.896230805025593</v>
      </c>
      <c r="AV92" s="1">
        <v>0.836663770634231</v>
      </c>
      <c r="AW92" s="1">
        <v>0.964929859719438</v>
      </c>
      <c r="AX92" s="1">
        <v>0.806385169927909</v>
      </c>
      <c r="AY92" s="1">
        <v>998.0</v>
      </c>
      <c r="AZ92" s="1">
        <v>0.846114779075672</v>
      </c>
      <c r="BA92" s="1">
        <v>0.668852459016393</v>
      </c>
      <c r="BB92" s="1">
        <v>0.88953488372093</v>
      </c>
      <c r="BC92" s="1">
        <v>0.535901926444833</v>
      </c>
      <c r="BD92" s="1">
        <v>0.972818311874105</v>
      </c>
      <c r="BE92" s="1">
        <v>571.0</v>
      </c>
      <c r="BF92" s="1">
        <v>0.92280345352971</v>
      </c>
      <c r="BG92" s="1">
        <v>0.826086956521739</v>
      </c>
      <c r="BH92" s="1">
        <v>0.761603375527426</v>
      </c>
      <c r="BI92" s="1">
        <v>0.9025</v>
      </c>
      <c r="BJ92" s="1">
        <v>0.927979604843849</v>
      </c>
      <c r="BK92" s="1">
        <v>400.0</v>
      </c>
      <c r="BL92" s="1">
        <v>0.816042600366987</v>
      </c>
      <c r="BM92" s="1">
        <v>0.836747695230362</v>
      </c>
      <c r="BN92" s="1">
        <v>0.827831386490604</v>
      </c>
      <c r="BO92" s="1">
        <v>1969.0</v>
      </c>
    </row>
    <row r="93">
      <c r="A93" s="1" t="s">
        <v>424</v>
      </c>
      <c r="B93" s="1" t="s">
        <v>425</v>
      </c>
      <c r="C93" s="1" t="s">
        <v>69</v>
      </c>
      <c r="D93" s="1" t="s">
        <v>70</v>
      </c>
      <c r="E93" s="1" t="s">
        <v>71</v>
      </c>
      <c r="F93" s="1" t="s">
        <v>128</v>
      </c>
      <c r="G93" s="1" t="s">
        <v>426</v>
      </c>
      <c r="H93" s="1">
        <v>11240.0</v>
      </c>
      <c r="I93" s="1" t="s">
        <v>116</v>
      </c>
      <c r="J93" s="1">
        <v>64.0</v>
      </c>
      <c r="K93" s="1">
        <v>0.001</v>
      </c>
      <c r="L93" s="1" t="s">
        <v>75</v>
      </c>
      <c r="N93" s="1">
        <v>150.0</v>
      </c>
      <c r="O93" s="1">
        <v>10.0</v>
      </c>
      <c r="P93" s="1" t="s">
        <v>76</v>
      </c>
      <c r="Q93" s="1">
        <v>0.05</v>
      </c>
      <c r="R93" s="1" t="s">
        <v>77</v>
      </c>
      <c r="S93" s="1">
        <v>2.0</v>
      </c>
      <c r="T93" s="1">
        <v>15.0</v>
      </c>
      <c r="U93" s="1">
        <v>4242.0</v>
      </c>
      <c r="V93" s="1" t="s">
        <v>78</v>
      </c>
      <c r="W93" s="1">
        <v>1.0</v>
      </c>
      <c r="X93" s="1" t="b">
        <v>0</v>
      </c>
      <c r="Y93" s="1"/>
      <c r="Z93" s="1">
        <v>0.892131388187408</v>
      </c>
      <c r="AA93" s="1">
        <v>150.0</v>
      </c>
      <c r="AB93" s="1" t="s">
        <v>427</v>
      </c>
      <c r="AC93" s="1"/>
      <c r="AD93" s="1">
        <v>150.0</v>
      </c>
      <c r="AE93" s="1">
        <v>17716.0</v>
      </c>
      <c r="AF93" s="1">
        <v>0.220942497253417</v>
      </c>
      <c r="AG93" s="1">
        <v>1.4768835E7</v>
      </c>
      <c r="AH93" s="1">
        <v>15.0</v>
      </c>
      <c r="AI93" s="1">
        <v>88580.0</v>
      </c>
      <c r="AJ93" s="1"/>
      <c r="AK93" s="1"/>
      <c r="AL93" s="1"/>
      <c r="AM93" s="1"/>
      <c r="AN93" s="1">
        <v>0.369909524917602</v>
      </c>
      <c r="AO93" s="1">
        <v>0.826307770441848</v>
      </c>
      <c r="AP93" s="1">
        <v>0.815523207758616</v>
      </c>
      <c r="AQ93" s="1">
        <v>0.806262445949265</v>
      </c>
      <c r="AR93" s="1">
        <v>0.829832654216781</v>
      </c>
      <c r="AS93" s="1">
        <v>1969.0</v>
      </c>
      <c r="AT93" s="1">
        <v>0.887252412392077</v>
      </c>
      <c r="AU93" s="1">
        <v>0.882539682539682</v>
      </c>
      <c r="AV93" s="1">
        <v>0.934977578475336</v>
      </c>
      <c r="AW93" s="1">
        <v>0.83567134268537</v>
      </c>
      <c r="AX93" s="1">
        <v>0.940267765190525</v>
      </c>
      <c r="AY93" s="1">
        <v>998.0</v>
      </c>
      <c r="AZ93" s="1">
        <v>0.84002031488065</v>
      </c>
      <c r="BA93" s="1">
        <v>0.735959765297569</v>
      </c>
      <c r="BB93" s="1">
        <v>0.705787781350482</v>
      </c>
      <c r="BC93" s="1">
        <v>0.768826619964973</v>
      </c>
      <c r="BD93" s="1">
        <v>0.869098712446352</v>
      </c>
      <c r="BE93" s="1">
        <v>571.0</v>
      </c>
      <c r="BF93" s="1">
        <v>0.92534281361097</v>
      </c>
      <c r="BG93" s="1">
        <v>0.828070175438596</v>
      </c>
      <c r="BH93" s="1">
        <v>0.778021978021978</v>
      </c>
      <c r="BI93" s="1">
        <v>0.885</v>
      </c>
      <c r="BJ93" s="1">
        <v>0.935627788400255</v>
      </c>
      <c r="BK93" s="1">
        <v>400.0</v>
      </c>
      <c r="BL93" s="1">
        <v>0.82896683561958</v>
      </c>
      <c r="BM93" s="1">
        <v>0.836628358394262</v>
      </c>
      <c r="BN93" s="1">
        <v>0.826307770441848</v>
      </c>
      <c r="BO93" s="1">
        <v>1969.0</v>
      </c>
    </row>
    <row r="94">
      <c r="A94" s="1" t="s">
        <v>428</v>
      </c>
      <c r="B94" s="1" t="s">
        <v>429</v>
      </c>
      <c r="C94" s="1" t="s">
        <v>69</v>
      </c>
      <c r="D94" s="1" t="s">
        <v>70</v>
      </c>
      <c r="E94" s="1" t="s">
        <v>71</v>
      </c>
      <c r="F94" s="1" t="s">
        <v>128</v>
      </c>
      <c r="G94" s="1" t="s">
        <v>430</v>
      </c>
      <c r="H94" s="1">
        <v>4877.0</v>
      </c>
      <c r="I94" s="1" t="s">
        <v>116</v>
      </c>
      <c r="J94" s="1">
        <v>64.0</v>
      </c>
      <c r="K94" s="1">
        <v>0.001</v>
      </c>
      <c r="L94" s="1" t="s">
        <v>75</v>
      </c>
      <c r="N94" s="1">
        <v>150.0</v>
      </c>
      <c r="O94" s="1">
        <v>10.0</v>
      </c>
      <c r="P94" s="1" t="s">
        <v>76</v>
      </c>
      <c r="Q94" s="1">
        <v>0.05</v>
      </c>
      <c r="R94" s="1" t="s">
        <v>88</v>
      </c>
      <c r="S94" s="1">
        <v>2.0</v>
      </c>
      <c r="T94" s="1">
        <v>15.0</v>
      </c>
      <c r="U94" s="1">
        <v>4242.0</v>
      </c>
      <c r="V94" s="1" t="s">
        <v>78</v>
      </c>
      <c r="W94" s="1">
        <v>1.0</v>
      </c>
      <c r="X94" s="1" t="b">
        <v>0</v>
      </c>
      <c r="Y94" s="1"/>
      <c r="Z94" s="1">
        <v>0.839845359325408</v>
      </c>
      <c r="AA94" s="1">
        <v>150.0</v>
      </c>
      <c r="AB94" s="1" t="s">
        <v>431</v>
      </c>
      <c r="AC94" s="1"/>
      <c r="AD94" s="1">
        <v>150.0</v>
      </c>
      <c r="AE94" s="1">
        <v>17716.0</v>
      </c>
      <c r="AF94" s="1">
        <v>0.335912942886352</v>
      </c>
      <c r="AG94" s="1">
        <v>714467.0</v>
      </c>
      <c r="AH94" s="1">
        <v>15.0</v>
      </c>
      <c r="AI94" s="1">
        <v>88580.0</v>
      </c>
      <c r="AJ94" s="1"/>
      <c r="AK94" s="1"/>
      <c r="AL94" s="1"/>
      <c r="AM94" s="1"/>
      <c r="AN94" s="1">
        <v>0.295907914638519</v>
      </c>
      <c r="AO94" s="1">
        <v>0.856272219400711</v>
      </c>
      <c r="AP94" s="1">
        <v>0.836307983195808</v>
      </c>
      <c r="AQ94" s="1">
        <v>0.846328299108913</v>
      </c>
      <c r="AR94" s="1">
        <v>0.844038397869878</v>
      </c>
      <c r="AS94" s="1">
        <v>1969.0</v>
      </c>
      <c r="AT94" s="1">
        <v>0.907567293042153</v>
      </c>
      <c r="AU94" s="1">
        <v>0.911821705426356</v>
      </c>
      <c r="AV94" s="1">
        <v>0.882739212007504</v>
      </c>
      <c r="AW94" s="1">
        <v>0.942885771543086</v>
      </c>
      <c r="AX94" s="1">
        <v>0.871266735324407</v>
      </c>
      <c r="AY94" s="1">
        <v>998.0</v>
      </c>
      <c r="AZ94" s="1">
        <v>0.867953275774504</v>
      </c>
      <c r="BA94" s="1">
        <v>0.737373737373737</v>
      </c>
      <c r="BB94" s="1">
        <v>0.871121718377088</v>
      </c>
      <c r="BC94" s="1">
        <v>0.639229422066549</v>
      </c>
      <c r="BD94" s="1">
        <v>0.96137339055794</v>
      </c>
      <c r="BE94" s="1">
        <v>571.0</v>
      </c>
      <c r="BF94" s="1">
        <v>0.937023869984763</v>
      </c>
      <c r="BG94" s="1">
        <v>0.85972850678733</v>
      </c>
      <c r="BH94" s="1">
        <v>0.785123966942148</v>
      </c>
      <c r="BI94" s="1">
        <v>0.95</v>
      </c>
      <c r="BJ94" s="1">
        <v>0.933715742511153</v>
      </c>
      <c r="BK94" s="1">
        <v>400.0</v>
      </c>
      <c r="BL94" s="1">
        <v>0.850650009533184</v>
      </c>
      <c r="BM94" s="1">
        <v>0.859539777325376</v>
      </c>
      <c r="BN94" s="1">
        <v>0.856272219400711</v>
      </c>
      <c r="BO94" s="1">
        <v>1969.0</v>
      </c>
    </row>
    <row r="95">
      <c r="A95" s="1" t="s">
        <v>432</v>
      </c>
      <c r="B95" s="1" t="s">
        <v>433</v>
      </c>
      <c r="C95" s="1" t="s">
        <v>69</v>
      </c>
      <c r="D95" s="1" t="s">
        <v>70</v>
      </c>
      <c r="E95" s="1" t="s">
        <v>71</v>
      </c>
      <c r="G95" s="1" t="s">
        <v>434</v>
      </c>
      <c r="H95" s="1">
        <v>1985.0</v>
      </c>
      <c r="I95" s="1" t="s">
        <v>107</v>
      </c>
      <c r="J95" s="1">
        <v>64.0</v>
      </c>
      <c r="K95" s="1">
        <v>1.0E-4</v>
      </c>
      <c r="L95" s="1" t="s">
        <v>75</v>
      </c>
      <c r="N95" s="1">
        <v>150.0</v>
      </c>
      <c r="P95" s="1" t="s">
        <v>76</v>
      </c>
      <c r="Q95" s="1">
        <v>0.05</v>
      </c>
      <c r="R95" s="1" t="s">
        <v>112</v>
      </c>
      <c r="S95" s="1">
        <v>3.0</v>
      </c>
      <c r="U95" s="1">
        <v>4242.0</v>
      </c>
      <c r="V95" s="1" t="s">
        <v>78</v>
      </c>
      <c r="Y95" s="1">
        <v>0.0</v>
      </c>
      <c r="Z95" s="1">
        <v>0.569686710834503</v>
      </c>
      <c r="AA95" s="1">
        <v>150.0</v>
      </c>
      <c r="AB95" s="1" t="s">
        <v>435</v>
      </c>
      <c r="AC95" s="1"/>
      <c r="AD95" s="1">
        <v>150.0</v>
      </c>
      <c r="AE95" s="1">
        <v>5905.0</v>
      </c>
      <c r="AF95" s="1">
        <v>0.908787667751312</v>
      </c>
      <c r="AG95" s="1">
        <v>714467.0</v>
      </c>
      <c r="AJ95" s="1"/>
      <c r="AK95" s="1"/>
      <c r="AL95" s="1"/>
      <c r="AM95" s="1"/>
      <c r="AN95" s="1">
        <v>0.849827289581298</v>
      </c>
      <c r="AO95" s="1">
        <v>0.599796851193499</v>
      </c>
      <c r="AP95" s="1">
        <v>0.483479389832565</v>
      </c>
      <c r="AQ95" s="1">
        <v>0.648124894452064</v>
      </c>
      <c r="AR95" s="1">
        <v>0.489087816613963</v>
      </c>
      <c r="AS95" s="1">
        <v>1969.0</v>
      </c>
      <c r="AT95" s="1">
        <v>0.627729812087354</v>
      </c>
      <c r="AU95" s="1">
        <v>0.721398707715697</v>
      </c>
      <c r="AV95" s="1">
        <v>0.581139007960808</v>
      </c>
      <c r="AW95" s="1">
        <v>0.950901803607214</v>
      </c>
      <c r="AX95" s="1">
        <v>0.295571575695159</v>
      </c>
      <c r="AY95" s="1">
        <v>998.0</v>
      </c>
      <c r="AZ95" s="1">
        <v>0.728796343321483</v>
      </c>
      <c r="BA95" s="1">
        <v>0.241477272727272</v>
      </c>
      <c r="BB95" s="1">
        <v>0.639097744360902</v>
      </c>
      <c r="BC95" s="1">
        <v>0.148861646234676</v>
      </c>
      <c r="BD95" s="1">
        <v>0.965665236051502</v>
      </c>
      <c r="BE95" s="1">
        <v>571.0</v>
      </c>
      <c r="BF95" s="1">
        <v>0.843067546978161</v>
      </c>
      <c r="BG95" s="1">
        <v>0.487562189054726</v>
      </c>
      <c r="BH95" s="1">
        <v>0.724137931034482</v>
      </c>
      <c r="BI95" s="1">
        <v>0.3675</v>
      </c>
      <c r="BJ95" s="1">
        <v>0.964308476736775</v>
      </c>
      <c r="BK95" s="1">
        <v>400.0</v>
      </c>
      <c r="BL95" s="1">
        <v>0.534720319273453</v>
      </c>
      <c r="BM95" s="1">
        <v>0.626996807713943</v>
      </c>
      <c r="BN95" s="1">
        <v>0.599796851193499</v>
      </c>
      <c r="BO95" s="1">
        <v>1969.0</v>
      </c>
    </row>
    <row r="96">
      <c r="A96" s="1" t="s">
        <v>436</v>
      </c>
      <c r="B96" s="1" t="s">
        <v>437</v>
      </c>
      <c r="C96" s="1" t="s">
        <v>69</v>
      </c>
      <c r="D96" s="1" t="s">
        <v>70</v>
      </c>
      <c r="E96" s="1" t="s">
        <v>71</v>
      </c>
      <c r="F96" s="1" t="s">
        <v>128</v>
      </c>
      <c r="G96" s="1" t="s">
        <v>438</v>
      </c>
      <c r="H96" s="1">
        <v>4788.0</v>
      </c>
      <c r="I96" s="1" t="s">
        <v>116</v>
      </c>
      <c r="J96" s="1">
        <v>64.0</v>
      </c>
      <c r="K96" s="1">
        <v>0.001</v>
      </c>
      <c r="L96" s="1" t="s">
        <v>75</v>
      </c>
      <c r="N96" s="1">
        <v>150.0</v>
      </c>
      <c r="O96" s="1">
        <v>10.0</v>
      </c>
      <c r="P96" s="1" t="s">
        <v>76</v>
      </c>
      <c r="Q96" s="1">
        <v>0.0</v>
      </c>
      <c r="R96" s="1" t="s">
        <v>88</v>
      </c>
      <c r="S96" s="1">
        <v>2.0</v>
      </c>
      <c r="T96" s="1">
        <v>15.0</v>
      </c>
      <c r="U96" s="1">
        <v>4242.0</v>
      </c>
      <c r="V96" s="1" t="s">
        <v>78</v>
      </c>
      <c r="W96" s="1">
        <v>1.0</v>
      </c>
      <c r="X96" s="1" t="b">
        <v>0</v>
      </c>
      <c r="Y96" s="1"/>
      <c r="Z96" s="1">
        <v>0.854837417602539</v>
      </c>
      <c r="AA96" s="1">
        <v>150.0</v>
      </c>
      <c r="AB96" s="1" t="s">
        <v>439</v>
      </c>
      <c r="AC96" s="1"/>
      <c r="AD96" s="1">
        <v>150.0</v>
      </c>
      <c r="AE96" s="1">
        <v>17716.0</v>
      </c>
      <c r="AF96" s="1">
        <v>0.291741430759429</v>
      </c>
      <c r="AG96" s="1">
        <v>714467.0</v>
      </c>
      <c r="AH96" s="1">
        <v>15.0</v>
      </c>
      <c r="AI96" s="1">
        <v>88580.0</v>
      </c>
      <c r="AJ96" s="1"/>
      <c r="AK96" s="1"/>
      <c r="AL96" s="1"/>
      <c r="AM96" s="1"/>
      <c r="AN96" s="1">
        <v>0.260307818651199</v>
      </c>
      <c r="AO96" s="1">
        <v>0.875063484002031</v>
      </c>
      <c r="AP96" s="1">
        <v>0.858037255129122</v>
      </c>
      <c r="AQ96" s="1">
        <v>0.872697038430013</v>
      </c>
      <c r="AR96" s="1">
        <v>0.855899607153594</v>
      </c>
      <c r="AS96" s="1">
        <v>1969.0</v>
      </c>
      <c r="AT96" s="1">
        <v>0.917216861350939</v>
      </c>
      <c r="AU96" s="1">
        <v>0.922269909394373</v>
      </c>
      <c r="AV96" s="1">
        <v>0.879890809827115</v>
      </c>
      <c r="AW96" s="1">
        <v>0.968937875751503</v>
      </c>
      <c r="AX96" s="1">
        <v>0.864057672502574</v>
      </c>
      <c r="AY96" s="1">
        <v>998.0</v>
      </c>
      <c r="AZ96" s="1">
        <v>0.885220924327069</v>
      </c>
      <c r="BA96" s="1">
        <v>0.774900398406374</v>
      </c>
      <c r="BB96" s="1">
        <v>0.89838337182448</v>
      </c>
      <c r="BC96" s="1">
        <v>0.681260945709282</v>
      </c>
      <c r="BD96" s="1">
        <v>0.968526466380543</v>
      </c>
      <c r="BE96" s="1">
        <v>571.0</v>
      </c>
      <c r="BF96" s="1">
        <v>0.947689182326053</v>
      </c>
      <c r="BG96" s="1">
        <v>0.876941457586618</v>
      </c>
      <c r="BH96" s="1">
        <v>0.839816933638443</v>
      </c>
      <c r="BI96" s="1">
        <v>0.9175</v>
      </c>
      <c r="BJ96" s="1">
        <v>0.955385595920968</v>
      </c>
      <c r="BK96" s="1">
        <v>400.0</v>
      </c>
      <c r="BL96" s="1">
        <v>0.870325078771087</v>
      </c>
      <c r="BM96" s="1">
        <v>0.877112598768215</v>
      </c>
      <c r="BN96" s="1">
        <v>0.875063484002031</v>
      </c>
      <c r="BO96" s="1">
        <v>1969.0</v>
      </c>
    </row>
    <row r="97">
      <c r="A97" s="1" t="s">
        <v>440</v>
      </c>
      <c r="B97" s="1" t="s">
        <v>441</v>
      </c>
      <c r="C97" s="1" t="s">
        <v>69</v>
      </c>
      <c r="D97" s="1" t="s">
        <v>70</v>
      </c>
      <c r="E97" s="1" t="s">
        <v>71</v>
      </c>
      <c r="G97" s="1" t="s">
        <v>442</v>
      </c>
      <c r="H97" s="1">
        <v>2751.0</v>
      </c>
      <c r="I97" s="1" t="s">
        <v>107</v>
      </c>
      <c r="J97" s="1">
        <v>64.0</v>
      </c>
      <c r="K97" s="1">
        <v>1.0E-4</v>
      </c>
      <c r="L97" s="1" t="s">
        <v>75</v>
      </c>
      <c r="N97" s="1">
        <v>150.0</v>
      </c>
      <c r="P97" s="1" t="s">
        <v>76</v>
      </c>
      <c r="Q97" s="1">
        <v>0.05</v>
      </c>
      <c r="R97" s="1" t="s">
        <v>112</v>
      </c>
      <c r="S97" s="1">
        <v>2.0</v>
      </c>
      <c r="U97" s="1">
        <v>4242.0</v>
      </c>
      <c r="V97" s="1" t="s">
        <v>78</v>
      </c>
      <c r="Y97" s="1">
        <v>0.0</v>
      </c>
      <c r="Z97" s="1">
        <v>0.576315224170684</v>
      </c>
      <c r="AA97" s="1">
        <v>150.0</v>
      </c>
      <c r="AB97" s="1" t="s">
        <v>443</v>
      </c>
      <c r="AD97" s="1">
        <v>150.0</v>
      </c>
      <c r="AE97" s="1">
        <v>8858.0</v>
      </c>
      <c r="AF97" s="1">
        <v>0.903388917446136</v>
      </c>
      <c r="AG97" s="1">
        <v>714467.0</v>
      </c>
      <c r="AN97" s="1">
        <v>0.849458456039428</v>
      </c>
      <c r="AO97" s="1">
        <v>0.636871508379888</v>
      </c>
      <c r="AP97" s="1">
        <v>0.55477038322561</v>
      </c>
      <c r="AQ97" s="1">
        <v>0.663346489802247</v>
      </c>
      <c r="AR97" s="1">
        <v>0.537949018293446</v>
      </c>
      <c r="AS97" s="1">
        <v>1969.0</v>
      </c>
      <c r="AT97" s="1">
        <v>0.71203656678517</v>
      </c>
      <c r="AU97" s="1">
        <v>0.763651521467278</v>
      </c>
      <c r="AV97" s="1">
        <v>0.653818700927908</v>
      </c>
      <c r="AW97" s="1">
        <v>0.917835671342685</v>
      </c>
      <c r="AX97" s="1">
        <v>0.500514933058702</v>
      </c>
      <c r="AY97" s="1">
        <v>998.0</v>
      </c>
      <c r="AZ97" s="1">
        <v>0.707465718638903</v>
      </c>
      <c r="BA97" s="1">
        <v>0.408624229979466</v>
      </c>
      <c r="BB97" s="1">
        <v>0.49379652605459</v>
      </c>
      <c r="BC97" s="1">
        <v>0.348511383537653</v>
      </c>
      <c r="BD97" s="1">
        <v>0.854077253218884</v>
      </c>
      <c r="BE97" s="1">
        <v>571.0</v>
      </c>
      <c r="BF97" s="1">
        <v>0.854240731335703</v>
      </c>
      <c r="BG97" s="1">
        <v>0.492035398230088</v>
      </c>
      <c r="BH97" s="1">
        <v>0.842424242424242</v>
      </c>
      <c r="BI97" s="1">
        <v>0.3475</v>
      </c>
      <c r="BJ97" s="1">
        <v>0.983428935627788</v>
      </c>
      <c r="BK97" s="1">
        <v>400.0</v>
      </c>
      <c r="BL97" s="1">
        <v>0.605516918758077</v>
      </c>
      <c r="BM97" s="1">
        <v>0.645728073576902</v>
      </c>
      <c r="BN97" s="1">
        <v>0.636871508379888</v>
      </c>
      <c r="BO97" s="1">
        <v>1969.0</v>
      </c>
    </row>
    <row r="98">
      <c r="A98" s="1" t="s">
        <v>444</v>
      </c>
      <c r="B98" s="1" t="s">
        <v>445</v>
      </c>
      <c r="C98" s="1" t="s">
        <v>69</v>
      </c>
      <c r="D98" s="1" t="s">
        <v>70</v>
      </c>
      <c r="E98" s="1" t="s">
        <v>71</v>
      </c>
      <c r="F98" s="1" t="s">
        <v>72</v>
      </c>
      <c r="G98" s="1" t="s">
        <v>446</v>
      </c>
      <c r="H98" s="1">
        <v>8215.0</v>
      </c>
      <c r="I98" s="1" t="s">
        <v>74</v>
      </c>
      <c r="J98" s="1">
        <v>64.0</v>
      </c>
      <c r="K98" s="1">
        <v>1.0E-4</v>
      </c>
      <c r="L98" s="1" t="s">
        <v>75</v>
      </c>
      <c r="N98" s="1">
        <v>150.0</v>
      </c>
      <c r="O98" s="1">
        <v>5.0</v>
      </c>
      <c r="P98" s="1" t="s">
        <v>76</v>
      </c>
      <c r="Q98" s="1">
        <v>0.05</v>
      </c>
      <c r="R98" s="1" t="s">
        <v>88</v>
      </c>
      <c r="S98" s="1">
        <v>3.0</v>
      </c>
      <c r="T98" s="1">
        <v>30.0</v>
      </c>
      <c r="U98" s="1">
        <v>4242.0</v>
      </c>
      <c r="V98" s="1" t="s">
        <v>78</v>
      </c>
      <c r="W98" s="1">
        <v>1.0</v>
      </c>
      <c r="X98" s="1" t="b">
        <v>0</v>
      </c>
      <c r="Z98" s="1">
        <v>0.791036367416381</v>
      </c>
      <c r="AA98" s="1">
        <v>150.0</v>
      </c>
      <c r="AB98" s="1" t="s">
        <v>447</v>
      </c>
      <c r="AD98" s="1">
        <v>150.0</v>
      </c>
      <c r="AE98" s="1">
        <v>17716.0</v>
      </c>
      <c r="AF98" s="1">
        <v>0.453599691390991</v>
      </c>
      <c r="AG98" s="1">
        <v>714467.0</v>
      </c>
      <c r="AH98" s="1">
        <v>30.0</v>
      </c>
      <c r="AI98" s="1">
        <v>29525.0</v>
      </c>
      <c r="AN98" s="1">
        <v>0.344363033771514</v>
      </c>
      <c r="AO98" s="1">
        <v>0.838496698831894</v>
      </c>
      <c r="AP98" s="1">
        <v>0.812922927590483</v>
      </c>
      <c r="AQ98" s="1">
        <v>0.839498842544553</v>
      </c>
      <c r="AR98" s="1">
        <v>0.813619767263657</v>
      </c>
      <c r="AS98" s="1">
        <v>1969.0</v>
      </c>
      <c r="AT98" s="1">
        <v>0.890299644489588</v>
      </c>
      <c r="AU98" s="1">
        <v>0.898971000935453</v>
      </c>
      <c r="AV98" s="1">
        <v>0.84298245614035</v>
      </c>
      <c r="AW98" s="1">
        <v>0.962925851703406</v>
      </c>
      <c r="AX98" s="1">
        <v>0.815653964984552</v>
      </c>
      <c r="AY98" s="1">
        <v>998.0</v>
      </c>
      <c r="AZ98" s="1">
        <v>0.856780091416962</v>
      </c>
      <c r="BA98" s="1">
        <v>0.700636942675159</v>
      </c>
      <c r="BB98" s="1">
        <v>0.889487870619946</v>
      </c>
      <c r="BC98" s="1">
        <v>0.577933450087565</v>
      </c>
      <c r="BD98" s="1">
        <v>0.970672389127324</v>
      </c>
      <c r="BE98" s="1">
        <v>571.0</v>
      </c>
      <c r="BF98" s="1">
        <v>0.929913661757237</v>
      </c>
      <c r="BG98" s="1">
        <v>0.839160839160839</v>
      </c>
      <c r="BH98" s="1">
        <v>0.786026200873362</v>
      </c>
      <c r="BI98" s="1">
        <v>0.9</v>
      </c>
      <c r="BJ98" s="1">
        <v>0.937539834289356</v>
      </c>
      <c r="BK98" s="1">
        <v>400.0</v>
      </c>
      <c r="BL98" s="1">
        <v>0.829304768342018</v>
      </c>
      <c r="BM98" s="1">
        <v>0.844898194871205</v>
      </c>
      <c r="BN98" s="1">
        <v>0.838496698831894</v>
      </c>
      <c r="BO98" s="1">
        <v>1969.0</v>
      </c>
    </row>
    <row r="99">
      <c r="A99" s="1" t="s">
        <v>448</v>
      </c>
      <c r="B99" s="1" t="s">
        <v>449</v>
      </c>
      <c r="C99" s="1" t="s">
        <v>69</v>
      </c>
      <c r="D99" s="1" t="s">
        <v>70</v>
      </c>
      <c r="E99" s="1" t="s">
        <v>71</v>
      </c>
      <c r="F99" s="1" t="s">
        <v>72</v>
      </c>
      <c r="G99" s="1" t="s">
        <v>450</v>
      </c>
      <c r="H99" s="1">
        <v>19020.0</v>
      </c>
      <c r="I99" s="1" t="s">
        <v>74</v>
      </c>
      <c r="J99" s="1">
        <v>64.0</v>
      </c>
      <c r="K99" s="1">
        <v>0.001</v>
      </c>
      <c r="L99" s="1" t="s">
        <v>75</v>
      </c>
      <c r="N99" s="1">
        <v>150.0</v>
      </c>
      <c r="O99" s="1">
        <v>10.0</v>
      </c>
      <c r="P99" s="1" t="s">
        <v>76</v>
      </c>
      <c r="Q99" s="1">
        <v>0.05</v>
      </c>
      <c r="R99" s="1" t="s">
        <v>77</v>
      </c>
      <c r="S99" s="1">
        <v>3.0</v>
      </c>
      <c r="T99" s="1">
        <v>15.0</v>
      </c>
      <c r="U99" s="1">
        <v>4242.0</v>
      </c>
      <c r="V99" s="1" t="s">
        <v>78</v>
      </c>
      <c r="W99" s="1">
        <v>1.0</v>
      </c>
      <c r="X99" s="1" t="b">
        <v>0</v>
      </c>
      <c r="Z99" s="1">
        <v>0.896082639694213</v>
      </c>
      <c r="AA99" s="1">
        <v>150.0</v>
      </c>
      <c r="AB99" s="1" t="s">
        <v>451</v>
      </c>
      <c r="AD99" s="1">
        <v>150.0</v>
      </c>
      <c r="AE99" s="1">
        <v>17716.0</v>
      </c>
      <c r="AF99" s="1">
        <v>0.213506236672401</v>
      </c>
      <c r="AG99" s="1">
        <v>1.4768835E7</v>
      </c>
      <c r="AH99" s="1">
        <v>15.0</v>
      </c>
      <c r="AI99" s="1">
        <v>59050.0</v>
      </c>
      <c r="AN99" s="1">
        <v>0.321656823158264</v>
      </c>
      <c r="AO99" s="1">
        <v>0.855256475368207</v>
      </c>
      <c r="AP99" s="1">
        <v>0.838952926491335</v>
      </c>
      <c r="AQ99" s="1">
        <v>0.850391698853068</v>
      </c>
      <c r="AR99" s="1">
        <v>0.83862788332064</v>
      </c>
      <c r="AS99" s="1">
        <v>1969.0</v>
      </c>
      <c r="AT99" s="1">
        <v>0.897409852717115</v>
      </c>
      <c r="AU99" s="1">
        <v>0.903256704980843</v>
      </c>
      <c r="AV99" s="1">
        <v>0.865137614678899</v>
      </c>
      <c r="AW99" s="1">
        <v>0.944889779559118</v>
      </c>
      <c r="AX99" s="1">
        <v>0.848609680741503</v>
      </c>
      <c r="AY99" s="1">
        <v>998.0</v>
      </c>
      <c r="AZ99" s="1">
        <v>0.868969019807008</v>
      </c>
      <c r="BA99" s="1">
        <v>0.744554455445544</v>
      </c>
      <c r="BB99" s="1">
        <v>0.856492027334852</v>
      </c>
      <c r="BC99" s="1">
        <v>0.658493870402802</v>
      </c>
      <c r="BD99" s="1">
        <v>0.954935622317596</v>
      </c>
      <c r="BE99" s="1">
        <v>571.0</v>
      </c>
      <c r="BF99" s="1">
        <v>0.94413407821229</v>
      </c>
      <c r="BG99" s="1">
        <v>0.869047619047619</v>
      </c>
      <c r="BH99" s="1">
        <v>0.829545454545454</v>
      </c>
      <c r="BI99" s="1">
        <v>0.9125</v>
      </c>
      <c r="BJ99" s="1">
        <v>0.952198852772466</v>
      </c>
      <c r="BK99" s="1">
        <v>400.0</v>
      </c>
      <c r="BL99" s="1">
        <v>0.850284323641104</v>
      </c>
      <c r="BM99" s="1">
        <v>0.85539993340575</v>
      </c>
      <c r="BN99" s="1">
        <v>0.855256475368207</v>
      </c>
      <c r="BO99" s="1">
        <v>1969.0</v>
      </c>
    </row>
    <row r="100">
      <c r="A100" s="1" t="s">
        <v>452</v>
      </c>
      <c r="B100" s="1" t="s">
        <v>453</v>
      </c>
      <c r="C100" s="1" t="s">
        <v>69</v>
      </c>
      <c r="D100" s="1" t="s">
        <v>70</v>
      </c>
      <c r="E100" s="1" t="s">
        <v>71</v>
      </c>
      <c r="G100" s="1" t="s">
        <v>454</v>
      </c>
      <c r="H100" s="1">
        <v>14825.0</v>
      </c>
      <c r="I100" s="1" t="s">
        <v>107</v>
      </c>
      <c r="J100" s="1">
        <v>64.0</v>
      </c>
      <c r="K100" s="1">
        <v>1.0E-4</v>
      </c>
      <c r="L100" s="1" t="s">
        <v>75</v>
      </c>
      <c r="N100" s="1">
        <v>150.0</v>
      </c>
      <c r="P100" s="1" t="s">
        <v>76</v>
      </c>
      <c r="Q100" s="1">
        <v>0.05</v>
      </c>
      <c r="R100" s="1" t="s">
        <v>108</v>
      </c>
      <c r="S100" s="1">
        <v>1.0</v>
      </c>
      <c r="U100" s="1">
        <v>4242.0</v>
      </c>
      <c r="Y100" s="1">
        <v>0.0</v>
      </c>
      <c r="Z100" s="1">
        <v>0.889873564243316</v>
      </c>
      <c r="AA100" s="1">
        <v>150.0</v>
      </c>
      <c r="AB100" s="1" t="s">
        <v>455</v>
      </c>
      <c r="AD100" s="1">
        <v>150.0</v>
      </c>
      <c r="AE100" s="1">
        <v>17716.0</v>
      </c>
      <c r="AF100" s="1">
        <v>0.228996813297271</v>
      </c>
      <c r="AG100" s="1">
        <v>1.4768835E7</v>
      </c>
      <c r="AN100" s="1">
        <v>0.263332843780517</v>
      </c>
      <c r="AO100" s="1">
        <v>0.879126460132046</v>
      </c>
      <c r="AP100" s="1">
        <v>0.864573161237903</v>
      </c>
      <c r="AQ100" s="1">
        <v>0.865194525652271</v>
      </c>
      <c r="AR100" s="1">
        <v>0.865317894984364</v>
      </c>
      <c r="AS100" s="1">
        <v>1969.0</v>
      </c>
      <c r="AT100" s="1">
        <v>0.924834941594718</v>
      </c>
      <c r="AU100" s="1">
        <v>0.926732673267326</v>
      </c>
      <c r="AV100" s="1">
        <v>0.915851272015655</v>
      </c>
      <c r="AW100" s="1">
        <v>0.937875751503006</v>
      </c>
      <c r="AX100" s="1">
        <v>0.911431513903192</v>
      </c>
      <c r="AY100" s="1">
        <v>998.0</v>
      </c>
      <c r="AZ100" s="1">
        <v>0.889791772473336</v>
      </c>
      <c r="BA100" s="1">
        <v>0.802187784867821</v>
      </c>
      <c r="BB100" s="1">
        <v>0.836501901140684</v>
      </c>
      <c r="BC100" s="1">
        <v>0.770577933450087</v>
      </c>
      <c r="BD100" s="1">
        <v>0.938483547925608</v>
      </c>
      <c r="BE100" s="1">
        <v>571.0</v>
      </c>
      <c r="BF100" s="1">
        <v>0.943626206196038</v>
      </c>
      <c r="BG100" s="1">
        <v>0.864799025578562</v>
      </c>
      <c r="BH100" s="1">
        <v>0.843230403800475</v>
      </c>
      <c r="BI100" s="1">
        <v>0.8875</v>
      </c>
      <c r="BJ100" s="1">
        <v>0.95793499043977</v>
      </c>
      <c r="BK100" s="1">
        <v>400.0</v>
      </c>
      <c r="BL100" s="1">
        <v>0.878033541549895</v>
      </c>
      <c r="BM100" s="1">
        <v>0.8780875147502</v>
      </c>
      <c r="BN100" s="1">
        <v>0.879126460132046</v>
      </c>
      <c r="BO100" s="1">
        <v>1969.0</v>
      </c>
    </row>
    <row r="101">
      <c r="A101" s="1" t="s">
        <v>456</v>
      </c>
      <c r="B101" s="1" t="s">
        <v>457</v>
      </c>
      <c r="C101" s="1" t="s">
        <v>69</v>
      </c>
      <c r="D101" s="1" t="s">
        <v>70</v>
      </c>
      <c r="E101" s="1" t="s">
        <v>71</v>
      </c>
      <c r="G101" s="1" t="s">
        <v>458</v>
      </c>
      <c r="H101" s="1">
        <v>7884.0</v>
      </c>
      <c r="I101" s="1" t="s">
        <v>107</v>
      </c>
      <c r="J101" s="1">
        <v>64.0</v>
      </c>
      <c r="K101" s="1">
        <v>0.01</v>
      </c>
      <c r="L101" s="1" t="s">
        <v>75</v>
      </c>
      <c r="N101" s="1">
        <v>150.0</v>
      </c>
      <c r="P101" s="1" t="s">
        <v>76</v>
      </c>
      <c r="Q101" s="1">
        <v>0.05</v>
      </c>
      <c r="R101" s="1" t="s">
        <v>108</v>
      </c>
      <c r="S101" s="1">
        <v>2.0</v>
      </c>
      <c r="U101" s="1">
        <v>4242.0</v>
      </c>
      <c r="V101" s="1" t="s">
        <v>78</v>
      </c>
      <c r="Y101" s="1">
        <v>0.0</v>
      </c>
      <c r="Z101" s="1">
        <v>0.506886422634124</v>
      </c>
      <c r="AA101" s="1">
        <v>150.0</v>
      </c>
      <c r="AB101" s="1" t="s">
        <v>79</v>
      </c>
      <c r="AD101" s="1">
        <v>150.0</v>
      </c>
      <c r="AE101" s="1">
        <v>8858.0</v>
      </c>
      <c r="AF101" s="1">
        <v>1.02726030349731</v>
      </c>
      <c r="AG101" s="1">
        <v>1.4768835E7</v>
      </c>
      <c r="AN101" s="1">
        <v>1.02721917629241</v>
      </c>
      <c r="AO101" s="1">
        <v>0.5068562722194</v>
      </c>
      <c r="AP101" s="1">
        <v>0.224244466913829</v>
      </c>
      <c r="AQ101" s="1">
        <v>0.1689520907398</v>
      </c>
      <c r="AR101" s="1">
        <v>0.333333333333333</v>
      </c>
      <c r="AS101" s="1">
        <v>1969.0</v>
      </c>
      <c r="AT101" s="1">
        <v>0.5068562722194</v>
      </c>
      <c r="AU101" s="1">
        <v>0.672733400741489</v>
      </c>
      <c r="AV101" s="1">
        <v>0.5068562722194</v>
      </c>
      <c r="AW101" s="1">
        <v>1.0</v>
      </c>
      <c r="AX101" s="1">
        <v>0.0</v>
      </c>
      <c r="AY101" s="1">
        <v>998.0</v>
      </c>
      <c r="AZ101" s="1">
        <v>0.710005078720162</v>
      </c>
      <c r="BA101" s="1">
        <v>0.0</v>
      </c>
      <c r="BB101" s="1">
        <v>0.0</v>
      </c>
      <c r="BC101" s="1">
        <v>0.0</v>
      </c>
      <c r="BD101" s="1">
        <v>1.0</v>
      </c>
      <c r="BE101" s="1">
        <v>571.0</v>
      </c>
      <c r="BF101" s="1">
        <v>0.796851193499238</v>
      </c>
      <c r="BG101" s="1">
        <v>0.0</v>
      </c>
      <c r="BH101" s="1">
        <v>0.0</v>
      </c>
      <c r="BI101" s="1">
        <v>0.0</v>
      </c>
      <c r="BJ101" s="1">
        <v>1.0</v>
      </c>
      <c r="BK101" s="1">
        <v>400.0</v>
      </c>
      <c r="BL101" s="1">
        <v>0.340979143697311</v>
      </c>
      <c r="BM101" s="1">
        <v>0.256903280688147</v>
      </c>
      <c r="BN101" s="1">
        <v>0.5068562722194</v>
      </c>
      <c r="BO101" s="1">
        <v>1969.0</v>
      </c>
    </row>
    <row r="102">
      <c r="A102" s="1" t="s">
        <v>459</v>
      </c>
      <c r="B102" s="1" t="s">
        <v>460</v>
      </c>
      <c r="C102" s="1" t="s">
        <v>69</v>
      </c>
      <c r="D102" s="1" t="s">
        <v>70</v>
      </c>
      <c r="E102" s="1" t="s">
        <v>71</v>
      </c>
      <c r="F102" s="1" t="s">
        <v>82</v>
      </c>
      <c r="G102" s="1" t="s">
        <v>461</v>
      </c>
      <c r="H102" s="1">
        <v>7797.0</v>
      </c>
      <c r="I102" s="1" t="s">
        <v>74</v>
      </c>
      <c r="J102" s="1">
        <v>64.0</v>
      </c>
      <c r="K102" s="1">
        <v>0.001</v>
      </c>
      <c r="L102" s="1" t="s">
        <v>75</v>
      </c>
      <c r="N102" s="1">
        <v>150.0</v>
      </c>
      <c r="O102" s="1">
        <v>5.0</v>
      </c>
      <c r="P102" s="1" t="s">
        <v>76</v>
      </c>
      <c r="Q102" s="1">
        <v>0.0</v>
      </c>
      <c r="R102" s="1" t="s">
        <v>88</v>
      </c>
      <c r="S102" s="1">
        <v>1.0</v>
      </c>
      <c r="T102" s="1">
        <v>30.0</v>
      </c>
      <c r="U102" s="1">
        <v>4242.0</v>
      </c>
      <c r="V102" s="1" t="s">
        <v>78</v>
      </c>
      <c r="W102" s="1">
        <v>1.0</v>
      </c>
      <c r="X102" s="1" t="b">
        <v>0</v>
      </c>
      <c r="Z102" s="1">
        <v>0.854459226131439</v>
      </c>
      <c r="AA102" s="1">
        <v>150.0</v>
      </c>
      <c r="AB102" s="1" t="s">
        <v>462</v>
      </c>
      <c r="AD102" s="1">
        <v>150.0</v>
      </c>
      <c r="AE102" s="1">
        <v>17716.0</v>
      </c>
      <c r="AF102" s="1">
        <v>0.284570962190628</v>
      </c>
      <c r="AG102" s="1">
        <v>714467.0</v>
      </c>
      <c r="AH102" s="1">
        <v>30.0</v>
      </c>
      <c r="AI102" s="1">
        <v>88580.0</v>
      </c>
      <c r="AN102" s="1">
        <v>0.254369139671325</v>
      </c>
      <c r="AO102" s="1">
        <v>0.877094972067039</v>
      </c>
      <c r="AP102" s="1">
        <v>0.860526252089324</v>
      </c>
      <c r="AQ102" s="1">
        <v>0.875630796345252</v>
      </c>
      <c r="AR102" s="1">
        <v>0.852992224963646</v>
      </c>
      <c r="AS102" s="1">
        <v>1969.0</v>
      </c>
      <c r="AT102" s="1">
        <v>0.921279837480954</v>
      </c>
      <c r="AU102" s="1">
        <v>0.926365795724465</v>
      </c>
      <c r="AV102" s="1">
        <v>0.880758807588075</v>
      </c>
      <c r="AW102" s="1">
        <v>0.976953907815631</v>
      </c>
      <c r="AX102" s="1">
        <v>0.864057672502574</v>
      </c>
      <c r="AY102" s="1">
        <v>998.0</v>
      </c>
      <c r="AZ102" s="1">
        <v>0.88014220416455</v>
      </c>
      <c r="BA102" s="1">
        <v>0.771317829457364</v>
      </c>
      <c r="BB102" s="1">
        <v>0.863340563991323</v>
      </c>
      <c r="BC102" s="1">
        <v>0.697022767075306</v>
      </c>
      <c r="BD102" s="1">
        <v>0.954935622317596</v>
      </c>
      <c r="BE102" s="1">
        <v>571.0</v>
      </c>
      <c r="BF102" s="1">
        <v>0.952767902488572</v>
      </c>
      <c r="BG102" s="1">
        <v>0.883895131086142</v>
      </c>
      <c r="BH102" s="1">
        <v>0.882793017456359</v>
      </c>
      <c r="BI102" s="1">
        <v>0.885</v>
      </c>
      <c r="BJ102" s="1">
        <v>0.970044614404079</v>
      </c>
      <c r="BK102" s="1">
        <v>400.0</v>
      </c>
      <c r="BL102" s="1">
        <v>0.872774808119669</v>
      </c>
      <c r="BM102" s="1">
        <v>0.876120852714316</v>
      </c>
      <c r="BN102" s="1">
        <v>0.877094972067039</v>
      </c>
      <c r="BO102" s="1">
        <v>1969.0</v>
      </c>
    </row>
    <row r="103">
      <c r="A103" s="1" t="s">
        <v>463</v>
      </c>
      <c r="B103" s="1" t="s">
        <v>464</v>
      </c>
      <c r="C103" s="1" t="s">
        <v>69</v>
      </c>
      <c r="D103" s="1" t="s">
        <v>70</v>
      </c>
      <c r="E103" s="1" t="s">
        <v>71</v>
      </c>
      <c r="F103" s="1" t="s">
        <v>72</v>
      </c>
      <c r="G103" s="1" t="s">
        <v>465</v>
      </c>
      <c r="H103" s="1">
        <v>4776.0</v>
      </c>
      <c r="I103" s="1" t="s">
        <v>74</v>
      </c>
      <c r="J103" s="1">
        <v>64.0</v>
      </c>
      <c r="K103" s="1">
        <v>0.001</v>
      </c>
      <c r="L103" s="1" t="s">
        <v>75</v>
      </c>
      <c r="N103" s="1">
        <v>150.0</v>
      </c>
      <c r="O103" s="1">
        <v>5.0</v>
      </c>
      <c r="P103" s="1" t="s">
        <v>76</v>
      </c>
      <c r="Q103" s="1">
        <v>0.0</v>
      </c>
      <c r="R103" s="1" t="s">
        <v>88</v>
      </c>
      <c r="S103" s="1">
        <v>3.0</v>
      </c>
      <c r="T103" s="1">
        <v>30.0</v>
      </c>
      <c r="U103" s="1">
        <v>4242.0</v>
      </c>
      <c r="V103" s="1" t="s">
        <v>78</v>
      </c>
      <c r="W103" s="1">
        <v>1.0</v>
      </c>
      <c r="X103" s="1" t="b">
        <v>0</v>
      </c>
      <c r="Z103" s="1">
        <v>0.846308410167694</v>
      </c>
      <c r="AA103" s="1">
        <v>150.0</v>
      </c>
      <c r="AB103" s="1" t="s">
        <v>466</v>
      </c>
      <c r="AD103" s="1">
        <v>150.0</v>
      </c>
      <c r="AE103" s="1">
        <v>17716.0</v>
      </c>
      <c r="AF103" s="1">
        <v>0.320658773183822</v>
      </c>
      <c r="AG103" s="1">
        <v>714467.0</v>
      </c>
      <c r="AH103" s="1">
        <v>30.0</v>
      </c>
      <c r="AI103" s="1">
        <v>29525.0</v>
      </c>
      <c r="AN103" s="1">
        <v>0.259990394115448</v>
      </c>
      <c r="AO103" s="1">
        <v>0.876079228034535</v>
      </c>
      <c r="AP103" s="1">
        <v>0.856688618388206</v>
      </c>
      <c r="AQ103" s="1">
        <v>0.877499018268822</v>
      </c>
      <c r="AR103" s="1">
        <v>0.857065280590369</v>
      </c>
      <c r="AS103" s="1">
        <v>1969.0</v>
      </c>
      <c r="AT103" s="1">
        <v>0.920264093448451</v>
      </c>
      <c r="AU103" s="1">
        <v>0.925557136083451</v>
      </c>
      <c r="AV103" s="1">
        <v>0.878487848784878</v>
      </c>
      <c r="AW103" s="1">
        <v>0.977955911823647</v>
      </c>
      <c r="AX103" s="1">
        <v>0.86096807415036</v>
      </c>
      <c r="AY103" s="1">
        <v>998.0</v>
      </c>
      <c r="AZ103" s="1">
        <v>0.886236668359573</v>
      </c>
      <c r="BA103" s="1">
        <v>0.769072164948453</v>
      </c>
      <c r="BB103" s="1">
        <v>0.934837092731829</v>
      </c>
      <c r="BC103" s="1">
        <v>0.65323992994746</v>
      </c>
      <c r="BD103" s="1">
        <v>0.98140200286123</v>
      </c>
      <c r="BE103" s="1">
        <v>571.0</v>
      </c>
      <c r="BF103" s="1">
        <v>0.945657694261046</v>
      </c>
      <c r="BG103" s="1">
        <v>0.875436554132712</v>
      </c>
      <c r="BH103" s="1">
        <v>0.81917211328976</v>
      </c>
      <c r="BI103" s="1">
        <v>0.94</v>
      </c>
      <c r="BJ103" s="1">
        <v>0.947100063734863</v>
      </c>
      <c r="BK103" s="1">
        <v>400.0</v>
      </c>
      <c r="BL103" s="1">
        <v>0.869995352793264</v>
      </c>
      <c r="BM103" s="1">
        <v>0.882778922474904</v>
      </c>
      <c r="BN103" s="1">
        <v>0.876079228034535</v>
      </c>
      <c r="BO103" s="1">
        <v>1969.0</v>
      </c>
    </row>
    <row r="104">
      <c r="A104" s="1" t="s">
        <v>467</v>
      </c>
      <c r="B104" s="1" t="s">
        <v>468</v>
      </c>
      <c r="C104" s="1" t="s">
        <v>69</v>
      </c>
      <c r="D104" s="1" t="s">
        <v>70</v>
      </c>
      <c r="E104" s="1" t="s">
        <v>71</v>
      </c>
      <c r="G104" s="1" t="s">
        <v>469</v>
      </c>
      <c r="H104" s="1">
        <v>2761.0</v>
      </c>
      <c r="I104" s="1" t="s">
        <v>107</v>
      </c>
      <c r="J104" s="1">
        <v>64.0</v>
      </c>
      <c r="K104" s="1">
        <v>0.001</v>
      </c>
      <c r="L104" s="1" t="s">
        <v>75</v>
      </c>
      <c r="N104" s="1">
        <v>150.0</v>
      </c>
      <c r="P104" s="1" t="s">
        <v>76</v>
      </c>
      <c r="Q104" s="1">
        <v>0.05</v>
      </c>
      <c r="R104" s="1" t="s">
        <v>112</v>
      </c>
      <c r="S104" s="1">
        <v>2.0</v>
      </c>
      <c r="U104" s="1">
        <v>4242.0</v>
      </c>
      <c r="V104" s="1" t="s">
        <v>78</v>
      </c>
      <c r="Y104" s="1">
        <v>0.0</v>
      </c>
      <c r="Z104" s="1">
        <v>0.784940183162689</v>
      </c>
      <c r="AA104" s="1">
        <v>150.0</v>
      </c>
      <c r="AB104" s="1" t="s">
        <v>470</v>
      </c>
      <c r="AD104" s="1">
        <v>150.0</v>
      </c>
      <c r="AE104" s="1">
        <v>8858.0</v>
      </c>
      <c r="AF104" s="1">
        <v>0.59750348329544</v>
      </c>
      <c r="AG104" s="1">
        <v>714467.0</v>
      </c>
      <c r="AN104" s="1">
        <v>0.551555156707763</v>
      </c>
      <c r="AO104" s="1">
        <v>0.807516505840528</v>
      </c>
      <c r="AP104" s="1">
        <v>0.778370930583364</v>
      </c>
      <c r="AQ104" s="1">
        <v>0.795807311946743</v>
      </c>
      <c r="AR104" s="1">
        <v>0.772274572495838</v>
      </c>
      <c r="AS104" s="1">
        <v>1969.0</v>
      </c>
      <c r="AT104" s="1">
        <v>0.870492635855764</v>
      </c>
      <c r="AU104" s="1">
        <v>0.880337869544814</v>
      </c>
      <c r="AV104" s="1">
        <v>0.827890556045895</v>
      </c>
      <c r="AW104" s="1">
        <v>0.939879759519038</v>
      </c>
      <c r="AX104" s="1">
        <v>0.799176107106076</v>
      </c>
      <c r="AY104" s="1">
        <v>998.0</v>
      </c>
      <c r="AZ104" s="1">
        <v>0.834433722701879</v>
      </c>
      <c r="BA104" s="1">
        <v>0.674650698602794</v>
      </c>
      <c r="BB104" s="1">
        <v>0.784222737819025</v>
      </c>
      <c r="BC104" s="1">
        <v>0.591943957968476</v>
      </c>
      <c r="BD104" s="1">
        <v>0.933476394849785</v>
      </c>
      <c r="BE104" s="1">
        <v>571.0</v>
      </c>
      <c r="BF104" s="1">
        <v>0.910106653123412</v>
      </c>
      <c r="BG104" s="1">
        <v>0.780124223602484</v>
      </c>
      <c r="BH104" s="1">
        <v>0.775308641975308</v>
      </c>
      <c r="BI104" s="1">
        <v>0.785</v>
      </c>
      <c r="BJ104" s="1">
        <v>0.942001274697259</v>
      </c>
      <c r="BK104" s="1">
        <v>400.0</v>
      </c>
      <c r="BL104" s="1">
        <v>0.800331352030936</v>
      </c>
      <c r="BM104" s="1">
        <v>0.804545157449767</v>
      </c>
      <c r="BN104" s="1">
        <v>0.807516505840528</v>
      </c>
      <c r="BO104" s="1">
        <v>1969.0</v>
      </c>
    </row>
    <row r="105">
      <c r="A105" s="1" t="s">
        <v>471</v>
      </c>
      <c r="B105" s="1" t="s">
        <v>472</v>
      </c>
      <c r="C105" s="1" t="s">
        <v>69</v>
      </c>
      <c r="D105" s="1" t="s">
        <v>70</v>
      </c>
      <c r="E105" s="1" t="s">
        <v>71</v>
      </c>
      <c r="F105" s="1" t="s">
        <v>82</v>
      </c>
      <c r="G105" s="1" t="s">
        <v>473</v>
      </c>
      <c r="H105" s="1">
        <v>7671.0</v>
      </c>
      <c r="I105" s="1" t="s">
        <v>74</v>
      </c>
      <c r="J105" s="1">
        <v>64.0</v>
      </c>
      <c r="K105" s="1">
        <v>0.01</v>
      </c>
      <c r="L105" s="1" t="s">
        <v>75</v>
      </c>
      <c r="N105" s="1">
        <v>150.0</v>
      </c>
      <c r="O105" s="1">
        <v>10.0</v>
      </c>
      <c r="P105" s="1" t="s">
        <v>76</v>
      </c>
      <c r="Q105" s="1">
        <v>0.05</v>
      </c>
      <c r="R105" s="1" t="s">
        <v>88</v>
      </c>
      <c r="S105" s="1">
        <v>3.0</v>
      </c>
      <c r="T105" s="1">
        <v>15.0</v>
      </c>
      <c r="U105" s="1">
        <v>4242.0</v>
      </c>
      <c r="V105" s="1" t="s">
        <v>78</v>
      </c>
      <c r="W105" s="1">
        <v>1.0</v>
      </c>
      <c r="X105" s="1" t="b">
        <v>0</v>
      </c>
      <c r="Z105" s="1">
        <v>0.506942868232727</v>
      </c>
      <c r="AA105" s="1">
        <v>150.0</v>
      </c>
      <c r="AB105" s="1" t="s">
        <v>79</v>
      </c>
      <c r="AD105" s="1">
        <v>150.0</v>
      </c>
      <c r="AE105" s="1">
        <v>17716.0</v>
      </c>
      <c r="AF105" s="1">
        <v>1.02726244926452</v>
      </c>
      <c r="AG105" s="1">
        <v>714467.0</v>
      </c>
      <c r="AH105" s="1">
        <v>15.0</v>
      </c>
      <c r="AI105" s="1">
        <v>59050.0</v>
      </c>
      <c r="AN105" s="1">
        <v>1.02718698978424</v>
      </c>
      <c r="AO105" s="1">
        <v>0.5068562722194</v>
      </c>
      <c r="AP105" s="1">
        <v>0.224244466913829</v>
      </c>
      <c r="AQ105" s="1">
        <v>0.1689520907398</v>
      </c>
      <c r="AR105" s="1">
        <v>0.333333333333333</v>
      </c>
      <c r="AS105" s="1">
        <v>1969.0</v>
      </c>
      <c r="AT105" s="1">
        <v>0.5068562722194</v>
      </c>
      <c r="AU105" s="1">
        <v>0.672733400741489</v>
      </c>
      <c r="AV105" s="1">
        <v>0.5068562722194</v>
      </c>
      <c r="AW105" s="1">
        <v>1.0</v>
      </c>
      <c r="AX105" s="1">
        <v>0.0</v>
      </c>
      <c r="AY105" s="1">
        <v>998.0</v>
      </c>
      <c r="AZ105" s="1">
        <v>0.710005078720162</v>
      </c>
      <c r="BA105" s="1">
        <v>0.0</v>
      </c>
      <c r="BB105" s="1">
        <v>0.0</v>
      </c>
      <c r="BC105" s="1">
        <v>0.0</v>
      </c>
      <c r="BD105" s="1">
        <v>1.0</v>
      </c>
      <c r="BE105" s="1">
        <v>571.0</v>
      </c>
      <c r="BF105" s="1">
        <v>0.796851193499238</v>
      </c>
      <c r="BG105" s="1">
        <v>0.0</v>
      </c>
      <c r="BH105" s="1">
        <v>0.0</v>
      </c>
      <c r="BI105" s="1">
        <v>0.0</v>
      </c>
      <c r="BJ105" s="1">
        <v>1.0</v>
      </c>
      <c r="BK105" s="1">
        <v>400.0</v>
      </c>
      <c r="BL105" s="1">
        <v>0.340979143697311</v>
      </c>
      <c r="BM105" s="1">
        <v>0.256903280688147</v>
      </c>
      <c r="BN105" s="1">
        <v>0.5068562722194</v>
      </c>
      <c r="BO105" s="1">
        <v>1969.0</v>
      </c>
    </row>
    <row r="106">
      <c r="A106" s="1" t="s">
        <v>474</v>
      </c>
      <c r="B106" s="1" t="s">
        <v>475</v>
      </c>
      <c r="C106" s="1" t="s">
        <v>69</v>
      </c>
      <c r="D106" s="1" t="s">
        <v>70</v>
      </c>
      <c r="E106" s="1" t="s">
        <v>71</v>
      </c>
      <c r="F106" s="1" t="s">
        <v>82</v>
      </c>
      <c r="G106" s="1" t="s">
        <v>476</v>
      </c>
      <c r="H106" s="1">
        <v>4984.0</v>
      </c>
      <c r="I106" s="1" t="s">
        <v>74</v>
      </c>
      <c r="J106" s="1">
        <v>64.0</v>
      </c>
      <c r="K106" s="1">
        <v>0.001</v>
      </c>
      <c r="L106" s="1" t="s">
        <v>75</v>
      </c>
      <c r="N106" s="1">
        <v>150.0</v>
      </c>
      <c r="O106" s="1">
        <v>10.0</v>
      </c>
      <c r="P106" s="1" t="s">
        <v>76</v>
      </c>
      <c r="Q106" s="1">
        <v>0.05</v>
      </c>
      <c r="R106" s="1" t="s">
        <v>88</v>
      </c>
      <c r="S106" s="1">
        <v>1.0</v>
      </c>
      <c r="T106" s="1">
        <v>15.0</v>
      </c>
      <c r="U106" s="1">
        <v>4242.0</v>
      </c>
      <c r="V106" s="1" t="s">
        <v>78</v>
      </c>
      <c r="W106" s="1">
        <v>1.0</v>
      </c>
      <c r="X106" s="1" t="b">
        <v>0</v>
      </c>
      <c r="Z106" s="1">
        <v>0.816888689994812</v>
      </c>
      <c r="AA106" s="1">
        <v>150.0</v>
      </c>
      <c r="AB106" s="1" t="s">
        <v>477</v>
      </c>
      <c r="AD106" s="1">
        <v>150.0</v>
      </c>
      <c r="AE106" s="1">
        <v>17716.0</v>
      </c>
      <c r="AF106" s="1">
        <v>0.368336200714111</v>
      </c>
      <c r="AG106" s="1">
        <v>714467.0</v>
      </c>
      <c r="AH106" s="1">
        <v>15.0</v>
      </c>
      <c r="AI106" s="1">
        <v>177160.0</v>
      </c>
      <c r="AN106" s="1">
        <v>0.300040036439895</v>
      </c>
      <c r="AO106" s="1">
        <v>0.856780091416962</v>
      </c>
      <c r="AP106" s="1">
        <v>0.835281747648749</v>
      </c>
      <c r="AQ106" s="1">
        <v>0.850809680233343</v>
      </c>
      <c r="AR106" s="1">
        <v>0.828395436523952</v>
      </c>
      <c r="AS106" s="1">
        <v>1969.0</v>
      </c>
      <c r="AT106" s="1">
        <v>0.909090909090909</v>
      </c>
      <c r="AU106" s="1">
        <v>0.915206063477025</v>
      </c>
      <c r="AV106" s="1">
        <v>0.867924528301886</v>
      </c>
      <c r="AW106" s="1">
        <v>0.967935871743486</v>
      </c>
      <c r="AX106" s="1">
        <v>0.848609680741503</v>
      </c>
      <c r="AY106" s="1">
        <v>998.0</v>
      </c>
      <c r="AZ106" s="1">
        <v>0.867445403758253</v>
      </c>
      <c r="BA106" s="1">
        <v>0.744868035190615</v>
      </c>
      <c r="BB106" s="1">
        <v>0.8429203539823</v>
      </c>
      <c r="BC106" s="1">
        <v>0.667250437828371</v>
      </c>
      <c r="BD106" s="1">
        <v>0.949213161659513</v>
      </c>
      <c r="BE106" s="1">
        <v>571.0</v>
      </c>
      <c r="BF106" s="1">
        <v>0.937023869984763</v>
      </c>
      <c r="BG106" s="1">
        <v>0.845771144278607</v>
      </c>
      <c r="BH106" s="1">
        <v>0.841584158415841</v>
      </c>
      <c r="BI106" s="1">
        <v>0.85</v>
      </c>
      <c r="BJ106" s="1">
        <v>0.959209687699171</v>
      </c>
      <c r="BK106" s="1">
        <v>400.0</v>
      </c>
      <c r="BL106" s="1">
        <v>0.851703279408509</v>
      </c>
      <c r="BM106" s="1">
        <v>0.855322430033272</v>
      </c>
      <c r="BN106" s="1">
        <v>0.856780091416962</v>
      </c>
      <c r="BO106" s="1">
        <v>1969.0</v>
      </c>
    </row>
    <row r="107">
      <c r="A107" s="1" t="s">
        <v>478</v>
      </c>
      <c r="B107" s="1" t="s">
        <v>479</v>
      </c>
      <c r="C107" s="1" t="s">
        <v>69</v>
      </c>
      <c r="D107" s="1" t="s">
        <v>70</v>
      </c>
      <c r="E107" s="1" t="s">
        <v>71</v>
      </c>
      <c r="G107" s="1" t="s">
        <v>480</v>
      </c>
      <c r="H107" s="1">
        <v>5160.0</v>
      </c>
      <c r="I107" s="1" t="s">
        <v>107</v>
      </c>
      <c r="J107" s="1">
        <v>64.0</v>
      </c>
      <c r="K107" s="1">
        <v>0.001</v>
      </c>
      <c r="L107" s="1" t="s">
        <v>75</v>
      </c>
      <c r="N107" s="1">
        <v>150.0</v>
      </c>
      <c r="P107" s="1" t="s">
        <v>76</v>
      </c>
      <c r="Q107" s="1">
        <v>0.05</v>
      </c>
      <c r="R107" s="1" t="s">
        <v>112</v>
      </c>
      <c r="S107" s="1">
        <v>1.0</v>
      </c>
      <c r="U107" s="1">
        <v>4242.0</v>
      </c>
      <c r="Y107" s="1">
        <v>0.0</v>
      </c>
      <c r="Z107" s="1">
        <v>0.743339359760284</v>
      </c>
      <c r="AA107" s="1">
        <v>150.0</v>
      </c>
      <c r="AB107" s="1" t="s">
        <v>481</v>
      </c>
      <c r="AD107" s="1">
        <v>150.0</v>
      </c>
      <c r="AE107" s="1">
        <v>17716.0</v>
      </c>
      <c r="AF107" s="1">
        <v>0.5676029920578</v>
      </c>
      <c r="AG107" s="1">
        <v>714467.0</v>
      </c>
      <c r="AN107" s="1">
        <v>0.442767053842544</v>
      </c>
      <c r="AO107" s="1">
        <v>0.823260538344337</v>
      </c>
      <c r="AP107" s="1">
        <v>0.78935041640366</v>
      </c>
      <c r="AQ107" s="1">
        <v>0.827705374453504</v>
      </c>
      <c r="AR107" s="1">
        <v>0.80035043525463</v>
      </c>
      <c r="AS107" s="1">
        <v>1969.0</v>
      </c>
      <c r="AT107" s="1">
        <v>0.888268156424581</v>
      </c>
      <c r="AU107" s="1">
        <v>0.896713615023474</v>
      </c>
      <c r="AV107" s="1">
        <v>0.843639575971731</v>
      </c>
      <c r="AW107" s="1">
        <v>0.95691382765531</v>
      </c>
      <c r="AX107" s="1">
        <v>0.817713697219361</v>
      </c>
      <c r="AY107" s="1">
        <v>998.0</v>
      </c>
      <c r="AZ107" s="1">
        <v>0.847130523108176</v>
      </c>
      <c r="BA107" s="1">
        <v>0.662177328843995</v>
      </c>
      <c r="BB107" s="1">
        <v>0.921875</v>
      </c>
      <c r="BC107" s="1">
        <v>0.516637478108581</v>
      </c>
      <c r="BD107" s="1">
        <v>0.98211731044349</v>
      </c>
      <c r="BE107" s="1">
        <v>571.0</v>
      </c>
      <c r="BF107" s="1">
        <v>0.911122397155916</v>
      </c>
      <c r="BG107" s="1">
        <v>0.809160305343511</v>
      </c>
      <c r="BH107" s="1">
        <v>0.717601547388781</v>
      </c>
      <c r="BI107" s="1">
        <v>0.9275</v>
      </c>
      <c r="BJ107" s="1">
        <v>0.906947100063734</v>
      </c>
      <c r="BK107" s="1">
        <v>400.0</v>
      </c>
      <c r="BL107" s="1">
        <v>0.810912932808914</v>
      </c>
      <c r="BM107" s="1">
        <v>0.840722976523768</v>
      </c>
      <c r="BN107" s="1">
        <v>0.823260538344337</v>
      </c>
      <c r="BO107" s="1">
        <v>1969.0</v>
      </c>
    </row>
    <row r="108">
      <c r="A108" s="1" t="s">
        <v>482</v>
      </c>
      <c r="B108" s="1" t="s">
        <v>483</v>
      </c>
      <c r="C108" s="1" t="s">
        <v>69</v>
      </c>
      <c r="D108" s="1" t="s">
        <v>70</v>
      </c>
      <c r="E108" s="1" t="s">
        <v>71</v>
      </c>
      <c r="F108" s="1" t="s">
        <v>128</v>
      </c>
      <c r="G108" s="1" t="s">
        <v>484</v>
      </c>
      <c r="H108" s="1">
        <v>8225.0</v>
      </c>
      <c r="I108" s="1" t="s">
        <v>116</v>
      </c>
      <c r="J108" s="1">
        <v>64.0</v>
      </c>
      <c r="K108" s="1">
        <v>1.0E-4</v>
      </c>
      <c r="L108" s="1" t="s">
        <v>75</v>
      </c>
      <c r="N108" s="1">
        <v>150.0</v>
      </c>
      <c r="O108" s="1">
        <v>5.0</v>
      </c>
      <c r="P108" s="1" t="s">
        <v>76</v>
      </c>
      <c r="Q108" s="1">
        <v>0.05</v>
      </c>
      <c r="R108" s="1" t="s">
        <v>88</v>
      </c>
      <c r="S108" s="1">
        <v>2.0</v>
      </c>
      <c r="T108" s="1">
        <v>30.0</v>
      </c>
      <c r="U108" s="1">
        <v>4242.0</v>
      </c>
      <c r="V108" s="1" t="s">
        <v>78</v>
      </c>
      <c r="W108" s="1">
        <v>1.0</v>
      </c>
      <c r="X108" s="1" t="b">
        <v>0</v>
      </c>
      <c r="Z108" s="1">
        <v>0.785109519958496</v>
      </c>
      <c r="AA108" s="1">
        <v>150.0</v>
      </c>
      <c r="AB108" s="1" t="s">
        <v>485</v>
      </c>
      <c r="AD108" s="1">
        <v>150.0</v>
      </c>
      <c r="AE108" s="1">
        <v>17716.0</v>
      </c>
      <c r="AF108" s="1">
        <v>0.467853039503097</v>
      </c>
      <c r="AG108" s="1">
        <v>714467.0</v>
      </c>
      <c r="AH108" s="1">
        <v>30.0</v>
      </c>
      <c r="AI108" s="1">
        <v>44290.0</v>
      </c>
      <c r="AN108" s="1">
        <v>0.358938217163085</v>
      </c>
      <c r="AO108" s="1">
        <v>0.834941594718131</v>
      </c>
      <c r="AP108" s="1">
        <v>0.812938516560323</v>
      </c>
      <c r="AQ108" s="1">
        <v>0.840656901511847</v>
      </c>
      <c r="AR108" s="1">
        <v>0.7950591784854</v>
      </c>
      <c r="AS108" s="1">
        <v>1969.0</v>
      </c>
      <c r="AT108" s="1">
        <v>0.889791772473336</v>
      </c>
      <c r="AU108" s="1">
        <v>0.898360655737705</v>
      </c>
      <c r="AV108" s="1">
        <v>0.843447669305189</v>
      </c>
      <c r="AW108" s="1">
        <v>0.960921843687374</v>
      </c>
      <c r="AX108" s="1">
        <v>0.816683831101956</v>
      </c>
      <c r="AY108" s="1">
        <v>998.0</v>
      </c>
      <c r="AZ108" s="1">
        <v>0.845099035043169</v>
      </c>
      <c r="BA108" s="1">
        <v>0.716279069767441</v>
      </c>
      <c r="BB108" s="1">
        <v>0.763888888888888</v>
      </c>
      <c r="BC108" s="1">
        <v>0.674255691768826</v>
      </c>
      <c r="BD108" s="1">
        <v>0.914878397711015</v>
      </c>
      <c r="BE108" s="1">
        <v>571.0</v>
      </c>
      <c r="BF108" s="1">
        <v>0.934992381919756</v>
      </c>
      <c r="BG108" s="1">
        <v>0.824175824175824</v>
      </c>
      <c r="BH108" s="1">
        <v>0.914634146341463</v>
      </c>
      <c r="BI108" s="1">
        <v>0.75</v>
      </c>
      <c r="BJ108" s="1">
        <v>0.982154238368387</v>
      </c>
      <c r="BK108" s="1">
        <v>400.0</v>
      </c>
      <c r="BL108" s="1">
        <v>0.830487360555494</v>
      </c>
      <c r="BM108" s="1">
        <v>0.834837474890157</v>
      </c>
      <c r="BN108" s="1">
        <v>0.834941594718131</v>
      </c>
      <c r="BO108" s="1">
        <v>1969.0</v>
      </c>
    </row>
    <row r="109">
      <c r="A109" s="1" t="s">
        <v>109</v>
      </c>
      <c r="B109" s="1" t="s">
        <v>495</v>
      </c>
      <c r="C109" s="1" t="s">
        <v>69</v>
      </c>
      <c r="D109" s="1" t="s">
        <v>70</v>
      </c>
      <c r="E109" s="1" t="s">
        <v>71</v>
      </c>
      <c r="G109" s="1" t="s">
        <v>496</v>
      </c>
      <c r="H109" s="1">
        <v>1253.0</v>
      </c>
      <c r="I109" s="1" t="s">
        <v>497</v>
      </c>
      <c r="J109" s="1">
        <v>64.0</v>
      </c>
      <c r="K109" s="1">
        <v>0.01</v>
      </c>
      <c r="L109" s="1" t="s">
        <v>75</v>
      </c>
      <c r="N109" s="1">
        <v>150.0</v>
      </c>
      <c r="P109" s="1" t="s">
        <v>76</v>
      </c>
      <c r="Q109" s="1">
        <v>0.0</v>
      </c>
      <c r="R109" s="1" t="s">
        <v>112</v>
      </c>
      <c r="S109" s="1">
        <v>3.0</v>
      </c>
      <c r="U109" s="1">
        <v>4242.0</v>
      </c>
      <c r="V109" s="1" t="s">
        <v>78</v>
      </c>
      <c r="Y109" s="1">
        <v>2.0</v>
      </c>
      <c r="Z109" s="1">
        <v>0.506942093372345</v>
      </c>
      <c r="AA109" s="1">
        <v>3.0</v>
      </c>
      <c r="AB109" s="1" t="s">
        <v>79</v>
      </c>
      <c r="AD109" s="1">
        <v>150.0</v>
      </c>
      <c r="AE109" s="1">
        <v>5906.0</v>
      </c>
      <c r="AF109" s="1">
        <v>1.02879643440246</v>
      </c>
      <c r="AG109" s="1">
        <v>714467.0</v>
      </c>
      <c r="AN109" s="1">
        <v>1.02718818187713</v>
      </c>
      <c r="AO109" s="1">
        <v>0.5068562722194</v>
      </c>
      <c r="AP109" s="1">
        <v>0.224244466913829</v>
      </c>
      <c r="AQ109" s="1">
        <v>0.1689520907398</v>
      </c>
      <c r="AR109" s="1">
        <v>0.333333333333333</v>
      </c>
      <c r="AS109" s="1">
        <v>1969.0</v>
      </c>
      <c r="AT109" s="1">
        <v>0.5068562722194</v>
      </c>
      <c r="AU109" s="1">
        <v>0.672733400741489</v>
      </c>
      <c r="AV109" s="1">
        <v>0.5068562722194</v>
      </c>
      <c r="AW109" s="1">
        <v>1.0</v>
      </c>
      <c r="AX109" s="1">
        <v>0.0</v>
      </c>
      <c r="AY109" s="1">
        <v>998.0</v>
      </c>
      <c r="AZ109" s="1">
        <v>0.710005078720162</v>
      </c>
      <c r="BA109" s="1">
        <v>0.0</v>
      </c>
      <c r="BB109" s="1">
        <v>0.0</v>
      </c>
      <c r="BC109" s="1">
        <v>0.0</v>
      </c>
      <c r="BD109" s="1">
        <v>1.0</v>
      </c>
      <c r="BE109" s="1">
        <v>571.0</v>
      </c>
      <c r="BF109" s="1">
        <v>0.796851193499238</v>
      </c>
      <c r="BG109" s="1">
        <v>0.0</v>
      </c>
      <c r="BH109" s="1">
        <v>0.0</v>
      </c>
      <c r="BI109" s="1">
        <v>0.0</v>
      </c>
      <c r="BJ109" s="1">
        <v>1.0</v>
      </c>
      <c r="BK109" s="1">
        <v>400.0</v>
      </c>
      <c r="BL109" s="1">
        <v>0.340979143697311</v>
      </c>
      <c r="BM109" s="1">
        <v>0.256903280688147</v>
      </c>
      <c r="BN109" s="1">
        <v>0.5068562722194</v>
      </c>
      <c r="BO109" s="1">
        <v>1969.0</v>
      </c>
    </row>
    <row r="110">
      <c r="A110" s="1" t="s">
        <v>144</v>
      </c>
      <c r="B110" s="1" t="s">
        <v>498</v>
      </c>
      <c r="C110" s="1" t="s">
        <v>69</v>
      </c>
      <c r="D110" s="1" t="s">
        <v>70</v>
      </c>
      <c r="E110" s="1" t="s">
        <v>71</v>
      </c>
      <c r="G110" s="1" t="s">
        <v>499</v>
      </c>
      <c r="H110" s="1">
        <v>7949.0</v>
      </c>
      <c r="I110" s="1" t="s">
        <v>500</v>
      </c>
      <c r="J110" s="1">
        <v>64.0</v>
      </c>
      <c r="K110" s="1">
        <v>1.0E-4</v>
      </c>
      <c r="L110" s="1" t="s">
        <v>75</v>
      </c>
      <c r="N110" s="1">
        <v>150.0</v>
      </c>
      <c r="P110" s="1" t="s">
        <v>76</v>
      </c>
      <c r="Q110" s="1">
        <v>0.0</v>
      </c>
      <c r="R110" s="1" t="s">
        <v>108</v>
      </c>
      <c r="S110" s="1">
        <v>2.0</v>
      </c>
      <c r="U110" s="1">
        <v>4242.0</v>
      </c>
      <c r="V110" s="1" t="s">
        <v>78</v>
      </c>
      <c r="Y110" s="1">
        <v>1.0</v>
      </c>
      <c r="Z110" s="1">
        <v>0.894784390926361</v>
      </c>
      <c r="AA110" s="1">
        <v>18.0</v>
      </c>
      <c r="AB110" s="1" t="s">
        <v>501</v>
      </c>
      <c r="AD110" s="1">
        <v>150.0</v>
      </c>
      <c r="AE110" s="1">
        <v>8858.0</v>
      </c>
      <c r="AF110" s="1">
        <v>0.211495354771614</v>
      </c>
      <c r="AG110" s="1">
        <v>1.4768835E7</v>
      </c>
      <c r="AN110" s="1">
        <v>0.296608299016952</v>
      </c>
      <c r="AO110" s="1">
        <v>0.863890299644489</v>
      </c>
      <c r="AP110" s="1">
        <v>0.850674601854015</v>
      </c>
      <c r="AQ110" s="1">
        <v>0.862019841362781</v>
      </c>
      <c r="AR110" s="1">
        <v>0.842312523470759</v>
      </c>
      <c r="AS110" s="1">
        <v>1969.0</v>
      </c>
      <c r="AT110" s="1">
        <v>0.905027932960894</v>
      </c>
      <c r="AU110" s="1">
        <v>0.909966297544535</v>
      </c>
      <c r="AV110" s="1">
        <v>0.875810936051899</v>
      </c>
      <c r="AW110" s="1">
        <v>0.94689378757515</v>
      </c>
      <c r="AX110" s="1">
        <v>0.861997940267765</v>
      </c>
      <c r="AY110" s="1">
        <v>998.0</v>
      </c>
      <c r="AZ110" s="1">
        <v>0.872524123920771</v>
      </c>
      <c r="BA110" s="1">
        <v>0.76737720111214</v>
      </c>
      <c r="BB110" s="1">
        <v>0.814960629921259</v>
      </c>
      <c r="BC110" s="1">
        <v>0.725043782837127</v>
      </c>
      <c r="BD110" s="1">
        <v>0.932761087267525</v>
      </c>
      <c r="BE110" s="1">
        <v>571.0</v>
      </c>
      <c r="BF110" s="1">
        <v>0.950228542407313</v>
      </c>
      <c r="BG110" s="1">
        <v>0.87468030690537</v>
      </c>
      <c r="BH110" s="1">
        <v>0.895287958115183</v>
      </c>
      <c r="BI110" s="1">
        <v>0.855</v>
      </c>
      <c r="BJ110" s="1">
        <v>0.974506054811982</v>
      </c>
      <c r="BK110" s="1">
        <v>400.0</v>
      </c>
      <c r="BL110" s="1">
        <v>0.861447876864716</v>
      </c>
      <c r="BM110" s="1">
        <v>0.862121390102035</v>
      </c>
      <c r="BN110" s="1">
        <v>0.863890299644489</v>
      </c>
      <c r="BO110" s="1">
        <v>1969.0</v>
      </c>
    </row>
    <row r="111">
      <c r="A111" s="1" t="s">
        <v>122</v>
      </c>
      <c r="B111" s="1" t="s">
        <v>502</v>
      </c>
      <c r="C111" s="1" t="s">
        <v>69</v>
      </c>
      <c r="D111" s="1" t="s">
        <v>70</v>
      </c>
      <c r="E111" s="1" t="s">
        <v>71</v>
      </c>
      <c r="F111" s="1" t="s">
        <v>82</v>
      </c>
      <c r="G111" s="1" t="s">
        <v>503</v>
      </c>
      <c r="H111" s="1">
        <v>5571.0</v>
      </c>
      <c r="I111" s="1" t="s">
        <v>497</v>
      </c>
      <c r="J111" s="1">
        <v>64.0</v>
      </c>
      <c r="K111" s="1">
        <v>1.0E-4</v>
      </c>
      <c r="L111" s="1" t="s">
        <v>75</v>
      </c>
      <c r="N111" s="1">
        <v>150.0</v>
      </c>
      <c r="P111" s="1" t="s">
        <v>76</v>
      </c>
      <c r="Q111" s="1">
        <v>0.0</v>
      </c>
      <c r="R111" s="1" t="s">
        <v>108</v>
      </c>
      <c r="S111" s="1">
        <v>3.0</v>
      </c>
      <c r="U111" s="1">
        <v>4242.0</v>
      </c>
      <c r="V111" s="1" t="s">
        <v>78</v>
      </c>
      <c r="Y111" s="1">
        <v>1.0</v>
      </c>
      <c r="Z111" s="1">
        <v>0.873835742473602</v>
      </c>
      <c r="AA111" s="1">
        <v>18.0</v>
      </c>
      <c r="AB111" s="1" t="s">
        <v>504</v>
      </c>
      <c r="AD111" s="1">
        <v>150.0</v>
      </c>
      <c r="AE111" s="1">
        <v>5905.0</v>
      </c>
      <c r="AF111" s="1">
        <v>0.252441018819808</v>
      </c>
      <c r="AG111" s="1">
        <v>1.4768835E7</v>
      </c>
      <c r="AN111" s="1">
        <v>0.311189979314804</v>
      </c>
      <c r="AO111" s="1">
        <v>0.86135093956323</v>
      </c>
      <c r="AP111" s="1">
        <v>0.843835839332734</v>
      </c>
      <c r="AQ111" s="1">
        <v>0.857552382553829</v>
      </c>
      <c r="AR111" s="1">
        <v>0.836395599137563</v>
      </c>
      <c r="AS111" s="1">
        <v>1969.0</v>
      </c>
      <c r="AT111" s="1">
        <v>0.909090909090909</v>
      </c>
      <c r="AU111" s="1">
        <v>0.914802475011899</v>
      </c>
      <c r="AV111" s="1">
        <v>0.871260199456029</v>
      </c>
      <c r="AW111" s="1">
        <v>0.962925851703406</v>
      </c>
      <c r="AX111" s="1">
        <v>0.853759011328527</v>
      </c>
      <c r="AY111" s="1">
        <v>998.0</v>
      </c>
      <c r="AZ111" s="1">
        <v>0.866429659725749</v>
      </c>
      <c r="BA111" s="1">
        <v>0.747358309317963</v>
      </c>
      <c r="BB111" s="1">
        <v>0.827659574468085</v>
      </c>
      <c r="BC111" s="1">
        <v>0.681260945709282</v>
      </c>
      <c r="BD111" s="1">
        <v>0.94206008583691</v>
      </c>
      <c r="BE111" s="1">
        <v>571.0</v>
      </c>
      <c r="BF111" s="1">
        <v>0.947181310309802</v>
      </c>
      <c r="BG111" s="1">
        <v>0.869346733668341</v>
      </c>
      <c r="BH111" s="1">
        <v>0.873737373737373</v>
      </c>
      <c r="BI111" s="1">
        <v>0.865</v>
      </c>
      <c r="BJ111" s="1">
        <v>0.968132568514977</v>
      </c>
      <c r="BK111" s="1">
        <v>400.0</v>
      </c>
      <c r="BL111" s="1">
        <v>0.857010237760167</v>
      </c>
      <c r="BM111" s="1">
        <v>0.859119474643648</v>
      </c>
      <c r="BN111" s="1">
        <v>0.86135093956323</v>
      </c>
      <c r="BO111" s="1">
        <v>1969.0</v>
      </c>
    </row>
    <row r="112">
      <c r="A112" s="1" t="s">
        <v>104</v>
      </c>
      <c r="B112" s="1" t="s">
        <v>505</v>
      </c>
      <c r="C112" s="1" t="s">
        <v>69</v>
      </c>
      <c r="D112" s="1" t="s">
        <v>70</v>
      </c>
      <c r="E112" s="1" t="s">
        <v>71</v>
      </c>
      <c r="F112" s="1" t="s">
        <v>82</v>
      </c>
      <c r="G112" s="1" t="s">
        <v>506</v>
      </c>
      <c r="H112" s="1">
        <v>5551.0</v>
      </c>
      <c r="I112" s="1" t="s">
        <v>497</v>
      </c>
      <c r="J112" s="1">
        <v>64.0</v>
      </c>
      <c r="K112" s="1">
        <v>0.01</v>
      </c>
      <c r="L112" s="1" t="s">
        <v>75</v>
      </c>
      <c r="N112" s="1">
        <v>150.0</v>
      </c>
      <c r="P112" s="1" t="s">
        <v>76</v>
      </c>
      <c r="Q112" s="1">
        <v>0.0</v>
      </c>
      <c r="R112" s="1" t="s">
        <v>108</v>
      </c>
      <c r="S112" s="1">
        <v>3.0</v>
      </c>
      <c r="U112" s="1">
        <v>4242.0</v>
      </c>
      <c r="V112" s="1" t="s">
        <v>78</v>
      </c>
      <c r="Y112" s="1">
        <v>2.0</v>
      </c>
      <c r="Z112" s="1">
        <v>0.508635282516479</v>
      </c>
      <c r="AA112" s="1">
        <v>23.0</v>
      </c>
      <c r="AB112" s="1" t="s">
        <v>507</v>
      </c>
      <c r="AD112" s="1">
        <v>150.0</v>
      </c>
      <c r="AE112" s="1">
        <v>5906.0</v>
      </c>
      <c r="AF112" s="1">
        <v>1.15070569515228</v>
      </c>
      <c r="AG112" s="1">
        <v>1.4768835E7</v>
      </c>
      <c r="AN112" s="1">
        <v>0.895165503025054</v>
      </c>
      <c r="AO112" s="1">
        <v>0.589131538852209</v>
      </c>
      <c r="AP112" s="1">
        <v>0.474559062313554</v>
      </c>
      <c r="AQ112" s="1">
        <v>0.5443592083014</v>
      </c>
      <c r="AR112" s="1">
        <v>0.528008594538756</v>
      </c>
      <c r="AS112" s="1">
        <v>1969.0</v>
      </c>
      <c r="AT112" s="1">
        <v>0.687658710005078</v>
      </c>
      <c r="AU112" s="1">
        <v>0.735256134309083</v>
      </c>
      <c r="AV112" s="1">
        <v>0.644528301886792</v>
      </c>
      <c r="AW112" s="1">
        <v>0.855711422845691</v>
      </c>
      <c r="AX112" s="1">
        <v>0.514933058702368</v>
      </c>
      <c r="AY112" s="1">
        <v>998.0</v>
      </c>
      <c r="AZ112" s="1">
        <v>0.71203656678517</v>
      </c>
      <c r="BA112" s="1">
        <v>0.147368421052631</v>
      </c>
      <c r="BB112" s="1">
        <v>0.52127659574468</v>
      </c>
      <c r="BC112" s="1">
        <v>0.0858143607705779</v>
      </c>
      <c r="BD112" s="1">
        <v>0.967811158798283</v>
      </c>
      <c r="BE112" s="1">
        <v>571.0</v>
      </c>
      <c r="BF112" s="1">
        <v>0.778567800914169</v>
      </c>
      <c r="BG112" s="1">
        <v>0.541052631578947</v>
      </c>
      <c r="BH112" s="1">
        <v>0.467272727272727</v>
      </c>
      <c r="BI112" s="1">
        <v>0.6425</v>
      </c>
      <c r="BJ112" s="1">
        <v>0.813256851497769</v>
      </c>
      <c r="BK112" s="1">
        <v>400.0</v>
      </c>
      <c r="BL112" s="1">
        <v>0.525319473384</v>
      </c>
      <c r="BM112" s="1">
        <v>0.572776674638051</v>
      </c>
      <c r="BN112" s="1">
        <v>0.589131538852209</v>
      </c>
      <c r="BO112" s="1">
        <v>1969.0</v>
      </c>
    </row>
    <row r="113">
      <c r="A113" s="1" t="s">
        <v>122</v>
      </c>
      <c r="B113" s="1" t="s">
        <v>508</v>
      </c>
      <c r="C113" s="1" t="s">
        <v>69</v>
      </c>
      <c r="D113" s="1" t="s">
        <v>70</v>
      </c>
      <c r="E113" s="1" t="s">
        <v>71</v>
      </c>
      <c r="F113" s="1" t="s">
        <v>82</v>
      </c>
      <c r="G113" s="1" t="s">
        <v>509</v>
      </c>
      <c r="H113" s="1">
        <v>3551.0</v>
      </c>
      <c r="I113" s="1" t="s">
        <v>497</v>
      </c>
      <c r="J113" s="1">
        <v>64.0</v>
      </c>
      <c r="K113" s="1">
        <v>1.0E-4</v>
      </c>
      <c r="L113" s="1" t="s">
        <v>75</v>
      </c>
      <c r="N113" s="1">
        <v>150.0</v>
      </c>
      <c r="P113" s="1" t="s">
        <v>76</v>
      </c>
      <c r="Q113" s="1">
        <v>0.0</v>
      </c>
      <c r="R113" s="1" t="s">
        <v>108</v>
      </c>
      <c r="S113" s="1">
        <v>3.0</v>
      </c>
      <c r="U113" s="1">
        <v>4242.0</v>
      </c>
      <c r="V113" s="1" t="s">
        <v>78</v>
      </c>
      <c r="Y113" s="1">
        <v>2.0</v>
      </c>
      <c r="Z113" s="1">
        <v>0.887233316898346</v>
      </c>
      <c r="AA113" s="1">
        <v>26.0</v>
      </c>
      <c r="AB113" s="1" t="s">
        <v>510</v>
      </c>
      <c r="AD113" s="1">
        <v>150.0</v>
      </c>
      <c r="AE113" s="1">
        <v>5906.0</v>
      </c>
      <c r="AF113" s="1">
        <v>0.216962561011314</v>
      </c>
      <c r="AG113" s="1">
        <v>1.4768835E7</v>
      </c>
      <c r="AN113" s="1">
        <v>0.298110991716384</v>
      </c>
      <c r="AO113" s="1">
        <v>0.851701371254443</v>
      </c>
      <c r="AP113" s="1">
        <v>0.839838869284877</v>
      </c>
      <c r="AQ113" s="1">
        <v>0.845181161218368</v>
      </c>
      <c r="AR113" s="1">
        <v>0.836047787343513</v>
      </c>
      <c r="AS113" s="1">
        <v>1969.0</v>
      </c>
      <c r="AT113" s="1">
        <v>0.90401218892839</v>
      </c>
      <c r="AU113" s="1">
        <v>0.90497737556561</v>
      </c>
      <c r="AV113" s="1">
        <v>0.908173562058526</v>
      </c>
      <c r="AW113" s="1">
        <v>0.901803607214428</v>
      </c>
      <c r="AX113" s="1">
        <v>0.906282183316168</v>
      </c>
      <c r="AY113" s="1">
        <v>998.0</v>
      </c>
      <c r="AZ113" s="1">
        <v>0.856272219400711</v>
      </c>
      <c r="BA113" s="1">
        <v>0.760372565622353</v>
      </c>
      <c r="BB113" s="1">
        <v>0.736065573770491</v>
      </c>
      <c r="BC113" s="1">
        <v>0.786339754816112</v>
      </c>
      <c r="BD113" s="1">
        <v>0.88483547925608</v>
      </c>
      <c r="BE113" s="1">
        <v>571.0</v>
      </c>
      <c r="BF113" s="1">
        <v>0.943118334179786</v>
      </c>
      <c r="BG113" s="1">
        <v>0.854166666666666</v>
      </c>
      <c r="BH113" s="1">
        <v>0.891304347826086</v>
      </c>
      <c r="BI113" s="1">
        <v>0.82</v>
      </c>
      <c r="BJ113" s="1">
        <v>0.974506054811982</v>
      </c>
      <c r="BK113" s="1">
        <v>400.0</v>
      </c>
      <c r="BL113" s="1">
        <v>0.852720580219152</v>
      </c>
      <c r="BM113" s="1">
        <v>0.854836158805381</v>
      </c>
      <c r="BN113" s="1">
        <v>0.851701371254443</v>
      </c>
      <c r="BO113" s="1">
        <v>1969.0</v>
      </c>
    </row>
    <row r="114">
      <c r="A114" s="1" t="s">
        <v>221</v>
      </c>
      <c r="B114" s="1" t="s">
        <v>511</v>
      </c>
      <c r="C114" s="1" t="s">
        <v>69</v>
      </c>
      <c r="D114" s="1" t="s">
        <v>70</v>
      </c>
      <c r="E114" s="1" t="s">
        <v>71</v>
      </c>
      <c r="G114" s="1" t="s">
        <v>512</v>
      </c>
      <c r="H114" s="1">
        <v>1260.0</v>
      </c>
      <c r="I114" s="1" t="s">
        <v>497</v>
      </c>
      <c r="J114" s="1">
        <v>64.0</v>
      </c>
      <c r="K114" s="1">
        <v>0.001</v>
      </c>
      <c r="L114" s="1" t="s">
        <v>75</v>
      </c>
      <c r="N114" s="1">
        <v>150.0</v>
      </c>
      <c r="P114" s="1" t="s">
        <v>76</v>
      </c>
      <c r="Q114" s="1">
        <v>0.0</v>
      </c>
      <c r="R114" s="1" t="s">
        <v>112</v>
      </c>
      <c r="S114" s="1">
        <v>3.0</v>
      </c>
      <c r="U114" s="1">
        <v>4242.0</v>
      </c>
      <c r="V114" s="1" t="s">
        <v>78</v>
      </c>
      <c r="Y114" s="1">
        <v>1.0</v>
      </c>
      <c r="Z114" s="1">
        <v>0.81896698474884</v>
      </c>
      <c r="AA114" s="1">
        <v>34.0</v>
      </c>
      <c r="AB114" s="1" t="s">
        <v>513</v>
      </c>
      <c r="AD114" s="1">
        <v>150.0</v>
      </c>
      <c r="AE114" s="1">
        <v>5905.0</v>
      </c>
      <c r="AF114" s="1">
        <v>0.380729794502258</v>
      </c>
      <c r="AG114" s="1">
        <v>714467.0</v>
      </c>
      <c r="AN114" s="1">
        <v>0.393828421831131</v>
      </c>
      <c r="AO114" s="1">
        <v>0.815134586084306</v>
      </c>
      <c r="AP114" s="1">
        <v>0.786364607129001</v>
      </c>
      <c r="AQ114" s="1">
        <v>0.809767922563363</v>
      </c>
      <c r="AR114" s="1">
        <v>0.777534154707546</v>
      </c>
      <c r="AS114" s="1">
        <v>1969.0</v>
      </c>
      <c r="AT114" s="1">
        <v>0.873539867953275</v>
      </c>
      <c r="AU114" s="1">
        <v>0.88445475638051</v>
      </c>
      <c r="AV114" s="1">
        <v>0.823681936041486</v>
      </c>
      <c r="AW114" s="1">
        <v>0.954909819639278</v>
      </c>
      <c r="AX114" s="1">
        <v>0.789907312049433</v>
      </c>
      <c r="AY114" s="1">
        <v>998.0</v>
      </c>
      <c r="AZ114" s="1">
        <v>0.840528186896902</v>
      </c>
      <c r="BA114" s="1">
        <v>0.682186234817813</v>
      </c>
      <c r="BB114" s="1">
        <v>0.808153477218225</v>
      </c>
      <c r="BC114" s="1">
        <v>0.590192644483362</v>
      </c>
      <c r="BD114" s="1">
        <v>0.94277539341917</v>
      </c>
      <c r="BE114" s="1">
        <v>571.0</v>
      </c>
      <c r="BF114" s="1">
        <v>0.916201117318435</v>
      </c>
      <c r="BG114" s="1">
        <v>0.792452830188679</v>
      </c>
      <c r="BH114" s="1">
        <v>0.797468354430379</v>
      </c>
      <c r="BI114" s="1">
        <v>0.7875</v>
      </c>
      <c r="BJ114" s="1">
        <v>0.949012109623964</v>
      </c>
      <c r="BK114" s="1">
        <v>400.0</v>
      </c>
      <c r="BL114" s="1">
        <v>0.807107830890905</v>
      </c>
      <c r="BM114" s="1">
        <v>0.813853504029031</v>
      </c>
      <c r="BN114" s="1">
        <v>0.815134586084306</v>
      </c>
      <c r="BO114" s="1">
        <v>1969.0</v>
      </c>
    </row>
    <row r="115">
      <c r="A115" s="1" t="s">
        <v>152</v>
      </c>
      <c r="B115" s="1" t="s">
        <v>514</v>
      </c>
      <c r="C115" s="1" t="s">
        <v>69</v>
      </c>
      <c r="D115" s="1" t="s">
        <v>70</v>
      </c>
      <c r="E115" s="1" t="s">
        <v>71</v>
      </c>
      <c r="G115" s="1" t="s">
        <v>515</v>
      </c>
      <c r="H115" s="1">
        <v>2917.0</v>
      </c>
      <c r="I115" s="1" t="s">
        <v>500</v>
      </c>
      <c r="J115" s="1">
        <v>64.0</v>
      </c>
      <c r="K115" s="1">
        <v>1.0E-4</v>
      </c>
      <c r="L115" s="1" t="s">
        <v>75</v>
      </c>
      <c r="N115" s="1">
        <v>150.0</v>
      </c>
      <c r="P115" s="1" t="s">
        <v>76</v>
      </c>
      <c r="Q115" s="1">
        <v>0.0</v>
      </c>
      <c r="R115" s="1" t="s">
        <v>112</v>
      </c>
      <c r="S115" s="1">
        <v>2.0</v>
      </c>
      <c r="U115" s="1">
        <v>4242.0</v>
      </c>
      <c r="V115" s="1" t="s">
        <v>78</v>
      </c>
      <c r="Y115" s="1">
        <v>1.0</v>
      </c>
      <c r="Z115" s="1">
        <v>0.835741698741912</v>
      </c>
      <c r="AA115" s="1">
        <v>41.0</v>
      </c>
      <c r="AB115" s="1" t="s">
        <v>516</v>
      </c>
      <c r="AD115" s="1">
        <v>150.0</v>
      </c>
      <c r="AE115" s="1">
        <v>8858.0</v>
      </c>
      <c r="AF115" s="1">
        <v>0.339163601398468</v>
      </c>
      <c r="AG115" s="1">
        <v>714467.0</v>
      </c>
      <c r="AN115" s="1">
        <v>0.325295746326446</v>
      </c>
      <c r="AO115" s="1">
        <v>0.856780091416962</v>
      </c>
      <c r="AP115" s="1">
        <v>0.840689789921115</v>
      </c>
      <c r="AQ115" s="1">
        <v>0.845235324578047</v>
      </c>
      <c r="AR115" s="1">
        <v>0.840132334137042</v>
      </c>
      <c r="AS115" s="1">
        <v>1969.0</v>
      </c>
      <c r="AT115" s="1">
        <v>0.902996444895886</v>
      </c>
      <c r="AU115" s="1">
        <v>0.906874695270599</v>
      </c>
      <c r="AV115" s="1">
        <v>0.883190883190883</v>
      </c>
      <c r="AW115" s="1">
        <v>0.93186372745491</v>
      </c>
      <c r="AX115" s="1">
        <v>0.873326467559217</v>
      </c>
      <c r="AY115" s="1">
        <v>998.0</v>
      </c>
      <c r="AZ115" s="1">
        <v>0.873539867953275</v>
      </c>
      <c r="BA115" s="1">
        <v>0.765315739868049</v>
      </c>
      <c r="BB115" s="1">
        <v>0.828571428571428</v>
      </c>
      <c r="BC115" s="1">
        <v>0.711033274956217</v>
      </c>
      <c r="BD115" s="1">
        <v>0.939914163090128</v>
      </c>
      <c r="BE115" s="1">
        <v>571.0</v>
      </c>
      <c r="BF115" s="1">
        <v>0.937023869984763</v>
      </c>
      <c r="BG115" s="1">
        <v>0.849878934624697</v>
      </c>
      <c r="BH115" s="1">
        <v>0.823943661971831</v>
      </c>
      <c r="BI115" s="1">
        <v>0.8775</v>
      </c>
      <c r="BJ115" s="1">
        <v>0.952198852772466</v>
      </c>
      <c r="BK115" s="1">
        <v>400.0</v>
      </c>
      <c r="BL115" s="1">
        <v>0.854244696391362</v>
      </c>
      <c r="BM115" s="1">
        <v>0.855315516469029</v>
      </c>
      <c r="BN115" s="1">
        <v>0.856780091416962</v>
      </c>
      <c r="BO115" s="1">
        <v>1969.0</v>
      </c>
    </row>
    <row r="116">
      <c r="A116" s="1" t="s">
        <v>238</v>
      </c>
      <c r="B116" s="1" t="s">
        <v>517</v>
      </c>
      <c r="C116" s="1" t="s">
        <v>69</v>
      </c>
      <c r="D116" s="1" t="s">
        <v>70</v>
      </c>
      <c r="E116" s="1" t="s">
        <v>71</v>
      </c>
      <c r="F116" s="1" t="s">
        <v>82</v>
      </c>
      <c r="G116" s="1" t="s">
        <v>518</v>
      </c>
      <c r="H116" s="1">
        <v>5547.0</v>
      </c>
      <c r="I116" s="1" t="s">
        <v>497</v>
      </c>
      <c r="J116" s="1">
        <v>64.0</v>
      </c>
      <c r="K116" s="1">
        <v>0.001</v>
      </c>
      <c r="L116" s="1" t="s">
        <v>75</v>
      </c>
      <c r="N116" s="1">
        <v>150.0</v>
      </c>
      <c r="P116" s="1" t="s">
        <v>76</v>
      </c>
      <c r="Q116" s="1">
        <v>0.0</v>
      </c>
      <c r="R116" s="1" t="s">
        <v>108</v>
      </c>
      <c r="S116" s="1">
        <v>3.0</v>
      </c>
      <c r="U116" s="1">
        <v>4242.0</v>
      </c>
      <c r="V116" s="1" t="s">
        <v>78</v>
      </c>
      <c r="Y116" s="1">
        <v>2.0</v>
      </c>
      <c r="Z116" s="1">
        <v>0.855062663555145</v>
      </c>
      <c r="AA116" s="1">
        <v>44.0</v>
      </c>
      <c r="AB116" s="1" t="s">
        <v>519</v>
      </c>
      <c r="AD116" s="1">
        <v>150.0</v>
      </c>
      <c r="AE116" s="1">
        <v>5906.0</v>
      </c>
      <c r="AF116" s="1">
        <v>0.316003769636154</v>
      </c>
      <c r="AG116" s="1">
        <v>1.4768835E7</v>
      </c>
      <c r="AN116" s="1">
        <v>0.363216459751129</v>
      </c>
      <c r="AO116" s="1">
        <v>0.835957338750634</v>
      </c>
      <c r="AP116" s="1">
        <v>0.816627043207767</v>
      </c>
      <c r="AQ116" s="1">
        <v>0.821042320841723</v>
      </c>
      <c r="AR116" s="1">
        <v>0.815200921399132</v>
      </c>
      <c r="AS116" s="1">
        <v>1969.0</v>
      </c>
      <c r="AT116" s="1">
        <v>0.893854748603351</v>
      </c>
      <c r="AU116" s="1">
        <v>0.898296836982968</v>
      </c>
      <c r="AV116" s="1">
        <v>0.873226111636707</v>
      </c>
      <c r="AW116" s="1">
        <v>0.924849699398797</v>
      </c>
      <c r="AX116" s="1">
        <v>0.861997940267765</v>
      </c>
      <c r="AY116" s="1">
        <v>998.0</v>
      </c>
      <c r="AZ116" s="1">
        <v>0.846622651091924</v>
      </c>
      <c r="BA116" s="1">
        <v>0.717228464419475</v>
      </c>
      <c r="BB116" s="1">
        <v>0.770623742454728</v>
      </c>
      <c r="BC116" s="1">
        <v>0.670753064798599</v>
      </c>
      <c r="BD116" s="1">
        <v>0.918454935622317</v>
      </c>
      <c r="BE116" s="1">
        <v>571.0</v>
      </c>
      <c r="BF116" s="1">
        <v>0.931437277805992</v>
      </c>
      <c r="BG116" s="1">
        <v>0.834355828220858</v>
      </c>
      <c r="BH116" s="1">
        <v>0.819277108433734</v>
      </c>
      <c r="BI116" s="1">
        <v>0.85</v>
      </c>
      <c r="BJ116" s="1">
        <v>0.952198852772466</v>
      </c>
      <c r="BK116" s="1">
        <v>400.0</v>
      </c>
      <c r="BL116" s="1">
        <v>0.832798388918672</v>
      </c>
      <c r="BM116" s="1">
        <v>0.832512270050065</v>
      </c>
      <c r="BN116" s="1">
        <v>0.835957338750634</v>
      </c>
      <c r="BO116" s="1">
        <v>1969.0</v>
      </c>
    </row>
    <row r="117">
      <c r="A117" s="1" t="s">
        <v>156</v>
      </c>
      <c r="B117" s="1" t="s">
        <v>520</v>
      </c>
      <c r="C117" s="1" t="s">
        <v>69</v>
      </c>
      <c r="D117" s="1" t="s">
        <v>70</v>
      </c>
      <c r="E117" s="1" t="s">
        <v>71</v>
      </c>
      <c r="F117" s="1" t="s">
        <v>82</v>
      </c>
      <c r="G117" s="1" t="s">
        <v>521</v>
      </c>
      <c r="H117" s="1">
        <v>1271.0</v>
      </c>
      <c r="I117" s="1" t="s">
        <v>497</v>
      </c>
      <c r="J117" s="1">
        <v>64.0</v>
      </c>
      <c r="K117" s="1">
        <v>1.0E-4</v>
      </c>
      <c r="L117" s="1" t="s">
        <v>75</v>
      </c>
      <c r="N117" s="1">
        <v>150.0</v>
      </c>
      <c r="P117" s="1" t="s">
        <v>76</v>
      </c>
      <c r="Q117" s="1">
        <v>0.0</v>
      </c>
      <c r="R117" s="1" t="s">
        <v>112</v>
      </c>
      <c r="S117" s="1">
        <v>3.0</v>
      </c>
      <c r="U117" s="1">
        <v>4242.0</v>
      </c>
      <c r="V117" s="1" t="s">
        <v>78</v>
      </c>
      <c r="Y117" s="1">
        <v>2.0</v>
      </c>
      <c r="Z117" s="1">
        <v>0.835929572582244</v>
      </c>
      <c r="AA117" s="1">
        <v>45.0</v>
      </c>
      <c r="AB117" s="1" t="s">
        <v>522</v>
      </c>
      <c r="AD117" s="1">
        <v>150.0</v>
      </c>
      <c r="AE117" s="1">
        <v>5906.0</v>
      </c>
      <c r="AF117" s="1">
        <v>0.343616962432861</v>
      </c>
      <c r="AG117" s="1">
        <v>714467.0</v>
      </c>
      <c r="AN117" s="1">
        <v>0.357693552970886</v>
      </c>
      <c r="AO117" s="1">
        <v>0.842559674961909</v>
      </c>
      <c r="AP117" s="1">
        <v>0.823682130105389</v>
      </c>
      <c r="AQ117" s="1">
        <v>0.838650010993995</v>
      </c>
      <c r="AR117" s="1">
        <v>0.812304805173686</v>
      </c>
      <c r="AS117" s="1">
        <v>1969.0</v>
      </c>
      <c r="AT117" s="1">
        <v>0.898933468765871</v>
      </c>
      <c r="AU117" s="1">
        <v>0.904280904280904</v>
      </c>
      <c r="AV117" s="1">
        <v>0.869565217391304</v>
      </c>
      <c r="AW117" s="1">
        <v>0.94188376753507</v>
      </c>
      <c r="AX117" s="1">
        <v>0.854788877445932</v>
      </c>
      <c r="AY117" s="1">
        <v>998.0</v>
      </c>
      <c r="AZ117" s="1">
        <v>0.849162011173184</v>
      </c>
      <c r="BA117" s="1">
        <v>0.731221719457013</v>
      </c>
      <c r="BB117" s="1">
        <v>0.756554307116104</v>
      </c>
      <c r="BC117" s="1">
        <v>0.707530647985989</v>
      </c>
      <c r="BD117" s="1">
        <v>0.907010014306151</v>
      </c>
      <c r="BE117" s="1">
        <v>571.0</v>
      </c>
      <c r="BF117" s="1">
        <v>0.937023869984763</v>
      </c>
      <c r="BG117" s="1">
        <v>0.835543766578249</v>
      </c>
      <c r="BH117" s="1">
        <v>0.889830508474576</v>
      </c>
      <c r="BI117" s="1">
        <v>0.7875</v>
      </c>
      <c r="BJ117" s="1">
        <v>0.975143403441682</v>
      </c>
      <c r="BK117" s="1">
        <v>400.0</v>
      </c>
      <c r="BL117" s="1">
        <v>0.840130752114574</v>
      </c>
      <c r="BM117" s="1">
        <v>0.840909497059242</v>
      </c>
      <c r="BN117" s="1">
        <v>0.842559674961909</v>
      </c>
      <c r="BO117" s="1">
        <v>1969.0</v>
      </c>
    </row>
    <row r="118">
      <c r="A118" s="1" t="s">
        <v>156</v>
      </c>
      <c r="B118" s="1" t="s">
        <v>523</v>
      </c>
      <c r="C118" s="1" t="s">
        <v>69</v>
      </c>
      <c r="D118" s="1" t="s">
        <v>70</v>
      </c>
      <c r="E118" s="1" t="s">
        <v>71</v>
      </c>
      <c r="F118" s="1" t="s">
        <v>82</v>
      </c>
      <c r="G118" s="1" t="s">
        <v>524</v>
      </c>
      <c r="H118" s="1">
        <v>1956.0</v>
      </c>
      <c r="I118" s="1" t="s">
        <v>497</v>
      </c>
      <c r="J118" s="1">
        <v>64.0</v>
      </c>
      <c r="K118" s="1">
        <v>1.0E-4</v>
      </c>
      <c r="L118" s="1" t="s">
        <v>75</v>
      </c>
      <c r="N118" s="1">
        <v>150.0</v>
      </c>
      <c r="P118" s="1" t="s">
        <v>76</v>
      </c>
      <c r="Q118" s="1">
        <v>0.0</v>
      </c>
      <c r="R118" s="1" t="s">
        <v>112</v>
      </c>
      <c r="S118" s="1">
        <v>3.0</v>
      </c>
      <c r="U118" s="1">
        <v>4242.0</v>
      </c>
      <c r="V118" s="1" t="s">
        <v>78</v>
      </c>
      <c r="Y118" s="1">
        <v>1.0</v>
      </c>
      <c r="Z118" s="1">
        <v>0.835732400417327</v>
      </c>
      <c r="AA118" s="1">
        <v>48.0</v>
      </c>
      <c r="AB118" s="1" t="s">
        <v>525</v>
      </c>
      <c r="AD118" s="1">
        <v>150.0</v>
      </c>
      <c r="AE118" s="1">
        <v>5905.0</v>
      </c>
      <c r="AF118" s="1">
        <v>0.355010271072387</v>
      </c>
      <c r="AG118" s="1">
        <v>714467.0</v>
      </c>
      <c r="AN118" s="1">
        <v>0.348742246627807</v>
      </c>
      <c r="AO118" s="1">
        <v>0.844083291010665</v>
      </c>
      <c r="AP118" s="1">
        <v>0.814793108787593</v>
      </c>
      <c r="AQ118" s="1">
        <v>0.838353167572368</v>
      </c>
      <c r="AR118" s="1">
        <v>0.82628175791162</v>
      </c>
      <c r="AS118" s="1">
        <v>1969.0</v>
      </c>
      <c r="AT118" s="1">
        <v>0.910106653123412</v>
      </c>
      <c r="AU118" s="1">
        <v>0.915107913669064</v>
      </c>
      <c r="AV118" s="1">
        <v>0.877644894204231</v>
      </c>
      <c r="AW118" s="1">
        <v>0.955911823647294</v>
      </c>
      <c r="AX118" s="1">
        <v>0.86302780638517</v>
      </c>
      <c r="AY118" s="1">
        <v>998.0</v>
      </c>
      <c r="AZ118" s="1">
        <v>0.860843067546978</v>
      </c>
      <c r="BA118" s="1">
        <v>0.706638115631691</v>
      </c>
      <c r="BB118" s="1">
        <v>0.909090909090909</v>
      </c>
      <c r="BC118" s="1">
        <v>0.577933450087565</v>
      </c>
      <c r="BD118" s="1">
        <v>0.976394849785407</v>
      </c>
      <c r="BE118" s="1">
        <v>571.0</v>
      </c>
      <c r="BF118" s="1">
        <v>0.917216861350939</v>
      </c>
      <c r="BG118" s="1">
        <v>0.822633297062024</v>
      </c>
      <c r="BH118" s="1">
        <v>0.728323699421965</v>
      </c>
      <c r="BI118" s="1">
        <v>0.945</v>
      </c>
      <c r="BJ118" s="1">
        <v>0.910133843212237</v>
      </c>
      <c r="BK118" s="1">
        <v>400.0</v>
      </c>
      <c r="BL118" s="1">
        <v>0.835866623002657</v>
      </c>
      <c r="BM118" s="1">
        <v>0.856429656310573</v>
      </c>
      <c r="BN118" s="1">
        <v>0.844083291010665</v>
      </c>
      <c r="BO118" s="1">
        <v>1969.0</v>
      </c>
    </row>
    <row r="119">
      <c r="A119" s="1" t="s">
        <v>221</v>
      </c>
      <c r="B119" s="1" t="s">
        <v>526</v>
      </c>
      <c r="C119" s="1" t="s">
        <v>69</v>
      </c>
      <c r="D119" s="1" t="s">
        <v>70</v>
      </c>
      <c r="E119" s="1" t="s">
        <v>71</v>
      </c>
      <c r="G119" s="1" t="s">
        <v>527</v>
      </c>
      <c r="H119" s="1">
        <v>1250.0</v>
      </c>
      <c r="I119" s="1" t="s">
        <v>497</v>
      </c>
      <c r="J119" s="1">
        <v>64.0</v>
      </c>
      <c r="K119" s="1">
        <v>0.001</v>
      </c>
      <c r="L119" s="1" t="s">
        <v>75</v>
      </c>
      <c r="N119" s="1">
        <v>150.0</v>
      </c>
      <c r="P119" s="1" t="s">
        <v>76</v>
      </c>
      <c r="Q119" s="1">
        <v>0.0</v>
      </c>
      <c r="R119" s="1" t="s">
        <v>112</v>
      </c>
      <c r="S119" s="1">
        <v>3.0</v>
      </c>
      <c r="U119" s="1">
        <v>4242.0</v>
      </c>
      <c r="V119" s="1" t="s">
        <v>78</v>
      </c>
      <c r="Y119" s="1">
        <v>2.0</v>
      </c>
      <c r="Z119" s="1">
        <v>0.829326093196868</v>
      </c>
      <c r="AA119" s="1">
        <v>52.0</v>
      </c>
      <c r="AB119" s="1" t="s">
        <v>528</v>
      </c>
      <c r="AD119" s="1">
        <v>150.0</v>
      </c>
      <c r="AE119" s="1">
        <v>5906.0</v>
      </c>
      <c r="AF119" s="1">
        <v>0.36295273900032</v>
      </c>
      <c r="AG119" s="1">
        <v>714467.0</v>
      </c>
      <c r="AN119" s="1">
        <v>0.391508042812347</v>
      </c>
      <c r="AO119" s="1">
        <v>0.835449466734382</v>
      </c>
      <c r="AP119" s="1">
        <v>0.812390399459158</v>
      </c>
      <c r="AQ119" s="1">
        <v>0.826777936519763</v>
      </c>
      <c r="AR119" s="1">
        <v>0.805128388709701</v>
      </c>
      <c r="AS119" s="1">
        <v>1969.0</v>
      </c>
      <c r="AT119" s="1">
        <v>0.892331132554596</v>
      </c>
      <c r="AU119" s="1">
        <v>0.899526066350711</v>
      </c>
      <c r="AV119" s="1">
        <v>0.85341726618705</v>
      </c>
      <c r="AW119" s="1">
        <v>0.950901803607214</v>
      </c>
      <c r="AX119" s="1">
        <v>0.832131822863027</v>
      </c>
      <c r="AY119" s="1">
        <v>998.0</v>
      </c>
      <c r="AZ119" s="1">
        <v>0.849162011173184</v>
      </c>
      <c r="BA119" s="1">
        <v>0.712487899322362</v>
      </c>
      <c r="BB119" s="1">
        <v>0.796536796536796</v>
      </c>
      <c r="BC119" s="1">
        <v>0.644483362521891</v>
      </c>
      <c r="BD119" s="1">
        <v>0.932761087267525</v>
      </c>
      <c r="BE119" s="1">
        <v>571.0</v>
      </c>
      <c r="BF119" s="1">
        <v>0.929405789740985</v>
      </c>
      <c r="BG119" s="1">
        <v>0.825157232704402</v>
      </c>
      <c r="BH119" s="1">
        <v>0.830379746835443</v>
      </c>
      <c r="BI119" s="1">
        <v>0.82</v>
      </c>
      <c r="BJ119" s="1">
        <v>0.95729764181007</v>
      </c>
      <c r="BK119" s="1">
        <v>400.0</v>
      </c>
      <c r="BL119" s="1">
        <v>0.830178008030898</v>
      </c>
      <c r="BM119" s="1">
        <v>0.832242174307447</v>
      </c>
      <c r="BN119" s="1">
        <v>0.835449466734382</v>
      </c>
      <c r="BO119" s="1">
        <v>1969.0</v>
      </c>
    </row>
    <row r="120">
      <c r="A120" s="1" t="s">
        <v>195</v>
      </c>
      <c r="B120" s="1" t="s">
        <v>529</v>
      </c>
      <c r="C120" s="1" t="s">
        <v>69</v>
      </c>
      <c r="D120" s="1" t="s">
        <v>70</v>
      </c>
      <c r="E120" s="1" t="s">
        <v>71</v>
      </c>
      <c r="G120" s="1" t="s">
        <v>530</v>
      </c>
      <c r="H120" s="1">
        <v>2907.0</v>
      </c>
      <c r="I120" s="1" t="s">
        <v>500</v>
      </c>
      <c r="J120" s="1">
        <v>64.0</v>
      </c>
      <c r="K120" s="1">
        <v>0.001</v>
      </c>
      <c r="L120" s="1" t="s">
        <v>75</v>
      </c>
      <c r="N120" s="1">
        <v>150.0</v>
      </c>
      <c r="P120" s="1" t="s">
        <v>76</v>
      </c>
      <c r="Q120" s="1">
        <v>0.0</v>
      </c>
      <c r="R120" s="1" t="s">
        <v>112</v>
      </c>
      <c r="S120" s="1">
        <v>2.0</v>
      </c>
      <c r="U120" s="1">
        <v>4242.0</v>
      </c>
      <c r="V120" s="1" t="s">
        <v>78</v>
      </c>
      <c r="Y120" s="1">
        <v>1.0</v>
      </c>
      <c r="Z120" s="1">
        <v>0.848272740840911</v>
      </c>
      <c r="AA120" s="1">
        <v>61.0</v>
      </c>
      <c r="AB120" s="1" t="s">
        <v>531</v>
      </c>
      <c r="AD120" s="1">
        <v>150.0</v>
      </c>
      <c r="AE120" s="1">
        <v>8858.0</v>
      </c>
      <c r="AF120" s="1">
        <v>0.297714501619339</v>
      </c>
      <c r="AG120" s="1">
        <v>714467.0</v>
      </c>
      <c r="AN120" s="1">
        <v>0.330192536115646</v>
      </c>
      <c r="AO120" s="1">
        <v>0.84814626714068</v>
      </c>
      <c r="AP120" s="1">
        <v>0.839184853118566</v>
      </c>
      <c r="AQ120" s="1">
        <v>0.839881861620285</v>
      </c>
      <c r="AR120" s="1">
        <v>0.839952777709534</v>
      </c>
      <c r="AS120" s="1">
        <v>1969.0</v>
      </c>
      <c r="AT120" s="1">
        <v>0.892839004570848</v>
      </c>
      <c r="AU120" s="1">
        <v>0.892291985706993</v>
      </c>
      <c r="AV120" s="1">
        <v>0.909469302809573</v>
      </c>
      <c r="AW120" s="1">
        <v>0.875751503006012</v>
      </c>
      <c r="AX120" s="1">
        <v>0.910401647785787</v>
      </c>
      <c r="AY120" s="1">
        <v>998.0</v>
      </c>
      <c r="AZ120" s="1">
        <v>0.862366683595733</v>
      </c>
      <c r="BA120" s="1">
        <v>0.773221757322175</v>
      </c>
      <c r="BB120" s="1">
        <v>0.740384615384615</v>
      </c>
      <c r="BC120" s="1">
        <v>0.809106830122592</v>
      </c>
      <c r="BD120" s="1">
        <v>0.884120171673819</v>
      </c>
      <c r="BE120" s="1">
        <v>571.0</v>
      </c>
      <c r="BF120" s="1">
        <v>0.941086846114779</v>
      </c>
      <c r="BG120" s="1">
        <v>0.85204081632653</v>
      </c>
      <c r="BH120" s="1">
        <v>0.869791666666666</v>
      </c>
      <c r="BI120" s="1">
        <v>0.835</v>
      </c>
      <c r="BJ120" s="1">
        <v>0.968132568514977</v>
      </c>
      <c r="BK120" s="1">
        <v>400.0</v>
      </c>
      <c r="BL120" s="1">
        <v>0.849585247179864</v>
      </c>
      <c r="BM120" s="1">
        <v>0.852375137762943</v>
      </c>
      <c r="BN120" s="1">
        <v>0.84814626714068</v>
      </c>
      <c r="BO120" s="1">
        <v>1969.0</v>
      </c>
    </row>
    <row r="121">
      <c r="A121" s="1" t="s">
        <v>238</v>
      </c>
      <c r="B121" s="1" t="s">
        <v>532</v>
      </c>
      <c r="C121" s="1" t="s">
        <v>69</v>
      </c>
      <c r="D121" s="1" t="s">
        <v>70</v>
      </c>
      <c r="E121" s="1" t="s">
        <v>71</v>
      </c>
      <c r="G121" s="1" t="s">
        <v>533</v>
      </c>
      <c r="H121" s="1">
        <v>3502.0</v>
      </c>
      <c r="I121" s="1" t="s">
        <v>497</v>
      </c>
      <c r="J121" s="1">
        <v>64.0</v>
      </c>
      <c r="K121" s="1">
        <v>0.001</v>
      </c>
      <c r="L121" s="1" t="s">
        <v>75</v>
      </c>
      <c r="N121" s="1">
        <v>150.0</v>
      </c>
      <c r="P121" s="1" t="s">
        <v>76</v>
      </c>
      <c r="Q121" s="1">
        <v>0.0</v>
      </c>
      <c r="R121" s="1" t="s">
        <v>108</v>
      </c>
      <c r="S121" s="1">
        <v>3.0</v>
      </c>
      <c r="U121" s="1">
        <v>4242.0</v>
      </c>
      <c r="V121" s="1" t="s">
        <v>78</v>
      </c>
      <c r="Y121" s="1">
        <v>1.0</v>
      </c>
      <c r="Z121" s="1">
        <v>0.880609631538391</v>
      </c>
      <c r="AA121" s="1">
        <v>61.0</v>
      </c>
      <c r="AB121" s="1" t="s">
        <v>534</v>
      </c>
      <c r="AD121" s="1">
        <v>150.0</v>
      </c>
      <c r="AE121" s="1">
        <v>5905.0</v>
      </c>
      <c r="AF121" s="1">
        <v>0.241695597767829</v>
      </c>
      <c r="AG121" s="1">
        <v>1.4768835E7</v>
      </c>
      <c r="AN121" s="1">
        <v>0.355053454637527</v>
      </c>
      <c r="AO121" s="1">
        <v>0.840528186896902</v>
      </c>
      <c r="AP121" s="1">
        <v>0.822681014675956</v>
      </c>
      <c r="AQ121" s="1">
        <v>0.836143175208717</v>
      </c>
      <c r="AR121" s="1">
        <v>0.8154600883027</v>
      </c>
      <c r="AS121" s="1">
        <v>1969.0</v>
      </c>
      <c r="AT121" s="1">
        <v>0.887252412392077</v>
      </c>
      <c r="AU121" s="1">
        <v>0.894386298763082</v>
      </c>
      <c r="AV121" s="1">
        <v>0.851449275362318</v>
      </c>
      <c r="AW121" s="1">
        <v>0.94188376753507</v>
      </c>
      <c r="AX121" s="1">
        <v>0.831101956745623</v>
      </c>
      <c r="AY121" s="1">
        <v>998.0</v>
      </c>
      <c r="AZ121" s="1">
        <v>0.855764347384459</v>
      </c>
      <c r="BA121" s="1">
        <v>0.726923076923076</v>
      </c>
      <c r="BB121" s="1">
        <v>0.805970149253731</v>
      </c>
      <c r="BC121" s="1">
        <v>0.661996497373029</v>
      </c>
      <c r="BD121" s="1">
        <v>0.934907010014306</v>
      </c>
      <c r="BE121" s="1">
        <v>571.0</v>
      </c>
      <c r="BF121" s="1">
        <v>0.938039614017267</v>
      </c>
      <c r="BG121" s="1">
        <v>0.846733668341708</v>
      </c>
      <c r="BH121" s="1">
        <v>0.851010101010101</v>
      </c>
      <c r="BI121" s="1">
        <v>0.8425</v>
      </c>
      <c r="BJ121" s="1">
        <v>0.962396430847673</v>
      </c>
      <c r="BK121" s="1">
        <v>400.0</v>
      </c>
      <c r="BL121" s="1">
        <v>0.836142239931598</v>
      </c>
      <c r="BM121" s="1">
        <v>0.838171342021084</v>
      </c>
      <c r="BN121" s="1">
        <v>0.840528186896902</v>
      </c>
      <c r="BO121" s="1">
        <v>1969.0</v>
      </c>
    </row>
    <row r="122">
      <c r="A122" s="1" t="s">
        <v>109</v>
      </c>
      <c r="B122" s="1" t="s">
        <v>535</v>
      </c>
      <c r="C122" s="1" t="s">
        <v>69</v>
      </c>
      <c r="D122" s="1" t="s">
        <v>70</v>
      </c>
      <c r="E122" s="1" t="s">
        <v>71</v>
      </c>
      <c r="G122" s="1" t="s">
        <v>536</v>
      </c>
      <c r="H122" s="1">
        <v>1246.0</v>
      </c>
      <c r="I122" s="1" t="s">
        <v>497</v>
      </c>
      <c r="J122" s="1">
        <v>64.0</v>
      </c>
      <c r="K122" s="1">
        <v>0.01</v>
      </c>
      <c r="L122" s="1" t="s">
        <v>75</v>
      </c>
      <c r="N122" s="1">
        <v>150.0</v>
      </c>
      <c r="P122" s="1" t="s">
        <v>76</v>
      </c>
      <c r="Q122" s="1">
        <v>0.0</v>
      </c>
      <c r="R122" s="1" t="s">
        <v>112</v>
      </c>
      <c r="S122" s="1">
        <v>3.0</v>
      </c>
      <c r="U122" s="1">
        <v>4242.0</v>
      </c>
      <c r="V122" s="1" t="s">
        <v>78</v>
      </c>
      <c r="Y122" s="1">
        <v>1.0</v>
      </c>
      <c r="Z122" s="1">
        <v>0.506858587265014</v>
      </c>
      <c r="AA122" s="1">
        <v>66.0</v>
      </c>
      <c r="AB122" s="1" t="s">
        <v>79</v>
      </c>
      <c r="AD122" s="1">
        <v>150.0</v>
      </c>
      <c r="AE122" s="1">
        <v>5905.0</v>
      </c>
      <c r="AF122" s="1">
        <v>1.0278958082199</v>
      </c>
      <c r="AG122" s="1">
        <v>714467.0</v>
      </c>
      <c r="AN122" s="1">
        <v>1.02718758583068</v>
      </c>
      <c r="AO122" s="1">
        <v>0.5068562722194</v>
      </c>
      <c r="AP122" s="1">
        <v>0.224244466913829</v>
      </c>
      <c r="AQ122" s="1">
        <v>0.1689520907398</v>
      </c>
      <c r="AR122" s="1">
        <v>0.333333333333333</v>
      </c>
      <c r="AS122" s="1">
        <v>1969.0</v>
      </c>
      <c r="AT122" s="1">
        <v>0.5068562722194</v>
      </c>
      <c r="AU122" s="1">
        <v>0.672733400741489</v>
      </c>
      <c r="AV122" s="1">
        <v>0.5068562722194</v>
      </c>
      <c r="AW122" s="1">
        <v>1.0</v>
      </c>
      <c r="AX122" s="1">
        <v>0.0</v>
      </c>
      <c r="AY122" s="1">
        <v>998.0</v>
      </c>
      <c r="AZ122" s="1">
        <v>0.710005078720162</v>
      </c>
      <c r="BA122" s="1">
        <v>0.0</v>
      </c>
      <c r="BB122" s="1">
        <v>0.0</v>
      </c>
      <c r="BC122" s="1">
        <v>0.0</v>
      </c>
      <c r="BD122" s="1">
        <v>1.0</v>
      </c>
      <c r="BE122" s="1">
        <v>571.0</v>
      </c>
      <c r="BF122" s="1">
        <v>0.796851193499238</v>
      </c>
      <c r="BG122" s="1">
        <v>0.0</v>
      </c>
      <c r="BH122" s="1">
        <v>0.0</v>
      </c>
      <c r="BI122" s="1">
        <v>0.0</v>
      </c>
      <c r="BJ122" s="1">
        <v>1.0</v>
      </c>
      <c r="BK122" s="1">
        <v>400.0</v>
      </c>
      <c r="BL122" s="1">
        <v>0.340979143697311</v>
      </c>
      <c r="BM122" s="1">
        <v>0.256903280688147</v>
      </c>
      <c r="BN122" s="1">
        <v>0.5068562722194</v>
      </c>
      <c r="BO122" s="1">
        <v>1969.0</v>
      </c>
    </row>
    <row r="123">
      <c r="A123" s="1" t="s">
        <v>104</v>
      </c>
      <c r="B123" s="1" t="s">
        <v>537</v>
      </c>
      <c r="C123" s="1" t="s">
        <v>69</v>
      </c>
      <c r="D123" s="1" t="s">
        <v>70</v>
      </c>
      <c r="E123" s="1" t="s">
        <v>71</v>
      </c>
      <c r="G123" s="1" t="s">
        <v>538</v>
      </c>
      <c r="H123" s="1">
        <v>3509.0</v>
      </c>
      <c r="I123" s="1" t="s">
        <v>497</v>
      </c>
      <c r="J123" s="1">
        <v>64.0</v>
      </c>
      <c r="K123" s="1">
        <v>0.01</v>
      </c>
      <c r="L123" s="1" t="s">
        <v>75</v>
      </c>
      <c r="N123" s="1">
        <v>150.0</v>
      </c>
      <c r="P123" s="1" t="s">
        <v>76</v>
      </c>
      <c r="Q123" s="1">
        <v>0.0</v>
      </c>
      <c r="R123" s="1" t="s">
        <v>108</v>
      </c>
      <c r="S123" s="1">
        <v>3.0</v>
      </c>
      <c r="U123" s="1">
        <v>4242.0</v>
      </c>
      <c r="V123" s="1" t="s">
        <v>78</v>
      </c>
      <c r="Y123" s="1">
        <v>1.0</v>
      </c>
      <c r="Z123" s="1">
        <v>0.506858587265014</v>
      </c>
      <c r="AA123" s="1">
        <v>66.0</v>
      </c>
      <c r="AB123" s="1" t="s">
        <v>79</v>
      </c>
      <c r="AD123" s="1">
        <v>150.0</v>
      </c>
      <c r="AE123" s="1">
        <v>5905.0</v>
      </c>
      <c r="AF123" s="1">
        <v>1.02789390087127</v>
      </c>
      <c r="AG123" s="1">
        <v>1.4768835E7</v>
      </c>
      <c r="AN123" s="1">
        <v>1.0271873474121</v>
      </c>
      <c r="AO123" s="1">
        <v>0.5068562722194</v>
      </c>
      <c r="AP123" s="1">
        <v>0.224244466913829</v>
      </c>
      <c r="AQ123" s="1">
        <v>0.1689520907398</v>
      </c>
      <c r="AR123" s="1">
        <v>0.333333333333333</v>
      </c>
      <c r="AS123" s="1">
        <v>1969.0</v>
      </c>
      <c r="AT123" s="1">
        <v>0.5068562722194</v>
      </c>
      <c r="AU123" s="1">
        <v>0.672733400741489</v>
      </c>
      <c r="AV123" s="1">
        <v>0.5068562722194</v>
      </c>
      <c r="AW123" s="1">
        <v>1.0</v>
      </c>
      <c r="AX123" s="1">
        <v>0.0</v>
      </c>
      <c r="AY123" s="1">
        <v>998.0</v>
      </c>
      <c r="AZ123" s="1">
        <v>0.710005078720162</v>
      </c>
      <c r="BA123" s="1">
        <v>0.0</v>
      </c>
      <c r="BB123" s="1">
        <v>0.0</v>
      </c>
      <c r="BC123" s="1">
        <v>0.0</v>
      </c>
      <c r="BD123" s="1">
        <v>1.0</v>
      </c>
      <c r="BE123" s="1">
        <v>571.0</v>
      </c>
      <c r="BF123" s="1">
        <v>0.796851193499238</v>
      </c>
      <c r="BG123" s="1">
        <v>0.0</v>
      </c>
      <c r="BH123" s="1">
        <v>0.0</v>
      </c>
      <c r="BI123" s="1">
        <v>0.0</v>
      </c>
      <c r="BJ123" s="1">
        <v>1.0</v>
      </c>
      <c r="BK123" s="1">
        <v>400.0</v>
      </c>
      <c r="BL123" s="1">
        <v>0.340979143697311</v>
      </c>
      <c r="BM123" s="1">
        <v>0.256903280688147</v>
      </c>
      <c r="BN123" s="1">
        <v>0.5068562722194</v>
      </c>
      <c r="BO123" s="1">
        <v>1969.0</v>
      </c>
    </row>
    <row r="124">
      <c r="A124" s="1" t="s">
        <v>169</v>
      </c>
      <c r="B124" s="1" t="s">
        <v>539</v>
      </c>
      <c r="C124" s="1" t="s">
        <v>69</v>
      </c>
      <c r="D124" s="1" t="s">
        <v>70</v>
      </c>
      <c r="E124" s="1" t="s">
        <v>71</v>
      </c>
      <c r="G124" s="1" t="s">
        <v>540</v>
      </c>
      <c r="H124" s="1">
        <v>7940.0</v>
      </c>
      <c r="I124" s="1" t="s">
        <v>500</v>
      </c>
      <c r="J124" s="1">
        <v>64.0</v>
      </c>
      <c r="K124" s="1">
        <v>0.001</v>
      </c>
      <c r="L124" s="1" t="s">
        <v>75</v>
      </c>
      <c r="N124" s="1">
        <v>150.0</v>
      </c>
      <c r="P124" s="1" t="s">
        <v>76</v>
      </c>
      <c r="Q124" s="1">
        <v>0.0</v>
      </c>
      <c r="R124" s="1" t="s">
        <v>108</v>
      </c>
      <c r="S124" s="1">
        <v>2.0</v>
      </c>
      <c r="U124" s="1">
        <v>4242.0</v>
      </c>
      <c r="V124" s="1" t="s">
        <v>78</v>
      </c>
      <c r="Y124" s="1">
        <v>1.0</v>
      </c>
      <c r="Z124" s="1">
        <v>0.87457662820816</v>
      </c>
      <c r="AA124" s="1">
        <v>74.0</v>
      </c>
      <c r="AB124" s="1" t="s">
        <v>541</v>
      </c>
      <c r="AD124" s="1">
        <v>150.0</v>
      </c>
      <c r="AE124" s="1">
        <v>8858.0</v>
      </c>
      <c r="AF124" s="1">
        <v>0.259451299905777</v>
      </c>
      <c r="AG124" s="1">
        <v>1.4768835E7</v>
      </c>
      <c r="AN124" s="1">
        <v>0.345304191112518</v>
      </c>
      <c r="AO124" s="1">
        <v>0.84814626714068</v>
      </c>
      <c r="AP124" s="1">
        <v>0.832632634192174</v>
      </c>
      <c r="AQ124" s="1">
        <v>0.844487707138625</v>
      </c>
      <c r="AR124" s="1">
        <v>0.828708982471656</v>
      </c>
      <c r="AS124" s="1">
        <v>1969.0</v>
      </c>
      <c r="AT124" s="1">
        <v>0.889791772473336</v>
      </c>
      <c r="AU124" s="1">
        <v>0.896420047732696</v>
      </c>
      <c r="AV124" s="1">
        <v>0.855970829535095</v>
      </c>
      <c r="AW124" s="1">
        <v>0.940881763527054</v>
      </c>
      <c r="AX124" s="1">
        <v>0.837281153450051</v>
      </c>
      <c r="AY124" s="1">
        <v>998.0</v>
      </c>
      <c r="AZ124" s="1">
        <v>0.861858811579482</v>
      </c>
      <c r="BA124" s="1">
        <v>0.734892787524366</v>
      </c>
      <c r="BB124" s="1">
        <v>0.828571428571428</v>
      </c>
      <c r="BC124" s="1">
        <v>0.660245183887916</v>
      </c>
      <c r="BD124" s="1">
        <v>0.944206008583691</v>
      </c>
      <c r="BE124" s="1">
        <v>571.0</v>
      </c>
      <c r="BF124" s="1">
        <v>0.944641950228542</v>
      </c>
      <c r="BG124" s="1">
        <v>0.866585067319461</v>
      </c>
      <c r="BH124" s="1">
        <v>0.848920863309352</v>
      </c>
      <c r="BI124" s="1">
        <v>0.885</v>
      </c>
      <c r="BJ124" s="1">
        <v>0.959847036328872</v>
      </c>
      <c r="BK124" s="1">
        <v>400.0</v>
      </c>
      <c r="BL124" s="1">
        <v>0.843517021961111</v>
      </c>
      <c r="BM124" s="1">
        <v>0.846592950184892</v>
      </c>
      <c r="BN124" s="1">
        <v>0.84814626714068</v>
      </c>
      <c r="BO124" s="1">
        <v>1969.0</v>
      </c>
    </row>
    <row r="125">
      <c r="A125" s="1" t="s">
        <v>218</v>
      </c>
      <c r="B125" s="1" t="s">
        <v>542</v>
      </c>
      <c r="C125" s="1" t="s">
        <v>69</v>
      </c>
      <c r="D125" s="1" t="s">
        <v>70</v>
      </c>
      <c r="E125" s="1" t="s">
        <v>71</v>
      </c>
      <c r="G125" s="1" t="s">
        <v>543</v>
      </c>
      <c r="H125" s="1">
        <v>2830.0</v>
      </c>
      <c r="I125" s="1" t="s">
        <v>500</v>
      </c>
      <c r="J125" s="1">
        <v>64.0</v>
      </c>
      <c r="K125" s="1">
        <v>0.01</v>
      </c>
      <c r="L125" s="1" t="s">
        <v>75</v>
      </c>
      <c r="N125" s="1">
        <v>150.0</v>
      </c>
      <c r="P125" s="1" t="s">
        <v>76</v>
      </c>
      <c r="Q125" s="1">
        <v>0.0</v>
      </c>
      <c r="R125" s="1" t="s">
        <v>112</v>
      </c>
      <c r="S125" s="1">
        <v>2.0</v>
      </c>
      <c r="U125" s="1">
        <v>4242.0</v>
      </c>
      <c r="V125" s="1" t="s">
        <v>78</v>
      </c>
      <c r="Y125" s="1">
        <v>1.0</v>
      </c>
      <c r="Z125" s="1">
        <v>0.506999313831329</v>
      </c>
      <c r="AA125" s="1">
        <v>119.0</v>
      </c>
      <c r="AB125" s="1" t="s">
        <v>79</v>
      </c>
      <c r="AD125" s="1">
        <v>150.0</v>
      </c>
      <c r="AE125" s="1">
        <v>8858.0</v>
      </c>
      <c r="AF125" s="1">
        <v>1.02779471874237</v>
      </c>
      <c r="AG125" s="1">
        <v>714467.0</v>
      </c>
      <c r="AN125" s="1">
        <v>1.02718842029571</v>
      </c>
      <c r="AO125" s="1">
        <v>0.5068562722194</v>
      </c>
      <c r="AP125" s="1">
        <v>0.224244466913829</v>
      </c>
      <c r="AQ125" s="1">
        <v>0.1689520907398</v>
      </c>
      <c r="AR125" s="1">
        <v>0.333333333333333</v>
      </c>
      <c r="AS125" s="1">
        <v>1969.0</v>
      </c>
      <c r="AT125" s="1">
        <v>0.5068562722194</v>
      </c>
      <c r="AU125" s="1">
        <v>0.672733400741489</v>
      </c>
      <c r="AV125" s="1">
        <v>0.5068562722194</v>
      </c>
      <c r="AW125" s="1">
        <v>1.0</v>
      </c>
      <c r="AX125" s="1">
        <v>0.0</v>
      </c>
      <c r="AY125" s="1">
        <v>998.0</v>
      </c>
      <c r="AZ125" s="1">
        <v>0.710005078720162</v>
      </c>
      <c r="BA125" s="1">
        <v>0.0</v>
      </c>
      <c r="BB125" s="1">
        <v>0.0</v>
      </c>
      <c r="BC125" s="1">
        <v>0.0</v>
      </c>
      <c r="BD125" s="1">
        <v>1.0</v>
      </c>
      <c r="BE125" s="1">
        <v>571.0</v>
      </c>
      <c r="BF125" s="1">
        <v>0.796851193499238</v>
      </c>
      <c r="BG125" s="1">
        <v>0.0</v>
      </c>
      <c r="BH125" s="1">
        <v>0.0</v>
      </c>
      <c r="BI125" s="1">
        <v>0.0</v>
      </c>
      <c r="BJ125" s="1">
        <v>1.0</v>
      </c>
      <c r="BK125" s="1">
        <v>400.0</v>
      </c>
      <c r="BL125" s="1">
        <v>0.340979143697311</v>
      </c>
      <c r="BM125" s="1">
        <v>0.256903280688147</v>
      </c>
      <c r="BN125" s="1">
        <v>0.5068562722194</v>
      </c>
      <c r="BO125" s="1">
        <v>1969.0</v>
      </c>
    </row>
    <row r="126">
      <c r="A126" s="1" t="s">
        <v>215</v>
      </c>
      <c r="B126" s="1" t="s">
        <v>544</v>
      </c>
      <c r="C126" s="1" t="s">
        <v>69</v>
      </c>
      <c r="D126" s="1" t="s">
        <v>70</v>
      </c>
      <c r="E126" s="1" t="s">
        <v>71</v>
      </c>
      <c r="G126" s="1" t="s">
        <v>545</v>
      </c>
      <c r="H126" s="1">
        <v>7913.0</v>
      </c>
      <c r="I126" s="1" t="s">
        <v>500</v>
      </c>
      <c r="J126" s="1">
        <v>64.0</v>
      </c>
      <c r="K126" s="1">
        <v>0.01</v>
      </c>
      <c r="L126" s="1" t="s">
        <v>75</v>
      </c>
      <c r="N126" s="1">
        <v>150.0</v>
      </c>
      <c r="P126" s="1" t="s">
        <v>76</v>
      </c>
      <c r="Q126" s="1">
        <v>0.0</v>
      </c>
      <c r="R126" s="1" t="s">
        <v>108</v>
      </c>
      <c r="S126" s="1">
        <v>2.0</v>
      </c>
      <c r="U126" s="1">
        <v>4242.0</v>
      </c>
      <c r="V126" s="1" t="s">
        <v>78</v>
      </c>
      <c r="Y126" s="1">
        <v>1.0</v>
      </c>
      <c r="Z126" s="1">
        <v>0.506999313831329</v>
      </c>
      <c r="AA126" s="1">
        <v>119.0</v>
      </c>
      <c r="AB126" s="1" t="s">
        <v>79</v>
      </c>
      <c r="AD126" s="1">
        <v>150.0</v>
      </c>
      <c r="AE126" s="1">
        <v>8858.0</v>
      </c>
      <c r="AF126" s="1">
        <v>1.02779471874237</v>
      </c>
      <c r="AG126" s="1">
        <v>1.4768835E7</v>
      </c>
      <c r="AN126" s="1">
        <v>1.02718842029571</v>
      </c>
      <c r="AO126" s="1">
        <v>0.5068562722194</v>
      </c>
      <c r="AP126" s="1">
        <v>0.224244466913829</v>
      </c>
      <c r="AQ126" s="1">
        <v>0.1689520907398</v>
      </c>
      <c r="AR126" s="1">
        <v>0.333333333333333</v>
      </c>
      <c r="AS126" s="1">
        <v>1969.0</v>
      </c>
      <c r="AT126" s="1">
        <v>0.5068562722194</v>
      </c>
      <c r="AU126" s="1">
        <v>0.672733400741489</v>
      </c>
      <c r="AV126" s="1">
        <v>0.5068562722194</v>
      </c>
      <c r="AW126" s="1">
        <v>1.0</v>
      </c>
      <c r="AX126" s="1">
        <v>0.0</v>
      </c>
      <c r="AY126" s="1">
        <v>998.0</v>
      </c>
      <c r="AZ126" s="1">
        <v>0.710005078720162</v>
      </c>
      <c r="BA126" s="1">
        <v>0.0</v>
      </c>
      <c r="BB126" s="1">
        <v>0.0</v>
      </c>
      <c r="BC126" s="1">
        <v>0.0</v>
      </c>
      <c r="BD126" s="1">
        <v>1.0</v>
      </c>
      <c r="BE126" s="1">
        <v>571.0</v>
      </c>
      <c r="BF126" s="1">
        <v>0.796851193499238</v>
      </c>
      <c r="BG126" s="1">
        <v>0.0</v>
      </c>
      <c r="BH126" s="1">
        <v>0.0</v>
      </c>
      <c r="BI126" s="1">
        <v>0.0</v>
      </c>
      <c r="BJ126" s="1">
        <v>1.0</v>
      </c>
      <c r="BK126" s="1">
        <v>400.0</v>
      </c>
      <c r="BL126" s="1">
        <v>0.340979143697311</v>
      </c>
      <c r="BM126" s="1">
        <v>0.256903280688147</v>
      </c>
      <c r="BN126" s="1">
        <v>0.5068562722194</v>
      </c>
      <c r="BO126" s="1">
        <v>1969.0</v>
      </c>
    </row>
    <row r="127">
      <c r="A127" s="1" t="s">
        <v>416</v>
      </c>
      <c r="B127" s="1" t="s">
        <v>546</v>
      </c>
      <c r="C127" s="1" t="s">
        <v>69</v>
      </c>
      <c r="D127" s="1" t="s">
        <v>70</v>
      </c>
      <c r="E127" s="1" t="s">
        <v>71</v>
      </c>
      <c r="G127" s="1" t="s">
        <v>547</v>
      </c>
      <c r="H127" s="1">
        <v>2821.0</v>
      </c>
      <c r="I127" s="1" t="s">
        <v>500</v>
      </c>
      <c r="J127" s="1">
        <v>64.0</v>
      </c>
      <c r="K127" s="1">
        <v>0.01</v>
      </c>
      <c r="L127" s="1" t="s">
        <v>75</v>
      </c>
      <c r="N127" s="1">
        <v>150.0</v>
      </c>
      <c r="P127" s="1" t="s">
        <v>76</v>
      </c>
      <c r="Q127" s="1">
        <v>0.05</v>
      </c>
      <c r="R127" s="1" t="s">
        <v>112</v>
      </c>
      <c r="S127" s="1">
        <v>2.0</v>
      </c>
      <c r="U127" s="1">
        <v>4242.0</v>
      </c>
      <c r="V127" s="1" t="s">
        <v>78</v>
      </c>
      <c r="Y127" s="1">
        <v>1.0</v>
      </c>
      <c r="Z127" s="1">
        <v>0.506999313831329</v>
      </c>
      <c r="AA127" s="1">
        <v>147.0</v>
      </c>
      <c r="AB127" s="1" t="s">
        <v>79</v>
      </c>
      <c r="AD127" s="1">
        <v>150.0</v>
      </c>
      <c r="AE127" s="1">
        <v>8858.0</v>
      </c>
      <c r="AF127" s="1">
        <v>0.999244153499603</v>
      </c>
      <c r="AG127" s="1">
        <v>714467.0</v>
      </c>
      <c r="AN127" s="1">
        <v>0.990676343441009</v>
      </c>
      <c r="AO127" s="1">
        <v>0.5068562722194</v>
      </c>
      <c r="AP127" s="1">
        <v>0.224244466913829</v>
      </c>
      <c r="AQ127" s="1">
        <v>0.1689520907398</v>
      </c>
      <c r="AR127" s="1">
        <v>0.333333333333333</v>
      </c>
      <c r="AS127" s="1">
        <v>1969.0</v>
      </c>
      <c r="AT127" s="1">
        <v>0.5068562722194</v>
      </c>
      <c r="AU127" s="1">
        <v>0.672733400741489</v>
      </c>
      <c r="AV127" s="1">
        <v>0.5068562722194</v>
      </c>
      <c r="AW127" s="1">
        <v>1.0</v>
      </c>
      <c r="AX127" s="1">
        <v>0.0</v>
      </c>
      <c r="AY127" s="1">
        <v>998.0</v>
      </c>
      <c r="AZ127" s="1">
        <v>0.710005078720162</v>
      </c>
      <c r="BA127" s="1">
        <v>0.0</v>
      </c>
      <c r="BB127" s="1">
        <v>0.0</v>
      </c>
      <c r="BC127" s="1">
        <v>0.0</v>
      </c>
      <c r="BD127" s="1">
        <v>1.0</v>
      </c>
      <c r="BE127" s="1">
        <v>571.0</v>
      </c>
      <c r="BF127" s="1">
        <v>0.796851193499238</v>
      </c>
      <c r="BG127" s="1">
        <v>0.0</v>
      </c>
      <c r="BH127" s="1">
        <v>0.0</v>
      </c>
      <c r="BI127" s="1">
        <v>0.0</v>
      </c>
      <c r="BJ127" s="1">
        <v>1.0</v>
      </c>
      <c r="BK127" s="1">
        <v>400.0</v>
      </c>
      <c r="BL127" s="1">
        <v>0.340979143697311</v>
      </c>
      <c r="BM127" s="1">
        <v>0.256903280688147</v>
      </c>
      <c r="BN127" s="1">
        <v>0.5068562722194</v>
      </c>
      <c r="BO127" s="1">
        <v>1969.0</v>
      </c>
    </row>
    <row r="128">
      <c r="A128" s="1" t="s">
        <v>384</v>
      </c>
      <c r="B128" s="1" t="s">
        <v>548</v>
      </c>
      <c r="C128" s="1" t="s">
        <v>69</v>
      </c>
      <c r="D128" s="1" t="s">
        <v>70</v>
      </c>
      <c r="E128" s="1" t="s">
        <v>71</v>
      </c>
      <c r="F128" s="1" t="s">
        <v>82</v>
      </c>
      <c r="G128" s="1" t="s">
        <v>549</v>
      </c>
      <c r="H128" s="1">
        <v>3589.0</v>
      </c>
      <c r="I128" s="1" t="s">
        <v>497</v>
      </c>
      <c r="J128" s="1">
        <v>64.0</v>
      </c>
      <c r="K128" s="1">
        <v>1.0E-4</v>
      </c>
      <c r="L128" s="1" t="s">
        <v>75</v>
      </c>
      <c r="N128" s="1">
        <v>150.0</v>
      </c>
      <c r="P128" s="1" t="s">
        <v>76</v>
      </c>
      <c r="Q128" s="1">
        <v>0.05</v>
      </c>
      <c r="R128" s="1" t="s">
        <v>108</v>
      </c>
      <c r="S128" s="1">
        <v>3.0</v>
      </c>
      <c r="U128" s="1">
        <v>4242.0</v>
      </c>
      <c r="V128" s="1" t="s">
        <v>78</v>
      </c>
      <c r="Y128" s="1">
        <v>2.0</v>
      </c>
      <c r="Z128" s="1">
        <v>0.886894702911377</v>
      </c>
      <c r="AA128" s="1">
        <v>147.0</v>
      </c>
      <c r="AB128" s="1" t="s">
        <v>550</v>
      </c>
      <c r="AD128" s="1">
        <v>150.0</v>
      </c>
      <c r="AE128" s="1">
        <v>5906.0</v>
      </c>
      <c r="AF128" s="1">
        <v>0.237623795866966</v>
      </c>
      <c r="AG128" s="1">
        <v>1.4768835E7</v>
      </c>
      <c r="AN128" s="1">
        <v>0.304467886686325</v>
      </c>
      <c r="AO128" s="1">
        <v>0.86947689182326</v>
      </c>
      <c r="AP128" s="1">
        <v>0.852737393873407</v>
      </c>
      <c r="AQ128" s="1">
        <v>0.856099967473716</v>
      </c>
      <c r="AR128" s="1">
        <v>0.852977601437551</v>
      </c>
      <c r="AS128" s="1">
        <v>1969.0</v>
      </c>
      <c r="AT128" s="1">
        <v>0.917724733367191</v>
      </c>
      <c r="AU128" s="1">
        <v>0.920666013712047</v>
      </c>
      <c r="AV128" s="1">
        <v>0.900383141762452</v>
      </c>
      <c r="AW128" s="1">
        <v>0.94188376753507</v>
      </c>
      <c r="AX128" s="1">
        <v>0.892893923789907</v>
      </c>
      <c r="AY128" s="1">
        <v>998.0</v>
      </c>
      <c r="AZ128" s="1">
        <v>0.88268156424581</v>
      </c>
      <c r="BA128" s="1">
        <v>0.783505154639175</v>
      </c>
      <c r="BB128" s="1">
        <v>0.842741935483871</v>
      </c>
      <c r="BC128" s="1">
        <v>0.732049036777583</v>
      </c>
      <c r="BD128" s="1">
        <v>0.944206008583691</v>
      </c>
      <c r="BE128" s="1">
        <v>571.0</v>
      </c>
      <c r="BF128" s="1">
        <v>0.938547486033519</v>
      </c>
      <c r="BG128" s="1">
        <v>0.854041013268998</v>
      </c>
      <c r="BH128" s="1">
        <v>0.825174825174825</v>
      </c>
      <c r="BI128" s="1">
        <v>0.885</v>
      </c>
      <c r="BJ128" s="1">
        <v>0.952198852772466</v>
      </c>
      <c r="BK128" s="1">
        <v>400.0</v>
      </c>
      <c r="BL128" s="1">
        <v>0.867355271859416</v>
      </c>
      <c r="BM128" s="1">
        <v>0.868389004931512</v>
      </c>
      <c r="BN128" s="1">
        <v>0.86947689182326</v>
      </c>
      <c r="BO128" s="1">
        <v>1969.0</v>
      </c>
    </row>
    <row r="129">
      <c r="A129" s="1" t="s">
        <v>360</v>
      </c>
      <c r="B129" s="1" t="s">
        <v>551</v>
      </c>
      <c r="C129" s="1" t="s">
        <v>69</v>
      </c>
      <c r="D129" s="1" t="s">
        <v>70</v>
      </c>
      <c r="E129" s="1" t="s">
        <v>71</v>
      </c>
      <c r="G129" s="1" t="s">
        <v>552</v>
      </c>
      <c r="H129" s="1">
        <v>8005.0</v>
      </c>
      <c r="I129" s="1" t="s">
        <v>500</v>
      </c>
      <c r="J129" s="1">
        <v>64.0</v>
      </c>
      <c r="K129" s="1">
        <v>0.001</v>
      </c>
      <c r="L129" s="1" t="s">
        <v>75</v>
      </c>
      <c r="N129" s="1">
        <v>150.0</v>
      </c>
      <c r="P129" s="1" t="s">
        <v>76</v>
      </c>
      <c r="Q129" s="1">
        <v>0.05</v>
      </c>
      <c r="R129" s="1" t="s">
        <v>108</v>
      </c>
      <c r="S129" s="1">
        <v>2.0</v>
      </c>
      <c r="U129" s="1">
        <v>4242.0</v>
      </c>
      <c r="V129" s="1" t="s">
        <v>78</v>
      </c>
      <c r="Y129" s="1">
        <v>1.0</v>
      </c>
      <c r="Z129" s="1">
        <v>0.836870610713958</v>
      </c>
      <c r="AA129" s="1">
        <v>148.0</v>
      </c>
      <c r="AB129" s="1" t="s">
        <v>553</v>
      </c>
      <c r="AD129" s="1">
        <v>150.0</v>
      </c>
      <c r="AE129" s="1">
        <v>8858.0</v>
      </c>
      <c r="AF129" s="1">
        <v>0.359790205955505</v>
      </c>
      <c r="AG129" s="1">
        <v>1.4768835E7</v>
      </c>
      <c r="AN129" s="1">
        <v>0.393926918506622</v>
      </c>
      <c r="AO129" s="1">
        <v>0.826307770441848</v>
      </c>
      <c r="AP129" s="1">
        <v>0.805538808068315</v>
      </c>
      <c r="AQ129" s="1">
        <v>0.814850475927263</v>
      </c>
      <c r="AR129" s="1">
        <v>0.802111941337432</v>
      </c>
      <c r="AS129" s="1">
        <v>1969.0</v>
      </c>
      <c r="AT129" s="1">
        <v>0.881665820213306</v>
      </c>
      <c r="AU129" s="1">
        <v>0.888356492573071</v>
      </c>
      <c r="AV129" s="1">
        <v>0.851239669421487</v>
      </c>
      <c r="AW129" s="1">
        <v>0.928857715430861</v>
      </c>
      <c r="AX129" s="1">
        <v>0.833161688980432</v>
      </c>
      <c r="AY129" s="1">
        <v>998.0</v>
      </c>
      <c r="AZ129" s="1">
        <v>0.842051802945657</v>
      </c>
      <c r="BA129" s="1">
        <v>0.700673724735322</v>
      </c>
      <c r="BB129" s="1">
        <v>0.777777777777777</v>
      </c>
      <c r="BC129" s="1">
        <v>0.637478108581436</v>
      </c>
      <c r="BD129" s="1">
        <v>0.925608011444921</v>
      </c>
      <c r="BE129" s="1">
        <v>571.0</v>
      </c>
      <c r="BF129" s="1">
        <v>0.928897917724733</v>
      </c>
      <c r="BG129" s="1">
        <v>0.827586206896551</v>
      </c>
      <c r="BH129" s="1">
        <v>0.815533980582524</v>
      </c>
      <c r="BI129" s="1">
        <v>0.84</v>
      </c>
      <c r="BJ129" s="1">
        <v>0.951561504142766</v>
      </c>
      <c r="BK129" s="1">
        <v>400.0</v>
      </c>
      <c r="BL129" s="1">
        <v>0.821584032082486</v>
      </c>
      <c r="BM129" s="1">
        <v>0.822682525864279</v>
      </c>
      <c r="BN129" s="1">
        <v>0.826307770441848</v>
      </c>
      <c r="BO129" s="1">
        <v>1969.0</v>
      </c>
    </row>
    <row r="130">
      <c r="A130" s="1" t="s">
        <v>364</v>
      </c>
      <c r="B130" s="1" t="s">
        <v>554</v>
      </c>
      <c r="C130" s="1" t="s">
        <v>69</v>
      </c>
      <c r="D130" s="1" t="s">
        <v>70</v>
      </c>
      <c r="E130" s="1" t="s">
        <v>71</v>
      </c>
      <c r="F130" s="1" t="s">
        <v>82</v>
      </c>
      <c r="G130" s="1" t="s">
        <v>555</v>
      </c>
      <c r="H130" s="1">
        <v>5567.0</v>
      </c>
      <c r="I130" s="1" t="s">
        <v>497</v>
      </c>
      <c r="J130" s="1">
        <v>64.0</v>
      </c>
      <c r="K130" s="1">
        <v>0.001</v>
      </c>
      <c r="L130" s="1" t="s">
        <v>75</v>
      </c>
      <c r="N130" s="1">
        <v>150.0</v>
      </c>
      <c r="P130" s="1" t="s">
        <v>76</v>
      </c>
      <c r="Q130" s="1">
        <v>0.05</v>
      </c>
      <c r="R130" s="1" t="s">
        <v>108</v>
      </c>
      <c r="S130" s="1">
        <v>3.0</v>
      </c>
      <c r="U130" s="1">
        <v>4242.0</v>
      </c>
      <c r="V130" s="1" t="s">
        <v>78</v>
      </c>
      <c r="Y130" s="1">
        <v>2.0</v>
      </c>
      <c r="Z130" s="1">
        <v>0.815611243247985</v>
      </c>
      <c r="AA130" s="1">
        <v>148.0</v>
      </c>
      <c r="AB130" s="1" t="s">
        <v>556</v>
      </c>
      <c r="AD130" s="1">
        <v>150.0</v>
      </c>
      <c r="AE130" s="1">
        <v>5906.0</v>
      </c>
      <c r="AF130" s="1">
        <v>0.43136042356491</v>
      </c>
      <c r="AG130" s="1">
        <v>1.4768835E7</v>
      </c>
      <c r="AN130" s="1">
        <v>0.495854169130325</v>
      </c>
      <c r="AO130" s="1">
        <v>0.79735906551549</v>
      </c>
      <c r="AP130" s="1">
        <v>0.762582631744638</v>
      </c>
      <c r="AQ130" s="1">
        <v>0.78261004541518</v>
      </c>
      <c r="AR130" s="1">
        <v>0.773079957346099</v>
      </c>
      <c r="AS130" s="1">
        <v>1969.0</v>
      </c>
      <c r="AT130" s="1">
        <v>0.87201625190452</v>
      </c>
      <c r="AU130" s="1">
        <v>0.88011417697431</v>
      </c>
      <c r="AV130" s="1">
        <v>0.837862318840579</v>
      </c>
      <c r="AW130" s="1">
        <v>0.926853707414829</v>
      </c>
      <c r="AX130" s="1">
        <v>0.815653964984552</v>
      </c>
      <c r="AY130" s="1">
        <v>998.0</v>
      </c>
      <c r="AZ130" s="1">
        <v>0.824784154393092</v>
      </c>
      <c r="BA130" s="1">
        <v>0.630225080385852</v>
      </c>
      <c r="BB130" s="1">
        <v>0.812154696132596</v>
      </c>
      <c r="BC130" s="1">
        <v>0.514886164623467</v>
      </c>
      <c r="BD130" s="1">
        <v>0.951359084406294</v>
      </c>
      <c r="BE130" s="1">
        <v>571.0</v>
      </c>
      <c r="BF130" s="1">
        <v>0.897917724733367</v>
      </c>
      <c r="BG130" s="1">
        <v>0.777408637873754</v>
      </c>
      <c r="BH130" s="1">
        <v>0.697813121272365</v>
      </c>
      <c r="BI130" s="1">
        <v>0.8775</v>
      </c>
      <c r="BJ130" s="1">
        <v>0.903123008285532</v>
      </c>
      <c r="BK130" s="1">
        <v>400.0</v>
      </c>
      <c r="BL130" s="1">
        <v>0.786783100391155</v>
      </c>
      <c r="BM130" s="1">
        <v>0.801956411479714</v>
      </c>
      <c r="BN130" s="1">
        <v>0.79735906551549</v>
      </c>
      <c r="BO130" s="1">
        <v>1969.0</v>
      </c>
    </row>
    <row r="131">
      <c r="A131" s="1" t="s">
        <v>388</v>
      </c>
      <c r="B131" s="1" t="s">
        <v>557</v>
      </c>
      <c r="C131" s="1" t="s">
        <v>69</v>
      </c>
      <c r="D131" s="1" t="s">
        <v>70</v>
      </c>
      <c r="E131" s="1" t="s">
        <v>71</v>
      </c>
      <c r="F131" s="1" t="s">
        <v>82</v>
      </c>
      <c r="G131" s="1" t="s">
        <v>558</v>
      </c>
      <c r="H131" s="1">
        <v>1948.0</v>
      </c>
      <c r="I131" s="1" t="s">
        <v>497</v>
      </c>
      <c r="J131" s="1">
        <v>64.0</v>
      </c>
      <c r="K131" s="1">
        <v>0.01</v>
      </c>
      <c r="L131" s="1" t="s">
        <v>75</v>
      </c>
      <c r="N131" s="1">
        <v>150.0</v>
      </c>
      <c r="P131" s="1" t="s">
        <v>76</v>
      </c>
      <c r="Q131" s="1">
        <v>0.05</v>
      </c>
      <c r="R131" s="1" t="s">
        <v>112</v>
      </c>
      <c r="S131" s="1">
        <v>3.0</v>
      </c>
      <c r="U131" s="1">
        <v>4242.0</v>
      </c>
      <c r="V131" s="1" t="s">
        <v>78</v>
      </c>
      <c r="Y131" s="1">
        <v>2.0</v>
      </c>
      <c r="Z131" s="1">
        <v>0.506603479385376</v>
      </c>
      <c r="AA131" s="1">
        <v>148.0</v>
      </c>
      <c r="AB131" s="1" t="s">
        <v>79</v>
      </c>
      <c r="AD131" s="1">
        <v>150.0</v>
      </c>
      <c r="AE131" s="1">
        <v>5906.0</v>
      </c>
      <c r="AF131" s="1">
        <v>0.995928585529327</v>
      </c>
      <c r="AG131" s="1">
        <v>714467.0</v>
      </c>
      <c r="AN131" s="1">
        <v>0.988185882568359</v>
      </c>
      <c r="AO131" s="1">
        <v>0.5068562722194</v>
      </c>
      <c r="AP131" s="1">
        <v>0.224244466913829</v>
      </c>
      <c r="AQ131" s="1">
        <v>0.1689520907398</v>
      </c>
      <c r="AR131" s="1">
        <v>0.333333333333333</v>
      </c>
      <c r="AS131" s="1">
        <v>1969.0</v>
      </c>
      <c r="AT131" s="1">
        <v>0.5068562722194</v>
      </c>
      <c r="AU131" s="1">
        <v>0.672733400741489</v>
      </c>
      <c r="AV131" s="1">
        <v>0.5068562722194</v>
      </c>
      <c r="AW131" s="1">
        <v>1.0</v>
      </c>
      <c r="AX131" s="1">
        <v>0.0</v>
      </c>
      <c r="AY131" s="1">
        <v>998.0</v>
      </c>
      <c r="AZ131" s="1">
        <v>0.710005078720162</v>
      </c>
      <c r="BA131" s="1">
        <v>0.0</v>
      </c>
      <c r="BB131" s="1">
        <v>0.0</v>
      </c>
      <c r="BC131" s="1">
        <v>0.0</v>
      </c>
      <c r="BD131" s="1">
        <v>1.0</v>
      </c>
      <c r="BE131" s="1">
        <v>571.0</v>
      </c>
      <c r="BF131" s="1">
        <v>0.796851193499238</v>
      </c>
      <c r="BG131" s="1">
        <v>0.0</v>
      </c>
      <c r="BH131" s="1">
        <v>0.0</v>
      </c>
      <c r="BI131" s="1">
        <v>0.0</v>
      </c>
      <c r="BJ131" s="1">
        <v>1.0</v>
      </c>
      <c r="BK131" s="1">
        <v>400.0</v>
      </c>
      <c r="BL131" s="1">
        <v>0.340979143697311</v>
      </c>
      <c r="BM131" s="1">
        <v>0.256903280688147</v>
      </c>
      <c r="BN131" s="1">
        <v>0.5068562722194</v>
      </c>
      <c r="BO131" s="1">
        <v>1969.0</v>
      </c>
    </row>
    <row r="132">
      <c r="A132" s="1" t="s">
        <v>456</v>
      </c>
      <c r="B132" s="1" t="s">
        <v>559</v>
      </c>
      <c r="C132" s="1" t="s">
        <v>69</v>
      </c>
      <c r="D132" s="1" t="s">
        <v>70</v>
      </c>
      <c r="E132" s="1" t="s">
        <v>71</v>
      </c>
      <c r="G132" s="1" t="s">
        <v>560</v>
      </c>
      <c r="H132" s="1">
        <v>7921.0</v>
      </c>
      <c r="I132" s="1" t="s">
        <v>500</v>
      </c>
      <c r="J132" s="1">
        <v>64.0</v>
      </c>
      <c r="K132" s="1">
        <v>0.01</v>
      </c>
      <c r="L132" s="1" t="s">
        <v>75</v>
      </c>
      <c r="N132" s="1">
        <v>150.0</v>
      </c>
      <c r="P132" s="1" t="s">
        <v>76</v>
      </c>
      <c r="Q132" s="1">
        <v>0.05</v>
      </c>
      <c r="R132" s="1" t="s">
        <v>108</v>
      </c>
      <c r="S132" s="1">
        <v>2.0</v>
      </c>
      <c r="U132" s="1">
        <v>4242.0</v>
      </c>
      <c r="V132" s="1" t="s">
        <v>78</v>
      </c>
      <c r="Y132" s="1">
        <v>1.0</v>
      </c>
      <c r="Z132" s="1">
        <v>0.727477967739105</v>
      </c>
      <c r="AA132" s="1">
        <v>148.0</v>
      </c>
      <c r="AB132" s="1" t="s">
        <v>561</v>
      </c>
      <c r="AD132" s="1">
        <v>150.0</v>
      </c>
      <c r="AE132" s="1">
        <v>8858.0</v>
      </c>
      <c r="AF132" s="1">
        <v>0.60001003742218</v>
      </c>
      <c r="AG132" s="1">
        <v>1.4768835E7</v>
      </c>
      <c r="AN132" s="1">
        <v>0.602203845977783</v>
      </c>
      <c r="AO132" s="1">
        <v>0.718131030980193</v>
      </c>
      <c r="AP132" s="1">
        <v>0.686740379166566</v>
      </c>
      <c r="AQ132" s="1">
        <v>0.697865747864598</v>
      </c>
      <c r="AR132" s="1">
        <v>0.678787075025708</v>
      </c>
      <c r="AS132" s="1">
        <v>1969.0</v>
      </c>
      <c r="AT132" s="1">
        <v>0.801929913661757</v>
      </c>
      <c r="AU132" s="1">
        <v>0.809756097560975</v>
      </c>
      <c r="AV132" s="1">
        <v>0.788973384030418</v>
      </c>
      <c r="AW132" s="1">
        <v>0.831663326653306</v>
      </c>
      <c r="AX132" s="1">
        <v>0.771369721936148</v>
      </c>
      <c r="AY132" s="1">
        <v>998.0</v>
      </c>
      <c r="AZ132" s="1">
        <v>0.763839512442864</v>
      </c>
      <c r="BA132" s="1">
        <v>0.594594594594594</v>
      </c>
      <c r="BB132" s="1">
        <v>0.592013888888888</v>
      </c>
      <c r="BC132" s="1">
        <v>0.597197898423817</v>
      </c>
      <c r="BD132" s="1">
        <v>0.831902718168812</v>
      </c>
      <c r="BE132" s="1">
        <v>571.0</v>
      </c>
      <c r="BF132" s="1">
        <v>0.870492635855764</v>
      </c>
      <c r="BG132" s="1">
        <v>0.655870445344129</v>
      </c>
      <c r="BH132" s="1">
        <v>0.712609970674486</v>
      </c>
      <c r="BI132" s="1">
        <v>0.6075</v>
      </c>
      <c r="BJ132" s="1">
        <v>0.937539834289356</v>
      </c>
      <c r="BK132" s="1">
        <v>400.0</v>
      </c>
      <c r="BL132" s="1">
        <v>0.716098667860344</v>
      </c>
      <c r="BM132" s="1">
        <v>0.716342994457952</v>
      </c>
      <c r="BN132" s="1">
        <v>0.718131030980193</v>
      </c>
      <c r="BO132" s="1">
        <v>1969.0</v>
      </c>
    </row>
    <row r="133">
      <c r="A133" s="1" t="s">
        <v>432</v>
      </c>
      <c r="B133" s="1" t="s">
        <v>562</v>
      </c>
      <c r="C133" s="1" t="s">
        <v>69</v>
      </c>
      <c r="D133" s="1" t="s">
        <v>70</v>
      </c>
      <c r="E133" s="1" t="s">
        <v>71</v>
      </c>
      <c r="F133" s="1" t="s">
        <v>82</v>
      </c>
      <c r="G133" s="1" t="s">
        <v>563</v>
      </c>
      <c r="H133" s="1">
        <v>1939.0</v>
      </c>
      <c r="I133" s="1" t="s">
        <v>497</v>
      </c>
      <c r="J133" s="1">
        <v>64.0</v>
      </c>
      <c r="K133" s="1">
        <v>1.0E-4</v>
      </c>
      <c r="L133" s="1" t="s">
        <v>75</v>
      </c>
      <c r="N133" s="1">
        <v>150.0</v>
      </c>
      <c r="P133" s="1" t="s">
        <v>76</v>
      </c>
      <c r="Q133" s="1">
        <v>0.05</v>
      </c>
      <c r="R133" s="1" t="s">
        <v>112</v>
      </c>
      <c r="S133" s="1">
        <v>3.0</v>
      </c>
      <c r="U133" s="1">
        <v>4242.0</v>
      </c>
      <c r="V133" s="1" t="s">
        <v>78</v>
      </c>
      <c r="Y133" s="1">
        <v>1.0</v>
      </c>
      <c r="Z133" s="1">
        <v>0.518712937831878</v>
      </c>
      <c r="AA133" s="1">
        <v>149.0</v>
      </c>
      <c r="AB133" s="1" t="s">
        <v>564</v>
      </c>
      <c r="AD133" s="1">
        <v>150.0</v>
      </c>
      <c r="AE133" s="1">
        <v>5905.0</v>
      </c>
      <c r="AF133" s="1">
        <v>0.950054824352264</v>
      </c>
      <c r="AG133" s="1">
        <v>714467.0</v>
      </c>
      <c r="AN133" s="1">
        <v>0.916383564472198</v>
      </c>
      <c r="AO133" s="1">
        <v>0.538344337227018</v>
      </c>
      <c r="AP133" s="1">
        <v>0.328143265701092</v>
      </c>
      <c r="AQ133" s="1">
        <v>0.618756704210244</v>
      </c>
      <c r="AR133" s="1">
        <v>0.382009407021866</v>
      </c>
      <c r="AS133" s="1">
        <v>1969.0</v>
      </c>
      <c r="AT133" s="1">
        <v>0.568308786185881</v>
      </c>
      <c r="AU133" s="1">
        <v>0.697077690662865</v>
      </c>
      <c r="AV133" s="1">
        <v>0.540929203539823</v>
      </c>
      <c r="AW133" s="1">
        <v>0.979959919839679</v>
      </c>
      <c r="AX133" s="1">
        <v>0.145211122554067</v>
      </c>
      <c r="AY133" s="1">
        <v>998.0</v>
      </c>
      <c r="AZ133" s="1">
        <v>0.697816150330116</v>
      </c>
      <c r="BA133" s="1">
        <v>0.148783977110157</v>
      </c>
      <c r="BB133" s="1">
        <v>0.40625</v>
      </c>
      <c r="BC133" s="1">
        <v>0.0910683012259194</v>
      </c>
      <c r="BD133" s="1">
        <v>0.945636623748211</v>
      </c>
      <c r="BE133" s="1">
        <v>571.0</v>
      </c>
      <c r="BF133" s="1">
        <v>0.810563737938039</v>
      </c>
      <c r="BG133" s="1">
        <v>0.138568129330254</v>
      </c>
      <c r="BH133" s="1">
        <v>0.909090909090909</v>
      </c>
      <c r="BI133" s="1">
        <v>0.075</v>
      </c>
      <c r="BJ133" s="1">
        <v>0.998087954110898</v>
      </c>
      <c r="BK133" s="1">
        <v>400.0</v>
      </c>
      <c r="BL133" s="1">
        <v>0.424614747558934</v>
      </c>
      <c r="BM133" s="1">
        <v>0.576664529593248</v>
      </c>
      <c r="BN133" s="1">
        <v>0.538344337227018</v>
      </c>
      <c r="BO133" s="1">
        <v>1969.0</v>
      </c>
    </row>
    <row r="134">
      <c r="A134" s="1" t="s">
        <v>384</v>
      </c>
      <c r="B134" s="1" t="s">
        <v>565</v>
      </c>
      <c r="C134" s="1" t="s">
        <v>69</v>
      </c>
      <c r="D134" s="1" t="s">
        <v>70</v>
      </c>
      <c r="E134" s="1" t="s">
        <v>71</v>
      </c>
      <c r="G134" s="1" t="s">
        <v>566</v>
      </c>
      <c r="H134" s="1">
        <v>3582.0</v>
      </c>
      <c r="I134" s="1" t="s">
        <v>497</v>
      </c>
      <c r="J134" s="1">
        <v>64.0</v>
      </c>
      <c r="K134" s="1">
        <v>1.0E-4</v>
      </c>
      <c r="L134" s="1" t="s">
        <v>75</v>
      </c>
      <c r="N134" s="1">
        <v>150.0</v>
      </c>
      <c r="P134" s="1" t="s">
        <v>76</v>
      </c>
      <c r="Q134" s="1">
        <v>0.05</v>
      </c>
      <c r="R134" s="1" t="s">
        <v>108</v>
      </c>
      <c r="S134" s="1">
        <v>3.0</v>
      </c>
      <c r="U134" s="1">
        <v>4242.0</v>
      </c>
      <c r="V134" s="1" t="s">
        <v>78</v>
      </c>
      <c r="Y134" s="1">
        <v>1.0</v>
      </c>
      <c r="Z134" s="1">
        <v>0.868416607379913</v>
      </c>
      <c r="AA134" s="1">
        <v>149.0</v>
      </c>
      <c r="AB134" s="1" t="s">
        <v>567</v>
      </c>
      <c r="AD134" s="1">
        <v>150.0</v>
      </c>
      <c r="AE134" s="1">
        <v>5905.0</v>
      </c>
      <c r="AF134" s="1">
        <v>0.302685230970382</v>
      </c>
      <c r="AG134" s="1">
        <v>1.4768835E7</v>
      </c>
      <c r="AN134" s="1">
        <v>0.351749032735824</v>
      </c>
      <c r="AO134" s="1">
        <v>0.845099035043169</v>
      </c>
      <c r="AP134" s="1">
        <v>0.824438191898573</v>
      </c>
      <c r="AQ134" s="1">
        <v>0.826305332348486</v>
      </c>
      <c r="AR134" s="1">
        <v>0.825708179347603</v>
      </c>
      <c r="AS134" s="1">
        <v>1969.0</v>
      </c>
      <c r="AT134" s="1">
        <v>0.906043676993397</v>
      </c>
      <c r="AU134" s="1">
        <v>0.909180166912125</v>
      </c>
      <c r="AV134" s="1">
        <v>0.891241578440808</v>
      </c>
      <c r="AW134" s="1">
        <v>0.927855711422845</v>
      </c>
      <c r="AX134" s="1">
        <v>0.883625128733264</v>
      </c>
      <c r="AY134" s="1">
        <v>998.0</v>
      </c>
      <c r="AZ134" s="1">
        <v>0.857287963433214</v>
      </c>
      <c r="BA134" s="1">
        <v>0.737628384687208</v>
      </c>
      <c r="BB134" s="1">
        <v>0.79</v>
      </c>
      <c r="BC134" s="1">
        <v>0.691768826619965</v>
      </c>
      <c r="BD134" s="1">
        <v>0.924892703862661</v>
      </c>
      <c r="BE134" s="1">
        <v>571.0</v>
      </c>
      <c r="BF134" s="1">
        <v>0.926866429659725</v>
      </c>
      <c r="BG134" s="1">
        <v>0.826506024096385</v>
      </c>
      <c r="BH134" s="1">
        <v>0.797674418604651</v>
      </c>
      <c r="BI134" s="1">
        <v>0.8575</v>
      </c>
      <c r="BJ134" s="1">
        <v>0.944550669216061</v>
      </c>
      <c r="BK134" s="1">
        <v>400.0</v>
      </c>
      <c r="BL134" s="1">
        <v>0.842635867888903</v>
      </c>
      <c r="BM134" s="1">
        <v>0.842873978022238</v>
      </c>
      <c r="BN134" s="1">
        <v>0.845099035043169</v>
      </c>
      <c r="BO134" s="1">
        <v>1969.0</v>
      </c>
    </row>
    <row r="135">
      <c r="A135" s="1" t="s">
        <v>388</v>
      </c>
      <c r="B135" s="1" t="s">
        <v>568</v>
      </c>
      <c r="C135" s="1" t="s">
        <v>69</v>
      </c>
      <c r="D135" s="1" t="s">
        <v>70</v>
      </c>
      <c r="E135" s="1" t="s">
        <v>71</v>
      </c>
      <c r="G135" s="1" t="s">
        <v>569</v>
      </c>
      <c r="H135" s="1">
        <v>1253.0</v>
      </c>
      <c r="I135" s="1" t="s">
        <v>497</v>
      </c>
      <c r="J135" s="1">
        <v>64.0</v>
      </c>
      <c r="K135" s="1">
        <v>0.01</v>
      </c>
      <c r="L135" s="1" t="s">
        <v>75</v>
      </c>
      <c r="N135" s="1">
        <v>150.0</v>
      </c>
      <c r="P135" s="1" t="s">
        <v>76</v>
      </c>
      <c r="Q135" s="1">
        <v>0.05</v>
      </c>
      <c r="R135" s="1" t="s">
        <v>112</v>
      </c>
      <c r="S135" s="1">
        <v>3.0</v>
      </c>
      <c r="U135" s="1">
        <v>4242.0</v>
      </c>
      <c r="V135" s="1" t="s">
        <v>78</v>
      </c>
      <c r="Y135" s="1">
        <v>1.0</v>
      </c>
      <c r="Z135" s="1">
        <v>0.506858587265014</v>
      </c>
      <c r="AA135" s="1">
        <v>149.0</v>
      </c>
      <c r="AB135" s="1" t="s">
        <v>79</v>
      </c>
      <c r="AD135" s="1">
        <v>150.0</v>
      </c>
      <c r="AE135" s="1">
        <v>5905.0</v>
      </c>
      <c r="AF135" s="1">
        <v>1.02780735492706</v>
      </c>
      <c r="AG135" s="1">
        <v>714467.0</v>
      </c>
      <c r="AN135" s="1">
        <v>1.02727317810058</v>
      </c>
      <c r="AO135" s="1">
        <v>0.5068562722194</v>
      </c>
      <c r="AP135" s="1">
        <v>0.224244466913829</v>
      </c>
      <c r="AQ135" s="1">
        <v>0.1689520907398</v>
      </c>
      <c r="AR135" s="1">
        <v>0.333333333333333</v>
      </c>
      <c r="AS135" s="1">
        <v>1969.0</v>
      </c>
      <c r="AT135" s="1">
        <v>0.5068562722194</v>
      </c>
      <c r="AU135" s="1">
        <v>0.672733400741489</v>
      </c>
      <c r="AV135" s="1">
        <v>0.5068562722194</v>
      </c>
      <c r="AW135" s="1">
        <v>1.0</v>
      </c>
      <c r="AX135" s="1">
        <v>0.0</v>
      </c>
      <c r="AY135" s="1">
        <v>998.0</v>
      </c>
      <c r="AZ135" s="1">
        <v>0.710005078720162</v>
      </c>
      <c r="BA135" s="1">
        <v>0.0</v>
      </c>
      <c r="BB135" s="1">
        <v>0.0</v>
      </c>
      <c r="BC135" s="1">
        <v>0.0</v>
      </c>
      <c r="BD135" s="1">
        <v>1.0</v>
      </c>
      <c r="BE135" s="1">
        <v>571.0</v>
      </c>
      <c r="BF135" s="1">
        <v>0.796851193499238</v>
      </c>
      <c r="BG135" s="1">
        <v>0.0</v>
      </c>
      <c r="BH135" s="1">
        <v>0.0</v>
      </c>
      <c r="BI135" s="1">
        <v>0.0</v>
      </c>
      <c r="BJ135" s="1">
        <v>1.0</v>
      </c>
      <c r="BK135" s="1">
        <v>400.0</v>
      </c>
      <c r="BL135" s="1">
        <v>0.340979143697311</v>
      </c>
      <c r="BM135" s="1">
        <v>0.256903280688147</v>
      </c>
      <c r="BN135" s="1">
        <v>0.5068562722194</v>
      </c>
      <c r="BO135" s="1">
        <v>1969.0</v>
      </c>
    </row>
    <row r="136">
      <c r="A136" s="1" t="s">
        <v>276</v>
      </c>
      <c r="B136" s="1" t="s">
        <v>570</v>
      </c>
      <c r="C136" s="1" t="s">
        <v>69</v>
      </c>
      <c r="D136" s="1" t="s">
        <v>70</v>
      </c>
      <c r="E136" s="1" t="s">
        <v>71</v>
      </c>
      <c r="G136" s="1" t="s">
        <v>571</v>
      </c>
      <c r="H136" s="1">
        <v>3516.0</v>
      </c>
      <c r="I136" s="1" t="s">
        <v>497</v>
      </c>
      <c r="J136" s="1">
        <v>64.0</v>
      </c>
      <c r="K136" s="1">
        <v>0.01</v>
      </c>
      <c r="L136" s="1" t="s">
        <v>75</v>
      </c>
      <c r="N136" s="1">
        <v>150.0</v>
      </c>
      <c r="P136" s="1" t="s">
        <v>76</v>
      </c>
      <c r="Q136" s="1">
        <v>0.05</v>
      </c>
      <c r="R136" s="1" t="s">
        <v>108</v>
      </c>
      <c r="S136" s="1">
        <v>3.0</v>
      </c>
      <c r="U136" s="1">
        <v>4242.0</v>
      </c>
      <c r="V136" s="1" t="s">
        <v>78</v>
      </c>
      <c r="Y136" s="1">
        <v>1.0</v>
      </c>
      <c r="Z136" s="1">
        <v>0.698729872703552</v>
      </c>
      <c r="AA136" s="1">
        <v>149.0</v>
      </c>
      <c r="AB136" s="1" t="s">
        <v>572</v>
      </c>
      <c r="AD136" s="1">
        <v>150.0</v>
      </c>
      <c r="AE136" s="1">
        <v>5905.0</v>
      </c>
      <c r="AF136" s="1">
        <v>0.664707362651825</v>
      </c>
      <c r="AG136" s="1">
        <v>1.4768835E7</v>
      </c>
      <c r="AN136" s="1">
        <v>0.658556044101715</v>
      </c>
      <c r="AO136" s="1">
        <v>0.696800406297613</v>
      </c>
      <c r="AP136" s="1">
        <v>0.63947185768269</v>
      </c>
      <c r="AQ136" s="1">
        <v>0.656611536825499</v>
      </c>
      <c r="AR136" s="1">
        <v>0.631793970310732</v>
      </c>
      <c r="AS136" s="1">
        <v>1969.0</v>
      </c>
      <c r="AT136" s="1">
        <v>0.814626714068054</v>
      </c>
      <c r="AU136" s="1">
        <v>0.831096714484035</v>
      </c>
      <c r="AV136" s="1">
        <v>0.772141014617368</v>
      </c>
      <c r="AW136" s="1">
        <v>0.899799599198396</v>
      </c>
      <c r="AX136" s="1">
        <v>0.727085478887744</v>
      </c>
      <c r="AY136" s="1">
        <v>998.0</v>
      </c>
      <c r="AZ136" s="1">
        <v>0.727272727272727</v>
      </c>
      <c r="BA136" s="1">
        <v>0.485139022051773</v>
      </c>
      <c r="BB136" s="1">
        <v>0.536016949152542</v>
      </c>
      <c r="BC136" s="1">
        <v>0.4430823117338</v>
      </c>
      <c r="BD136" s="1">
        <v>0.843347639484978</v>
      </c>
      <c r="BE136" s="1">
        <v>571.0</v>
      </c>
      <c r="BF136" s="1">
        <v>0.851701371254443</v>
      </c>
      <c r="BG136" s="1">
        <v>0.602179836512261</v>
      </c>
      <c r="BH136" s="1">
        <v>0.661676646706586</v>
      </c>
      <c r="BI136" s="1">
        <v>0.5525</v>
      </c>
      <c r="BJ136" s="1">
        <v>0.927979604843849</v>
      </c>
      <c r="BK136" s="1">
        <v>400.0</v>
      </c>
      <c r="BL136" s="1">
        <v>0.684266550153141</v>
      </c>
      <c r="BM136" s="1">
        <v>0.681225530338684</v>
      </c>
      <c r="BN136" s="1">
        <v>0.696800406297613</v>
      </c>
      <c r="BO136" s="1">
        <v>1969.0</v>
      </c>
    </row>
    <row r="137">
      <c r="A137" s="1" t="s">
        <v>364</v>
      </c>
      <c r="B137" s="1" t="s">
        <v>573</v>
      </c>
      <c r="C137" s="1" t="s">
        <v>69</v>
      </c>
      <c r="D137" s="1" t="s">
        <v>70</v>
      </c>
      <c r="E137" s="1" t="s">
        <v>71</v>
      </c>
      <c r="G137" s="1" t="s">
        <v>574</v>
      </c>
      <c r="H137" s="1">
        <v>3572.0</v>
      </c>
      <c r="I137" s="1" t="s">
        <v>497</v>
      </c>
      <c r="J137" s="1">
        <v>64.0</v>
      </c>
      <c r="K137" s="1">
        <v>0.001</v>
      </c>
      <c r="L137" s="1" t="s">
        <v>75</v>
      </c>
      <c r="N137" s="1">
        <v>150.0</v>
      </c>
      <c r="P137" s="1" t="s">
        <v>76</v>
      </c>
      <c r="Q137" s="1">
        <v>0.05</v>
      </c>
      <c r="R137" s="1" t="s">
        <v>108</v>
      </c>
      <c r="S137" s="1">
        <v>3.0</v>
      </c>
      <c r="U137" s="1">
        <v>4242.0</v>
      </c>
      <c r="V137" s="1" t="s">
        <v>78</v>
      </c>
      <c r="Y137" s="1">
        <v>1.0</v>
      </c>
      <c r="Z137" s="1">
        <v>0.815241336822509</v>
      </c>
      <c r="AA137" s="1">
        <v>150.0</v>
      </c>
      <c r="AB137" s="1" t="s">
        <v>575</v>
      </c>
      <c r="AD137" s="1">
        <v>150.0</v>
      </c>
      <c r="AE137" s="1">
        <v>5905.0</v>
      </c>
      <c r="AF137" s="1">
        <v>0.409309208393096</v>
      </c>
      <c r="AG137" s="1">
        <v>1.4768835E7</v>
      </c>
      <c r="AN137" s="1">
        <v>0.449052393436431</v>
      </c>
      <c r="AO137" s="1">
        <v>0.813610970035551</v>
      </c>
      <c r="AP137" s="1">
        <v>0.787009203758031</v>
      </c>
      <c r="AQ137" s="1">
        <v>0.810333016624593</v>
      </c>
      <c r="AR137" s="1">
        <v>0.788763396612255</v>
      </c>
      <c r="AS137" s="1">
        <v>1969.0</v>
      </c>
      <c r="AT137" s="1">
        <v>0.866937531742001</v>
      </c>
      <c r="AU137" s="1">
        <v>0.877340823970037</v>
      </c>
      <c r="AV137" s="1">
        <v>0.823374340949033</v>
      </c>
      <c r="AW137" s="1">
        <v>0.938877755511022</v>
      </c>
      <c r="AX137" s="1">
        <v>0.792996910401647</v>
      </c>
      <c r="AY137" s="1">
        <v>998.0</v>
      </c>
      <c r="AZ137" s="1">
        <v>0.839004570848146</v>
      </c>
      <c r="BA137" s="1">
        <v>0.664550264550264</v>
      </c>
      <c r="BB137" s="1">
        <v>0.839572192513369</v>
      </c>
      <c r="BC137" s="1">
        <v>0.549912434325744</v>
      </c>
      <c r="BD137" s="1">
        <v>0.957081545064377</v>
      </c>
      <c r="BE137" s="1">
        <v>571.0</v>
      </c>
      <c r="BF137" s="1">
        <v>0.921279837480954</v>
      </c>
      <c r="BG137" s="1">
        <v>0.819136522753792</v>
      </c>
      <c r="BH137" s="1">
        <v>0.768052516411378</v>
      </c>
      <c r="BI137" s="1">
        <v>0.8775</v>
      </c>
      <c r="BJ137" s="1">
        <v>0.932441045251752</v>
      </c>
      <c r="BK137" s="1">
        <v>400.0</v>
      </c>
      <c r="BL137" s="1">
        <v>0.803808508116716</v>
      </c>
      <c r="BM137" s="1">
        <v>0.816833073010066</v>
      </c>
      <c r="BN137" s="1">
        <v>0.813610970035551</v>
      </c>
      <c r="BO137" s="1">
        <v>1969.0</v>
      </c>
    </row>
    <row r="138">
      <c r="A138" s="1" t="s">
        <v>380</v>
      </c>
      <c r="B138" s="1" t="s">
        <v>576</v>
      </c>
      <c r="C138" s="1" t="s">
        <v>69</v>
      </c>
      <c r="D138" s="1" t="s">
        <v>70</v>
      </c>
      <c r="E138" s="1" t="s">
        <v>71</v>
      </c>
      <c r="G138" s="1" t="s">
        <v>577</v>
      </c>
      <c r="H138" s="1">
        <v>8025.0</v>
      </c>
      <c r="I138" s="1" t="s">
        <v>500</v>
      </c>
      <c r="J138" s="1">
        <v>64.0</v>
      </c>
      <c r="K138" s="1">
        <v>1.0E-4</v>
      </c>
      <c r="L138" s="1" t="s">
        <v>75</v>
      </c>
      <c r="N138" s="1">
        <v>150.0</v>
      </c>
      <c r="P138" s="1" t="s">
        <v>76</v>
      </c>
      <c r="Q138" s="1">
        <v>0.05</v>
      </c>
      <c r="R138" s="1" t="s">
        <v>108</v>
      </c>
      <c r="S138" s="1">
        <v>2.0</v>
      </c>
      <c r="U138" s="1">
        <v>4242.0</v>
      </c>
      <c r="V138" s="1" t="s">
        <v>78</v>
      </c>
      <c r="Y138" s="1">
        <v>1.0</v>
      </c>
      <c r="Z138" s="1">
        <v>0.857529938220977</v>
      </c>
      <c r="AA138" s="1">
        <v>150.0</v>
      </c>
      <c r="AB138" s="1" t="s">
        <v>578</v>
      </c>
      <c r="AD138" s="1">
        <v>150.0</v>
      </c>
      <c r="AE138" s="1">
        <v>8858.0</v>
      </c>
      <c r="AF138" s="1">
        <v>0.328002333641052</v>
      </c>
      <c r="AG138" s="1">
        <v>1.4768835E7</v>
      </c>
      <c r="AN138" s="1">
        <v>0.360213488340377</v>
      </c>
      <c r="AO138" s="1">
        <v>0.84814626714068</v>
      </c>
      <c r="AP138" s="1">
        <v>0.82960624666303</v>
      </c>
      <c r="AQ138" s="1">
        <v>0.837535323293435</v>
      </c>
      <c r="AR138" s="1">
        <v>0.826713523368979</v>
      </c>
      <c r="AS138" s="1">
        <v>1969.0</v>
      </c>
      <c r="AT138" s="1">
        <v>0.896901980700863</v>
      </c>
      <c r="AU138" s="1">
        <v>0.901979719942057</v>
      </c>
      <c r="AV138" s="1">
        <v>0.870456663560111</v>
      </c>
      <c r="AW138" s="1">
        <v>0.935871743486974</v>
      </c>
      <c r="AX138" s="1">
        <v>0.856848609680741</v>
      </c>
      <c r="AY138" s="1">
        <v>998.0</v>
      </c>
      <c r="AZ138" s="1">
        <v>0.868461147790756</v>
      </c>
      <c r="BA138" s="1">
        <v>0.753098188751191</v>
      </c>
      <c r="BB138" s="1">
        <v>0.826359832635983</v>
      </c>
      <c r="BC138" s="1">
        <v>0.691768826619965</v>
      </c>
      <c r="BD138" s="1">
        <v>0.940629470672389</v>
      </c>
      <c r="BE138" s="1">
        <v>571.0</v>
      </c>
      <c r="BF138" s="1">
        <v>0.930929405789741</v>
      </c>
      <c r="BG138" s="1">
        <v>0.833740831295843</v>
      </c>
      <c r="BH138" s="1">
        <v>0.81578947368421</v>
      </c>
      <c r="BI138" s="1">
        <v>0.8525</v>
      </c>
      <c r="BJ138" s="1">
        <v>0.950924155513065</v>
      </c>
      <c r="BK138" s="1">
        <v>400.0</v>
      </c>
      <c r="BL138" s="1">
        <v>0.844942183238923</v>
      </c>
      <c r="BM138" s="1">
        <v>0.846563232169539</v>
      </c>
      <c r="BN138" s="1">
        <v>0.84814626714068</v>
      </c>
      <c r="BO138" s="1">
        <v>1969.0</v>
      </c>
    </row>
    <row r="139">
      <c r="A139" s="1" t="s">
        <v>392</v>
      </c>
      <c r="B139" s="1" t="s">
        <v>579</v>
      </c>
      <c r="C139" s="1" t="s">
        <v>69</v>
      </c>
      <c r="D139" s="1" t="s">
        <v>70</v>
      </c>
      <c r="E139" s="1" t="s">
        <v>71</v>
      </c>
      <c r="G139" s="1" t="s">
        <v>580</v>
      </c>
      <c r="H139" s="1">
        <v>1292.0</v>
      </c>
      <c r="I139" s="1" t="s">
        <v>497</v>
      </c>
      <c r="J139" s="1">
        <v>64.0</v>
      </c>
      <c r="K139" s="1">
        <v>0.001</v>
      </c>
      <c r="L139" s="1" t="s">
        <v>75</v>
      </c>
      <c r="N139" s="1">
        <v>150.0</v>
      </c>
      <c r="P139" s="1" t="s">
        <v>76</v>
      </c>
      <c r="Q139" s="1">
        <v>0.05</v>
      </c>
      <c r="R139" s="1" t="s">
        <v>112</v>
      </c>
      <c r="S139" s="1">
        <v>3.0</v>
      </c>
      <c r="U139" s="1">
        <v>4242.0</v>
      </c>
      <c r="V139" s="1" t="s">
        <v>78</v>
      </c>
      <c r="Y139" s="1">
        <v>1.0</v>
      </c>
      <c r="Z139" s="1">
        <v>0.685690104961395</v>
      </c>
      <c r="AA139" s="1">
        <v>150.0</v>
      </c>
      <c r="AB139" s="1" t="s">
        <v>581</v>
      </c>
      <c r="AD139" s="1">
        <v>150.0</v>
      </c>
      <c r="AE139" s="1">
        <v>5905.0</v>
      </c>
      <c r="AF139" s="1">
        <v>0.657416343688964</v>
      </c>
      <c r="AG139" s="1">
        <v>714467.0</v>
      </c>
      <c r="AN139" s="1">
        <v>0.576995015144348</v>
      </c>
      <c r="AO139" s="1">
        <v>0.778059928897917</v>
      </c>
      <c r="AP139" s="1">
        <v>0.727158041840024</v>
      </c>
      <c r="AQ139" s="1">
        <v>0.784662549211983</v>
      </c>
      <c r="AR139" s="1">
        <v>0.745899180146632</v>
      </c>
      <c r="AS139" s="1">
        <v>1969.0</v>
      </c>
      <c r="AT139" s="1">
        <v>0.853224987303199</v>
      </c>
      <c r="AU139" s="1">
        <v>0.868576625738972</v>
      </c>
      <c r="AV139" s="1">
        <v>0.795170691090757</v>
      </c>
      <c r="AW139" s="1">
        <v>0.95691382765531</v>
      </c>
      <c r="AX139" s="1">
        <v>0.746652935118434</v>
      </c>
      <c r="AY139" s="1">
        <v>998.0</v>
      </c>
      <c r="AZ139" s="1">
        <v>0.801929913661757</v>
      </c>
      <c r="BA139" s="1">
        <v>0.525547445255474</v>
      </c>
      <c r="BB139" s="1">
        <v>0.860557768924302</v>
      </c>
      <c r="BC139" s="1">
        <v>0.378283712784588</v>
      </c>
      <c r="BD139" s="1">
        <v>0.974964234620887</v>
      </c>
      <c r="BE139" s="1">
        <v>571.0</v>
      </c>
      <c r="BF139" s="1">
        <v>0.900964956830878</v>
      </c>
      <c r="BG139" s="1">
        <v>0.787350054525627</v>
      </c>
      <c r="BH139" s="1">
        <v>0.698259187620889</v>
      </c>
      <c r="BI139" s="1">
        <v>0.9025</v>
      </c>
      <c r="BJ139" s="1">
        <v>0.90057361376673</v>
      </c>
      <c r="BK139" s="1">
        <v>400.0</v>
      </c>
      <c r="BL139" s="1">
        <v>0.752598824549832</v>
      </c>
      <c r="BM139" s="1">
        <v>0.794445155313717</v>
      </c>
      <c r="BN139" s="1">
        <v>0.778059928897917</v>
      </c>
      <c r="BO139" s="1">
        <v>1969.0</v>
      </c>
    </row>
    <row r="140">
      <c r="A140" s="1" t="s">
        <v>432</v>
      </c>
      <c r="B140" s="1" t="s">
        <v>582</v>
      </c>
      <c r="C140" s="1" t="s">
        <v>69</v>
      </c>
      <c r="D140" s="1" t="s">
        <v>70</v>
      </c>
      <c r="E140" s="1" t="s">
        <v>71</v>
      </c>
      <c r="F140" s="1" t="s">
        <v>82</v>
      </c>
      <c r="G140" s="1" t="s">
        <v>583</v>
      </c>
      <c r="H140" s="1">
        <v>1279.0</v>
      </c>
      <c r="I140" s="1" t="s">
        <v>497</v>
      </c>
      <c r="J140" s="1">
        <v>64.0</v>
      </c>
      <c r="K140" s="1">
        <v>1.0E-4</v>
      </c>
      <c r="L140" s="1" t="s">
        <v>75</v>
      </c>
      <c r="N140" s="1">
        <v>150.0</v>
      </c>
      <c r="P140" s="1" t="s">
        <v>76</v>
      </c>
      <c r="Q140" s="1">
        <v>0.05</v>
      </c>
      <c r="R140" s="1" t="s">
        <v>112</v>
      </c>
      <c r="S140" s="1">
        <v>3.0</v>
      </c>
      <c r="U140" s="1">
        <v>4242.0</v>
      </c>
      <c r="V140" s="1" t="s">
        <v>78</v>
      </c>
      <c r="Y140" s="1">
        <v>2.0</v>
      </c>
      <c r="Z140" s="1">
        <v>0.575347125530242</v>
      </c>
      <c r="AA140" s="1">
        <v>150.0</v>
      </c>
      <c r="AB140" s="1" t="s">
        <v>584</v>
      </c>
      <c r="AD140" s="1">
        <v>150.0</v>
      </c>
      <c r="AE140" s="1">
        <v>5906.0</v>
      </c>
      <c r="AF140" s="1">
        <v>0.895600497722625</v>
      </c>
      <c r="AG140" s="1">
        <v>714467.0</v>
      </c>
      <c r="AN140" s="1">
        <v>0.846835076808929</v>
      </c>
      <c r="AO140" s="1">
        <v>0.611477907567293</v>
      </c>
      <c r="AP140" s="1">
        <v>0.48864602012439</v>
      </c>
      <c r="AQ140" s="1">
        <v>0.698156380933263</v>
      </c>
      <c r="AR140" s="1">
        <v>0.499763555131278</v>
      </c>
      <c r="AS140" s="1">
        <v>1969.0</v>
      </c>
      <c r="AT140" s="1">
        <v>0.633824276282376</v>
      </c>
      <c r="AU140" s="1">
        <v>0.730467289719626</v>
      </c>
      <c r="AV140" s="1">
        <v>0.582587954680977</v>
      </c>
      <c r="AW140" s="1">
        <v>0.978957915831663</v>
      </c>
      <c r="AX140" s="1">
        <v>0.279093717816683</v>
      </c>
      <c r="AY140" s="1">
        <v>998.0</v>
      </c>
      <c r="AZ140" s="1">
        <v>0.728288471305231</v>
      </c>
      <c r="BA140" s="1">
        <v>0.190620272314674</v>
      </c>
      <c r="BB140" s="1">
        <v>0.7</v>
      </c>
      <c r="BC140" s="1">
        <v>0.110332749562171</v>
      </c>
      <c r="BD140" s="1">
        <v>0.98068669527897</v>
      </c>
      <c r="BE140" s="1">
        <v>571.0</v>
      </c>
      <c r="BF140" s="1">
        <v>0.860843067546978</v>
      </c>
      <c r="BG140" s="1">
        <v>0.54485049833887</v>
      </c>
      <c r="BH140" s="1">
        <v>0.811881188118811</v>
      </c>
      <c r="BI140" s="1">
        <v>0.41</v>
      </c>
      <c r="BJ140" s="1">
        <v>0.975780752071383</v>
      </c>
      <c r="BK140" s="1">
        <v>400.0</v>
      </c>
      <c r="BL140" s="1">
        <v>0.53620656676862</v>
      </c>
      <c r="BM140" s="1">
        <v>0.663217498232169</v>
      </c>
      <c r="BN140" s="1">
        <v>0.611477907567293</v>
      </c>
      <c r="BO140" s="1">
        <v>1969.0</v>
      </c>
    </row>
    <row r="141">
      <c r="A141" s="1" t="s">
        <v>440</v>
      </c>
      <c r="B141" s="1" t="s">
        <v>585</v>
      </c>
      <c r="C141" s="1" t="s">
        <v>69</v>
      </c>
      <c r="D141" s="1" t="s">
        <v>70</v>
      </c>
      <c r="E141" s="1" t="s">
        <v>71</v>
      </c>
      <c r="G141" s="1" t="s">
        <v>586</v>
      </c>
      <c r="H141" s="1">
        <v>2933.0</v>
      </c>
      <c r="I141" s="1" t="s">
        <v>500</v>
      </c>
      <c r="J141" s="1">
        <v>64.0</v>
      </c>
      <c r="K141" s="1">
        <v>1.0E-4</v>
      </c>
      <c r="L141" s="1" t="s">
        <v>75</v>
      </c>
      <c r="N141" s="1">
        <v>150.0</v>
      </c>
      <c r="P141" s="1" t="s">
        <v>76</v>
      </c>
      <c r="Q141" s="1">
        <v>0.05</v>
      </c>
      <c r="R141" s="1" t="s">
        <v>112</v>
      </c>
      <c r="S141" s="1">
        <v>2.0</v>
      </c>
      <c r="U141" s="1">
        <v>4242.0</v>
      </c>
      <c r="V141" s="1" t="s">
        <v>78</v>
      </c>
      <c r="Y141" s="1">
        <v>1.0</v>
      </c>
      <c r="Z141" s="1">
        <v>0.57608938217163</v>
      </c>
      <c r="AA141" s="1">
        <v>150.0</v>
      </c>
      <c r="AB141" s="1" t="s">
        <v>587</v>
      </c>
      <c r="AD141" s="1">
        <v>150.0</v>
      </c>
      <c r="AE141" s="1">
        <v>8858.0</v>
      </c>
      <c r="AF141" s="1">
        <v>0.880319356918335</v>
      </c>
      <c r="AG141" s="1">
        <v>714467.0</v>
      </c>
      <c r="AN141" s="1">
        <v>0.823346316814422</v>
      </c>
      <c r="AO141" s="1">
        <v>0.633316404266124</v>
      </c>
      <c r="AP141" s="1">
        <v>0.532060449163073</v>
      </c>
      <c r="AQ141" s="1">
        <v>0.612056254429135</v>
      </c>
      <c r="AR141" s="1">
        <v>0.54309019088966</v>
      </c>
      <c r="AS141" s="1">
        <v>1969.0</v>
      </c>
      <c r="AT141" s="1">
        <v>0.702386998476384</v>
      </c>
      <c r="AU141" s="1">
        <v>0.763518966908797</v>
      </c>
      <c r="AV141" s="1">
        <v>0.639189189189189</v>
      </c>
      <c r="AW141" s="1">
        <v>0.947895791583166</v>
      </c>
      <c r="AX141" s="1">
        <v>0.45005149330587</v>
      </c>
      <c r="AY141" s="1">
        <v>998.0</v>
      </c>
      <c r="AZ141" s="1">
        <v>0.716607414931437</v>
      </c>
      <c r="BA141" s="1">
        <v>0.254010695187165</v>
      </c>
      <c r="BB141" s="1">
        <v>0.536723163841808</v>
      </c>
      <c r="BC141" s="1">
        <v>0.166374781085814</v>
      </c>
      <c r="BD141" s="1">
        <v>0.941344778254649</v>
      </c>
      <c r="BE141" s="1">
        <v>571.0</v>
      </c>
      <c r="BF141" s="1">
        <v>0.847638395124428</v>
      </c>
      <c r="BG141" s="1">
        <v>0.578651685393258</v>
      </c>
      <c r="BH141" s="1">
        <v>0.66025641025641</v>
      </c>
      <c r="BI141" s="1">
        <v>0.515</v>
      </c>
      <c r="BJ141" s="1">
        <v>0.932441045251752</v>
      </c>
      <c r="BK141" s="1">
        <v>400.0</v>
      </c>
      <c r="BL141" s="1">
        <v>0.578208588158534</v>
      </c>
      <c r="BM141" s="1">
        <v>0.613754343050811</v>
      </c>
      <c r="BN141" s="1">
        <v>0.633316404266124</v>
      </c>
      <c r="BO141" s="1">
        <v>1969.0</v>
      </c>
    </row>
    <row r="142">
      <c r="A142" s="1" t="s">
        <v>276</v>
      </c>
      <c r="B142" s="1" t="s">
        <v>588</v>
      </c>
      <c r="C142" s="1" t="s">
        <v>69</v>
      </c>
      <c r="D142" s="1" t="s">
        <v>70</v>
      </c>
      <c r="E142" s="1" t="s">
        <v>71</v>
      </c>
      <c r="G142" s="1" t="s">
        <v>589</v>
      </c>
      <c r="H142" s="1">
        <v>3529.0</v>
      </c>
      <c r="I142" s="1" t="s">
        <v>497</v>
      </c>
      <c r="J142" s="1">
        <v>64.0</v>
      </c>
      <c r="K142" s="1">
        <v>0.01</v>
      </c>
      <c r="L142" s="1" t="s">
        <v>75</v>
      </c>
      <c r="N142" s="1">
        <v>150.0</v>
      </c>
      <c r="P142" s="1" t="s">
        <v>76</v>
      </c>
      <c r="Q142" s="1">
        <v>0.05</v>
      </c>
      <c r="R142" s="1" t="s">
        <v>108</v>
      </c>
      <c r="S142" s="1">
        <v>3.0</v>
      </c>
      <c r="U142" s="1">
        <v>4242.0</v>
      </c>
      <c r="V142" s="1" t="s">
        <v>78</v>
      </c>
      <c r="Y142" s="1">
        <v>2.0</v>
      </c>
      <c r="Z142" s="1">
        <v>0.687267184257507</v>
      </c>
      <c r="AA142" s="1">
        <v>150.0</v>
      </c>
      <c r="AB142" s="1" t="s">
        <v>590</v>
      </c>
      <c r="AD142" s="1">
        <v>150.0</v>
      </c>
      <c r="AE142" s="1">
        <v>5906.0</v>
      </c>
      <c r="AF142" s="1">
        <v>0.668588757514953</v>
      </c>
      <c r="AG142" s="1">
        <v>1.4768835E7</v>
      </c>
      <c r="AN142" s="1">
        <v>0.668131828308105</v>
      </c>
      <c r="AO142" s="1">
        <v>0.686135093956323</v>
      </c>
      <c r="AP142" s="1">
        <v>0.645703079379159</v>
      </c>
      <c r="AQ142" s="1">
        <v>0.683528195380044</v>
      </c>
      <c r="AR142" s="1">
        <v>0.628027572950922</v>
      </c>
      <c r="AS142" s="1">
        <v>1969.0</v>
      </c>
      <c r="AT142" s="1">
        <v>0.754189944134078</v>
      </c>
      <c r="AU142" s="1">
        <v>0.780598368087035</v>
      </c>
      <c r="AV142" s="1">
        <v>0.71274834437086</v>
      </c>
      <c r="AW142" s="1">
        <v>0.862725450901803</v>
      </c>
      <c r="AX142" s="1">
        <v>0.642636457260556</v>
      </c>
      <c r="AY142" s="1">
        <v>998.0</v>
      </c>
      <c r="AZ142" s="1">
        <v>0.74403250380904</v>
      </c>
      <c r="BA142" s="1">
        <v>0.519083969465648</v>
      </c>
      <c r="BB142" s="1">
        <v>0.570230607966457</v>
      </c>
      <c r="BC142" s="1">
        <v>0.476357267950963</v>
      </c>
      <c r="BD142" s="1">
        <v>0.853361945636623</v>
      </c>
      <c r="BE142" s="1">
        <v>571.0</v>
      </c>
      <c r="BF142" s="1">
        <v>0.874047739969527</v>
      </c>
      <c r="BG142" s="1">
        <v>0.637426900584795</v>
      </c>
      <c r="BH142" s="1">
        <v>0.767605633802816</v>
      </c>
      <c r="BI142" s="1">
        <v>0.545</v>
      </c>
      <c r="BJ142" s="1">
        <v>0.95793499043977</v>
      </c>
      <c r="BK142" s="1">
        <v>400.0</v>
      </c>
      <c r="BL142" s="1">
        <v>0.675675407897239</v>
      </c>
      <c r="BM142" s="1">
        <v>0.682563117497253</v>
      </c>
      <c r="BN142" s="1">
        <v>0.686135093956323</v>
      </c>
      <c r="BO142" s="1">
        <v>1969.0</v>
      </c>
    </row>
    <row r="143">
      <c r="A143" s="1" t="s">
        <v>392</v>
      </c>
      <c r="B143" s="1" t="s">
        <v>591</v>
      </c>
      <c r="C143" s="1" t="s">
        <v>69</v>
      </c>
      <c r="D143" s="1" t="s">
        <v>70</v>
      </c>
      <c r="E143" s="1" t="s">
        <v>71</v>
      </c>
      <c r="F143" s="1" t="s">
        <v>82</v>
      </c>
      <c r="G143" s="1" t="s">
        <v>592</v>
      </c>
      <c r="H143" s="1">
        <v>1283.0</v>
      </c>
      <c r="I143" s="1" t="s">
        <v>497</v>
      </c>
      <c r="J143" s="1">
        <v>64.0</v>
      </c>
      <c r="K143" s="1">
        <v>0.001</v>
      </c>
      <c r="L143" s="1" t="s">
        <v>75</v>
      </c>
      <c r="N143" s="1">
        <v>150.0</v>
      </c>
      <c r="P143" s="1" t="s">
        <v>76</v>
      </c>
      <c r="Q143" s="1">
        <v>0.05</v>
      </c>
      <c r="R143" s="1" t="s">
        <v>112</v>
      </c>
      <c r="S143" s="1">
        <v>3.0</v>
      </c>
      <c r="U143" s="1">
        <v>4242.0</v>
      </c>
      <c r="V143" s="1" t="s">
        <v>78</v>
      </c>
      <c r="Y143" s="1">
        <v>2.0</v>
      </c>
      <c r="Z143" s="1">
        <v>0.725025415420532</v>
      </c>
      <c r="AA143" s="1">
        <v>150.0</v>
      </c>
      <c r="AB143" s="1" t="s">
        <v>593</v>
      </c>
      <c r="AD143" s="1">
        <v>150.0</v>
      </c>
      <c r="AE143" s="1">
        <v>5906.0</v>
      </c>
      <c r="AF143" s="1">
        <v>0.618170976638794</v>
      </c>
      <c r="AG143" s="1">
        <v>714467.0</v>
      </c>
      <c r="AN143" s="1">
        <v>0.526309490203857</v>
      </c>
      <c r="AO143" s="1">
        <v>0.788217369222955</v>
      </c>
      <c r="AP143" s="1">
        <v>0.745506444939274</v>
      </c>
      <c r="AQ143" s="1">
        <v>0.774656313087907</v>
      </c>
      <c r="AR143" s="1">
        <v>0.74384660740044</v>
      </c>
      <c r="AS143" s="1">
        <v>1969.0</v>
      </c>
      <c r="AT143" s="1">
        <v>0.866937531742001</v>
      </c>
      <c r="AU143" s="1">
        <v>0.880474452554744</v>
      </c>
      <c r="AV143" s="1">
        <v>0.808207705192629</v>
      </c>
      <c r="AW143" s="1">
        <v>0.966933867735471</v>
      </c>
      <c r="AX143" s="1">
        <v>0.764160659114315</v>
      </c>
      <c r="AY143" s="1">
        <v>998.0</v>
      </c>
      <c r="AZ143" s="1">
        <v>0.804977145759268</v>
      </c>
      <c r="BA143" s="1">
        <v>0.585313174946004</v>
      </c>
      <c r="BB143" s="1">
        <v>0.76338028169014</v>
      </c>
      <c r="BC143" s="1">
        <v>0.474605954465849</v>
      </c>
      <c r="BD143" s="1">
        <v>0.939914163090128</v>
      </c>
      <c r="BE143" s="1">
        <v>571.0</v>
      </c>
      <c r="BF143" s="1">
        <v>0.904520060944642</v>
      </c>
      <c r="BG143" s="1">
        <v>0.770731707317073</v>
      </c>
      <c r="BH143" s="1">
        <v>0.752380952380952</v>
      </c>
      <c r="BI143" s="1">
        <v>0.79</v>
      </c>
      <c r="BJ143" s="1">
        <v>0.933715742511153</v>
      </c>
      <c r="BK143" s="1">
        <v>400.0</v>
      </c>
      <c r="BL143" s="1">
        <v>0.772585073372591</v>
      </c>
      <c r="BM143" s="1">
        <v>0.783866841838342</v>
      </c>
      <c r="BN143" s="1">
        <v>0.788217369222955</v>
      </c>
      <c r="BO143" s="1">
        <v>1969.0</v>
      </c>
    </row>
    <row r="144">
      <c r="A144" s="1" t="s">
        <v>467</v>
      </c>
      <c r="B144" s="1" t="s">
        <v>594</v>
      </c>
      <c r="C144" s="1" t="s">
        <v>69</v>
      </c>
      <c r="D144" s="1" t="s">
        <v>70</v>
      </c>
      <c r="E144" s="1" t="s">
        <v>71</v>
      </c>
      <c r="G144" s="1" t="s">
        <v>595</v>
      </c>
      <c r="H144" s="1">
        <v>2924.0</v>
      </c>
      <c r="I144" s="1" t="s">
        <v>500</v>
      </c>
      <c r="J144" s="1">
        <v>64.0</v>
      </c>
      <c r="K144" s="1">
        <v>0.001</v>
      </c>
      <c r="L144" s="1" t="s">
        <v>75</v>
      </c>
      <c r="N144" s="1">
        <v>150.0</v>
      </c>
      <c r="P144" s="1" t="s">
        <v>76</v>
      </c>
      <c r="Q144" s="1">
        <v>0.05</v>
      </c>
      <c r="R144" s="1" t="s">
        <v>112</v>
      </c>
      <c r="S144" s="1">
        <v>2.0</v>
      </c>
      <c r="U144" s="1">
        <v>4242.0</v>
      </c>
      <c r="V144" s="1" t="s">
        <v>78</v>
      </c>
      <c r="Y144" s="1">
        <v>1.0</v>
      </c>
      <c r="Z144" s="1">
        <v>0.739783227443695</v>
      </c>
      <c r="AA144" s="1">
        <v>150.0</v>
      </c>
      <c r="AB144" s="1" t="s">
        <v>596</v>
      </c>
      <c r="AD144" s="1">
        <v>150.0</v>
      </c>
      <c r="AE144" s="1">
        <v>8858.0</v>
      </c>
      <c r="AF144" s="1">
        <v>0.553799033164978</v>
      </c>
      <c r="AG144" s="1">
        <v>714467.0</v>
      </c>
      <c r="AN144" s="1">
        <v>0.456731617450714</v>
      </c>
      <c r="AO144" s="1">
        <v>0.817166074149314</v>
      </c>
      <c r="AP144" s="1">
        <v>0.789055008576097</v>
      </c>
      <c r="AQ144" s="1">
        <v>0.823013291856035</v>
      </c>
      <c r="AR144" s="1">
        <v>0.789103247358698</v>
      </c>
      <c r="AS144" s="1">
        <v>1969.0</v>
      </c>
      <c r="AT144" s="1">
        <v>0.867445403758253</v>
      </c>
      <c r="AU144" s="1">
        <v>0.879445727482679</v>
      </c>
      <c r="AV144" s="1">
        <v>0.815766923736075</v>
      </c>
      <c r="AW144" s="1">
        <v>0.953907815631262</v>
      </c>
      <c r="AX144" s="1">
        <v>0.778578784757981</v>
      </c>
      <c r="AY144" s="1">
        <v>998.0</v>
      </c>
      <c r="AZ144" s="1">
        <v>0.844591163026917</v>
      </c>
      <c r="BA144" s="1">
        <v>0.666666666666666</v>
      </c>
      <c r="BB144" s="1">
        <v>0.881844380403458</v>
      </c>
      <c r="BC144" s="1">
        <v>0.535901926444833</v>
      </c>
      <c r="BD144" s="1">
        <v>0.970672389127324</v>
      </c>
      <c r="BE144" s="1">
        <v>571.0</v>
      </c>
      <c r="BF144" s="1">
        <v>0.922295581513458</v>
      </c>
      <c r="BG144" s="1">
        <v>0.821052631578947</v>
      </c>
      <c r="BH144" s="1">
        <v>0.771428571428571</v>
      </c>
      <c r="BI144" s="1">
        <v>0.8775</v>
      </c>
      <c r="BJ144" s="1">
        <v>0.933715742511153</v>
      </c>
      <c r="BK144" s="1">
        <v>400.0</v>
      </c>
      <c r="BL144" s="1">
        <v>0.805878392750614</v>
      </c>
      <c r="BM144" s="1">
        <v>0.825921767227225</v>
      </c>
      <c r="BN144" s="1">
        <v>0.817166074149314</v>
      </c>
      <c r="BO144" s="1">
        <v>1969.0</v>
      </c>
    </row>
    <row r="145">
      <c r="A145" s="1" t="s">
        <v>173</v>
      </c>
      <c r="B145" s="1" t="s">
        <v>174</v>
      </c>
      <c r="C145" s="1" t="s">
        <v>69</v>
      </c>
      <c r="D145" s="1" t="s">
        <v>70</v>
      </c>
      <c r="E145" s="1" t="s">
        <v>71</v>
      </c>
      <c r="F145" s="1" t="s">
        <v>175</v>
      </c>
      <c r="G145" s="1" t="s">
        <v>176</v>
      </c>
      <c r="H145" s="1">
        <v>11771.0</v>
      </c>
      <c r="J145" s="1">
        <v>64.0</v>
      </c>
      <c r="K145" s="1">
        <v>0.001</v>
      </c>
      <c r="L145" s="1" t="s">
        <v>75</v>
      </c>
      <c r="N145" s="1">
        <v>150.0</v>
      </c>
      <c r="O145" s="1">
        <v>10.0</v>
      </c>
      <c r="P145" s="1" t="s">
        <v>76</v>
      </c>
      <c r="Q145" s="1">
        <v>0.0</v>
      </c>
      <c r="R145" s="1" t="s">
        <v>77</v>
      </c>
      <c r="S145" s="1">
        <v>1.0</v>
      </c>
      <c r="T145" s="1">
        <v>15.0</v>
      </c>
      <c r="U145" s="1">
        <v>4242.0</v>
      </c>
      <c r="V145" s="1" t="s">
        <v>78</v>
      </c>
      <c r="W145" s="1">
        <v>1.0</v>
      </c>
      <c r="X145" s="1" t="b">
        <v>0</v>
      </c>
      <c r="Z145" s="1">
        <v>0.941741943359375</v>
      </c>
      <c r="AA145" s="1">
        <v>20.0</v>
      </c>
      <c r="AB145" s="1" t="s">
        <v>177</v>
      </c>
      <c r="AD145" s="1">
        <v>150.0</v>
      </c>
      <c r="AE145" s="1">
        <v>17716.0</v>
      </c>
      <c r="AF145" s="1">
        <v>0.112324222922325</v>
      </c>
      <c r="AG145" s="1">
        <v>1.4768835E7</v>
      </c>
      <c r="AH145" s="1">
        <v>15.0</v>
      </c>
      <c r="AI145" s="1">
        <v>177160.0</v>
      </c>
      <c r="AN145" s="1">
        <v>0.301761776208877</v>
      </c>
      <c r="AO145" s="1">
        <v>0.84814626714068</v>
      </c>
      <c r="AP145" s="1">
        <v>0.837907344917782</v>
      </c>
      <c r="AQ145" s="1">
        <v>0.843286112303926</v>
      </c>
      <c r="AR145" s="1">
        <v>0.833458762241353</v>
      </c>
      <c r="AS145" s="1">
        <v>1969.0</v>
      </c>
      <c r="AT145" s="1">
        <v>0.896901980700863</v>
      </c>
      <c r="AU145" s="1">
        <v>0.898652021967049</v>
      </c>
      <c r="AV145" s="1">
        <v>0.895522388059701</v>
      </c>
      <c r="AW145" s="1">
        <v>0.901803607214428</v>
      </c>
      <c r="AX145" s="1">
        <v>0.891864057672502</v>
      </c>
      <c r="AY145" s="1">
        <v>998.0</v>
      </c>
      <c r="AZ145" s="1">
        <v>0.852209243270695</v>
      </c>
      <c r="BA145" s="1">
        <v>0.749785038693035</v>
      </c>
      <c r="BB145" s="1">
        <v>0.736486486486486</v>
      </c>
      <c r="BC145" s="1">
        <v>0.763572679509632</v>
      </c>
      <c r="BD145" s="1">
        <v>0.888412017167381</v>
      </c>
      <c r="BE145" s="1">
        <v>571.0</v>
      </c>
      <c r="BF145" s="1">
        <v>0.947181310309802</v>
      </c>
      <c r="BG145" s="1">
        <v>0.865284974093264</v>
      </c>
      <c r="BH145" s="1">
        <v>0.897849462365591</v>
      </c>
      <c r="BI145" s="1">
        <v>0.835</v>
      </c>
      <c r="BJ145" s="1">
        <v>0.975780752071383</v>
      </c>
      <c r="BK145" s="1">
        <v>400.0</v>
      </c>
      <c r="BL145" s="1">
        <v>0.848702876919321</v>
      </c>
      <c r="BM145" s="1">
        <v>0.849875526670189</v>
      </c>
      <c r="BN145" s="1">
        <v>0.84814626714068</v>
      </c>
      <c r="BO145" s="1">
        <v>1969.0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</cols>
  <sheetData>
    <row r="1">
      <c r="A1" s="1" t="s">
        <v>486</v>
      </c>
      <c r="B1" s="1" t="s">
        <v>17</v>
      </c>
      <c r="C1" s="1" t="s">
        <v>10</v>
      </c>
      <c r="D1" s="1" t="s">
        <v>16</v>
      </c>
      <c r="E1" s="1" t="s">
        <v>18</v>
      </c>
      <c r="F1" s="1" t="s">
        <v>14</v>
      </c>
      <c r="G1" s="1" t="s">
        <v>24</v>
      </c>
      <c r="H1" s="1" t="s">
        <v>487</v>
      </c>
      <c r="N1" s="1" t="s">
        <v>488</v>
      </c>
    </row>
    <row r="2">
      <c r="A2" s="1">
        <v>2.0</v>
      </c>
      <c r="B2" t="str">
        <f t="array" ref="B2">INDEX(all_obs_raw_wf!$A2:$BO2,1,N$3)</f>
        <v>Federated VGG_16</v>
      </c>
      <c r="C2">
        <f t="array" ref="C2">INDEX(all_obs_raw_wf!$A2:$BO2,1,O$3)</f>
        <v>0.01</v>
      </c>
      <c r="D2">
        <f t="array" ref="D2">INDEX(all_obs_raw_wf!$A2:$BO2,1,P$3)</f>
        <v>0</v>
      </c>
      <c r="E2">
        <f t="array" ref="E2">INDEX(all_obs_raw_wf!$A2:$BO2,1,Q$3)</f>
        <v>1</v>
      </c>
      <c r="F2">
        <f t="array" ref="F2">INDEX(all_obs_raw_wf!$A3:$BO3,1,R$3)</f>
        <v>5</v>
      </c>
      <c r="G2" t="str">
        <f t="array" ref="G2">INDEX(all_obs_raw_wf!$A2:$BO2,1,MATCH(G$1, col_names, 0))</f>
        <v/>
      </c>
      <c r="H2" s="1" t="str">
        <f>CONCATENATE(B$1,B2,C$1,C2,D$1,D2,E$1,E2,F$1,#REF!,G$1,G2)</f>
        <v>#REF!</v>
      </c>
      <c r="N2" s="1" t="s">
        <v>17</v>
      </c>
      <c r="O2" s="1" t="s">
        <v>10</v>
      </c>
      <c r="P2" s="1" t="s">
        <v>16</v>
      </c>
      <c r="Q2" s="1" t="s">
        <v>18</v>
      </c>
      <c r="R2" s="1" t="s">
        <v>14</v>
      </c>
    </row>
    <row r="3">
      <c r="A3" s="1">
        <v>3.0</v>
      </c>
      <c r="B3" t="str">
        <f t="array" ref="B3">INDEX(all_obs_raw_wf!$A3:$BO3,1,N$3)</f>
        <v>Federated VGG_16</v>
      </c>
      <c r="C3">
        <f t="array" ref="C3">INDEX(all_obs_raw_wf!$A3:$BO3,1,O$3)</f>
        <v>0.01</v>
      </c>
      <c r="D3">
        <f t="array" ref="D3">INDEX(all_obs_raw_wf!$A3:$BO3,1,P$3)</f>
        <v>0.05</v>
      </c>
      <c r="E3">
        <f t="array" ref="E3">INDEX(all_obs_raw_wf!$A3:$BO3,1,Q$3)</f>
        <v>1</v>
      </c>
      <c r="G3" t="str">
        <f t="array" ref="G3">INDEX(all_obs_raw_wf!$A3:$BO3,1,MATCH(G$1, col_names, 0))</f>
        <v/>
      </c>
      <c r="H3" s="1" t="str">
        <f>CONCATENATE(B$1,B3,C$1,C3,D$1,D3,E$1,E3,F$1,F2,G$1,G3)</f>
        <v>modelFederated VGG_16client_lr0.01lr_decay0.05num_clients1epochs_per_client5central_dataset_index</v>
      </c>
      <c r="N3">
        <f>MATCH(N2, col_names, 0)</f>
        <v>18</v>
      </c>
      <c r="O3">
        <f>MATCH(O2, col_names, 0)</f>
        <v>11</v>
      </c>
      <c r="P3">
        <f>MATCH(P2, col_names, 0)</f>
        <v>17</v>
      </c>
      <c r="Q3">
        <f>MATCH(Q2, col_names, 0)</f>
        <v>19</v>
      </c>
      <c r="R3">
        <f>MATCH(R2, col_names, 0)</f>
        <v>15</v>
      </c>
    </row>
    <row r="4">
      <c r="A4" s="1">
        <v>4.0</v>
      </c>
      <c r="B4" t="str">
        <f t="array" ref="B4">INDEX(all_obs_raw_wf!$A4:$BO4,1,N$3)</f>
        <v>Federated VGG_Simple</v>
      </c>
      <c r="C4">
        <f t="array" ref="C4">INDEX(all_obs_raw_wf!$A4:$BO4,1,O$3)</f>
        <v>0.01</v>
      </c>
      <c r="D4">
        <f t="array" ref="D4">INDEX(all_obs_raw_wf!$A4:$BO4,1,P$3)</f>
        <v>0.05</v>
      </c>
      <c r="E4">
        <f t="array" ref="E4">INDEX(all_obs_raw_wf!$A4:$BO4,1,Q$3)</f>
        <v>1</v>
      </c>
      <c r="F4">
        <f t="array" ref="F4">INDEX(all_obs_raw_wf!$A4:$BO4,1,R$3)</f>
        <v>5</v>
      </c>
      <c r="G4" t="str">
        <f t="array" ref="G4">INDEX(all_obs_raw_wf!$A4:$BO4,1,MATCH(G$1, col_names, 0))</f>
        <v/>
      </c>
      <c r="H4" s="1" t="str">
        <f t="shared" ref="H4:H201" si="1">CONCATENATE(B$1,B4,C$1,C4,D$1,D4,E$1,E4,F$1,F4,G$1,G4)</f>
        <v>modelFederated VGG_Simpleclient_lr0.01lr_decay0.05num_clients1epochs_per_client5central_dataset_index</v>
      </c>
    </row>
    <row r="5">
      <c r="A5" s="1">
        <v>5.0</v>
      </c>
      <c r="B5" t="str">
        <f t="array" ref="B5">INDEX(all_obs_raw_wf!$A5:$BO5,1,N$3)</f>
        <v>Federated VGG_16</v>
      </c>
      <c r="C5">
        <f t="array" ref="C5">INDEX(all_obs_raw_wf!$A5:$BO5,1,O$3)</f>
        <v>0.01</v>
      </c>
      <c r="D5">
        <f t="array" ref="D5">INDEX(all_obs_raw_wf!$A5:$BO5,1,P$3)</f>
        <v>0</v>
      </c>
      <c r="E5">
        <f t="array" ref="E5">INDEX(all_obs_raw_wf!$A5:$BO5,1,Q$3)</f>
        <v>3</v>
      </c>
      <c r="F5">
        <f t="array" ref="F5">INDEX(all_obs_raw_wf!$A5:$BO5,1,R$3)</f>
        <v>10</v>
      </c>
      <c r="G5" t="str">
        <f t="array" ref="G5">INDEX(all_obs_raw_wf!$A5:$BO5,1,MATCH(G$1, col_names, 0))</f>
        <v/>
      </c>
      <c r="H5" s="1" t="str">
        <f t="shared" si="1"/>
        <v>modelFederated VGG_16client_lr0.01lr_decay0num_clients3epochs_per_client10central_dataset_index</v>
      </c>
    </row>
    <row r="6">
      <c r="A6" s="1">
        <v>6.0</v>
      </c>
      <c r="B6" t="str">
        <f t="array" ref="B6">INDEX(all_obs_raw_wf!$A6:$BO6,1,N$3)</f>
        <v>Federated VGG_16</v>
      </c>
      <c r="C6">
        <f t="array" ref="C6">INDEX(all_obs_raw_wf!$A6:$BO6,1,O$3)</f>
        <v>0.01</v>
      </c>
      <c r="D6">
        <f t="array" ref="D6">INDEX(all_obs_raw_wf!$A6:$BO6,1,P$3)</f>
        <v>0.05</v>
      </c>
      <c r="E6">
        <f t="array" ref="E6">INDEX(all_obs_raw_wf!$A6:$BO6,1,Q$3)</f>
        <v>1</v>
      </c>
      <c r="F6">
        <f t="array" ref="F6">INDEX(all_obs_raw_wf!$A6:$BO6,1,R$3)</f>
        <v>10</v>
      </c>
      <c r="G6" t="str">
        <f t="array" ref="G6">INDEX(all_obs_raw_wf!$A6:$BO6,1,MATCH(G$1, col_names, 0))</f>
        <v/>
      </c>
      <c r="H6" s="1" t="str">
        <f t="shared" si="1"/>
        <v>modelFederated VGG_16client_lr0.01lr_decay0.05num_clients1epochs_per_client10central_dataset_index</v>
      </c>
    </row>
    <row r="7">
      <c r="A7" s="1">
        <v>7.0</v>
      </c>
      <c r="B7" t="str">
        <f t="array" ref="B7">INDEX(all_obs_raw_wf!$A7:$BO7,1,N$3)</f>
        <v>Federated VGG_16</v>
      </c>
      <c r="C7">
        <f t="array" ref="C7">INDEX(all_obs_raw_wf!$A7:$BO7,1,O$3)</f>
        <v>0.0001</v>
      </c>
      <c r="D7">
        <f t="array" ref="D7">INDEX(all_obs_raw_wf!$A7:$BO7,1,P$3)</f>
        <v>0</v>
      </c>
      <c r="E7">
        <f t="array" ref="E7">INDEX(all_obs_raw_wf!$A7:$BO7,1,Q$3)</f>
        <v>1</v>
      </c>
      <c r="F7">
        <f t="array" ref="F7">INDEX(all_obs_raw_wf!$A7:$BO7,1,R$3)</f>
        <v>5</v>
      </c>
      <c r="G7" t="str">
        <f t="array" ref="G7">INDEX(all_obs_raw_wf!$A7:$BO7,1,MATCH(G$1, col_names, 0))</f>
        <v/>
      </c>
      <c r="H7" s="1" t="str">
        <f t="shared" si="1"/>
        <v>modelFederated VGG_16client_lr0.0001lr_decay0num_clients1epochs_per_client5central_dataset_index</v>
      </c>
    </row>
    <row r="8">
      <c r="A8" s="1">
        <v>8.0</v>
      </c>
      <c r="B8" t="str">
        <f t="array" ref="B8">INDEX(all_obs_raw_wf!$A8:$BO8,1,N$3)</f>
        <v>Federated VGG_16</v>
      </c>
      <c r="C8">
        <f t="array" ref="C8">INDEX(all_obs_raw_wf!$A8:$BO8,1,O$3)</f>
        <v>0.0001</v>
      </c>
      <c r="D8">
        <f t="array" ref="D8">INDEX(all_obs_raw_wf!$A8:$BO8,1,P$3)</f>
        <v>0</v>
      </c>
      <c r="E8">
        <f t="array" ref="E8">INDEX(all_obs_raw_wf!$A8:$BO8,1,Q$3)</f>
        <v>1</v>
      </c>
      <c r="F8">
        <f t="array" ref="F8">INDEX(all_obs_raw_wf!$A8:$BO8,1,R$3)</f>
        <v>10</v>
      </c>
      <c r="G8" t="str">
        <f t="array" ref="G8">INDEX(all_obs_raw_wf!$A8:$BO8,1,MATCH(G$1, col_names, 0))</f>
        <v/>
      </c>
      <c r="H8" s="1" t="str">
        <f t="shared" si="1"/>
        <v>modelFederated VGG_16client_lr0.0001lr_decay0num_clients1epochs_per_client10central_dataset_index</v>
      </c>
    </row>
    <row r="9">
      <c r="A9" s="1">
        <v>9.0</v>
      </c>
      <c r="B9" t="str">
        <f t="array" ref="B9">INDEX(all_obs_raw_wf!$A9:$BO9,1,N$3)</f>
        <v>VGG_16</v>
      </c>
      <c r="C9">
        <f t="array" ref="C9">INDEX(all_obs_raw_wf!$A9:$BO9,1,O$3)</f>
        <v>0.01</v>
      </c>
      <c r="D9">
        <f t="array" ref="D9">INDEX(all_obs_raw_wf!$A9:$BO9,1,P$3)</f>
        <v>0</v>
      </c>
      <c r="E9">
        <f t="array" ref="E9">INDEX(all_obs_raw_wf!$A9:$BO9,1,Q$3)</f>
        <v>3</v>
      </c>
      <c r="F9" t="str">
        <f t="array" ref="F9">INDEX(all_obs_raw_wf!$A9:$BO9,1,R$3)</f>
        <v/>
      </c>
      <c r="G9">
        <f t="array" ref="G9">INDEX(all_obs_raw_wf!$A9:$BO9,1,MATCH(G$1, col_names, 0))</f>
        <v>0</v>
      </c>
      <c r="H9" s="1" t="str">
        <f t="shared" si="1"/>
        <v>modelVGG_16client_lr0.01lr_decay0num_clients3epochs_per_clientcentral_dataset_index0</v>
      </c>
    </row>
    <row r="10">
      <c r="A10" s="1">
        <v>10.0</v>
      </c>
      <c r="B10" t="str">
        <f t="array" ref="B10">INDEX(all_obs_raw_wf!$A10:$BO10,1,N$3)</f>
        <v>VGG_Simple</v>
      </c>
      <c r="C10">
        <f t="array" ref="C10">INDEX(all_obs_raw_wf!$A10:$BO10,1,O$3)</f>
        <v>0.01</v>
      </c>
      <c r="D10">
        <f t="array" ref="D10">INDEX(all_obs_raw_wf!$A10:$BO10,1,P$3)</f>
        <v>0</v>
      </c>
      <c r="E10">
        <f t="array" ref="E10">INDEX(all_obs_raw_wf!$A10:$BO10,1,Q$3)</f>
        <v>3</v>
      </c>
      <c r="F10" t="str">
        <f t="array" ref="F10">INDEX(all_obs_raw_wf!$A10:$BO10,1,R$3)</f>
        <v/>
      </c>
      <c r="G10">
        <f t="array" ref="G10">INDEX(all_obs_raw_wf!$A10:$BO10,1,MATCH(G$1, col_names, 0))</f>
        <v>0</v>
      </c>
      <c r="H10" s="1" t="str">
        <f t="shared" si="1"/>
        <v>modelVGG_Simpleclient_lr0.01lr_decay0num_clients3epochs_per_clientcentral_dataset_index0</v>
      </c>
    </row>
    <row r="11">
      <c r="A11" s="1">
        <v>11.0</v>
      </c>
      <c r="B11" t="str">
        <f t="array" ref="B11">INDEX(all_obs_raw_wf!$A11:$BO11,1,N$3)</f>
        <v>Federated VGG_16</v>
      </c>
      <c r="C11">
        <f t="array" ref="C11">INDEX(all_obs_raw_wf!$A11:$BO11,1,O$3)</f>
        <v>0.0001</v>
      </c>
      <c r="D11">
        <f t="array" ref="D11">INDEX(all_obs_raw_wf!$A11:$BO11,1,P$3)</f>
        <v>0</v>
      </c>
      <c r="E11">
        <f t="array" ref="E11">INDEX(all_obs_raw_wf!$A11:$BO11,1,Q$3)</f>
        <v>2</v>
      </c>
      <c r="F11">
        <f t="array" ref="F11">INDEX(all_obs_raw_wf!$A11:$BO11,1,R$3)</f>
        <v>5</v>
      </c>
      <c r="G11" t="str">
        <f t="array" ref="G11">INDEX(all_obs_raw_wf!$A11:$BO11,1,MATCH(G$1, col_names, 0))</f>
        <v/>
      </c>
      <c r="H11" s="1" t="str">
        <f t="shared" si="1"/>
        <v>modelFederated VGG_16client_lr0.0001lr_decay0num_clients2epochs_per_client5central_dataset_index</v>
      </c>
    </row>
    <row r="12">
      <c r="A12" s="1">
        <v>12.0</v>
      </c>
      <c r="B12" t="str">
        <f t="array" ref="B12">INDEX(all_obs_raw_wf!$A12:$BO12,1,N$3)</f>
        <v>VGG_16</v>
      </c>
      <c r="C12">
        <f t="array" ref="C12">INDEX(all_obs_raw_wf!$A12:$BO12,1,O$3)</f>
        <v>0.0001</v>
      </c>
      <c r="D12">
        <f t="array" ref="D12">INDEX(all_obs_raw_wf!$A12:$BO12,1,P$3)</f>
        <v>0</v>
      </c>
      <c r="E12">
        <f t="array" ref="E12">INDEX(all_obs_raw_wf!$A12:$BO12,1,Q$3)</f>
        <v>1</v>
      </c>
      <c r="F12" t="str">
        <f t="array" ref="F12">INDEX(all_obs_raw_wf!$A12:$BO12,1,R$3)</f>
        <v/>
      </c>
      <c r="G12">
        <f t="array" ref="G12">INDEX(all_obs_raw_wf!$A12:$BO12,1,MATCH(G$1, col_names, 0))</f>
        <v>0</v>
      </c>
      <c r="H12" s="1" t="str">
        <f t="shared" si="1"/>
        <v>modelVGG_16client_lr0.0001lr_decay0num_clients1epochs_per_clientcentral_dataset_index0</v>
      </c>
    </row>
    <row r="13">
      <c r="A13" s="1">
        <v>13.0</v>
      </c>
      <c r="B13" t="str">
        <f t="array" ref="B13">INDEX(all_obs_raw_wf!$A13:$BO13,1,N$3)</f>
        <v>VGG_16</v>
      </c>
      <c r="C13">
        <f t="array" ref="C13">INDEX(all_obs_raw_wf!$A13:$BO13,1,O$3)</f>
        <v>0.0001</v>
      </c>
      <c r="D13">
        <f t="array" ref="D13">INDEX(all_obs_raw_wf!$A13:$BO13,1,P$3)</f>
        <v>0</v>
      </c>
      <c r="E13">
        <f t="array" ref="E13">INDEX(all_obs_raw_wf!$A13:$BO13,1,Q$3)</f>
        <v>3</v>
      </c>
      <c r="F13" t="str">
        <f t="array" ref="F13">INDEX(all_obs_raw_wf!$A13:$BO13,1,R$3)</f>
        <v/>
      </c>
      <c r="G13">
        <f t="array" ref="G13">INDEX(all_obs_raw_wf!$A13:$BO13,1,MATCH(G$1, col_names, 0))</f>
        <v>0</v>
      </c>
      <c r="H13" s="1" t="str">
        <f t="shared" si="1"/>
        <v>modelVGG_16client_lr0.0001lr_decay0num_clients3epochs_per_clientcentral_dataset_index0</v>
      </c>
    </row>
    <row r="14">
      <c r="A14" s="1">
        <v>14.0</v>
      </c>
      <c r="B14" t="str">
        <f t="array" ref="B14">INDEX(all_obs_raw_wf!$A14:$BO14,1,N$3)</f>
        <v>Federated VGG_16</v>
      </c>
      <c r="C14">
        <f t="array" ref="C14">INDEX(all_obs_raw_wf!$A14:$BO14,1,O$3)</f>
        <v>0.0001</v>
      </c>
      <c r="D14">
        <f t="array" ref="D14">INDEX(all_obs_raw_wf!$A14:$BO14,1,P$3)</f>
        <v>0</v>
      </c>
      <c r="E14">
        <f t="array" ref="E14">INDEX(all_obs_raw_wf!$A14:$BO14,1,Q$3)</f>
        <v>2</v>
      </c>
      <c r="F14">
        <f t="array" ref="F14">INDEX(all_obs_raw_wf!$A14:$BO14,1,R$3)</f>
        <v>10</v>
      </c>
      <c r="G14" t="str">
        <f t="array" ref="G14">INDEX(all_obs_raw_wf!$A14:$BO14,1,MATCH(G$1, col_names, 0))</f>
        <v/>
      </c>
      <c r="H14" s="1" t="str">
        <f t="shared" si="1"/>
        <v>modelFederated VGG_16client_lr0.0001lr_decay0num_clients2epochs_per_client10central_dataset_index</v>
      </c>
    </row>
    <row r="15">
      <c r="A15" s="1">
        <v>15.0</v>
      </c>
      <c r="B15" t="str">
        <f t="array" ref="B15">INDEX(all_obs_raw_wf!$A15:$BO15,1,N$3)</f>
        <v>Federated VGG_16</v>
      </c>
      <c r="C15">
        <f t="array" ref="C15">INDEX(all_obs_raw_wf!$A15:$BO15,1,O$3)</f>
        <v>0.0001</v>
      </c>
      <c r="D15">
        <f t="array" ref="D15">INDEX(all_obs_raw_wf!$A15:$BO15,1,P$3)</f>
        <v>0</v>
      </c>
      <c r="E15">
        <f t="array" ref="E15">INDEX(all_obs_raw_wf!$A15:$BO15,1,Q$3)</f>
        <v>3</v>
      </c>
      <c r="F15">
        <f t="array" ref="F15">INDEX(all_obs_raw_wf!$A15:$BO15,1,R$3)</f>
        <v>5</v>
      </c>
      <c r="G15" t="str">
        <f t="array" ref="G15">INDEX(all_obs_raw_wf!$A15:$BO15,1,MATCH(G$1, col_names, 0))</f>
        <v/>
      </c>
      <c r="H15" s="1" t="str">
        <f t="shared" si="1"/>
        <v>modelFederated VGG_16client_lr0.0001lr_decay0num_clients3epochs_per_client5central_dataset_index</v>
      </c>
    </row>
    <row r="16">
      <c r="A16" s="1">
        <v>16.0</v>
      </c>
      <c r="B16" t="str">
        <f t="array" ref="B16">INDEX(all_obs_raw_wf!$A16:$BO16,1,N$3)</f>
        <v>VGG_16</v>
      </c>
      <c r="C16">
        <f t="array" ref="C16">INDEX(all_obs_raw_wf!$A16:$BO16,1,O$3)</f>
        <v>0.01</v>
      </c>
      <c r="D16">
        <f t="array" ref="D16">INDEX(all_obs_raw_wf!$A16:$BO16,1,P$3)</f>
        <v>0</v>
      </c>
      <c r="E16">
        <f t="array" ref="E16">INDEX(all_obs_raw_wf!$A16:$BO16,1,Q$3)</f>
        <v>1</v>
      </c>
      <c r="F16" t="str">
        <f t="array" ref="F16">INDEX(all_obs_raw_wf!$A16:$BO16,1,R$3)</f>
        <v/>
      </c>
      <c r="G16">
        <f t="array" ref="G16">INDEX(all_obs_raw_wf!$A16:$BO16,1,MATCH(G$1, col_names, 0))</f>
        <v>0</v>
      </c>
      <c r="H16" s="1" t="str">
        <f t="shared" si="1"/>
        <v>modelVGG_16client_lr0.01lr_decay0num_clients1epochs_per_clientcentral_dataset_index0</v>
      </c>
    </row>
    <row r="17">
      <c r="A17" s="1">
        <v>17.0</v>
      </c>
      <c r="B17" t="str">
        <f t="array" ref="B17">INDEX(all_obs_raw_wf!$A17:$BO17,1,N$3)</f>
        <v>VGG_Simple</v>
      </c>
      <c r="C17">
        <f t="array" ref="C17">INDEX(all_obs_raw_wf!$A17:$BO17,1,O$3)</f>
        <v>0.01</v>
      </c>
      <c r="D17">
        <f t="array" ref="D17">INDEX(all_obs_raw_wf!$A17:$BO17,1,P$3)</f>
        <v>0</v>
      </c>
      <c r="E17">
        <f t="array" ref="E17">INDEX(all_obs_raw_wf!$A17:$BO17,1,Q$3)</f>
        <v>1</v>
      </c>
      <c r="F17" t="str">
        <f t="array" ref="F17">INDEX(all_obs_raw_wf!$A17:$BO17,1,R$3)</f>
        <v/>
      </c>
      <c r="G17">
        <f t="array" ref="G17">INDEX(all_obs_raw_wf!$A17:$BO17,1,MATCH(G$1, col_names, 0))</f>
        <v>0</v>
      </c>
      <c r="H17" s="1" t="str">
        <f t="shared" si="1"/>
        <v>modelVGG_Simpleclient_lr0.01lr_decay0num_clients1epochs_per_clientcentral_dataset_index0</v>
      </c>
    </row>
    <row r="18">
      <c r="A18" s="1">
        <v>18.0</v>
      </c>
      <c r="B18" t="str">
        <f t="array" ref="B18">INDEX(all_obs_raw_wf!$A18:$BO18,1,N$3)</f>
        <v>Federated VGG_Simple</v>
      </c>
      <c r="C18">
        <f t="array" ref="C18">INDEX(all_obs_raw_wf!$A18:$BO18,1,O$3)</f>
        <v>0.01</v>
      </c>
      <c r="D18">
        <f t="array" ref="D18">INDEX(all_obs_raw_wf!$A18:$BO18,1,P$3)</f>
        <v>0</v>
      </c>
      <c r="E18">
        <f t="array" ref="E18">INDEX(all_obs_raw_wf!$A18:$BO18,1,Q$3)</f>
        <v>2</v>
      </c>
      <c r="F18">
        <f t="array" ref="F18">INDEX(all_obs_raw_wf!$A18:$BO18,1,R$3)</f>
        <v>5</v>
      </c>
      <c r="G18" t="str">
        <f t="array" ref="G18">INDEX(all_obs_raw_wf!$A18:$BO18,1,MATCH(G$1, col_names, 0))</f>
        <v/>
      </c>
      <c r="H18" s="1" t="str">
        <f t="shared" si="1"/>
        <v>modelFederated VGG_Simpleclient_lr0.01lr_decay0num_clients2epochs_per_client5central_dataset_index</v>
      </c>
    </row>
    <row r="19">
      <c r="A19" s="1">
        <v>19.0</v>
      </c>
      <c r="B19" t="str">
        <f t="array" ref="B19">INDEX(all_obs_raw_wf!$A19:$BO19,1,N$3)</f>
        <v>VGG_16</v>
      </c>
      <c r="C19">
        <f t="array" ref="C19">INDEX(all_obs_raw_wf!$A19:$BO19,1,O$3)</f>
        <v>0.0001</v>
      </c>
      <c r="D19">
        <f t="array" ref="D19">INDEX(all_obs_raw_wf!$A19:$BO19,1,P$3)</f>
        <v>0</v>
      </c>
      <c r="E19">
        <f t="array" ref="E19">INDEX(all_obs_raw_wf!$A19:$BO19,1,Q$3)</f>
        <v>2</v>
      </c>
      <c r="F19" t="str">
        <f t="array" ref="F19">INDEX(all_obs_raw_wf!$A19:$BO19,1,R$3)</f>
        <v/>
      </c>
      <c r="G19">
        <f t="array" ref="G19">INDEX(all_obs_raw_wf!$A19:$BO19,1,MATCH(G$1, col_names, 0))</f>
        <v>0</v>
      </c>
      <c r="H19" s="1" t="str">
        <f t="shared" si="1"/>
        <v>modelVGG_16client_lr0.0001lr_decay0num_clients2epochs_per_clientcentral_dataset_index0</v>
      </c>
    </row>
    <row r="20">
      <c r="A20" s="1">
        <v>20.0</v>
      </c>
      <c r="B20" t="str">
        <f t="array" ref="B20">INDEX(all_obs_raw_wf!$A20:$BO20,1,N$3)</f>
        <v>Federated VGG_16</v>
      </c>
      <c r="C20">
        <f t="array" ref="C20">INDEX(all_obs_raw_wf!$A20:$BO20,1,O$3)</f>
        <v>0.0001</v>
      </c>
      <c r="D20">
        <f t="array" ref="D20">INDEX(all_obs_raw_wf!$A20:$BO20,1,P$3)</f>
        <v>0</v>
      </c>
      <c r="E20">
        <f t="array" ref="E20">INDEX(all_obs_raw_wf!$A20:$BO20,1,Q$3)</f>
        <v>3</v>
      </c>
      <c r="F20">
        <f t="array" ref="F20">INDEX(all_obs_raw_wf!$A20:$BO20,1,R$3)</f>
        <v>10</v>
      </c>
      <c r="G20" t="str">
        <f t="array" ref="G20">INDEX(all_obs_raw_wf!$A20:$BO20,1,MATCH(G$1, col_names, 0))</f>
        <v/>
      </c>
      <c r="H20" s="1" t="str">
        <f t="shared" si="1"/>
        <v>modelFederated VGG_16client_lr0.0001lr_decay0num_clients3epochs_per_client10central_dataset_index</v>
      </c>
    </row>
    <row r="21">
      <c r="A21" s="1">
        <v>21.0</v>
      </c>
      <c r="B21" t="str">
        <f t="array" ref="B21">INDEX(all_obs_raw_wf!$A21:$BO21,1,N$3)</f>
        <v>VGG_Simple</v>
      </c>
      <c r="C21">
        <f t="array" ref="C21">INDEX(all_obs_raw_wf!$A21:$BO21,1,O$3)</f>
        <v>0.0001</v>
      </c>
      <c r="D21">
        <f t="array" ref="D21">INDEX(all_obs_raw_wf!$A21:$BO21,1,P$3)</f>
        <v>0</v>
      </c>
      <c r="E21">
        <f t="array" ref="E21">INDEX(all_obs_raw_wf!$A21:$BO21,1,Q$3)</f>
        <v>2</v>
      </c>
      <c r="F21" t="str">
        <f t="array" ref="F21">INDEX(all_obs_raw_wf!$A21:$BO21,1,R$3)</f>
        <v/>
      </c>
      <c r="G21">
        <f t="array" ref="G21">INDEX(all_obs_raw_wf!$A21:$BO21,1,MATCH(G$1, col_names, 0))</f>
        <v>0</v>
      </c>
      <c r="H21" s="1" t="str">
        <f t="shared" si="1"/>
        <v>modelVGG_Simpleclient_lr0.0001lr_decay0num_clients2epochs_per_clientcentral_dataset_index0</v>
      </c>
    </row>
    <row r="22">
      <c r="A22" s="1">
        <v>22.0</v>
      </c>
      <c r="B22" t="str">
        <f t="array" ref="B22">INDEX(all_obs_raw_wf!$A22:$BO22,1,N$3)</f>
        <v>VGG_Simple</v>
      </c>
      <c r="C22">
        <f t="array" ref="C22">INDEX(all_obs_raw_wf!$A22:$BO22,1,O$3)</f>
        <v>0.0001</v>
      </c>
      <c r="D22">
        <f t="array" ref="D22">INDEX(all_obs_raw_wf!$A22:$BO22,1,P$3)</f>
        <v>0</v>
      </c>
      <c r="E22">
        <f t="array" ref="E22">INDEX(all_obs_raw_wf!$A22:$BO22,1,Q$3)</f>
        <v>3</v>
      </c>
      <c r="F22" t="str">
        <f t="array" ref="F22">INDEX(all_obs_raw_wf!$A22:$BO22,1,R$3)</f>
        <v/>
      </c>
      <c r="G22">
        <f t="array" ref="G22">INDEX(all_obs_raw_wf!$A22:$BO22,1,MATCH(G$1, col_names, 0))</f>
        <v>0</v>
      </c>
      <c r="H22" s="1" t="str">
        <f t="shared" si="1"/>
        <v>modelVGG_Simpleclient_lr0.0001lr_decay0num_clients3epochs_per_clientcentral_dataset_index0</v>
      </c>
    </row>
    <row r="23">
      <c r="A23" s="1">
        <v>23.0</v>
      </c>
      <c r="B23" t="str">
        <f t="array" ref="B23">INDEX(all_obs_raw_wf!$A23:$BO23,1,N$3)</f>
        <v>Federated VGG_16</v>
      </c>
      <c r="C23">
        <f t="array" ref="C23">INDEX(all_obs_raw_wf!$A23:$BO23,1,O$3)</f>
        <v>0.001</v>
      </c>
      <c r="D23">
        <f t="array" ref="D23">INDEX(all_obs_raw_wf!$A23:$BO23,1,P$3)</f>
        <v>0</v>
      </c>
      <c r="E23">
        <f t="array" ref="E23">INDEX(all_obs_raw_wf!$A23:$BO23,1,Q$3)</f>
        <v>1</v>
      </c>
      <c r="F23">
        <f t="array" ref="F23">INDEX(all_obs_raw_wf!$A23:$BO23,1,R$3)</f>
        <v>5</v>
      </c>
      <c r="G23" t="str">
        <f t="array" ref="G23">INDEX(all_obs_raw_wf!$A23:$BO23,1,MATCH(G$1, col_names, 0))</f>
        <v/>
      </c>
      <c r="H23" s="1" t="str">
        <f t="shared" si="1"/>
        <v>modelFederated VGG_16client_lr0.001lr_decay0num_clients1epochs_per_client5central_dataset_index</v>
      </c>
    </row>
    <row r="24">
      <c r="A24" s="1">
        <v>24.0</v>
      </c>
      <c r="B24" t="str">
        <f t="array" ref="B24">INDEX(all_obs_raw_wf!$A24:$BO24,1,N$3)</f>
        <v>Federated VGG_Simple</v>
      </c>
      <c r="C24">
        <f t="array" ref="C24">INDEX(all_obs_raw_wf!$A24:$BO24,1,O$3)</f>
        <v>0.0001</v>
      </c>
      <c r="D24">
        <f t="array" ref="D24">INDEX(all_obs_raw_wf!$A24:$BO24,1,P$3)</f>
        <v>0</v>
      </c>
      <c r="E24">
        <f t="array" ref="E24">INDEX(all_obs_raw_wf!$A24:$BO24,1,Q$3)</f>
        <v>1</v>
      </c>
      <c r="F24">
        <f t="array" ref="F24">INDEX(all_obs_raw_wf!$A24:$BO24,1,R$3)</f>
        <v>10</v>
      </c>
      <c r="G24" t="str">
        <f t="array" ref="G24">INDEX(all_obs_raw_wf!$A24:$BO24,1,MATCH(G$1, col_names, 0))</f>
        <v/>
      </c>
      <c r="H24" s="1" t="str">
        <f t="shared" si="1"/>
        <v>modelFederated VGG_Simpleclient_lr0.0001lr_decay0num_clients1epochs_per_client10central_dataset_index</v>
      </c>
    </row>
    <row r="25">
      <c r="A25" s="1">
        <v>25.0</v>
      </c>
      <c r="B25" t="str">
        <f t="array" ref="B25">INDEX(all_obs_raw_wf!$A25:$BO25,1,N$3)</f>
        <v>VGG_16</v>
      </c>
      <c r="C25">
        <f t="array" ref="C25">INDEX(all_obs_raw_wf!$A25:$BO25,1,O$3)</f>
        <v>0.001</v>
      </c>
      <c r="D25">
        <f t="array" ref="D25">INDEX(all_obs_raw_wf!$A25:$BO25,1,P$3)</f>
        <v>0</v>
      </c>
      <c r="E25">
        <f t="array" ref="E25">INDEX(all_obs_raw_wf!$A25:$BO25,1,Q$3)</f>
        <v>2</v>
      </c>
      <c r="F25" t="str">
        <f t="array" ref="F25">INDEX(all_obs_raw_wf!$A25:$BO25,1,R$3)</f>
        <v/>
      </c>
      <c r="G25">
        <f t="array" ref="G25">INDEX(all_obs_raw_wf!$A25:$BO25,1,MATCH(G$1, col_names, 0))</f>
        <v>0</v>
      </c>
      <c r="H25" s="1" t="str">
        <f t="shared" si="1"/>
        <v>modelVGG_16client_lr0.001lr_decay0num_clients2epochs_per_clientcentral_dataset_index0</v>
      </c>
    </row>
    <row r="26">
      <c r="A26" s="1">
        <v>26.0</v>
      </c>
      <c r="B26" t="str">
        <f t="array" ref="B26">INDEX(all_obs_raw_wf!$A26:$BO26,1,N$3)</f>
        <v>Federated VGG_Simple</v>
      </c>
      <c r="C26">
        <f t="array" ref="C26">INDEX(all_obs_raw_wf!$A26:$BO26,1,O$3)</f>
        <v>0.0001</v>
      </c>
      <c r="D26">
        <f t="array" ref="D26">INDEX(all_obs_raw_wf!$A26:$BO26,1,P$3)</f>
        <v>0</v>
      </c>
      <c r="E26">
        <f t="array" ref="E26">INDEX(all_obs_raw_wf!$A26:$BO26,1,Q$3)</f>
        <v>2</v>
      </c>
      <c r="F26">
        <f t="array" ref="F26">INDEX(all_obs_raw_wf!$A26:$BO26,1,R$3)</f>
        <v>10</v>
      </c>
      <c r="G26" t="str">
        <f t="array" ref="G26">INDEX(all_obs_raw_wf!$A26:$BO26,1,MATCH(G$1, col_names, 0))</f>
        <v/>
      </c>
      <c r="H26" s="1" t="str">
        <f t="shared" si="1"/>
        <v>modelFederated VGG_Simpleclient_lr0.0001lr_decay0num_clients2epochs_per_client10central_dataset_index</v>
      </c>
    </row>
    <row r="27">
      <c r="A27" s="1">
        <v>27.0</v>
      </c>
      <c r="B27" t="str">
        <f t="array" ref="B27">INDEX(all_obs_raw_wf!$A26:$BO26,1,N$3)</f>
        <v>Federated VGG_Simple</v>
      </c>
      <c r="C27">
        <f t="array" ref="C27">INDEX(all_obs_raw_wf!$A26:$BO26,1,O$3)</f>
        <v>0.0001</v>
      </c>
      <c r="D27">
        <f t="array" ref="D27">INDEX(all_obs_raw_wf!$A26:$BO26,1,P$3)</f>
        <v>0</v>
      </c>
      <c r="E27">
        <f t="array" ref="E27">INDEX(all_obs_raw_wf!$A26:$BO26,1,Q$3)</f>
        <v>2</v>
      </c>
      <c r="F27">
        <f t="array" ref="F27">INDEX(all_obs_raw_wf!$A26:$BO26,1,R$3)</f>
        <v>10</v>
      </c>
      <c r="G27" t="str">
        <f t="array" ref="G27">INDEX(all_obs_raw_wf!$A26:$BO26,1,MATCH(G$1, col_names, 0))</f>
        <v/>
      </c>
      <c r="H27" s="1" t="str">
        <f t="shared" si="1"/>
        <v>modelFederated VGG_Simpleclient_lr0.0001lr_decay0num_clients2epochs_per_client10central_dataset_index</v>
      </c>
    </row>
    <row r="28">
      <c r="A28" s="1">
        <v>28.0</v>
      </c>
      <c r="B28" t="str">
        <f t="array" ref="B28">INDEX(all_obs_raw_wf!$A27:$BO27,1,N$3)</f>
        <v>Federated VGG_16</v>
      </c>
      <c r="C28">
        <f t="array" ref="C28">INDEX(all_obs_raw_wf!$A27:$BO27,1,O$3)</f>
        <v>0.01</v>
      </c>
      <c r="D28">
        <f t="array" ref="D28">INDEX(all_obs_raw_wf!$A27:$BO27,1,P$3)</f>
        <v>0</v>
      </c>
      <c r="E28">
        <f t="array" ref="E28">INDEX(all_obs_raw_wf!$A27:$BO27,1,Q$3)</f>
        <v>3</v>
      </c>
      <c r="F28">
        <f t="array" ref="F28">INDEX(all_obs_raw_wf!$A27:$BO27,1,R$3)</f>
        <v>5</v>
      </c>
      <c r="G28" t="str">
        <f t="array" ref="G28">INDEX(all_obs_raw_wf!$A27:$BO27,1,MATCH(G$1, col_names, 0))</f>
        <v/>
      </c>
      <c r="H28" s="1" t="str">
        <f t="shared" si="1"/>
        <v>modelFederated VGG_16client_lr0.01lr_decay0num_clients3epochs_per_client5central_dataset_index</v>
      </c>
    </row>
    <row r="29">
      <c r="A29" s="1">
        <v>29.0</v>
      </c>
      <c r="B29" t="str">
        <f t="array" ref="B29">INDEX(all_obs_raw_wf!$A28:$BO28,1,N$3)</f>
        <v>Federated VGG_16</v>
      </c>
      <c r="C29">
        <f t="array" ref="C29">INDEX(all_obs_raw_wf!$A28:$BO28,1,O$3)</f>
        <v>0.0001</v>
      </c>
      <c r="D29">
        <f t="array" ref="D29">INDEX(all_obs_raw_wf!$A28:$BO28,1,P$3)</f>
        <v>0.05</v>
      </c>
      <c r="E29">
        <f t="array" ref="E29">INDEX(all_obs_raw_wf!$A28:$BO28,1,Q$3)</f>
        <v>1</v>
      </c>
      <c r="F29">
        <f t="array" ref="F29">INDEX(all_obs_raw_wf!$A28:$BO28,1,R$3)</f>
        <v>5</v>
      </c>
      <c r="G29" t="str">
        <f t="array" ref="G29">INDEX(all_obs_raw_wf!$A28:$BO28,1,MATCH(G$1, col_names, 0))</f>
        <v/>
      </c>
      <c r="H29" s="1" t="str">
        <f t="shared" si="1"/>
        <v>modelFederated VGG_16client_lr0.0001lr_decay0.05num_clients1epochs_per_client5central_dataset_index</v>
      </c>
    </row>
    <row r="30">
      <c r="A30" s="1">
        <v>30.0</v>
      </c>
      <c r="B30" t="str">
        <f t="array" ref="B30">INDEX(all_obs_raw_wf!$A29:$BO29,1,N$3)</f>
        <v>Federated VGG_16</v>
      </c>
      <c r="C30">
        <f t="array" ref="C30">INDEX(all_obs_raw_wf!$A29:$BO29,1,O$3)</f>
        <v>0.01</v>
      </c>
      <c r="D30">
        <f t="array" ref="D30">INDEX(all_obs_raw_wf!$A29:$BO29,1,P$3)</f>
        <v>0</v>
      </c>
      <c r="E30">
        <f t="array" ref="E30">INDEX(all_obs_raw_wf!$A29:$BO29,1,Q$3)</f>
        <v>1</v>
      </c>
      <c r="F30">
        <f t="array" ref="F30">INDEX(all_obs_raw_wf!$A29:$BO29,1,R$3)</f>
        <v>10</v>
      </c>
      <c r="G30" t="str">
        <f t="array" ref="G30">INDEX(all_obs_raw_wf!$A29:$BO29,1,MATCH(G$1, col_names, 0))</f>
        <v/>
      </c>
      <c r="H30" s="1" t="str">
        <f t="shared" si="1"/>
        <v>modelFederated VGG_16client_lr0.01lr_decay0num_clients1epochs_per_client10central_dataset_index</v>
      </c>
    </row>
    <row r="31">
      <c r="A31" s="1">
        <v>31.0</v>
      </c>
      <c r="B31" t="str">
        <f t="array" ref="B31">INDEX(all_obs_raw_wf!$A30:$BO30,1,N$3)</f>
        <v>Federated VGG_16</v>
      </c>
      <c r="C31">
        <f t="array" ref="C31">INDEX(all_obs_raw_wf!$A30:$BO30,1,O$3)</f>
        <v>0.01</v>
      </c>
      <c r="D31">
        <f t="array" ref="D31">INDEX(all_obs_raw_wf!$A30:$BO30,1,P$3)</f>
        <v>0.05</v>
      </c>
      <c r="E31">
        <f t="array" ref="E31">INDEX(all_obs_raw_wf!$A30:$BO30,1,Q$3)</f>
        <v>3</v>
      </c>
      <c r="F31">
        <f t="array" ref="F31">INDEX(all_obs_raw_wf!$A30:$BO30,1,R$3)</f>
        <v>5</v>
      </c>
      <c r="G31" t="str">
        <f t="array" ref="G31">INDEX(all_obs_raw_wf!$A30:$BO30,1,MATCH(G$1, col_names, 0))</f>
        <v/>
      </c>
      <c r="H31" s="1" t="str">
        <f t="shared" si="1"/>
        <v>modelFederated VGG_16client_lr0.01lr_decay0.05num_clients3epochs_per_client5central_dataset_index</v>
      </c>
    </row>
    <row r="32">
      <c r="A32" s="1">
        <v>32.0</v>
      </c>
      <c r="B32" t="str">
        <f t="array" ref="B32">INDEX(all_obs_raw_wf!$A31:$BO31,1,N$3)</f>
        <v>VGG_Simple</v>
      </c>
      <c r="C32">
        <f t="array" ref="C32">INDEX(all_obs_raw_wf!$A31:$BO31,1,O$3)</f>
        <v>0.001</v>
      </c>
      <c r="D32">
        <f t="array" ref="D32">INDEX(all_obs_raw_wf!$A31:$BO31,1,P$3)</f>
        <v>0</v>
      </c>
      <c r="E32">
        <f t="array" ref="E32">INDEX(all_obs_raw_wf!$A31:$BO31,1,Q$3)</f>
        <v>2</v>
      </c>
      <c r="F32" t="str">
        <f t="array" ref="F32">INDEX(all_obs_raw_wf!$A31:$BO31,1,R$3)</f>
        <v/>
      </c>
      <c r="G32">
        <f t="array" ref="G32">INDEX(all_obs_raw_wf!$A31:$BO31,1,MATCH(G$1, col_names, 0))</f>
        <v>0</v>
      </c>
      <c r="H32" s="1" t="str">
        <f t="shared" si="1"/>
        <v>modelVGG_Simpleclient_lr0.001lr_decay0num_clients2epochs_per_clientcentral_dataset_index0</v>
      </c>
    </row>
    <row r="33">
      <c r="A33" s="1">
        <v>33.0</v>
      </c>
      <c r="B33" t="str">
        <f t="array" ref="B33">INDEX(all_obs_raw_wf!$A32:$BO32,1,N$3)</f>
        <v>VGG_16</v>
      </c>
      <c r="C33">
        <f t="array" ref="C33">INDEX(all_obs_raw_wf!$A32:$BO32,1,O$3)</f>
        <v>0.001</v>
      </c>
      <c r="D33">
        <f t="array" ref="D33">INDEX(all_obs_raw_wf!$A32:$BO32,1,P$3)</f>
        <v>0</v>
      </c>
      <c r="E33">
        <f t="array" ref="E33">INDEX(all_obs_raw_wf!$A32:$BO32,1,Q$3)</f>
        <v>1</v>
      </c>
      <c r="F33" t="str">
        <f t="array" ref="F33">INDEX(all_obs_raw_wf!$A32:$BO32,1,R$3)</f>
        <v/>
      </c>
      <c r="G33">
        <f t="array" ref="G33">INDEX(all_obs_raw_wf!$A32:$BO32,1,MATCH(G$1, col_names, 0))</f>
        <v>0</v>
      </c>
      <c r="H33" s="1" t="str">
        <f t="shared" si="1"/>
        <v>modelVGG_16client_lr0.001lr_decay0num_clients1epochs_per_clientcentral_dataset_index0</v>
      </c>
    </row>
    <row r="34">
      <c r="A34" s="1">
        <v>34.0</v>
      </c>
      <c r="B34" t="str">
        <f t="array" ref="B34">INDEX(all_obs_raw_wf!$A33:$BO33,1,N$3)</f>
        <v>Federated VGG_Simple</v>
      </c>
      <c r="C34">
        <f t="array" ref="C34">INDEX(all_obs_raw_wf!$A33:$BO33,1,O$3)</f>
        <v>0.0001</v>
      </c>
      <c r="D34">
        <f t="array" ref="D34">INDEX(all_obs_raw_wf!$A33:$BO33,1,P$3)</f>
        <v>0</v>
      </c>
      <c r="E34">
        <f t="array" ref="E34">INDEX(all_obs_raw_wf!$A33:$BO33,1,Q$3)</f>
        <v>1</v>
      </c>
      <c r="F34">
        <f t="array" ref="F34">INDEX(all_obs_raw_wf!$A33:$BO33,1,R$3)</f>
        <v>5</v>
      </c>
      <c r="G34" t="str">
        <f t="array" ref="G34">INDEX(all_obs_raw_wf!$A33:$BO33,1,MATCH(G$1, col_names, 0))</f>
        <v/>
      </c>
      <c r="H34" s="1" t="str">
        <f t="shared" si="1"/>
        <v>modelFederated VGG_Simpleclient_lr0.0001lr_decay0num_clients1epochs_per_client5central_dataset_index</v>
      </c>
    </row>
    <row r="35">
      <c r="A35" s="1">
        <v>35.0</v>
      </c>
      <c r="B35" t="str">
        <f t="array" ref="B35">INDEX(all_obs_raw_wf!$A34:$BO34,1,N$3)</f>
        <v>Federated VGG_16</v>
      </c>
      <c r="C35">
        <f t="array" ref="C35">INDEX(all_obs_raw_wf!$A34:$BO34,1,O$3)</f>
        <v>0.0001</v>
      </c>
      <c r="D35">
        <f t="array" ref="D35">INDEX(all_obs_raw_wf!$A34:$BO34,1,P$3)</f>
        <v>0.05</v>
      </c>
      <c r="E35">
        <f t="array" ref="E35">INDEX(all_obs_raw_wf!$A34:$BO34,1,Q$3)</f>
        <v>3</v>
      </c>
      <c r="F35">
        <f t="array" ref="F35">INDEX(all_obs_raw_wf!$A34:$BO34,1,R$3)</f>
        <v>5</v>
      </c>
      <c r="G35" t="str">
        <f t="array" ref="G35">INDEX(all_obs_raw_wf!$A34:$BO34,1,MATCH(G$1, col_names, 0))</f>
        <v/>
      </c>
      <c r="H35" s="1" t="str">
        <f t="shared" si="1"/>
        <v>modelFederated VGG_16client_lr0.0001lr_decay0.05num_clients3epochs_per_client5central_dataset_index</v>
      </c>
    </row>
    <row r="36">
      <c r="A36" s="1">
        <v>36.0</v>
      </c>
      <c r="B36" t="str">
        <f t="array" ref="B36">INDEX(all_obs_raw_wf!$A35:$BO35,1,N$3)</f>
        <v>Federated VGG_16</v>
      </c>
      <c r="C36">
        <f t="array" ref="C36">INDEX(all_obs_raw_wf!$A35:$BO35,1,O$3)</f>
        <v>0.0001</v>
      </c>
      <c r="D36">
        <f t="array" ref="D36">INDEX(all_obs_raw_wf!$A35:$BO35,1,P$3)</f>
        <v>0.05</v>
      </c>
      <c r="E36">
        <f t="array" ref="E36">INDEX(all_obs_raw_wf!$A35:$BO35,1,Q$3)</f>
        <v>2</v>
      </c>
      <c r="F36">
        <f t="array" ref="F36">INDEX(all_obs_raw_wf!$A35:$BO35,1,R$3)</f>
        <v>5</v>
      </c>
      <c r="G36" t="str">
        <f t="array" ref="G36">INDEX(all_obs_raw_wf!$A35:$BO35,1,MATCH(G$1, col_names, 0))</f>
        <v/>
      </c>
      <c r="H36" s="1" t="str">
        <f t="shared" si="1"/>
        <v>modelFederated VGG_16client_lr0.0001lr_decay0.05num_clients2epochs_per_client5central_dataset_index</v>
      </c>
    </row>
    <row r="37">
      <c r="A37" s="1">
        <v>37.0</v>
      </c>
      <c r="B37" t="str">
        <f t="array" ref="B37">INDEX(all_obs_raw_wf!$A36:$BO36,1,N$3)</f>
        <v>VGG_16</v>
      </c>
      <c r="C37">
        <f t="array" ref="C37">INDEX(all_obs_raw_wf!$A36:$BO36,1,O$3)</f>
        <v>0.01</v>
      </c>
      <c r="D37">
        <f t="array" ref="D37">INDEX(all_obs_raw_wf!$A36:$BO36,1,P$3)</f>
        <v>0</v>
      </c>
      <c r="E37">
        <f t="array" ref="E37">INDEX(all_obs_raw_wf!$A36:$BO36,1,Q$3)</f>
        <v>2</v>
      </c>
      <c r="F37" t="str">
        <f t="array" ref="F37">INDEX(all_obs_raw_wf!$A36:$BO36,1,R$3)</f>
        <v/>
      </c>
      <c r="G37">
        <f t="array" ref="G37">INDEX(all_obs_raw_wf!$A36:$BO36,1,MATCH(G$1, col_names, 0))</f>
        <v>0</v>
      </c>
      <c r="H37" s="1" t="str">
        <f t="shared" si="1"/>
        <v>modelVGG_16client_lr0.01lr_decay0num_clients2epochs_per_clientcentral_dataset_index0</v>
      </c>
    </row>
    <row r="38">
      <c r="A38" s="1">
        <v>38.0</v>
      </c>
      <c r="B38" t="str">
        <f t="array" ref="B38">INDEX(all_obs_raw_wf!$A37:$BO37,1,N$3)</f>
        <v>VGG_Simple</v>
      </c>
      <c r="C38">
        <f t="array" ref="C38">INDEX(all_obs_raw_wf!$A37:$BO37,1,O$3)</f>
        <v>0.01</v>
      </c>
      <c r="D38">
        <f t="array" ref="D38">INDEX(all_obs_raw_wf!$A37:$BO37,1,P$3)</f>
        <v>0</v>
      </c>
      <c r="E38">
        <f t="array" ref="E38">INDEX(all_obs_raw_wf!$A37:$BO37,1,Q$3)</f>
        <v>2</v>
      </c>
      <c r="F38" t="str">
        <f t="array" ref="F38">INDEX(all_obs_raw_wf!$A37:$BO37,1,R$3)</f>
        <v/>
      </c>
      <c r="G38">
        <f t="array" ref="G38">INDEX(all_obs_raw_wf!$A37:$BO37,1,MATCH(G$1, col_names, 0))</f>
        <v>0</v>
      </c>
      <c r="H38" s="1" t="str">
        <f t="shared" si="1"/>
        <v>modelVGG_Simpleclient_lr0.01lr_decay0num_clients2epochs_per_clientcentral_dataset_index0</v>
      </c>
    </row>
    <row r="39">
      <c r="A39" s="1">
        <v>39.0</v>
      </c>
      <c r="B39" t="str">
        <f t="array" ref="B39">INDEX(all_obs_raw_wf!$A38:$BO38,1,N$3)</f>
        <v>VGG_Simple</v>
      </c>
      <c r="C39">
        <f t="array" ref="C39">INDEX(all_obs_raw_wf!$A38:$BO38,1,O$3)</f>
        <v>0.001</v>
      </c>
      <c r="D39">
        <f t="array" ref="D39">INDEX(all_obs_raw_wf!$A38:$BO38,1,P$3)</f>
        <v>0</v>
      </c>
      <c r="E39">
        <f t="array" ref="E39">INDEX(all_obs_raw_wf!$A38:$BO38,1,Q$3)</f>
        <v>3</v>
      </c>
      <c r="F39" t="str">
        <f t="array" ref="F39">INDEX(all_obs_raw_wf!$A38:$BO38,1,R$3)</f>
        <v/>
      </c>
      <c r="G39">
        <f t="array" ref="G39">INDEX(all_obs_raw_wf!$A38:$BO38,1,MATCH(G$1, col_names, 0))</f>
        <v>0</v>
      </c>
      <c r="H39" s="1" t="str">
        <f t="shared" si="1"/>
        <v>modelVGG_Simpleclient_lr0.001lr_decay0num_clients3epochs_per_clientcentral_dataset_index0</v>
      </c>
    </row>
    <row r="40">
      <c r="A40" s="1">
        <v>40.0</v>
      </c>
      <c r="B40" t="str">
        <f t="array" ref="B40">INDEX(all_obs_raw_wf!$A39:$BO39,1,N$3)</f>
        <v>Federated VGG_Simple</v>
      </c>
      <c r="C40">
        <f t="array" ref="C40">INDEX(all_obs_raw_wf!$A39:$BO39,1,O$3)</f>
        <v>0.01</v>
      </c>
      <c r="D40">
        <f t="array" ref="D40">INDEX(all_obs_raw_wf!$A39:$BO39,1,P$3)</f>
        <v>0.05</v>
      </c>
      <c r="E40">
        <f t="array" ref="E40">INDEX(all_obs_raw_wf!$A39:$BO39,1,Q$3)</f>
        <v>2</v>
      </c>
      <c r="F40">
        <f t="array" ref="F40">INDEX(all_obs_raw_wf!$A39:$BO39,1,R$3)</f>
        <v>10</v>
      </c>
      <c r="G40" t="str">
        <f t="array" ref="G40">INDEX(all_obs_raw_wf!$A39:$BO39,1,MATCH(G$1, col_names, 0))</f>
        <v/>
      </c>
      <c r="H40" s="1" t="str">
        <f t="shared" si="1"/>
        <v>modelFederated VGG_Simpleclient_lr0.01lr_decay0.05num_clients2epochs_per_client10central_dataset_index</v>
      </c>
    </row>
    <row r="41">
      <c r="A41" s="1">
        <v>41.0</v>
      </c>
      <c r="B41" t="str">
        <f t="array" ref="B41">INDEX(all_obs_raw_wf!$A40:$BO40,1,N$3)</f>
        <v>VGG_Simple</v>
      </c>
      <c r="C41">
        <f t="array" ref="C41">INDEX(all_obs_raw_wf!$A40:$BO40,1,O$3)</f>
        <v>0.0001</v>
      </c>
      <c r="D41">
        <f t="array" ref="D41">INDEX(all_obs_raw_wf!$A40:$BO40,1,P$3)</f>
        <v>0</v>
      </c>
      <c r="E41">
        <f t="array" ref="E41">INDEX(all_obs_raw_wf!$A40:$BO40,1,Q$3)</f>
        <v>1</v>
      </c>
      <c r="F41" t="str">
        <f t="array" ref="F41">INDEX(all_obs_raw_wf!$A40:$BO40,1,R$3)</f>
        <v/>
      </c>
      <c r="G41">
        <f t="array" ref="G41">INDEX(all_obs_raw_wf!$A40:$BO40,1,MATCH(G$1, col_names, 0))</f>
        <v>0</v>
      </c>
      <c r="H41" s="1" t="str">
        <f t="shared" si="1"/>
        <v>modelVGG_Simpleclient_lr0.0001lr_decay0num_clients1epochs_per_clientcentral_dataset_index0</v>
      </c>
    </row>
    <row r="42">
      <c r="A42" s="1">
        <v>42.0</v>
      </c>
      <c r="B42" t="str">
        <f t="array" ref="B42">INDEX(all_obs_raw_wf!$A41:$BO41,1,N$3)</f>
        <v>Federated VGG_Simple</v>
      </c>
      <c r="C42">
        <f t="array" ref="C42">INDEX(all_obs_raw_wf!$A41:$BO41,1,O$3)</f>
        <v>0.01</v>
      </c>
      <c r="D42">
        <f t="array" ref="D42">INDEX(all_obs_raw_wf!$A41:$BO41,1,P$3)</f>
        <v>0</v>
      </c>
      <c r="E42">
        <f t="array" ref="E42">INDEX(all_obs_raw_wf!$A41:$BO41,1,Q$3)</f>
        <v>2</v>
      </c>
      <c r="F42">
        <f t="array" ref="F42">INDEX(all_obs_raw_wf!$A41:$BO41,1,R$3)</f>
        <v>10</v>
      </c>
      <c r="G42" t="str">
        <f t="array" ref="G42">INDEX(all_obs_raw_wf!$A41:$BO41,1,MATCH(G$1, col_names, 0))</f>
        <v/>
      </c>
      <c r="H42" s="1" t="str">
        <f t="shared" si="1"/>
        <v>modelFederated VGG_Simpleclient_lr0.01lr_decay0num_clients2epochs_per_client10central_dataset_index</v>
      </c>
    </row>
    <row r="43">
      <c r="A43" s="1">
        <v>43.0</v>
      </c>
      <c r="B43" t="str">
        <f t="array" ref="B43">INDEX(all_obs_raw_wf!$A42:$BO42,1,N$3)</f>
        <v>Federated VGG_Simple</v>
      </c>
      <c r="C43">
        <f t="array" ref="C43">INDEX(all_obs_raw_wf!$A42:$BO42,1,O$3)</f>
        <v>0.01</v>
      </c>
      <c r="D43">
        <f t="array" ref="D43">INDEX(all_obs_raw_wf!$A42:$BO42,1,P$3)</f>
        <v>0</v>
      </c>
      <c r="E43">
        <f t="array" ref="E43">INDEX(all_obs_raw_wf!$A42:$BO42,1,Q$3)</f>
        <v>3</v>
      </c>
      <c r="F43">
        <f t="array" ref="F43">INDEX(all_obs_raw_wf!$A42:$BO42,1,R$3)</f>
        <v>5</v>
      </c>
      <c r="G43" t="str">
        <f t="array" ref="G43">INDEX(all_obs_raw_wf!$A42:$BO42,1,MATCH(G$1, col_names, 0))</f>
        <v/>
      </c>
      <c r="H43" s="1" t="str">
        <f t="shared" si="1"/>
        <v>modelFederated VGG_Simpleclient_lr0.01lr_decay0num_clients3epochs_per_client5central_dataset_index</v>
      </c>
    </row>
    <row r="44">
      <c r="A44" s="1">
        <v>44.0</v>
      </c>
      <c r="B44" t="str">
        <f t="array" ref="B44">INDEX(all_obs_raw_wf!$A43:$BO43,1,N$3)</f>
        <v>VGG_16</v>
      </c>
      <c r="C44">
        <f t="array" ref="C44">INDEX(all_obs_raw_wf!$A43:$BO43,1,O$3)</f>
        <v>0.001</v>
      </c>
      <c r="D44">
        <f t="array" ref="D44">INDEX(all_obs_raw_wf!$A43:$BO43,1,P$3)</f>
        <v>0</v>
      </c>
      <c r="E44">
        <f t="array" ref="E44">INDEX(all_obs_raw_wf!$A43:$BO43,1,Q$3)</f>
        <v>3</v>
      </c>
      <c r="F44" t="str">
        <f t="array" ref="F44">INDEX(all_obs_raw_wf!$A43:$BO43,1,R$3)</f>
        <v/>
      </c>
      <c r="G44">
        <f t="array" ref="G44">INDEX(all_obs_raw_wf!$A43:$BO43,1,MATCH(G$1, col_names, 0))</f>
        <v>0</v>
      </c>
      <c r="H44" s="1" t="str">
        <f t="shared" si="1"/>
        <v>modelVGG_16client_lr0.001lr_decay0num_clients3epochs_per_clientcentral_dataset_index0</v>
      </c>
    </row>
    <row r="45">
      <c r="A45" s="1">
        <v>45.0</v>
      </c>
      <c r="B45" t="str">
        <f t="array" ref="B45">INDEX(all_obs_raw_wf!$A44:$BO44,1,N$3)</f>
        <v>Federated VGG_Simple</v>
      </c>
      <c r="C45">
        <f t="array" ref="C45">INDEX(all_obs_raw_wf!$A44:$BO44,1,O$3)</f>
        <v>0.01</v>
      </c>
      <c r="D45">
        <f t="array" ref="D45">INDEX(all_obs_raw_wf!$A44:$BO44,1,P$3)</f>
        <v>0</v>
      </c>
      <c r="E45">
        <f t="array" ref="E45">INDEX(all_obs_raw_wf!$A44:$BO44,1,Q$3)</f>
        <v>1</v>
      </c>
      <c r="F45">
        <f t="array" ref="F45">INDEX(all_obs_raw_wf!$A44:$BO44,1,R$3)</f>
        <v>10</v>
      </c>
      <c r="G45" t="str">
        <f t="array" ref="G45">INDEX(all_obs_raw_wf!$A44:$BO44,1,MATCH(G$1, col_names, 0))</f>
        <v/>
      </c>
      <c r="H45" s="1" t="str">
        <f t="shared" si="1"/>
        <v>modelFederated VGG_Simpleclient_lr0.01lr_decay0num_clients1epochs_per_client10central_dataset_index</v>
      </c>
    </row>
    <row r="46">
      <c r="A46" s="1">
        <v>46.0</v>
      </c>
      <c r="B46" t="str">
        <f t="array" ref="B46">INDEX(all_obs_raw_wf!$A45:$BO45,1,N$3)</f>
        <v>Federated VGG_16</v>
      </c>
      <c r="C46">
        <f t="array" ref="C46">INDEX(all_obs_raw_wf!$A45:$BO45,1,O$3)</f>
        <v>0.01</v>
      </c>
      <c r="D46">
        <f t="array" ref="D46">INDEX(all_obs_raw_wf!$A45:$BO45,1,P$3)</f>
        <v>0.05</v>
      </c>
      <c r="E46">
        <f t="array" ref="E46">INDEX(all_obs_raw_wf!$A45:$BO45,1,Q$3)</f>
        <v>3</v>
      </c>
      <c r="F46">
        <f t="array" ref="F46">INDEX(all_obs_raw_wf!$A45:$BO45,1,R$3)</f>
        <v>10</v>
      </c>
      <c r="G46" t="str">
        <f t="array" ref="G46">INDEX(all_obs_raw_wf!$A45:$BO45,1,MATCH(G$1, col_names, 0))</f>
        <v/>
      </c>
      <c r="H46" s="1" t="str">
        <f t="shared" si="1"/>
        <v>modelFederated VGG_16client_lr0.01lr_decay0.05num_clients3epochs_per_client10central_dataset_index</v>
      </c>
    </row>
    <row r="47">
      <c r="A47" s="1">
        <v>47.0</v>
      </c>
      <c r="B47" t="str">
        <f t="array" ref="B47">INDEX(all_obs_raw_wf!$A46:$BO46,1,N$3)</f>
        <v>Federated VGG_16</v>
      </c>
      <c r="C47">
        <f t="array" ref="C47">INDEX(all_obs_raw_wf!$A46:$BO46,1,O$3)</f>
        <v>0.01</v>
      </c>
      <c r="D47">
        <f t="array" ref="D47">INDEX(all_obs_raw_wf!$A46:$BO46,1,P$3)</f>
        <v>0.05</v>
      </c>
      <c r="E47">
        <f t="array" ref="E47">INDEX(all_obs_raw_wf!$A46:$BO46,1,Q$3)</f>
        <v>2</v>
      </c>
      <c r="F47">
        <f t="array" ref="F47">INDEX(all_obs_raw_wf!$A46:$BO46,1,R$3)</f>
        <v>5</v>
      </c>
      <c r="G47" t="str">
        <f t="array" ref="G47">INDEX(all_obs_raw_wf!$A46:$BO46,1,MATCH(G$1, col_names, 0))</f>
        <v/>
      </c>
      <c r="H47" s="1" t="str">
        <f t="shared" si="1"/>
        <v>modelFederated VGG_16client_lr0.01lr_decay0.05num_clients2epochs_per_client5central_dataset_index</v>
      </c>
    </row>
    <row r="48">
      <c r="A48" s="1">
        <v>48.0</v>
      </c>
      <c r="B48" t="str">
        <f t="array" ref="B48">INDEX(all_obs_raw_wf!$A47:$BO47,1,N$3)</f>
        <v>Federated VGG_Simple</v>
      </c>
      <c r="C48">
        <f t="array" ref="C48">INDEX(all_obs_raw_wf!$A47:$BO47,1,O$3)</f>
        <v>0.01</v>
      </c>
      <c r="D48">
        <f t="array" ref="D48">INDEX(all_obs_raw_wf!$A47:$BO47,1,P$3)</f>
        <v>0.05</v>
      </c>
      <c r="E48">
        <f t="array" ref="E48">INDEX(all_obs_raw_wf!$A47:$BO47,1,Q$3)</f>
        <v>2</v>
      </c>
      <c r="F48">
        <f t="array" ref="F48">INDEX(all_obs_raw_wf!$A47:$BO47,1,R$3)</f>
        <v>5</v>
      </c>
      <c r="G48" t="str">
        <f t="array" ref="G48">INDEX(all_obs_raw_wf!$A47:$BO47,1,MATCH(G$1, col_names, 0))</f>
        <v/>
      </c>
      <c r="H48" s="1" t="str">
        <f t="shared" si="1"/>
        <v>modelFederated VGG_Simpleclient_lr0.01lr_decay0.05num_clients2epochs_per_client5central_dataset_index</v>
      </c>
    </row>
    <row r="49">
      <c r="A49" s="1">
        <v>49.0</v>
      </c>
      <c r="B49" t="str">
        <f t="array" ref="B49">INDEX(all_obs_raw_wf!$A48:$BO48,1,N$3)</f>
        <v>Federated VGG_16</v>
      </c>
      <c r="C49">
        <f t="array" ref="C49">INDEX(all_obs_raw_wf!$A48:$BO48,1,O$3)</f>
        <v>0.001</v>
      </c>
      <c r="D49">
        <f t="array" ref="D49">INDEX(all_obs_raw_wf!$A48:$BO48,1,P$3)</f>
        <v>0</v>
      </c>
      <c r="E49">
        <f t="array" ref="E49">INDEX(all_obs_raw_wf!$A48:$BO48,1,Q$3)</f>
        <v>2</v>
      </c>
      <c r="F49">
        <f t="array" ref="F49">INDEX(all_obs_raw_wf!$A48:$BO48,1,R$3)</f>
        <v>10</v>
      </c>
      <c r="G49" t="str">
        <f t="array" ref="G49">INDEX(all_obs_raw_wf!$A48:$BO48,1,MATCH(G$1, col_names, 0))</f>
        <v/>
      </c>
      <c r="H49" s="1" t="str">
        <f t="shared" si="1"/>
        <v>modelFederated VGG_16client_lr0.001lr_decay0num_clients2epochs_per_client10central_dataset_index</v>
      </c>
    </row>
    <row r="50">
      <c r="A50" s="1">
        <v>50.0</v>
      </c>
      <c r="B50" t="str">
        <f t="array" ref="B50">INDEX(all_obs_raw_wf!$A49:$BO49,1,N$3)</f>
        <v>Federated VGG_Simple</v>
      </c>
      <c r="C50">
        <f t="array" ref="C50">INDEX(all_obs_raw_wf!$A49:$BO49,1,O$3)</f>
        <v>0.0001</v>
      </c>
      <c r="D50">
        <f t="array" ref="D50">INDEX(all_obs_raw_wf!$A49:$BO49,1,P$3)</f>
        <v>0</v>
      </c>
      <c r="E50">
        <f t="array" ref="E50">INDEX(all_obs_raw_wf!$A49:$BO49,1,Q$3)</f>
        <v>3</v>
      </c>
      <c r="F50">
        <f t="array" ref="F50">INDEX(all_obs_raw_wf!$A49:$BO49,1,R$3)</f>
        <v>10</v>
      </c>
      <c r="G50" t="str">
        <f t="array" ref="G50">INDEX(all_obs_raw_wf!$A49:$BO49,1,MATCH(G$1, col_names, 0))</f>
        <v/>
      </c>
      <c r="H50" s="1" t="str">
        <f t="shared" si="1"/>
        <v>modelFederated VGG_Simpleclient_lr0.0001lr_decay0num_clients3epochs_per_client10central_dataset_index</v>
      </c>
    </row>
    <row r="51">
      <c r="A51" s="1">
        <v>51.0</v>
      </c>
      <c r="B51" t="str">
        <f t="array" ref="B51">INDEX(all_obs_raw_wf!$A50:$BO50,1,N$3)</f>
        <v>Federated VGG_Simple</v>
      </c>
      <c r="C51">
        <f t="array" ref="C51">INDEX(all_obs_raw_wf!$A50:$BO50,1,O$3)</f>
        <v>0.0001</v>
      </c>
      <c r="D51">
        <f t="array" ref="D51">INDEX(all_obs_raw_wf!$A50:$BO50,1,P$3)</f>
        <v>0</v>
      </c>
      <c r="E51">
        <f t="array" ref="E51">INDEX(all_obs_raw_wf!$A50:$BO50,1,Q$3)</f>
        <v>2</v>
      </c>
      <c r="F51">
        <f t="array" ref="F51">INDEX(all_obs_raw_wf!$A50:$BO50,1,R$3)</f>
        <v>5</v>
      </c>
      <c r="G51" t="str">
        <f t="array" ref="G51">INDEX(all_obs_raw_wf!$A50:$BO50,1,MATCH(G$1, col_names, 0))</f>
        <v/>
      </c>
      <c r="H51" s="1" t="str">
        <f t="shared" si="1"/>
        <v>modelFederated VGG_Simpleclient_lr0.0001lr_decay0num_clients2epochs_per_client5central_dataset_index</v>
      </c>
    </row>
    <row r="52">
      <c r="A52" s="1">
        <v>52.0</v>
      </c>
      <c r="B52" t="str">
        <f t="array" ref="B52">INDEX(all_obs_raw_wf!$A51:$BO51,1,N$3)</f>
        <v>Federated VGG_Simple</v>
      </c>
      <c r="C52">
        <f t="array" ref="C52">INDEX(all_obs_raw_wf!$A51:$BO51,1,O$3)</f>
        <v>0.01</v>
      </c>
      <c r="D52">
        <f t="array" ref="D52">INDEX(all_obs_raw_wf!$A51:$BO51,1,P$3)</f>
        <v>0.05</v>
      </c>
      <c r="E52">
        <f t="array" ref="E52">INDEX(all_obs_raw_wf!$A51:$BO51,1,Q$3)</f>
        <v>3</v>
      </c>
      <c r="F52">
        <f t="array" ref="F52">INDEX(all_obs_raw_wf!$A51:$BO51,1,R$3)</f>
        <v>5</v>
      </c>
      <c r="G52" t="str">
        <f t="array" ref="G52">INDEX(all_obs_raw_wf!$A51:$BO51,1,MATCH(G$1, col_names, 0))</f>
        <v/>
      </c>
      <c r="H52" s="1" t="str">
        <f t="shared" si="1"/>
        <v>modelFederated VGG_Simpleclient_lr0.01lr_decay0.05num_clients3epochs_per_client5central_dataset_index</v>
      </c>
    </row>
    <row r="53">
      <c r="A53" s="1">
        <v>53.0</v>
      </c>
      <c r="B53" t="str">
        <f t="array" ref="B53">INDEX(all_obs_raw_wf!$A52:$BO52,1,N$3)</f>
        <v>Federated VGG_16</v>
      </c>
      <c r="C53">
        <f t="array" ref="C53">INDEX(all_obs_raw_wf!$A52:$BO52,1,O$3)</f>
        <v>0.001</v>
      </c>
      <c r="D53">
        <f t="array" ref="D53">INDEX(all_obs_raw_wf!$A52:$BO52,1,P$3)</f>
        <v>0.05</v>
      </c>
      <c r="E53">
        <f t="array" ref="E53">INDEX(all_obs_raw_wf!$A52:$BO52,1,Q$3)</f>
        <v>1</v>
      </c>
      <c r="F53">
        <f t="array" ref="F53">INDEX(all_obs_raw_wf!$A52:$BO52,1,R$3)</f>
        <v>5</v>
      </c>
      <c r="G53" t="str">
        <f t="array" ref="G53">INDEX(all_obs_raw_wf!$A52:$BO52,1,MATCH(G$1, col_names, 0))</f>
        <v/>
      </c>
      <c r="H53" s="1" t="str">
        <f t="shared" si="1"/>
        <v>modelFederated VGG_16client_lr0.001lr_decay0.05num_clients1epochs_per_client5central_dataset_index</v>
      </c>
    </row>
    <row r="54">
      <c r="A54" s="1">
        <v>54.0</v>
      </c>
      <c r="B54" t="str">
        <f t="array" ref="B54">INDEX(all_obs_raw_wf!$A53:$BO53,1,N$3)</f>
        <v>Federated VGG_16</v>
      </c>
      <c r="C54">
        <f t="array" ref="C54">INDEX(all_obs_raw_wf!$A53:$BO53,1,O$3)</f>
        <v>0.001</v>
      </c>
      <c r="D54">
        <f t="array" ref="D54">INDEX(all_obs_raw_wf!$A53:$BO53,1,P$3)</f>
        <v>0.05</v>
      </c>
      <c r="E54">
        <f t="array" ref="E54">INDEX(all_obs_raw_wf!$A53:$BO53,1,Q$3)</f>
        <v>2</v>
      </c>
      <c r="F54">
        <f t="array" ref="F54">INDEX(all_obs_raw_wf!$A53:$BO53,1,R$3)</f>
        <v>5</v>
      </c>
      <c r="G54" t="str">
        <f t="array" ref="G54">INDEX(all_obs_raw_wf!$A53:$BO53,1,MATCH(G$1, col_names, 0))</f>
        <v/>
      </c>
      <c r="H54" s="1" t="str">
        <f t="shared" si="1"/>
        <v>modelFederated VGG_16client_lr0.001lr_decay0.05num_clients2epochs_per_client5central_dataset_index</v>
      </c>
    </row>
    <row r="55">
      <c r="A55" s="1">
        <v>55.0</v>
      </c>
      <c r="B55" t="str">
        <f t="array" ref="B55">INDEX(all_obs_raw_wf!$A54:$BO54,1,N$3)</f>
        <v>VGG_16</v>
      </c>
      <c r="C55">
        <f t="array" ref="C55">INDEX(all_obs_raw_wf!$A54:$BO54,1,O$3)</f>
        <v>0.01</v>
      </c>
      <c r="D55">
        <f t="array" ref="D55">INDEX(all_obs_raw_wf!$A54:$BO54,1,P$3)</f>
        <v>0.05</v>
      </c>
      <c r="E55">
        <f t="array" ref="E55">INDEX(all_obs_raw_wf!$A54:$BO54,1,Q$3)</f>
        <v>3</v>
      </c>
      <c r="F55" t="str">
        <f t="array" ref="F55">INDEX(all_obs_raw_wf!$A54:$BO54,1,R$3)</f>
        <v/>
      </c>
      <c r="G55">
        <f t="array" ref="G55">INDEX(all_obs_raw_wf!$A54:$BO54,1,MATCH(G$1, col_names, 0))</f>
        <v>0</v>
      </c>
      <c r="H55" s="1" t="str">
        <f t="shared" si="1"/>
        <v>modelVGG_16client_lr0.01lr_decay0.05num_clients3epochs_per_clientcentral_dataset_index0</v>
      </c>
    </row>
    <row r="56">
      <c r="A56" s="1">
        <v>56.0</v>
      </c>
      <c r="B56" t="str">
        <f t="array" ref="B56">INDEX(all_obs_raw_wf!$A55:$BO55,1,N$3)</f>
        <v>Federated VGG_16</v>
      </c>
      <c r="C56">
        <f t="array" ref="C56">INDEX(all_obs_raw_wf!$A55:$BO55,1,O$3)</f>
        <v>0.0001</v>
      </c>
      <c r="D56">
        <f t="array" ref="D56">INDEX(all_obs_raw_wf!$A55:$BO55,1,P$3)</f>
        <v>0.05</v>
      </c>
      <c r="E56">
        <f t="array" ref="E56">INDEX(all_obs_raw_wf!$A55:$BO55,1,Q$3)</f>
        <v>3</v>
      </c>
      <c r="F56">
        <f t="array" ref="F56">INDEX(all_obs_raw_wf!$A55:$BO55,1,R$3)</f>
        <v>10</v>
      </c>
      <c r="G56" t="str">
        <f t="array" ref="G56">INDEX(all_obs_raw_wf!$A55:$BO55,1,MATCH(G$1, col_names, 0))</f>
        <v/>
      </c>
      <c r="H56" s="1" t="str">
        <f t="shared" si="1"/>
        <v>modelFederated VGG_16client_lr0.0001lr_decay0.05num_clients3epochs_per_client10central_dataset_index</v>
      </c>
    </row>
    <row r="57">
      <c r="A57" s="1">
        <v>57.0</v>
      </c>
      <c r="B57" t="str">
        <f t="array" ref="B57">INDEX(all_obs_raw_wf!$A56:$BO56,1,N$3)</f>
        <v>Federated VGG_Simple</v>
      </c>
      <c r="C57">
        <f t="array" ref="C57">INDEX(all_obs_raw_wf!$A56:$BO56,1,O$3)</f>
        <v>0.01</v>
      </c>
      <c r="D57">
        <f t="array" ref="D57">INDEX(all_obs_raw_wf!$A56:$BO56,1,P$3)</f>
        <v>0</v>
      </c>
      <c r="E57">
        <f t="array" ref="E57">INDEX(all_obs_raw_wf!$A56:$BO56,1,Q$3)</f>
        <v>3</v>
      </c>
      <c r="F57">
        <f t="array" ref="F57">INDEX(all_obs_raw_wf!$A56:$BO56,1,R$3)</f>
        <v>10</v>
      </c>
      <c r="G57" t="str">
        <f t="array" ref="G57">INDEX(all_obs_raw_wf!$A56:$BO56,1,MATCH(G$1, col_names, 0))</f>
        <v/>
      </c>
      <c r="H57" s="1" t="str">
        <f t="shared" si="1"/>
        <v>modelFederated VGG_Simpleclient_lr0.01lr_decay0num_clients3epochs_per_client10central_dataset_index</v>
      </c>
    </row>
    <row r="58">
      <c r="A58" s="1">
        <v>58.0</v>
      </c>
      <c r="B58" t="str">
        <f t="array" ref="B58">INDEX(all_obs_raw_wf!$A57:$BO57,1,N$3)</f>
        <v>Federated VGG_Simple</v>
      </c>
      <c r="C58">
        <f t="array" ref="C58">INDEX(all_obs_raw_wf!$A57:$BO57,1,O$3)</f>
        <v>0.01</v>
      </c>
      <c r="D58">
        <f t="array" ref="D58">INDEX(all_obs_raw_wf!$A57:$BO57,1,P$3)</f>
        <v>0</v>
      </c>
      <c r="E58">
        <f t="array" ref="E58">INDEX(all_obs_raw_wf!$A57:$BO57,1,Q$3)</f>
        <v>1</v>
      </c>
      <c r="F58">
        <f t="array" ref="F58">INDEX(all_obs_raw_wf!$A57:$BO57,1,R$3)</f>
        <v>5</v>
      </c>
      <c r="G58" t="str">
        <f t="array" ref="G58">INDEX(all_obs_raw_wf!$A57:$BO57,1,MATCH(G$1, col_names, 0))</f>
        <v/>
      </c>
      <c r="H58" s="1" t="str">
        <f t="shared" si="1"/>
        <v>modelFederated VGG_Simpleclient_lr0.01lr_decay0num_clients1epochs_per_client5central_dataset_index</v>
      </c>
    </row>
    <row r="59">
      <c r="A59" s="1">
        <v>59.0</v>
      </c>
      <c r="B59" t="str">
        <f t="array" ref="B59">INDEX(all_obs_raw_wf!$A58:$BO58,1,N$3)</f>
        <v>Federated VGG_16</v>
      </c>
      <c r="C59">
        <f t="array" ref="C59">INDEX(all_obs_raw_wf!$A58:$BO58,1,O$3)</f>
        <v>0.001</v>
      </c>
      <c r="D59">
        <f t="array" ref="D59">INDEX(all_obs_raw_wf!$A58:$BO58,1,P$3)</f>
        <v>0</v>
      </c>
      <c r="E59">
        <f t="array" ref="E59">INDEX(all_obs_raw_wf!$A58:$BO58,1,Q$3)</f>
        <v>2</v>
      </c>
      <c r="F59">
        <f t="array" ref="F59">INDEX(all_obs_raw_wf!$A58:$BO58,1,R$3)</f>
        <v>5</v>
      </c>
      <c r="G59" t="str">
        <f t="array" ref="G59">INDEX(all_obs_raw_wf!$A58:$BO58,1,MATCH(G$1, col_names, 0))</f>
        <v/>
      </c>
      <c r="H59" s="1" t="str">
        <f t="shared" si="1"/>
        <v>modelFederated VGG_16client_lr0.001lr_decay0num_clients2epochs_per_client5central_dataset_index</v>
      </c>
    </row>
    <row r="60">
      <c r="A60" s="1">
        <v>60.0</v>
      </c>
      <c r="B60" t="str">
        <f t="array" ref="B60">INDEX(all_obs_raw_wf!$A59:$BO59,1,N$3)</f>
        <v>Federated VGG_16</v>
      </c>
      <c r="C60">
        <f t="array" ref="C60">INDEX(all_obs_raw_wf!$A59:$BO59,1,O$3)</f>
        <v>0.01</v>
      </c>
      <c r="D60">
        <f t="array" ref="D60">INDEX(all_obs_raw_wf!$A59:$BO59,1,P$3)</f>
        <v>0.05</v>
      </c>
      <c r="E60">
        <f t="array" ref="E60">INDEX(all_obs_raw_wf!$A59:$BO59,1,Q$3)</f>
        <v>2</v>
      </c>
      <c r="F60">
        <f t="array" ref="F60">INDEX(all_obs_raw_wf!$A59:$BO59,1,R$3)</f>
        <v>10</v>
      </c>
      <c r="G60" t="str">
        <f t="array" ref="G60">INDEX(all_obs_raw_wf!$A59:$BO59,1,MATCH(G$1, col_names, 0))</f>
        <v/>
      </c>
      <c r="H60" s="1" t="str">
        <f t="shared" si="1"/>
        <v>modelFederated VGG_16client_lr0.01lr_decay0.05num_clients2epochs_per_client10central_dataset_index</v>
      </c>
    </row>
    <row r="61">
      <c r="A61" s="1">
        <v>61.0</v>
      </c>
      <c r="B61" t="str">
        <f t="array" ref="B61">INDEX(all_obs_raw_wf!$A60:$BO60,1,N$3)</f>
        <v>Federated VGG_Simple</v>
      </c>
      <c r="C61">
        <f t="array" ref="C61">INDEX(all_obs_raw_wf!$A60:$BO60,1,O$3)</f>
        <v>0.01</v>
      </c>
      <c r="D61">
        <f t="array" ref="D61">INDEX(all_obs_raw_wf!$A60:$BO60,1,P$3)</f>
        <v>0.05</v>
      </c>
      <c r="E61">
        <f t="array" ref="E61">INDEX(all_obs_raw_wf!$A60:$BO60,1,Q$3)</f>
        <v>1</v>
      </c>
      <c r="F61">
        <f t="array" ref="F61">INDEX(all_obs_raw_wf!$A60:$BO60,1,R$3)</f>
        <v>10</v>
      </c>
      <c r="G61" t="str">
        <f t="array" ref="G61">INDEX(all_obs_raw_wf!$A60:$BO60,1,MATCH(G$1, col_names, 0))</f>
        <v/>
      </c>
      <c r="H61" s="1" t="str">
        <f t="shared" si="1"/>
        <v>modelFederated VGG_Simpleclient_lr0.01lr_decay0.05num_clients1epochs_per_client10central_dataset_index</v>
      </c>
    </row>
    <row r="62">
      <c r="A62" s="1">
        <v>62.0</v>
      </c>
      <c r="B62" t="str">
        <f t="array" ref="B62">INDEX(all_obs_raw_wf!$A61:$BO61,1,N$3)</f>
        <v>Federated VGG_Simple</v>
      </c>
      <c r="C62">
        <f t="array" ref="C62">INDEX(all_obs_raw_wf!$A61:$BO61,1,O$3)</f>
        <v>0.001</v>
      </c>
      <c r="D62">
        <f t="array" ref="D62">INDEX(all_obs_raw_wf!$A61:$BO61,1,P$3)</f>
        <v>0</v>
      </c>
      <c r="E62">
        <f t="array" ref="E62">INDEX(all_obs_raw_wf!$A61:$BO61,1,Q$3)</f>
        <v>1</v>
      </c>
      <c r="F62">
        <f t="array" ref="F62">INDEX(all_obs_raw_wf!$A61:$BO61,1,R$3)</f>
        <v>10</v>
      </c>
      <c r="G62" t="str">
        <f t="array" ref="G62">INDEX(all_obs_raw_wf!$A61:$BO61,1,MATCH(G$1, col_names, 0))</f>
        <v/>
      </c>
      <c r="H62" s="1" t="str">
        <f t="shared" si="1"/>
        <v>modelFederated VGG_Simpleclient_lr0.001lr_decay0num_clients1epochs_per_client10central_dataset_index</v>
      </c>
    </row>
    <row r="63">
      <c r="A63" s="1">
        <v>63.0</v>
      </c>
      <c r="B63" t="str">
        <f t="array" ref="B63">INDEX(all_obs_raw_wf!$A62:$BO62,1,N$3)</f>
        <v>Federated VGG_16</v>
      </c>
      <c r="C63">
        <f t="array" ref="C63">INDEX(all_obs_raw_wf!$A62:$BO62,1,O$3)</f>
        <v>0.001</v>
      </c>
      <c r="D63">
        <f t="array" ref="D63">INDEX(all_obs_raw_wf!$A62:$BO62,1,P$3)</f>
        <v>0.05</v>
      </c>
      <c r="E63">
        <f t="array" ref="E63">INDEX(all_obs_raw_wf!$A62:$BO62,1,Q$3)</f>
        <v>1</v>
      </c>
      <c r="F63">
        <f t="array" ref="F63">INDEX(all_obs_raw_wf!$A62:$BO62,1,R$3)</f>
        <v>10</v>
      </c>
      <c r="G63" t="str">
        <f t="array" ref="G63">INDEX(all_obs_raw_wf!$A62:$BO62,1,MATCH(G$1, col_names, 0))</f>
        <v/>
      </c>
      <c r="H63" s="1" t="str">
        <f t="shared" si="1"/>
        <v>modelFederated VGG_16client_lr0.001lr_decay0.05num_clients1epochs_per_client10central_dataset_index</v>
      </c>
    </row>
    <row r="64">
      <c r="A64" s="1">
        <v>64.0</v>
      </c>
      <c r="B64" t="str">
        <f t="array" ref="B64">INDEX(all_obs_raw_wf!$A63:$BO63,1,N$3)</f>
        <v>Federated VGG_16</v>
      </c>
      <c r="C64">
        <f t="array" ref="C64">INDEX(all_obs_raw_wf!$A63:$BO63,1,O$3)</f>
        <v>0.0001</v>
      </c>
      <c r="D64">
        <f t="array" ref="D64">INDEX(all_obs_raw_wf!$A63:$BO63,1,P$3)</f>
        <v>0.05</v>
      </c>
      <c r="E64">
        <f t="array" ref="E64">INDEX(all_obs_raw_wf!$A63:$BO63,1,Q$3)</f>
        <v>2</v>
      </c>
      <c r="F64">
        <f t="array" ref="F64">INDEX(all_obs_raw_wf!$A63:$BO63,1,R$3)</f>
        <v>10</v>
      </c>
      <c r="G64" t="str">
        <f t="array" ref="G64">INDEX(all_obs_raw_wf!$A63:$BO63,1,MATCH(G$1, col_names, 0))</f>
        <v/>
      </c>
      <c r="H64" s="1" t="str">
        <f t="shared" si="1"/>
        <v>modelFederated VGG_16client_lr0.0001lr_decay0.05num_clients2epochs_per_client10central_dataset_index</v>
      </c>
    </row>
    <row r="65">
      <c r="A65" s="1">
        <v>65.0</v>
      </c>
      <c r="B65" t="str">
        <f t="array" ref="B65">INDEX(all_obs_raw_wf!$A64:$BO64,1,N$3)</f>
        <v>VGG_Simple</v>
      </c>
      <c r="C65">
        <f t="array" ref="C65">INDEX(all_obs_raw_wf!$A64:$BO64,1,O$3)</f>
        <v>0.001</v>
      </c>
      <c r="D65">
        <f t="array" ref="D65">INDEX(all_obs_raw_wf!$A64:$BO64,1,P$3)</f>
        <v>0</v>
      </c>
      <c r="E65">
        <f t="array" ref="E65">INDEX(all_obs_raw_wf!$A64:$BO64,1,Q$3)</f>
        <v>1</v>
      </c>
      <c r="F65" t="str">
        <f t="array" ref="F65">INDEX(all_obs_raw_wf!$A64:$BO64,1,R$3)</f>
        <v/>
      </c>
      <c r="G65">
        <f t="array" ref="G65">INDEX(all_obs_raw_wf!$A64:$BO64,1,MATCH(G$1, col_names, 0))</f>
        <v>0</v>
      </c>
      <c r="H65" s="1" t="str">
        <f t="shared" si="1"/>
        <v>modelVGG_Simpleclient_lr0.001lr_decay0num_clients1epochs_per_clientcentral_dataset_index0</v>
      </c>
    </row>
    <row r="66">
      <c r="A66" s="1">
        <v>66.0</v>
      </c>
      <c r="B66" t="str">
        <f t="array" ref="B66">INDEX(all_obs_raw_wf!$A65:$BO65,1,N$3)</f>
        <v>Federated VGG_Simple</v>
      </c>
      <c r="C66">
        <f t="array" ref="C66">INDEX(all_obs_raw_wf!$A65:$BO65,1,O$3)</f>
        <v>0.001</v>
      </c>
      <c r="D66">
        <f t="array" ref="D66">INDEX(all_obs_raw_wf!$A65:$BO65,1,P$3)</f>
        <v>0</v>
      </c>
      <c r="E66">
        <f t="array" ref="E66">INDEX(all_obs_raw_wf!$A65:$BO65,1,Q$3)</f>
        <v>2</v>
      </c>
      <c r="F66">
        <f t="array" ref="F66">INDEX(all_obs_raw_wf!$A65:$BO65,1,R$3)</f>
        <v>5</v>
      </c>
      <c r="G66" t="str">
        <f t="array" ref="G66">INDEX(all_obs_raw_wf!$A65:$BO65,1,MATCH(G$1, col_names, 0))</f>
        <v/>
      </c>
      <c r="H66" s="1" t="str">
        <f t="shared" si="1"/>
        <v>modelFederated VGG_Simpleclient_lr0.001lr_decay0num_clients2epochs_per_client5central_dataset_index</v>
      </c>
    </row>
    <row r="67">
      <c r="A67" s="1">
        <v>67.0</v>
      </c>
      <c r="B67" t="str">
        <f t="array" ref="B67">INDEX(all_obs_raw_wf!$A66:$BO66,1,N$3)</f>
        <v>Federated VGG_Simple</v>
      </c>
      <c r="C67">
        <f t="array" ref="C67">INDEX(all_obs_raw_wf!$A66:$BO66,1,O$3)</f>
        <v>0.0001</v>
      </c>
      <c r="D67">
        <f t="array" ref="D67">INDEX(all_obs_raw_wf!$A66:$BO66,1,P$3)</f>
        <v>0</v>
      </c>
      <c r="E67">
        <f t="array" ref="E67">INDEX(all_obs_raw_wf!$A66:$BO66,1,Q$3)</f>
        <v>3</v>
      </c>
      <c r="F67">
        <f t="array" ref="F67">INDEX(all_obs_raw_wf!$A66:$BO66,1,R$3)</f>
        <v>5</v>
      </c>
      <c r="G67" t="str">
        <f t="array" ref="G67">INDEX(all_obs_raw_wf!$A66:$BO66,1,MATCH(G$1, col_names, 0))</f>
        <v/>
      </c>
      <c r="H67" s="1" t="str">
        <f t="shared" si="1"/>
        <v>modelFederated VGG_Simpleclient_lr0.0001lr_decay0num_clients3epochs_per_client5central_dataset_index</v>
      </c>
    </row>
    <row r="68">
      <c r="A68" s="1">
        <v>68.0</v>
      </c>
      <c r="B68" t="str">
        <f t="array" ref="B68">INDEX(all_obs_raw_wf!$A67:$BO67,1,N$3)</f>
        <v>Federated VGG_16</v>
      </c>
      <c r="C68">
        <f t="array" ref="C68">INDEX(all_obs_raw_wf!$A67:$BO67,1,O$3)</f>
        <v>0.001</v>
      </c>
      <c r="D68">
        <f t="array" ref="D68">INDEX(all_obs_raw_wf!$A67:$BO67,1,P$3)</f>
        <v>0.05</v>
      </c>
      <c r="E68">
        <f t="array" ref="E68">INDEX(all_obs_raw_wf!$A67:$BO67,1,Q$3)</f>
        <v>3</v>
      </c>
      <c r="F68">
        <f t="array" ref="F68">INDEX(all_obs_raw_wf!$A67:$BO67,1,R$3)</f>
        <v>5</v>
      </c>
      <c r="G68" t="str">
        <f t="array" ref="G68">INDEX(all_obs_raw_wf!$A67:$BO67,1,MATCH(G$1, col_names, 0))</f>
        <v/>
      </c>
      <c r="H68" s="1" t="str">
        <f t="shared" si="1"/>
        <v>modelFederated VGG_16client_lr0.001lr_decay0.05num_clients3epochs_per_client5central_dataset_index</v>
      </c>
    </row>
    <row r="69">
      <c r="A69" s="1">
        <v>69.0</v>
      </c>
      <c r="B69" t="str">
        <f t="array" ref="B69">INDEX(all_obs_raw_wf!$A68:$BO68,1,N$3)</f>
        <v>Federated VGG_16</v>
      </c>
      <c r="C69">
        <f t="array" ref="C69">INDEX(all_obs_raw_wf!$A68:$BO68,1,O$3)</f>
        <v>0.01</v>
      </c>
      <c r="D69">
        <f t="array" ref="D69">INDEX(all_obs_raw_wf!$A68:$BO68,1,P$3)</f>
        <v>0</v>
      </c>
      <c r="E69">
        <f t="array" ref="E69">INDEX(all_obs_raw_wf!$A68:$BO68,1,Q$3)</f>
        <v>2</v>
      </c>
      <c r="F69">
        <f t="array" ref="F69">INDEX(all_obs_raw_wf!$A68:$BO68,1,R$3)</f>
        <v>10</v>
      </c>
      <c r="G69" t="str">
        <f t="array" ref="G69">INDEX(all_obs_raw_wf!$A68:$BO68,1,MATCH(G$1, col_names, 0))</f>
        <v/>
      </c>
      <c r="H69" s="1" t="str">
        <f t="shared" si="1"/>
        <v>modelFederated VGG_16client_lr0.01lr_decay0num_clients2epochs_per_client10central_dataset_index</v>
      </c>
    </row>
    <row r="70">
      <c r="A70" s="1">
        <v>70.0</v>
      </c>
      <c r="B70" t="str">
        <f t="array" ref="B70">INDEX(all_obs_raw_wf!$A69:$BO69,1,N$3)</f>
        <v>Federated VGG_16</v>
      </c>
      <c r="C70">
        <f t="array" ref="C70">INDEX(all_obs_raw_wf!$A69:$BO69,1,O$3)</f>
        <v>0.01</v>
      </c>
      <c r="D70">
        <f t="array" ref="D70">INDEX(all_obs_raw_wf!$A69:$BO69,1,P$3)</f>
        <v>0</v>
      </c>
      <c r="E70">
        <f t="array" ref="E70">INDEX(all_obs_raw_wf!$A69:$BO69,1,Q$3)</f>
        <v>2</v>
      </c>
      <c r="F70">
        <f t="array" ref="F70">INDEX(all_obs_raw_wf!$A69:$BO69,1,R$3)</f>
        <v>5</v>
      </c>
      <c r="G70" t="str">
        <f t="array" ref="G70">INDEX(all_obs_raw_wf!$A69:$BO69,1,MATCH(G$1, col_names, 0))</f>
        <v/>
      </c>
      <c r="H70" s="1" t="str">
        <f t="shared" si="1"/>
        <v>modelFederated VGG_16client_lr0.01lr_decay0num_clients2epochs_per_client5central_dataset_index</v>
      </c>
    </row>
    <row r="71">
      <c r="A71" s="1">
        <v>71.0</v>
      </c>
      <c r="B71" t="str">
        <f t="array" ref="B71">INDEX(all_obs_raw_wf!$A70:$BO70,1,N$3)</f>
        <v>Federated VGG_Simple</v>
      </c>
      <c r="C71">
        <f t="array" ref="C71">INDEX(all_obs_raw_wf!$A70:$BO70,1,O$3)</f>
        <v>0.001</v>
      </c>
      <c r="D71">
        <f t="array" ref="D71">INDEX(all_obs_raw_wf!$A70:$BO70,1,P$3)</f>
        <v>0.05</v>
      </c>
      <c r="E71">
        <f t="array" ref="E71">INDEX(all_obs_raw_wf!$A70:$BO70,1,Q$3)</f>
        <v>1</v>
      </c>
      <c r="F71">
        <f t="array" ref="F71">INDEX(all_obs_raw_wf!$A70:$BO70,1,R$3)</f>
        <v>5</v>
      </c>
      <c r="G71" t="str">
        <f t="array" ref="G71">INDEX(all_obs_raw_wf!$A70:$BO70,1,MATCH(G$1, col_names, 0))</f>
        <v/>
      </c>
      <c r="H71" s="1" t="str">
        <f t="shared" si="1"/>
        <v>modelFederated VGG_Simpleclient_lr0.001lr_decay0.05num_clients1epochs_per_client5central_dataset_index</v>
      </c>
    </row>
    <row r="72">
      <c r="A72" s="1">
        <v>72.0</v>
      </c>
      <c r="B72" t="str">
        <f t="array" ref="B72">INDEX(all_obs_raw_wf!$A71:$BO71,1,N$3)</f>
        <v>VGG_16</v>
      </c>
      <c r="C72">
        <f t="array" ref="C72">INDEX(all_obs_raw_wf!$A71:$BO71,1,O$3)</f>
        <v>0.01</v>
      </c>
      <c r="D72">
        <f t="array" ref="D72">INDEX(all_obs_raw_wf!$A71:$BO71,1,P$3)</f>
        <v>0.05</v>
      </c>
      <c r="E72">
        <f t="array" ref="E72">INDEX(all_obs_raw_wf!$A71:$BO71,1,Q$3)</f>
        <v>1</v>
      </c>
      <c r="F72" t="str">
        <f t="array" ref="F72">INDEX(all_obs_raw_wf!$A71:$BO71,1,R$3)</f>
        <v/>
      </c>
      <c r="G72">
        <f t="array" ref="G72">INDEX(all_obs_raw_wf!$A71:$BO71,1,MATCH(G$1, col_names, 0))</f>
        <v>0</v>
      </c>
      <c r="H72" s="1" t="str">
        <f t="shared" si="1"/>
        <v>modelVGG_16client_lr0.01lr_decay0.05num_clients1epochs_per_clientcentral_dataset_index0</v>
      </c>
    </row>
    <row r="73">
      <c r="A73" s="1">
        <v>73.0</v>
      </c>
      <c r="B73" t="str">
        <f t="array" ref="B73">INDEX(all_obs_raw_wf!$A72:$BO72,1,N$3)</f>
        <v>Federated VGG_Simple</v>
      </c>
      <c r="C73">
        <f t="array" ref="C73">INDEX(all_obs_raw_wf!$A72:$BO72,1,O$3)</f>
        <v>0.001</v>
      </c>
      <c r="D73">
        <f t="array" ref="D73">INDEX(all_obs_raw_wf!$A72:$BO72,1,P$3)</f>
        <v>0</v>
      </c>
      <c r="E73">
        <f t="array" ref="E73">INDEX(all_obs_raw_wf!$A72:$BO72,1,Q$3)</f>
        <v>3</v>
      </c>
      <c r="F73">
        <f t="array" ref="F73">INDEX(all_obs_raw_wf!$A72:$BO72,1,R$3)</f>
        <v>10</v>
      </c>
      <c r="G73" t="str">
        <f t="array" ref="G73">INDEX(all_obs_raw_wf!$A72:$BO72,1,MATCH(G$1, col_names, 0))</f>
        <v/>
      </c>
      <c r="H73" s="1" t="str">
        <f t="shared" si="1"/>
        <v>modelFederated VGG_Simpleclient_lr0.001lr_decay0num_clients3epochs_per_client10central_dataset_index</v>
      </c>
    </row>
    <row r="74">
      <c r="A74" s="1">
        <v>74.0</v>
      </c>
      <c r="B74" t="str">
        <f t="array" ref="B74">INDEX(all_obs_raw_wf!$A73:$BO73,1,N$3)</f>
        <v>Federated VGG_16</v>
      </c>
      <c r="C74">
        <f t="array" ref="C74">INDEX(all_obs_raw_wf!$A73:$BO73,1,O$3)</f>
        <v>0.001</v>
      </c>
      <c r="D74">
        <f t="array" ref="D74">INDEX(all_obs_raw_wf!$A73:$BO73,1,P$3)</f>
        <v>0</v>
      </c>
      <c r="E74">
        <f t="array" ref="E74">INDEX(all_obs_raw_wf!$A73:$BO73,1,Q$3)</f>
        <v>3</v>
      </c>
      <c r="F74">
        <f t="array" ref="F74">INDEX(all_obs_raw_wf!$A73:$BO73,1,R$3)</f>
        <v>5</v>
      </c>
      <c r="G74" t="str">
        <f t="array" ref="G74">INDEX(all_obs_raw_wf!$A73:$BO73,1,MATCH(G$1, col_names, 0))</f>
        <v/>
      </c>
      <c r="H74" s="1" t="str">
        <f t="shared" si="1"/>
        <v>modelFederated VGG_16client_lr0.001lr_decay0num_clients3epochs_per_client5central_dataset_index</v>
      </c>
    </row>
    <row r="75">
      <c r="A75" s="1">
        <v>75.0</v>
      </c>
      <c r="B75" t="str">
        <f t="array" ref="B75">INDEX(all_obs_raw_wf!$A74:$BO74,1,N$3)</f>
        <v>Federated VGG_Simple</v>
      </c>
      <c r="C75">
        <f t="array" ref="C75">INDEX(all_obs_raw_wf!$A74:$BO74,1,O$3)</f>
        <v>0.001</v>
      </c>
      <c r="D75">
        <f t="array" ref="D75">INDEX(all_obs_raw_wf!$A74:$BO74,1,P$3)</f>
        <v>0.05</v>
      </c>
      <c r="E75">
        <f t="array" ref="E75">INDEX(all_obs_raw_wf!$A74:$BO74,1,Q$3)</f>
        <v>3</v>
      </c>
      <c r="F75">
        <f t="array" ref="F75">INDEX(all_obs_raw_wf!$A74:$BO74,1,R$3)</f>
        <v>10</v>
      </c>
      <c r="G75" t="str">
        <f t="array" ref="G75">INDEX(all_obs_raw_wf!$A74:$BO74,1,MATCH(G$1, col_names, 0))</f>
        <v/>
      </c>
      <c r="H75" s="1" t="str">
        <f t="shared" si="1"/>
        <v>modelFederated VGG_Simpleclient_lr0.001lr_decay0.05num_clients3epochs_per_client10central_dataset_index</v>
      </c>
    </row>
    <row r="76">
      <c r="A76" s="1">
        <v>76.0</v>
      </c>
      <c r="B76" t="str">
        <f t="array" ref="B76">INDEX(all_obs_raw_wf!$A75:$BO75,1,N$3)</f>
        <v>Federated VGG_16</v>
      </c>
      <c r="C76">
        <f t="array" ref="C76">INDEX(all_obs_raw_wf!$A75:$BO75,1,O$3)</f>
        <v>0.0001</v>
      </c>
      <c r="D76">
        <f t="array" ref="D76">INDEX(all_obs_raw_wf!$A75:$BO75,1,P$3)</f>
        <v>0.05</v>
      </c>
      <c r="E76">
        <f t="array" ref="E76">INDEX(all_obs_raw_wf!$A75:$BO75,1,Q$3)</f>
        <v>1</v>
      </c>
      <c r="F76">
        <f t="array" ref="F76">INDEX(all_obs_raw_wf!$A75:$BO75,1,R$3)</f>
        <v>10</v>
      </c>
      <c r="G76" t="str">
        <f t="array" ref="G76">INDEX(all_obs_raw_wf!$A75:$BO75,1,MATCH(G$1, col_names, 0))</f>
        <v/>
      </c>
      <c r="H76" s="1" t="str">
        <f t="shared" si="1"/>
        <v>modelFederated VGG_16client_lr0.0001lr_decay0.05num_clients1epochs_per_client10central_dataset_index</v>
      </c>
    </row>
    <row r="77">
      <c r="A77" s="1">
        <v>77.0</v>
      </c>
      <c r="B77" t="str">
        <f t="array" ref="B77">INDEX(all_obs_raw_wf!$A76:$BO76,1,N$3)</f>
        <v>Federated VGG_16</v>
      </c>
      <c r="C77">
        <f t="array" ref="C77">INDEX(all_obs_raw_wf!$A76:$BO76,1,O$3)</f>
        <v>0.001</v>
      </c>
      <c r="D77">
        <f t="array" ref="D77">INDEX(all_obs_raw_wf!$A76:$BO76,1,P$3)</f>
        <v>0</v>
      </c>
      <c r="E77">
        <f t="array" ref="E77">INDEX(all_obs_raw_wf!$A76:$BO76,1,Q$3)</f>
        <v>3</v>
      </c>
      <c r="F77">
        <f t="array" ref="F77">INDEX(all_obs_raw_wf!$A76:$BO76,1,R$3)</f>
        <v>10</v>
      </c>
      <c r="G77" t="str">
        <f t="array" ref="G77">INDEX(all_obs_raw_wf!$A76:$BO76,1,MATCH(G$1, col_names, 0))</f>
        <v/>
      </c>
      <c r="H77" s="1" t="str">
        <f t="shared" si="1"/>
        <v>modelFederated VGG_16client_lr0.001lr_decay0num_clients3epochs_per_client10central_dataset_index</v>
      </c>
    </row>
    <row r="78">
      <c r="A78" s="1">
        <v>78.0</v>
      </c>
      <c r="B78" t="str">
        <f t="array" ref="B78">INDEX(all_obs_raw_wf!$A77:$BO77,1,N$3)</f>
        <v>VGG_16</v>
      </c>
      <c r="C78">
        <f t="array" ref="C78">INDEX(all_obs_raw_wf!$A77:$BO77,1,O$3)</f>
        <v>0.001</v>
      </c>
      <c r="D78">
        <f t="array" ref="D78">INDEX(all_obs_raw_wf!$A77:$BO77,1,P$3)</f>
        <v>0.05</v>
      </c>
      <c r="E78">
        <f t="array" ref="E78">INDEX(all_obs_raw_wf!$A77:$BO77,1,Q$3)</f>
        <v>2</v>
      </c>
      <c r="F78" t="str">
        <f t="array" ref="F78">INDEX(all_obs_raw_wf!$A77:$BO77,1,R$3)</f>
        <v/>
      </c>
      <c r="G78">
        <f t="array" ref="G78">INDEX(all_obs_raw_wf!$A77:$BO77,1,MATCH(G$1, col_names, 0))</f>
        <v>0</v>
      </c>
      <c r="H78" s="1" t="str">
        <f t="shared" si="1"/>
        <v>modelVGG_16client_lr0.001lr_decay0.05num_clients2epochs_per_clientcentral_dataset_index0</v>
      </c>
    </row>
    <row r="79">
      <c r="A79" s="1">
        <v>79.0</v>
      </c>
      <c r="B79" t="str">
        <f t="array" ref="B79">INDEX(all_obs_raw_wf!$A78:$BO78,1,N$3)</f>
        <v>VGG_16</v>
      </c>
      <c r="C79">
        <f t="array" ref="C79">INDEX(all_obs_raw_wf!$A78:$BO78,1,O$3)</f>
        <v>0.001</v>
      </c>
      <c r="D79">
        <f t="array" ref="D79">INDEX(all_obs_raw_wf!$A78:$BO78,1,P$3)</f>
        <v>0.05</v>
      </c>
      <c r="E79">
        <f t="array" ref="E79">INDEX(all_obs_raw_wf!$A78:$BO78,1,Q$3)</f>
        <v>3</v>
      </c>
      <c r="F79" t="str">
        <f t="array" ref="F79">INDEX(all_obs_raw_wf!$A78:$BO78,1,R$3)</f>
        <v/>
      </c>
      <c r="G79">
        <f t="array" ref="G79">INDEX(all_obs_raw_wf!$A78:$BO78,1,MATCH(G$1, col_names, 0))</f>
        <v>0</v>
      </c>
      <c r="H79" s="1" t="str">
        <f t="shared" si="1"/>
        <v>modelVGG_16client_lr0.001lr_decay0.05num_clients3epochs_per_clientcentral_dataset_index0</v>
      </c>
    </row>
    <row r="80">
      <c r="A80" s="1">
        <v>80.0</v>
      </c>
      <c r="B80" t="str">
        <f t="array" ref="B80">INDEX(all_obs_raw_wf!$A79:$BO79,1,N$3)</f>
        <v>Federated VGG_Simple</v>
      </c>
      <c r="C80">
        <f t="array" ref="C80">INDEX(all_obs_raw_wf!$A79:$BO79,1,O$3)</f>
        <v>0.001</v>
      </c>
      <c r="D80">
        <f t="array" ref="D80">INDEX(all_obs_raw_wf!$A79:$BO79,1,P$3)</f>
        <v>0.05</v>
      </c>
      <c r="E80">
        <f t="array" ref="E80">INDEX(all_obs_raw_wf!$A79:$BO79,1,Q$3)</f>
        <v>2</v>
      </c>
      <c r="F80">
        <f t="array" ref="F80">INDEX(all_obs_raw_wf!$A79:$BO79,1,R$3)</f>
        <v>5</v>
      </c>
      <c r="G80" t="str">
        <f t="array" ref="G80">INDEX(all_obs_raw_wf!$A79:$BO79,1,MATCH(G$1, col_names, 0))</f>
        <v/>
      </c>
      <c r="H80" s="1" t="str">
        <f t="shared" si="1"/>
        <v>modelFederated VGG_Simpleclient_lr0.001lr_decay0.05num_clients2epochs_per_client5central_dataset_index</v>
      </c>
    </row>
    <row r="81">
      <c r="A81" s="1">
        <v>81.0</v>
      </c>
      <c r="B81" t="str">
        <f t="array" ref="B81">INDEX(all_obs_raw_wf!$A80:$BO80,1,N$3)</f>
        <v>Federated VGG_Simple</v>
      </c>
      <c r="C81">
        <f t="array" ref="C81">INDEX(all_obs_raw_wf!$A80:$BO80,1,O$3)</f>
        <v>0.001</v>
      </c>
      <c r="D81">
        <f t="array" ref="D81">INDEX(all_obs_raw_wf!$A80:$BO80,1,P$3)</f>
        <v>0.05</v>
      </c>
      <c r="E81">
        <f t="array" ref="E81">INDEX(all_obs_raw_wf!$A80:$BO80,1,Q$3)</f>
        <v>3</v>
      </c>
      <c r="F81">
        <f t="array" ref="F81">INDEX(all_obs_raw_wf!$A80:$BO80,1,R$3)</f>
        <v>5</v>
      </c>
      <c r="G81" t="str">
        <f t="array" ref="G81">INDEX(all_obs_raw_wf!$A80:$BO80,1,MATCH(G$1, col_names, 0))</f>
        <v/>
      </c>
      <c r="H81" s="1" t="str">
        <f t="shared" si="1"/>
        <v>modelFederated VGG_Simpleclient_lr0.001lr_decay0.05num_clients3epochs_per_client5central_dataset_index</v>
      </c>
    </row>
    <row r="82">
      <c r="A82" s="1">
        <v>82.0</v>
      </c>
      <c r="B82" t="str">
        <f t="array" ref="B82">INDEX(all_obs_raw_wf!$A81:$BO81,1,N$3)</f>
        <v>VGG_Simple</v>
      </c>
      <c r="C82">
        <f t="array" ref="C82">INDEX(all_obs_raw_wf!$A81:$BO81,1,O$3)</f>
        <v>0.01</v>
      </c>
      <c r="D82">
        <f t="array" ref="D82">INDEX(all_obs_raw_wf!$A81:$BO81,1,P$3)</f>
        <v>0.05</v>
      </c>
      <c r="E82">
        <f t="array" ref="E82">INDEX(all_obs_raw_wf!$A81:$BO81,1,Q$3)</f>
        <v>1</v>
      </c>
      <c r="F82" t="str">
        <f t="array" ref="F82">INDEX(all_obs_raw_wf!$A81:$BO81,1,R$3)</f>
        <v/>
      </c>
      <c r="G82">
        <f t="array" ref="G82">INDEX(all_obs_raw_wf!$A81:$BO81,1,MATCH(G$1, col_names, 0))</f>
        <v>0</v>
      </c>
      <c r="H82" s="1" t="str">
        <f t="shared" si="1"/>
        <v>modelVGG_Simpleclient_lr0.01lr_decay0.05num_clients1epochs_per_clientcentral_dataset_index0</v>
      </c>
    </row>
    <row r="83">
      <c r="A83" s="1">
        <v>83.0</v>
      </c>
      <c r="B83" t="str">
        <f t="array" ref="B83">INDEX(all_obs_raw_wf!$A82:$BO82,1,N$3)</f>
        <v>VGG_16</v>
      </c>
      <c r="C83">
        <f t="array" ref="C83">INDEX(all_obs_raw_wf!$A82:$BO82,1,O$3)</f>
        <v>0.0001</v>
      </c>
      <c r="D83">
        <f t="array" ref="D83">INDEX(all_obs_raw_wf!$A82:$BO82,1,P$3)</f>
        <v>0.05</v>
      </c>
      <c r="E83">
        <f t="array" ref="E83">INDEX(all_obs_raw_wf!$A82:$BO82,1,Q$3)</f>
        <v>2</v>
      </c>
      <c r="F83" t="str">
        <f t="array" ref="F83">INDEX(all_obs_raw_wf!$A82:$BO82,1,R$3)</f>
        <v/>
      </c>
      <c r="G83">
        <f t="array" ref="G83">INDEX(all_obs_raw_wf!$A82:$BO82,1,MATCH(G$1, col_names, 0))</f>
        <v>0</v>
      </c>
      <c r="H83" s="1" t="str">
        <f t="shared" si="1"/>
        <v>modelVGG_16client_lr0.0001lr_decay0.05num_clients2epochs_per_clientcentral_dataset_index0</v>
      </c>
    </row>
    <row r="84">
      <c r="A84" s="1">
        <v>84.0</v>
      </c>
      <c r="B84" t="str">
        <f t="array" ref="B84">INDEX(all_obs_raw_wf!$A83:$BO83,1,N$3)</f>
        <v>VGG_16</v>
      </c>
      <c r="C84">
        <f t="array" ref="C84">INDEX(all_obs_raw_wf!$A83:$BO83,1,O$3)</f>
        <v>0.0001</v>
      </c>
      <c r="D84">
        <f t="array" ref="D84">INDEX(all_obs_raw_wf!$A83:$BO83,1,P$3)</f>
        <v>0.05</v>
      </c>
      <c r="E84">
        <f t="array" ref="E84">INDEX(all_obs_raw_wf!$A83:$BO83,1,Q$3)</f>
        <v>3</v>
      </c>
      <c r="F84" t="str">
        <f t="array" ref="F84">INDEX(all_obs_raw_wf!$A83:$BO83,1,R$3)</f>
        <v/>
      </c>
      <c r="G84">
        <f t="array" ref="G84">INDEX(all_obs_raw_wf!$A83:$BO83,1,MATCH(G$1, col_names, 0))</f>
        <v>0</v>
      </c>
      <c r="H84" s="1" t="str">
        <f t="shared" si="1"/>
        <v>modelVGG_16client_lr0.0001lr_decay0.05num_clients3epochs_per_clientcentral_dataset_index0</v>
      </c>
    </row>
    <row r="85">
      <c r="A85" s="1">
        <v>85.0</v>
      </c>
      <c r="B85" t="str">
        <f t="array" ref="B85">INDEX(all_obs_raw_wf!$A84:$BO84,1,N$3)</f>
        <v>VGG_Simple</v>
      </c>
      <c r="C85">
        <f t="array" ref="C85">INDEX(all_obs_raw_wf!$A84:$BO84,1,O$3)</f>
        <v>0.01</v>
      </c>
      <c r="D85">
        <f t="array" ref="D85">INDEX(all_obs_raw_wf!$A84:$BO84,1,P$3)</f>
        <v>0.05</v>
      </c>
      <c r="E85">
        <f t="array" ref="E85">INDEX(all_obs_raw_wf!$A84:$BO84,1,Q$3)</f>
        <v>3</v>
      </c>
      <c r="F85" t="str">
        <f t="array" ref="F85">INDEX(all_obs_raw_wf!$A84:$BO84,1,R$3)</f>
        <v/>
      </c>
      <c r="G85">
        <f t="array" ref="G85">INDEX(all_obs_raw_wf!$A84:$BO84,1,MATCH(G$1, col_names, 0))</f>
        <v>0</v>
      </c>
      <c r="H85" s="1" t="str">
        <f t="shared" si="1"/>
        <v>modelVGG_Simpleclient_lr0.01lr_decay0.05num_clients3epochs_per_clientcentral_dataset_index0</v>
      </c>
    </row>
    <row r="86">
      <c r="A86" s="1">
        <v>86.0</v>
      </c>
      <c r="B86" t="str">
        <f t="array" ref="B86">INDEX(all_obs_raw_wf!$A85:$BO85,1,N$3)</f>
        <v>VGG_Simple</v>
      </c>
      <c r="C86">
        <f t="array" ref="C86">INDEX(all_obs_raw_wf!$A85:$BO85,1,O$3)</f>
        <v>0.001</v>
      </c>
      <c r="D86">
        <f t="array" ref="D86">INDEX(all_obs_raw_wf!$A85:$BO85,1,P$3)</f>
        <v>0.05</v>
      </c>
      <c r="E86">
        <f t="array" ref="E86">INDEX(all_obs_raw_wf!$A85:$BO85,1,Q$3)</f>
        <v>3</v>
      </c>
      <c r="F86" t="str">
        <f t="array" ref="F86">INDEX(all_obs_raw_wf!$A85:$BO85,1,R$3)</f>
        <v/>
      </c>
      <c r="G86">
        <f t="array" ref="G86">INDEX(all_obs_raw_wf!$A85:$BO85,1,MATCH(G$1, col_names, 0))</f>
        <v>0</v>
      </c>
      <c r="H86" s="1" t="str">
        <f t="shared" si="1"/>
        <v>modelVGG_Simpleclient_lr0.001lr_decay0.05num_clients3epochs_per_clientcentral_dataset_index0</v>
      </c>
    </row>
    <row r="87">
      <c r="A87" s="1">
        <v>87.0</v>
      </c>
      <c r="B87" t="str">
        <f t="array" ref="B87">INDEX(all_obs_raw_wf!$A86:$BO86,1,N$3)</f>
        <v>VGG_Simple</v>
      </c>
      <c r="C87">
        <f t="array" ref="C87">INDEX(all_obs_raw_wf!$A86:$BO86,1,O$3)</f>
        <v>0.0001</v>
      </c>
      <c r="D87">
        <f t="array" ref="D87">INDEX(all_obs_raw_wf!$A86:$BO86,1,P$3)</f>
        <v>0.05</v>
      </c>
      <c r="E87">
        <f t="array" ref="E87">INDEX(all_obs_raw_wf!$A86:$BO86,1,Q$3)</f>
        <v>1</v>
      </c>
      <c r="F87" t="str">
        <f t="array" ref="F87">INDEX(all_obs_raw_wf!$A86:$BO86,1,R$3)</f>
        <v/>
      </c>
      <c r="G87">
        <f t="array" ref="G87">INDEX(all_obs_raw_wf!$A86:$BO86,1,MATCH(G$1, col_names, 0))</f>
        <v>0</v>
      </c>
      <c r="H87" s="1" t="str">
        <f t="shared" si="1"/>
        <v>modelVGG_Simpleclient_lr0.0001lr_decay0.05num_clients1epochs_per_clientcentral_dataset_index0</v>
      </c>
    </row>
    <row r="88">
      <c r="A88" s="1">
        <v>88.0</v>
      </c>
      <c r="B88" t="str">
        <f t="array" ref="B88">INDEX(all_obs_raw_wf!$A87:$BO87,1,N$3)</f>
        <v>VGG_16</v>
      </c>
      <c r="C88">
        <f t="array" ref="C88">INDEX(all_obs_raw_wf!$A87:$BO87,1,O$3)</f>
        <v>0.001</v>
      </c>
      <c r="D88">
        <f t="array" ref="D88">INDEX(all_obs_raw_wf!$A87:$BO87,1,P$3)</f>
        <v>0.05</v>
      </c>
      <c r="E88">
        <f t="array" ref="E88">INDEX(all_obs_raw_wf!$A87:$BO87,1,Q$3)</f>
        <v>1</v>
      </c>
      <c r="F88" t="str">
        <f t="array" ref="F88">INDEX(all_obs_raw_wf!$A87:$BO87,1,R$3)</f>
        <v/>
      </c>
      <c r="G88">
        <f t="array" ref="G88">INDEX(all_obs_raw_wf!$A87:$BO87,1,MATCH(G$1, col_names, 0))</f>
        <v>0</v>
      </c>
      <c r="H88" s="1" t="str">
        <f t="shared" si="1"/>
        <v>modelVGG_16client_lr0.001lr_decay0.05num_clients1epochs_per_clientcentral_dataset_index0</v>
      </c>
    </row>
    <row r="89">
      <c r="A89" s="1">
        <v>89.0</v>
      </c>
      <c r="B89" t="str">
        <f t="array" ref="B89">INDEX(all_obs_raw_wf!$A88:$BO88,1,N$3)</f>
        <v>Federated VGG_Simple</v>
      </c>
      <c r="C89">
        <f t="array" ref="C89">INDEX(all_obs_raw_wf!$A88:$BO88,1,O$3)</f>
        <v>0.0001</v>
      </c>
      <c r="D89">
        <f t="array" ref="D89">INDEX(all_obs_raw_wf!$A88:$BO88,1,P$3)</f>
        <v>0.05</v>
      </c>
      <c r="E89">
        <f t="array" ref="E89">INDEX(all_obs_raw_wf!$A88:$BO88,1,Q$3)</f>
        <v>3</v>
      </c>
      <c r="F89">
        <f t="array" ref="F89">INDEX(all_obs_raw_wf!$A88:$BO88,1,R$3)</f>
        <v>10</v>
      </c>
      <c r="G89" t="str">
        <f t="array" ref="G89">INDEX(all_obs_raw_wf!$A88:$BO88,1,MATCH(G$1, col_names, 0))</f>
        <v/>
      </c>
      <c r="H89" s="1" t="str">
        <f t="shared" si="1"/>
        <v>modelFederated VGG_Simpleclient_lr0.0001lr_decay0.05num_clients3epochs_per_client10central_dataset_index</v>
      </c>
    </row>
    <row r="90">
      <c r="A90" s="1">
        <v>90.0</v>
      </c>
      <c r="B90" t="str">
        <f t="array" ref="B90">INDEX(all_obs_raw_wf!$A89:$BO89,1,N$3)</f>
        <v>Federated VGG_Simple</v>
      </c>
      <c r="C90">
        <f t="array" ref="C90">INDEX(all_obs_raw_wf!$A89:$BO89,1,O$3)</f>
        <v>0.0001</v>
      </c>
      <c r="D90">
        <f t="array" ref="D90">INDEX(all_obs_raw_wf!$A89:$BO89,1,P$3)</f>
        <v>0.05</v>
      </c>
      <c r="E90">
        <f t="array" ref="E90">INDEX(all_obs_raw_wf!$A89:$BO89,1,Q$3)</f>
        <v>2</v>
      </c>
      <c r="F90">
        <f t="array" ref="F90">INDEX(all_obs_raw_wf!$A89:$BO89,1,R$3)</f>
        <v>10</v>
      </c>
      <c r="G90" t="str">
        <f t="array" ref="G90">INDEX(all_obs_raw_wf!$A89:$BO89,1,MATCH(G$1, col_names, 0))</f>
        <v/>
      </c>
      <c r="H90" s="1" t="str">
        <f t="shared" si="1"/>
        <v>modelFederated VGG_Simpleclient_lr0.0001lr_decay0.05num_clients2epochs_per_client10central_dataset_index</v>
      </c>
    </row>
    <row r="91">
      <c r="A91" s="1">
        <v>91.0</v>
      </c>
      <c r="B91" t="str">
        <f t="array" ref="B91">INDEX(all_obs_raw_wf!$A90:$BO90,1,N$3)</f>
        <v>Federated VGG_Simple</v>
      </c>
      <c r="C91">
        <f t="array" ref="C91">INDEX(all_obs_raw_wf!$A90:$BO90,1,O$3)</f>
        <v>0.0001</v>
      </c>
      <c r="D91">
        <f t="array" ref="D91">INDEX(all_obs_raw_wf!$A90:$BO90,1,P$3)</f>
        <v>0.05</v>
      </c>
      <c r="E91">
        <f t="array" ref="E91">INDEX(all_obs_raw_wf!$A90:$BO90,1,Q$3)</f>
        <v>1</v>
      </c>
      <c r="F91">
        <f t="array" ref="F91">INDEX(all_obs_raw_wf!$A90:$BO90,1,R$3)</f>
        <v>5</v>
      </c>
      <c r="G91" t="str">
        <f t="array" ref="G91">INDEX(all_obs_raw_wf!$A90:$BO90,1,MATCH(G$1, col_names, 0))</f>
        <v/>
      </c>
      <c r="H91" s="1" t="str">
        <f t="shared" si="1"/>
        <v>modelFederated VGG_Simpleclient_lr0.0001lr_decay0.05num_clients1epochs_per_client5central_dataset_index</v>
      </c>
    </row>
    <row r="92">
      <c r="A92" s="1">
        <v>92.0</v>
      </c>
      <c r="B92" t="str">
        <f t="array" ref="B92">INDEX(all_obs_raw_wf!$A91:$BO91,1,N$3)</f>
        <v>VGG_Simple</v>
      </c>
      <c r="C92">
        <f t="array" ref="C92">INDEX(all_obs_raw_wf!$A91:$BO91,1,O$3)</f>
        <v>0.01</v>
      </c>
      <c r="D92">
        <f t="array" ref="D92">INDEX(all_obs_raw_wf!$A91:$BO91,1,P$3)</f>
        <v>0.05</v>
      </c>
      <c r="E92">
        <f t="array" ref="E92">INDEX(all_obs_raw_wf!$A91:$BO91,1,Q$3)</f>
        <v>2</v>
      </c>
      <c r="F92" t="str">
        <f t="array" ref="F92">INDEX(all_obs_raw_wf!$A91:$BO91,1,R$3)</f>
        <v/>
      </c>
      <c r="G92">
        <f t="array" ref="G92">INDEX(all_obs_raw_wf!$A91:$BO91,1,MATCH(G$1, col_names, 0))</f>
        <v>0</v>
      </c>
      <c r="H92" s="1" t="str">
        <f t="shared" si="1"/>
        <v>modelVGG_Simpleclient_lr0.01lr_decay0.05num_clients2epochs_per_clientcentral_dataset_index0</v>
      </c>
    </row>
    <row r="93">
      <c r="A93" s="1">
        <v>93.0</v>
      </c>
      <c r="B93" t="str">
        <f t="array" ref="B93">INDEX(all_obs_raw_wf!$A92:$BO92,1,N$3)</f>
        <v>Federated VGG_Simple</v>
      </c>
      <c r="C93">
        <f t="array" ref="C93">INDEX(all_obs_raw_wf!$A92:$BO92,1,O$3)</f>
        <v>0.0001</v>
      </c>
      <c r="D93">
        <f t="array" ref="D93">INDEX(all_obs_raw_wf!$A92:$BO92,1,P$3)</f>
        <v>0.05</v>
      </c>
      <c r="E93">
        <f t="array" ref="E93">INDEX(all_obs_raw_wf!$A92:$BO92,1,Q$3)</f>
        <v>1</v>
      </c>
      <c r="F93">
        <f t="array" ref="F93">INDEX(all_obs_raw_wf!$A92:$BO92,1,R$3)</f>
        <v>10</v>
      </c>
      <c r="G93" t="str">
        <f t="array" ref="G93">INDEX(all_obs_raw_wf!$A92:$BO92,1,MATCH(G$1, col_names, 0))</f>
        <v/>
      </c>
      <c r="H93" s="1" t="str">
        <f t="shared" si="1"/>
        <v>modelFederated VGG_Simpleclient_lr0.0001lr_decay0.05num_clients1epochs_per_client10central_dataset_index</v>
      </c>
    </row>
    <row r="94">
      <c r="A94" s="1">
        <v>94.0</v>
      </c>
      <c r="B94" t="str">
        <f t="array" ref="B94">INDEX(all_obs_raw_wf!$A93:$BO93,1,N$3)</f>
        <v>Federated VGG_16</v>
      </c>
      <c r="C94">
        <f t="array" ref="C94">INDEX(all_obs_raw_wf!$A93:$BO93,1,O$3)</f>
        <v>0.001</v>
      </c>
      <c r="D94">
        <f t="array" ref="D94">INDEX(all_obs_raw_wf!$A93:$BO93,1,P$3)</f>
        <v>0.05</v>
      </c>
      <c r="E94">
        <f t="array" ref="E94">INDEX(all_obs_raw_wf!$A93:$BO93,1,Q$3)</f>
        <v>2</v>
      </c>
      <c r="F94">
        <f t="array" ref="F94">INDEX(all_obs_raw_wf!$A93:$BO93,1,R$3)</f>
        <v>10</v>
      </c>
      <c r="G94" t="str">
        <f t="array" ref="G94">INDEX(all_obs_raw_wf!$A93:$BO93,1,MATCH(G$1, col_names, 0))</f>
        <v/>
      </c>
      <c r="H94" s="1" t="str">
        <f t="shared" si="1"/>
        <v>modelFederated VGG_16client_lr0.001lr_decay0.05num_clients2epochs_per_client10central_dataset_index</v>
      </c>
    </row>
    <row r="95">
      <c r="A95" s="1">
        <v>95.0</v>
      </c>
      <c r="B95" t="str">
        <f t="array" ref="B95">INDEX(all_obs_raw_wf!$A94:$BO94,1,N$3)</f>
        <v>Federated VGG_Simple</v>
      </c>
      <c r="C95">
        <f t="array" ref="C95">INDEX(all_obs_raw_wf!$A94:$BO94,1,O$3)</f>
        <v>0.001</v>
      </c>
      <c r="D95">
        <f t="array" ref="D95">INDEX(all_obs_raw_wf!$A94:$BO94,1,P$3)</f>
        <v>0.05</v>
      </c>
      <c r="E95">
        <f t="array" ref="E95">INDEX(all_obs_raw_wf!$A94:$BO94,1,Q$3)</f>
        <v>2</v>
      </c>
      <c r="F95">
        <f t="array" ref="F95">INDEX(all_obs_raw_wf!$A94:$BO94,1,R$3)</f>
        <v>10</v>
      </c>
      <c r="G95" t="str">
        <f t="array" ref="G95">INDEX(all_obs_raw_wf!$A94:$BO94,1,MATCH(G$1, col_names, 0))</f>
        <v/>
      </c>
      <c r="H95" s="1" t="str">
        <f t="shared" si="1"/>
        <v>modelFederated VGG_Simpleclient_lr0.001lr_decay0.05num_clients2epochs_per_client10central_dataset_index</v>
      </c>
    </row>
    <row r="96">
      <c r="A96" s="1">
        <v>96.0</v>
      </c>
      <c r="B96" t="str">
        <f t="array" ref="B96">INDEX(all_obs_raw_wf!$A95:$BO95,1,N$3)</f>
        <v>VGG_Simple</v>
      </c>
      <c r="C96">
        <f t="array" ref="C96">INDEX(all_obs_raw_wf!$A95:$BO95,1,O$3)</f>
        <v>0.0001</v>
      </c>
      <c r="D96">
        <f t="array" ref="D96">INDEX(all_obs_raw_wf!$A95:$BO95,1,P$3)</f>
        <v>0.05</v>
      </c>
      <c r="E96">
        <f t="array" ref="E96">INDEX(all_obs_raw_wf!$A95:$BO95,1,Q$3)</f>
        <v>3</v>
      </c>
      <c r="F96" t="str">
        <f t="array" ref="F96">INDEX(all_obs_raw_wf!$A95:$BO95,1,R$3)</f>
        <v/>
      </c>
      <c r="G96">
        <f t="array" ref="G96">INDEX(all_obs_raw_wf!$A95:$BO95,1,MATCH(G$1, col_names, 0))</f>
        <v>0</v>
      </c>
      <c r="H96" s="1" t="str">
        <f t="shared" si="1"/>
        <v>modelVGG_Simpleclient_lr0.0001lr_decay0.05num_clients3epochs_per_clientcentral_dataset_index0</v>
      </c>
    </row>
    <row r="97">
      <c r="A97" s="1">
        <v>97.0</v>
      </c>
      <c r="B97" t="str">
        <f t="array" ref="B97">INDEX(all_obs_raw_wf!$A96:$BO96,1,N$3)</f>
        <v>Federated VGG_Simple</v>
      </c>
      <c r="C97">
        <f t="array" ref="C97">INDEX(all_obs_raw_wf!$A96:$BO96,1,O$3)</f>
        <v>0.001</v>
      </c>
      <c r="D97">
        <f t="array" ref="D97">INDEX(all_obs_raw_wf!$A96:$BO96,1,P$3)</f>
        <v>0</v>
      </c>
      <c r="E97">
        <f t="array" ref="E97">INDEX(all_obs_raw_wf!$A96:$BO96,1,Q$3)</f>
        <v>2</v>
      </c>
      <c r="F97">
        <f t="array" ref="F97">INDEX(all_obs_raw_wf!$A96:$BO96,1,R$3)</f>
        <v>10</v>
      </c>
      <c r="G97" t="str">
        <f t="array" ref="G97">INDEX(all_obs_raw_wf!$A96:$BO96,1,MATCH(G$1, col_names, 0))</f>
        <v/>
      </c>
      <c r="H97" s="1" t="str">
        <f t="shared" si="1"/>
        <v>modelFederated VGG_Simpleclient_lr0.001lr_decay0num_clients2epochs_per_client10central_dataset_index</v>
      </c>
    </row>
    <row r="98">
      <c r="A98" s="1">
        <v>98.0</v>
      </c>
      <c r="B98" t="str">
        <f t="array" ref="B98">INDEX(all_obs_raw_wf!$A97:$BO97,1,N$3)</f>
        <v>VGG_Simple</v>
      </c>
      <c r="C98">
        <f t="array" ref="C98">INDEX(all_obs_raw_wf!$A97:$BO97,1,O$3)</f>
        <v>0.0001</v>
      </c>
      <c r="D98">
        <f t="array" ref="D98">INDEX(all_obs_raw_wf!$A97:$BO97,1,P$3)</f>
        <v>0.05</v>
      </c>
      <c r="E98">
        <f t="array" ref="E98">INDEX(all_obs_raw_wf!$A97:$BO97,1,Q$3)</f>
        <v>2</v>
      </c>
      <c r="F98" t="str">
        <f t="array" ref="F98">INDEX(all_obs_raw_wf!$A97:$BO97,1,R$3)</f>
        <v/>
      </c>
      <c r="G98">
        <f t="array" ref="G98">INDEX(all_obs_raw_wf!$A97:$BO97,1,MATCH(G$1, col_names, 0))</f>
        <v>0</v>
      </c>
      <c r="H98" s="1" t="str">
        <f t="shared" si="1"/>
        <v>modelVGG_Simpleclient_lr0.0001lr_decay0.05num_clients2epochs_per_clientcentral_dataset_index0</v>
      </c>
    </row>
    <row r="99">
      <c r="A99" s="1">
        <v>99.0</v>
      </c>
      <c r="B99" t="str">
        <f t="array" ref="B99">INDEX(all_obs_raw_wf!$A98:$BO98,1,N$3)</f>
        <v>Federated VGG_Simple</v>
      </c>
      <c r="C99">
        <f t="array" ref="C99">INDEX(all_obs_raw_wf!$A98:$BO98,1,O$3)</f>
        <v>0.0001</v>
      </c>
      <c r="D99">
        <f t="array" ref="D99">INDEX(all_obs_raw_wf!$A98:$BO98,1,P$3)</f>
        <v>0.05</v>
      </c>
      <c r="E99">
        <f t="array" ref="E99">INDEX(all_obs_raw_wf!$A98:$BO98,1,Q$3)</f>
        <v>3</v>
      </c>
      <c r="F99">
        <f t="array" ref="F99">INDEX(all_obs_raw_wf!$A98:$BO98,1,R$3)</f>
        <v>5</v>
      </c>
      <c r="G99" t="str">
        <f t="array" ref="G99">INDEX(all_obs_raw_wf!$A98:$BO98,1,MATCH(G$1, col_names, 0))</f>
        <v/>
      </c>
      <c r="H99" s="1" t="str">
        <f t="shared" si="1"/>
        <v>modelFederated VGG_Simpleclient_lr0.0001lr_decay0.05num_clients3epochs_per_client5central_dataset_index</v>
      </c>
    </row>
    <row r="100">
      <c r="A100" s="1">
        <v>100.0</v>
      </c>
      <c r="B100" t="str">
        <f t="array" ref="B100">INDEX(all_obs_raw_wf!$A99:$BO99,1,N$3)</f>
        <v>Federated VGG_16</v>
      </c>
      <c r="C100">
        <f t="array" ref="C100">INDEX(all_obs_raw_wf!$A99:$BO99,1,O$3)</f>
        <v>0.001</v>
      </c>
      <c r="D100">
        <f t="array" ref="D100">INDEX(all_obs_raw_wf!$A99:$BO99,1,P$3)</f>
        <v>0.05</v>
      </c>
      <c r="E100">
        <f t="array" ref="E100">INDEX(all_obs_raw_wf!$A99:$BO99,1,Q$3)</f>
        <v>3</v>
      </c>
      <c r="F100">
        <f t="array" ref="F100">INDEX(all_obs_raw_wf!$A99:$BO99,1,R$3)</f>
        <v>10</v>
      </c>
      <c r="G100" t="str">
        <f t="array" ref="G100">INDEX(all_obs_raw_wf!$A99:$BO99,1,MATCH(G$1, col_names, 0))</f>
        <v/>
      </c>
      <c r="H100" s="1" t="str">
        <f t="shared" si="1"/>
        <v>modelFederated VGG_16client_lr0.001lr_decay0.05num_clients3epochs_per_client10central_dataset_index</v>
      </c>
    </row>
    <row r="101">
      <c r="A101" s="1">
        <v>101.0</v>
      </c>
      <c r="B101" t="str">
        <f t="array" ref="B101">INDEX(all_obs_raw_wf!$A100:$BO100,1,N$3)</f>
        <v>VGG_16</v>
      </c>
      <c r="C101">
        <f t="array" ref="C101">INDEX(all_obs_raw_wf!$A100:$BO100,1,O$3)</f>
        <v>0.0001</v>
      </c>
      <c r="D101">
        <f t="array" ref="D101">INDEX(all_obs_raw_wf!$A100:$BO100,1,P$3)</f>
        <v>0.05</v>
      </c>
      <c r="E101">
        <f t="array" ref="E101">INDEX(all_obs_raw_wf!$A100:$BO100,1,Q$3)</f>
        <v>1</v>
      </c>
      <c r="F101" t="str">
        <f t="array" ref="F101">INDEX(all_obs_raw_wf!$A100:$BO100,1,R$3)</f>
        <v/>
      </c>
      <c r="G101">
        <f t="array" ref="G101">INDEX(all_obs_raw_wf!$A100:$BO100,1,MATCH(G$1, col_names, 0))</f>
        <v>0</v>
      </c>
      <c r="H101" s="1" t="str">
        <f t="shared" si="1"/>
        <v>modelVGG_16client_lr0.0001lr_decay0.05num_clients1epochs_per_clientcentral_dataset_index0</v>
      </c>
    </row>
    <row r="102">
      <c r="A102" s="1">
        <v>102.0</v>
      </c>
      <c r="B102" t="str">
        <f t="array" ref="B102">INDEX(all_obs_raw_wf!$A101:$BO101,1,N$3)</f>
        <v>VGG_16</v>
      </c>
      <c r="C102">
        <f t="array" ref="C102">INDEX(all_obs_raw_wf!$A101:$BO101,1,O$3)</f>
        <v>0.01</v>
      </c>
      <c r="D102">
        <f t="array" ref="D102">INDEX(all_obs_raw_wf!$A101:$BO101,1,P$3)</f>
        <v>0.05</v>
      </c>
      <c r="E102">
        <f t="array" ref="E102">INDEX(all_obs_raw_wf!$A101:$BO101,1,Q$3)</f>
        <v>2</v>
      </c>
      <c r="F102" t="str">
        <f t="array" ref="F102">INDEX(all_obs_raw_wf!$A101:$BO101,1,R$3)</f>
        <v/>
      </c>
      <c r="G102">
        <f t="array" ref="G102">INDEX(all_obs_raw_wf!$A101:$BO101,1,MATCH(G$1, col_names, 0))</f>
        <v>0</v>
      </c>
      <c r="H102" s="1" t="str">
        <f t="shared" si="1"/>
        <v>modelVGG_16client_lr0.01lr_decay0.05num_clients2epochs_per_clientcentral_dataset_index0</v>
      </c>
    </row>
    <row r="103">
      <c r="A103" s="1">
        <v>103.0</v>
      </c>
      <c r="B103" t="str">
        <f t="array" ref="B103">INDEX(all_obs_raw_wf!$A102:$BO102,1,N$3)</f>
        <v>Federated VGG_Simple</v>
      </c>
      <c r="C103">
        <f t="array" ref="C103">INDEX(all_obs_raw_wf!$A102:$BO102,1,O$3)</f>
        <v>0.001</v>
      </c>
      <c r="D103">
        <f t="array" ref="D103">INDEX(all_obs_raw_wf!$A102:$BO102,1,P$3)</f>
        <v>0</v>
      </c>
      <c r="E103">
        <f t="array" ref="E103">INDEX(all_obs_raw_wf!$A102:$BO102,1,Q$3)</f>
        <v>1</v>
      </c>
      <c r="F103">
        <f t="array" ref="F103">INDEX(all_obs_raw_wf!$A102:$BO102,1,R$3)</f>
        <v>5</v>
      </c>
      <c r="G103" t="str">
        <f t="array" ref="G103">INDEX(all_obs_raw_wf!$A102:$BO102,1,MATCH(G$1, col_names, 0))</f>
        <v/>
      </c>
      <c r="H103" s="1" t="str">
        <f t="shared" si="1"/>
        <v>modelFederated VGG_Simpleclient_lr0.001lr_decay0num_clients1epochs_per_client5central_dataset_index</v>
      </c>
    </row>
    <row r="104">
      <c r="A104" s="1">
        <v>104.0</v>
      </c>
      <c r="B104" t="str">
        <f t="array" ref="B104">INDEX(all_obs_raw_wf!$A103:$BO103,1,N$3)</f>
        <v>Federated VGG_Simple</v>
      </c>
      <c r="C104">
        <f t="array" ref="C104">INDEX(all_obs_raw_wf!$A103:$BO103,1,O$3)</f>
        <v>0.001</v>
      </c>
      <c r="D104">
        <f t="array" ref="D104">INDEX(all_obs_raw_wf!$A103:$BO103,1,P$3)</f>
        <v>0</v>
      </c>
      <c r="E104">
        <f t="array" ref="E104">INDEX(all_obs_raw_wf!$A103:$BO103,1,Q$3)</f>
        <v>3</v>
      </c>
      <c r="F104">
        <f t="array" ref="F104">INDEX(all_obs_raw_wf!$A103:$BO103,1,R$3)</f>
        <v>5</v>
      </c>
      <c r="G104" t="str">
        <f t="array" ref="G104">INDEX(all_obs_raw_wf!$A103:$BO103,1,MATCH(G$1, col_names, 0))</f>
        <v/>
      </c>
      <c r="H104" s="1" t="str">
        <f t="shared" si="1"/>
        <v>modelFederated VGG_Simpleclient_lr0.001lr_decay0num_clients3epochs_per_client5central_dataset_index</v>
      </c>
    </row>
    <row r="105">
      <c r="A105" s="1">
        <v>105.0</v>
      </c>
      <c r="B105" t="str">
        <f t="array" ref="B105">INDEX(all_obs_raw_wf!$A104:$BO104,1,N$3)</f>
        <v>VGG_Simple</v>
      </c>
      <c r="C105">
        <f t="array" ref="C105">INDEX(all_obs_raw_wf!$A104:$BO104,1,O$3)</f>
        <v>0.001</v>
      </c>
      <c r="D105">
        <f t="array" ref="D105">INDEX(all_obs_raw_wf!$A104:$BO104,1,P$3)</f>
        <v>0.05</v>
      </c>
      <c r="E105">
        <f t="array" ref="E105">INDEX(all_obs_raw_wf!$A104:$BO104,1,Q$3)</f>
        <v>2</v>
      </c>
      <c r="F105" t="str">
        <f t="array" ref="F105">INDEX(all_obs_raw_wf!$A104:$BO104,1,R$3)</f>
        <v/>
      </c>
      <c r="G105">
        <f t="array" ref="G105">INDEX(all_obs_raw_wf!$A104:$BO104,1,MATCH(G$1, col_names, 0))</f>
        <v>0</v>
      </c>
      <c r="H105" s="1" t="str">
        <f t="shared" si="1"/>
        <v>modelVGG_Simpleclient_lr0.001lr_decay0.05num_clients2epochs_per_clientcentral_dataset_index0</v>
      </c>
    </row>
    <row r="106">
      <c r="A106" s="1">
        <v>106.0</v>
      </c>
      <c r="B106" t="str">
        <f t="array" ref="B106">INDEX(all_obs_raw_wf!$A105:$BO105,1,N$3)</f>
        <v>Federated VGG_Simple</v>
      </c>
      <c r="C106">
        <f t="array" ref="C106">INDEX(all_obs_raw_wf!$A105:$BO105,1,O$3)</f>
        <v>0.01</v>
      </c>
      <c r="D106">
        <f t="array" ref="D106">INDEX(all_obs_raw_wf!$A105:$BO105,1,P$3)</f>
        <v>0.05</v>
      </c>
      <c r="E106">
        <f t="array" ref="E106">INDEX(all_obs_raw_wf!$A105:$BO105,1,Q$3)</f>
        <v>3</v>
      </c>
      <c r="F106">
        <f t="array" ref="F106">INDEX(all_obs_raw_wf!$A105:$BO105,1,R$3)</f>
        <v>10</v>
      </c>
      <c r="G106" t="str">
        <f t="array" ref="G106">INDEX(all_obs_raw_wf!$A105:$BO105,1,MATCH(G$1, col_names, 0))</f>
        <v/>
      </c>
      <c r="H106" s="1" t="str">
        <f t="shared" si="1"/>
        <v>modelFederated VGG_Simpleclient_lr0.01lr_decay0.05num_clients3epochs_per_client10central_dataset_index</v>
      </c>
    </row>
    <row r="107">
      <c r="A107" s="1">
        <v>107.0</v>
      </c>
      <c r="B107" t="str">
        <f t="array" ref="B107">INDEX(all_obs_raw_wf!$A106:$BO106,1,N$3)</f>
        <v>Federated VGG_Simple</v>
      </c>
      <c r="C107">
        <f t="array" ref="C107">INDEX(all_obs_raw_wf!$A106:$BO106,1,O$3)</f>
        <v>0.001</v>
      </c>
      <c r="D107">
        <f t="array" ref="D107">INDEX(all_obs_raw_wf!$A106:$BO106,1,P$3)</f>
        <v>0.05</v>
      </c>
      <c r="E107">
        <f t="array" ref="E107">INDEX(all_obs_raw_wf!$A106:$BO106,1,Q$3)</f>
        <v>1</v>
      </c>
      <c r="F107">
        <f t="array" ref="F107">INDEX(all_obs_raw_wf!$A106:$BO106,1,R$3)</f>
        <v>10</v>
      </c>
      <c r="G107" t="str">
        <f t="array" ref="G107">INDEX(all_obs_raw_wf!$A106:$BO106,1,MATCH(G$1, col_names, 0))</f>
        <v/>
      </c>
      <c r="H107" s="1" t="str">
        <f t="shared" si="1"/>
        <v>modelFederated VGG_Simpleclient_lr0.001lr_decay0.05num_clients1epochs_per_client10central_dataset_index</v>
      </c>
    </row>
    <row r="108">
      <c r="A108" s="1">
        <v>108.0</v>
      </c>
      <c r="B108" t="str">
        <f t="array" ref="B108">INDEX(all_obs_raw_wf!$A107:$BO107,1,N$3)</f>
        <v>VGG_Simple</v>
      </c>
      <c r="C108">
        <f t="array" ref="C108">INDEX(all_obs_raw_wf!$A107:$BO107,1,O$3)</f>
        <v>0.001</v>
      </c>
      <c r="D108">
        <f t="array" ref="D108">INDEX(all_obs_raw_wf!$A107:$BO107,1,P$3)</f>
        <v>0.05</v>
      </c>
      <c r="E108">
        <f t="array" ref="E108">INDEX(all_obs_raw_wf!$A107:$BO107,1,Q$3)</f>
        <v>1</v>
      </c>
      <c r="F108" t="str">
        <f t="array" ref="F108">INDEX(all_obs_raw_wf!$A107:$BO107,1,R$3)</f>
        <v/>
      </c>
      <c r="G108">
        <f t="array" ref="G108">INDEX(all_obs_raw_wf!$A107:$BO107,1,MATCH(G$1, col_names, 0))</f>
        <v>0</v>
      </c>
      <c r="H108" s="1" t="str">
        <f t="shared" si="1"/>
        <v>modelVGG_Simpleclient_lr0.001lr_decay0.05num_clients1epochs_per_clientcentral_dataset_index0</v>
      </c>
    </row>
    <row r="109">
      <c r="A109" s="1">
        <v>109.0</v>
      </c>
      <c r="B109" t="str">
        <f t="array" ref="B109">INDEX(all_obs_raw_wf!$A108:$BO108,1,N$3)</f>
        <v>Federated VGG_Simple</v>
      </c>
      <c r="C109">
        <f t="array" ref="C109">INDEX(all_obs_raw_wf!$A108:$BO108,1,O$3)</f>
        <v>0.0001</v>
      </c>
      <c r="D109">
        <f t="array" ref="D109">INDEX(all_obs_raw_wf!$A108:$BO108,1,P$3)</f>
        <v>0.05</v>
      </c>
      <c r="E109">
        <f t="array" ref="E109">INDEX(all_obs_raw_wf!$A108:$BO108,1,Q$3)</f>
        <v>2</v>
      </c>
      <c r="F109">
        <f t="array" ref="F109">INDEX(all_obs_raw_wf!$A108:$BO108,1,R$3)</f>
        <v>5</v>
      </c>
      <c r="G109" t="str">
        <f t="array" ref="G109">INDEX(all_obs_raw_wf!$A108:$BO108,1,MATCH(G$1, col_names, 0))</f>
        <v/>
      </c>
      <c r="H109" s="1" t="str">
        <f t="shared" si="1"/>
        <v>modelFederated VGG_Simpleclient_lr0.0001lr_decay0.05num_clients2epochs_per_client5central_dataset_index</v>
      </c>
    </row>
    <row r="110">
      <c r="A110" s="1">
        <v>110.0</v>
      </c>
      <c r="B110" t="str">
        <f t="array" ref="B110">INDEX(all_obs_raw_wf!$A109:$BO109,1,N$3)</f>
        <v>VGG_Simple</v>
      </c>
      <c r="C110">
        <f t="array" ref="C110">INDEX(all_obs_raw_wf!$A109:$BO109,1,O$3)</f>
        <v>0.01</v>
      </c>
      <c r="D110">
        <f t="array" ref="D110">INDEX(all_obs_raw_wf!$A109:$BO109,1,P$3)</f>
        <v>0</v>
      </c>
      <c r="E110">
        <f t="array" ref="E110">INDEX(all_obs_raw_wf!$A109:$BO109,1,Q$3)</f>
        <v>3</v>
      </c>
      <c r="F110" t="str">
        <f t="array" ref="F110">INDEX(all_obs_raw_wf!$A109:$BO109,1,R$3)</f>
        <v/>
      </c>
      <c r="G110">
        <f t="array" ref="G110">INDEX(all_obs_raw_wf!$A109:$BO109,1,MATCH(G$1, col_names, 0))</f>
        <v>2</v>
      </c>
      <c r="H110" s="1" t="str">
        <f t="shared" si="1"/>
        <v>modelVGG_Simpleclient_lr0.01lr_decay0num_clients3epochs_per_clientcentral_dataset_index2</v>
      </c>
    </row>
    <row r="111">
      <c r="A111" s="1">
        <v>111.0</v>
      </c>
      <c r="B111" t="str">
        <f t="array" ref="B111">INDEX(all_obs_raw_wf!$A110:$BO110,1,N$3)</f>
        <v>VGG_16</v>
      </c>
      <c r="C111">
        <f t="array" ref="C111">INDEX(all_obs_raw_wf!$A110:$BO110,1,O$3)</f>
        <v>0.0001</v>
      </c>
      <c r="D111">
        <f t="array" ref="D111">INDEX(all_obs_raw_wf!$A110:$BO110,1,P$3)</f>
        <v>0</v>
      </c>
      <c r="E111">
        <f t="array" ref="E111">INDEX(all_obs_raw_wf!$A110:$BO110,1,Q$3)</f>
        <v>2</v>
      </c>
      <c r="F111" t="str">
        <f t="array" ref="F111">INDEX(all_obs_raw_wf!$A110:$BO110,1,R$3)</f>
        <v/>
      </c>
      <c r="G111">
        <f t="array" ref="G111">INDEX(all_obs_raw_wf!$A110:$BO110,1,MATCH(G$1, col_names, 0))</f>
        <v>1</v>
      </c>
      <c r="H111" s="1" t="str">
        <f t="shared" si="1"/>
        <v>modelVGG_16client_lr0.0001lr_decay0num_clients2epochs_per_clientcentral_dataset_index1</v>
      </c>
    </row>
    <row r="112">
      <c r="A112" s="1">
        <v>112.0</v>
      </c>
      <c r="B112" t="str">
        <f t="array" ref="B112">INDEX(all_obs_raw_wf!$A111:$BO111,1,N$3)</f>
        <v>VGG_16</v>
      </c>
      <c r="C112">
        <f t="array" ref="C112">INDEX(all_obs_raw_wf!$A111:$BO111,1,O$3)</f>
        <v>0.0001</v>
      </c>
      <c r="D112">
        <f t="array" ref="D112">INDEX(all_obs_raw_wf!$A111:$BO111,1,P$3)</f>
        <v>0</v>
      </c>
      <c r="E112">
        <f t="array" ref="E112">INDEX(all_obs_raw_wf!$A111:$BO111,1,Q$3)</f>
        <v>3</v>
      </c>
      <c r="F112" t="str">
        <f t="array" ref="F112">INDEX(all_obs_raw_wf!$A111:$BO111,1,R$3)</f>
        <v/>
      </c>
      <c r="G112">
        <f t="array" ref="G112">INDEX(all_obs_raw_wf!$A111:$BO111,1,MATCH(G$1, col_names, 0))</f>
        <v>1</v>
      </c>
      <c r="H112" s="1" t="str">
        <f t="shared" si="1"/>
        <v>modelVGG_16client_lr0.0001lr_decay0num_clients3epochs_per_clientcentral_dataset_index1</v>
      </c>
    </row>
    <row r="113">
      <c r="A113" s="1">
        <v>113.0</v>
      </c>
      <c r="B113" t="str">
        <f t="array" ref="B113">INDEX(all_obs_raw_wf!$A112:$BO112,1,N$3)</f>
        <v>VGG_16</v>
      </c>
      <c r="C113">
        <f t="array" ref="C113">INDEX(all_obs_raw_wf!$A112:$BO112,1,O$3)</f>
        <v>0.01</v>
      </c>
      <c r="D113">
        <f t="array" ref="D113">INDEX(all_obs_raw_wf!$A112:$BO112,1,P$3)</f>
        <v>0</v>
      </c>
      <c r="E113">
        <f t="array" ref="E113">INDEX(all_obs_raw_wf!$A112:$BO112,1,Q$3)</f>
        <v>3</v>
      </c>
      <c r="F113" t="str">
        <f t="array" ref="F113">INDEX(all_obs_raw_wf!$A112:$BO112,1,R$3)</f>
        <v/>
      </c>
      <c r="G113">
        <f t="array" ref="G113">INDEX(all_obs_raw_wf!$A112:$BO112,1,MATCH(G$1, col_names, 0))</f>
        <v>2</v>
      </c>
      <c r="H113" s="1" t="str">
        <f t="shared" si="1"/>
        <v>modelVGG_16client_lr0.01lr_decay0num_clients3epochs_per_clientcentral_dataset_index2</v>
      </c>
    </row>
    <row r="114">
      <c r="A114" s="1">
        <v>114.0</v>
      </c>
      <c r="B114" t="str">
        <f t="array" ref="B114">INDEX(all_obs_raw_wf!$A113:$BO113,1,N$3)</f>
        <v>VGG_16</v>
      </c>
      <c r="C114">
        <f t="array" ref="C114">INDEX(all_obs_raw_wf!$A113:$BO113,1,O$3)</f>
        <v>0.0001</v>
      </c>
      <c r="D114">
        <f t="array" ref="D114">INDEX(all_obs_raw_wf!$A113:$BO113,1,P$3)</f>
        <v>0</v>
      </c>
      <c r="E114">
        <f t="array" ref="E114">INDEX(all_obs_raw_wf!$A113:$BO113,1,Q$3)</f>
        <v>3</v>
      </c>
      <c r="F114" t="str">
        <f t="array" ref="F114">INDEX(all_obs_raw_wf!$A113:$BO113,1,R$3)</f>
        <v/>
      </c>
      <c r="G114">
        <f t="array" ref="G114">INDEX(all_obs_raw_wf!$A113:$BO113,1,MATCH(G$1, col_names, 0))</f>
        <v>2</v>
      </c>
      <c r="H114" s="1" t="str">
        <f t="shared" si="1"/>
        <v>modelVGG_16client_lr0.0001lr_decay0num_clients3epochs_per_clientcentral_dataset_index2</v>
      </c>
    </row>
    <row r="115">
      <c r="A115" s="1">
        <v>115.0</v>
      </c>
      <c r="B115" t="str">
        <f t="array" ref="B115">INDEX(all_obs_raw_wf!$A114:$BO114,1,N$3)</f>
        <v>VGG_Simple</v>
      </c>
      <c r="C115">
        <f t="array" ref="C115">INDEX(all_obs_raw_wf!$A114:$BO114,1,O$3)</f>
        <v>0.001</v>
      </c>
      <c r="D115">
        <f t="array" ref="D115">INDEX(all_obs_raw_wf!$A114:$BO114,1,P$3)</f>
        <v>0</v>
      </c>
      <c r="E115">
        <f t="array" ref="E115">INDEX(all_obs_raw_wf!$A114:$BO114,1,Q$3)</f>
        <v>3</v>
      </c>
      <c r="F115" t="str">
        <f t="array" ref="F115">INDEX(all_obs_raw_wf!$A114:$BO114,1,R$3)</f>
        <v/>
      </c>
      <c r="G115">
        <f t="array" ref="G115">INDEX(all_obs_raw_wf!$A114:$BO114,1,MATCH(G$1, col_names, 0))</f>
        <v>1</v>
      </c>
      <c r="H115" s="1" t="str">
        <f t="shared" si="1"/>
        <v>modelVGG_Simpleclient_lr0.001lr_decay0num_clients3epochs_per_clientcentral_dataset_index1</v>
      </c>
    </row>
    <row r="116">
      <c r="A116" s="1">
        <v>116.0</v>
      </c>
      <c r="B116" t="str">
        <f t="array" ref="B116">INDEX(all_obs_raw_wf!$A115:$BO115,1,N$3)</f>
        <v>VGG_Simple</v>
      </c>
      <c r="C116">
        <f t="array" ref="C116">INDEX(all_obs_raw_wf!$A115:$BO115,1,O$3)</f>
        <v>0.0001</v>
      </c>
      <c r="D116">
        <f t="array" ref="D116">INDEX(all_obs_raw_wf!$A115:$BO115,1,P$3)</f>
        <v>0</v>
      </c>
      <c r="E116">
        <f t="array" ref="E116">INDEX(all_obs_raw_wf!$A115:$BO115,1,Q$3)</f>
        <v>2</v>
      </c>
      <c r="F116" t="str">
        <f t="array" ref="F116">INDEX(all_obs_raw_wf!$A115:$BO115,1,R$3)</f>
        <v/>
      </c>
      <c r="G116">
        <f t="array" ref="G116">INDEX(all_obs_raw_wf!$A115:$BO115,1,MATCH(G$1, col_names, 0))</f>
        <v>1</v>
      </c>
      <c r="H116" s="1" t="str">
        <f t="shared" si="1"/>
        <v>modelVGG_Simpleclient_lr0.0001lr_decay0num_clients2epochs_per_clientcentral_dataset_index1</v>
      </c>
    </row>
    <row r="117">
      <c r="A117" s="1">
        <v>117.0</v>
      </c>
      <c r="B117" t="str">
        <f t="array" ref="B117">INDEX(all_obs_raw_wf!$A116:$BO116,1,N$3)</f>
        <v>VGG_16</v>
      </c>
      <c r="C117">
        <f t="array" ref="C117">INDEX(all_obs_raw_wf!$A116:$BO116,1,O$3)</f>
        <v>0.001</v>
      </c>
      <c r="D117">
        <f t="array" ref="D117">INDEX(all_obs_raw_wf!$A116:$BO116,1,P$3)</f>
        <v>0</v>
      </c>
      <c r="E117">
        <f t="array" ref="E117">INDEX(all_obs_raw_wf!$A116:$BO116,1,Q$3)</f>
        <v>3</v>
      </c>
      <c r="F117" t="str">
        <f t="array" ref="F117">INDEX(all_obs_raw_wf!$A116:$BO116,1,R$3)</f>
        <v/>
      </c>
      <c r="G117">
        <f t="array" ref="G117">INDEX(all_obs_raw_wf!$A116:$BO116,1,MATCH(G$1, col_names, 0))</f>
        <v>2</v>
      </c>
      <c r="H117" s="1" t="str">
        <f t="shared" si="1"/>
        <v>modelVGG_16client_lr0.001lr_decay0num_clients3epochs_per_clientcentral_dataset_index2</v>
      </c>
    </row>
    <row r="118">
      <c r="A118" s="1">
        <v>118.0</v>
      </c>
      <c r="B118" t="str">
        <f t="array" ref="B118">INDEX(all_obs_raw_wf!$A117:$BO117,1,N$3)</f>
        <v>VGG_Simple</v>
      </c>
      <c r="C118">
        <f t="array" ref="C118">INDEX(all_obs_raw_wf!$A117:$BO117,1,O$3)</f>
        <v>0.0001</v>
      </c>
      <c r="D118">
        <f t="array" ref="D118">INDEX(all_obs_raw_wf!$A117:$BO117,1,P$3)</f>
        <v>0</v>
      </c>
      <c r="E118">
        <f t="array" ref="E118">INDEX(all_obs_raw_wf!$A117:$BO117,1,Q$3)</f>
        <v>3</v>
      </c>
      <c r="F118" t="str">
        <f t="array" ref="F118">INDEX(all_obs_raw_wf!$A117:$BO117,1,R$3)</f>
        <v/>
      </c>
      <c r="G118">
        <f t="array" ref="G118">INDEX(all_obs_raw_wf!$A117:$BO117,1,MATCH(G$1, col_names, 0))</f>
        <v>2</v>
      </c>
      <c r="H118" s="1" t="str">
        <f t="shared" si="1"/>
        <v>modelVGG_Simpleclient_lr0.0001lr_decay0num_clients3epochs_per_clientcentral_dataset_index2</v>
      </c>
    </row>
    <row r="119">
      <c r="A119" s="1">
        <v>119.0</v>
      </c>
      <c r="B119" t="str">
        <f t="array" ref="B119">INDEX(all_obs_raw_wf!$A118:$BO118,1,N$3)</f>
        <v>VGG_Simple</v>
      </c>
      <c r="C119">
        <f t="array" ref="C119">INDEX(all_obs_raw_wf!$A118:$BO118,1,O$3)</f>
        <v>0.0001</v>
      </c>
      <c r="D119">
        <f t="array" ref="D119">INDEX(all_obs_raw_wf!$A118:$BO118,1,P$3)</f>
        <v>0</v>
      </c>
      <c r="E119">
        <f t="array" ref="E119">INDEX(all_obs_raw_wf!$A118:$BO118,1,Q$3)</f>
        <v>3</v>
      </c>
      <c r="F119" t="str">
        <f t="array" ref="F119">INDEX(all_obs_raw_wf!$A118:$BO118,1,R$3)</f>
        <v/>
      </c>
      <c r="G119">
        <f t="array" ref="G119">INDEX(all_obs_raw_wf!$A118:$BO118,1,MATCH(G$1, col_names, 0))</f>
        <v>1</v>
      </c>
      <c r="H119" s="1" t="str">
        <f t="shared" si="1"/>
        <v>modelVGG_Simpleclient_lr0.0001lr_decay0num_clients3epochs_per_clientcentral_dataset_index1</v>
      </c>
    </row>
    <row r="120">
      <c r="A120" s="1">
        <v>120.0</v>
      </c>
      <c r="B120" t="str">
        <f t="array" ref="B120">INDEX(all_obs_raw_wf!$A119:$BO119,1,N$3)</f>
        <v>VGG_Simple</v>
      </c>
      <c r="C120">
        <f t="array" ref="C120">INDEX(all_obs_raw_wf!$A119:$BO119,1,O$3)</f>
        <v>0.001</v>
      </c>
      <c r="D120">
        <f t="array" ref="D120">INDEX(all_obs_raw_wf!$A119:$BO119,1,P$3)</f>
        <v>0</v>
      </c>
      <c r="E120">
        <f t="array" ref="E120">INDEX(all_obs_raw_wf!$A119:$BO119,1,Q$3)</f>
        <v>3</v>
      </c>
      <c r="F120" t="str">
        <f t="array" ref="F120">INDEX(all_obs_raw_wf!$A119:$BO119,1,R$3)</f>
        <v/>
      </c>
      <c r="G120">
        <f t="array" ref="G120">INDEX(all_obs_raw_wf!$A119:$BO119,1,MATCH(G$1, col_names, 0))</f>
        <v>2</v>
      </c>
      <c r="H120" s="1" t="str">
        <f t="shared" si="1"/>
        <v>modelVGG_Simpleclient_lr0.001lr_decay0num_clients3epochs_per_clientcentral_dataset_index2</v>
      </c>
    </row>
    <row r="121">
      <c r="A121" s="1">
        <v>121.0</v>
      </c>
      <c r="B121" t="str">
        <f t="array" ref="B121">INDEX(all_obs_raw_wf!$A120:$BO120,1,N$3)</f>
        <v>VGG_Simple</v>
      </c>
      <c r="C121">
        <f t="array" ref="C121">INDEX(all_obs_raw_wf!$A120:$BO120,1,O$3)</f>
        <v>0.001</v>
      </c>
      <c r="D121">
        <f t="array" ref="D121">INDEX(all_obs_raw_wf!$A120:$BO120,1,P$3)</f>
        <v>0</v>
      </c>
      <c r="E121">
        <f t="array" ref="E121">INDEX(all_obs_raw_wf!$A120:$BO120,1,Q$3)</f>
        <v>2</v>
      </c>
      <c r="F121" t="str">
        <f t="array" ref="F121">INDEX(all_obs_raw_wf!$A120:$BO120,1,R$3)</f>
        <v/>
      </c>
      <c r="G121">
        <f t="array" ref="G121">INDEX(all_obs_raw_wf!$A120:$BO120,1,MATCH(G$1, col_names, 0))</f>
        <v>1</v>
      </c>
      <c r="H121" s="1" t="str">
        <f t="shared" si="1"/>
        <v>modelVGG_Simpleclient_lr0.001lr_decay0num_clients2epochs_per_clientcentral_dataset_index1</v>
      </c>
    </row>
    <row r="122">
      <c r="A122" s="1">
        <v>122.0</v>
      </c>
      <c r="B122" t="str">
        <f t="array" ref="B122">INDEX(all_obs_raw_wf!$A121:$BO121,1,N$3)</f>
        <v>VGG_16</v>
      </c>
      <c r="C122">
        <f t="array" ref="C122">INDEX(all_obs_raw_wf!$A121:$BO121,1,O$3)</f>
        <v>0.001</v>
      </c>
      <c r="D122">
        <f t="array" ref="D122">INDEX(all_obs_raw_wf!$A121:$BO121,1,P$3)</f>
        <v>0</v>
      </c>
      <c r="E122">
        <f t="array" ref="E122">INDEX(all_obs_raw_wf!$A121:$BO121,1,Q$3)</f>
        <v>3</v>
      </c>
      <c r="F122" t="str">
        <f t="array" ref="F122">INDEX(all_obs_raw_wf!$A121:$BO121,1,R$3)</f>
        <v/>
      </c>
      <c r="G122">
        <f t="array" ref="G122">INDEX(all_obs_raw_wf!$A121:$BO121,1,MATCH(G$1, col_names, 0))</f>
        <v>1</v>
      </c>
      <c r="H122" s="1" t="str">
        <f t="shared" si="1"/>
        <v>modelVGG_16client_lr0.001lr_decay0num_clients3epochs_per_clientcentral_dataset_index1</v>
      </c>
    </row>
    <row r="123">
      <c r="A123" s="1">
        <v>123.0</v>
      </c>
      <c r="B123" t="str">
        <f t="array" ref="B123">INDEX(all_obs_raw_wf!$A122:$BO122,1,N$3)</f>
        <v>VGG_Simple</v>
      </c>
      <c r="C123">
        <f t="array" ref="C123">INDEX(all_obs_raw_wf!$A122:$BO122,1,O$3)</f>
        <v>0.01</v>
      </c>
      <c r="D123">
        <f t="array" ref="D123">INDEX(all_obs_raw_wf!$A122:$BO122,1,P$3)</f>
        <v>0</v>
      </c>
      <c r="E123">
        <f t="array" ref="E123">INDEX(all_obs_raw_wf!$A122:$BO122,1,Q$3)</f>
        <v>3</v>
      </c>
      <c r="F123" t="str">
        <f t="array" ref="F123">INDEX(all_obs_raw_wf!$A122:$BO122,1,R$3)</f>
        <v/>
      </c>
      <c r="G123">
        <f t="array" ref="G123">INDEX(all_obs_raw_wf!$A122:$BO122,1,MATCH(G$1, col_names, 0))</f>
        <v>1</v>
      </c>
      <c r="H123" s="1" t="str">
        <f t="shared" si="1"/>
        <v>modelVGG_Simpleclient_lr0.01lr_decay0num_clients3epochs_per_clientcentral_dataset_index1</v>
      </c>
    </row>
    <row r="124">
      <c r="A124" s="1">
        <v>124.0</v>
      </c>
      <c r="B124" t="str">
        <f t="array" ref="B124">INDEX(all_obs_raw_wf!$A123:$BO123,1,N$3)</f>
        <v>VGG_16</v>
      </c>
      <c r="C124">
        <f t="array" ref="C124">INDEX(all_obs_raw_wf!$A123:$BO123,1,O$3)</f>
        <v>0.01</v>
      </c>
      <c r="D124">
        <f t="array" ref="D124">INDEX(all_obs_raw_wf!$A123:$BO123,1,P$3)</f>
        <v>0</v>
      </c>
      <c r="E124">
        <f t="array" ref="E124">INDEX(all_obs_raw_wf!$A123:$BO123,1,Q$3)</f>
        <v>3</v>
      </c>
      <c r="F124" t="str">
        <f t="array" ref="F124">INDEX(all_obs_raw_wf!$A123:$BO123,1,R$3)</f>
        <v/>
      </c>
      <c r="G124">
        <f t="array" ref="G124">INDEX(all_obs_raw_wf!$A123:$BO123,1,MATCH(G$1, col_names, 0))</f>
        <v>1</v>
      </c>
      <c r="H124" s="1" t="str">
        <f t="shared" si="1"/>
        <v>modelVGG_16client_lr0.01lr_decay0num_clients3epochs_per_clientcentral_dataset_index1</v>
      </c>
    </row>
    <row r="125">
      <c r="A125" s="1">
        <v>125.0</v>
      </c>
      <c r="B125" t="str">
        <f t="array" ref="B125">INDEX(all_obs_raw_wf!$A124:$BO124,1,N$3)</f>
        <v>VGG_16</v>
      </c>
      <c r="C125">
        <f t="array" ref="C125">INDEX(all_obs_raw_wf!$A124:$BO124,1,O$3)</f>
        <v>0.001</v>
      </c>
      <c r="D125">
        <f t="array" ref="D125">INDEX(all_obs_raw_wf!$A124:$BO124,1,P$3)</f>
        <v>0</v>
      </c>
      <c r="E125">
        <f t="array" ref="E125">INDEX(all_obs_raw_wf!$A124:$BO124,1,Q$3)</f>
        <v>2</v>
      </c>
      <c r="F125" t="str">
        <f t="array" ref="F125">INDEX(all_obs_raw_wf!$A124:$BO124,1,R$3)</f>
        <v/>
      </c>
      <c r="G125">
        <f t="array" ref="G125">INDEX(all_obs_raw_wf!$A124:$BO124,1,MATCH(G$1, col_names, 0))</f>
        <v>1</v>
      </c>
      <c r="H125" s="1" t="str">
        <f t="shared" si="1"/>
        <v>modelVGG_16client_lr0.001lr_decay0num_clients2epochs_per_clientcentral_dataset_index1</v>
      </c>
    </row>
    <row r="126">
      <c r="A126" s="1">
        <v>126.0</v>
      </c>
      <c r="B126" t="str">
        <f t="array" ref="B126">INDEX(all_obs_raw_wf!$A125:$BO125,1,N$3)</f>
        <v>VGG_Simple</v>
      </c>
      <c r="C126">
        <f t="array" ref="C126">INDEX(all_obs_raw_wf!$A125:$BO125,1,O$3)</f>
        <v>0.01</v>
      </c>
      <c r="D126">
        <f t="array" ref="D126">INDEX(all_obs_raw_wf!$A125:$BO125,1,P$3)</f>
        <v>0</v>
      </c>
      <c r="E126">
        <f t="array" ref="E126">INDEX(all_obs_raw_wf!$A125:$BO125,1,Q$3)</f>
        <v>2</v>
      </c>
      <c r="F126" t="str">
        <f t="array" ref="F126">INDEX(all_obs_raw_wf!$A125:$BO125,1,R$3)</f>
        <v/>
      </c>
      <c r="G126">
        <f t="array" ref="G126">INDEX(all_obs_raw_wf!$A125:$BO125,1,MATCH(G$1, col_names, 0))</f>
        <v>1</v>
      </c>
      <c r="H126" s="1" t="str">
        <f t="shared" si="1"/>
        <v>modelVGG_Simpleclient_lr0.01lr_decay0num_clients2epochs_per_clientcentral_dataset_index1</v>
      </c>
    </row>
    <row r="127">
      <c r="A127" s="1">
        <v>127.0</v>
      </c>
      <c r="B127" t="str">
        <f t="array" ref="B127">INDEX(all_obs_raw_wf!$A126:$BO126,1,N$3)</f>
        <v>VGG_16</v>
      </c>
      <c r="C127">
        <f t="array" ref="C127">INDEX(all_obs_raw_wf!$A126:$BO126,1,O$3)</f>
        <v>0.01</v>
      </c>
      <c r="D127">
        <f t="array" ref="D127">INDEX(all_obs_raw_wf!$A126:$BO126,1,P$3)</f>
        <v>0</v>
      </c>
      <c r="E127">
        <f t="array" ref="E127">INDEX(all_obs_raw_wf!$A126:$BO126,1,Q$3)</f>
        <v>2</v>
      </c>
      <c r="F127" t="str">
        <f t="array" ref="F127">INDEX(all_obs_raw_wf!$A126:$BO126,1,R$3)</f>
        <v/>
      </c>
      <c r="G127">
        <f t="array" ref="G127">INDEX(all_obs_raw_wf!$A126:$BO126,1,MATCH(G$1, col_names, 0))</f>
        <v>1</v>
      </c>
      <c r="H127" s="1" t="str">
        <f t="shared" si="1"/>
        <v>modelVGG_16client_lr0.01lr_decay0num_clients2epochs_per_clientcentral_dataset_index1</v>
      </c>
    </row>
    <row r="128">
      <c r="A128" s="1">
        <v>128.0</v>
      </c>
      <c r="B128" t="str">
        <f t="array" ref="B128">INDEX(all_obs_raw_wf!$A127:$BO127,1,N$3)</f>
        <v>VGG_Simple</v>
      </c>
      <c r="C128">
        <f t="array" ref="C128">INDEX(all_obs_raw_wf!$A127:$BO127,1,O$3)</f>
        <v>0.01</v>
      </c>
      <c r="D128">
        <f t="array" ref="D128">INDEX(all_obs_raw_wf!$A127:$BO127,1,P$3)</f>
        <v>0.05</v>
      </c>
      <c r="E128">
        <f t="array" ref="E128">INDEX(all_obs_raw_wf!$A127:$BO127,1,Q$3)</f>
        <v>2</v>
      </c>
      <c r="F128" t="str">
        <f t="array" ref="F128">INDEX(all_obs_raw_wf!$A127:$BO127,1,R$3)</f>
        <v/>
      </c>
      <c r="G128">
        <f t="array" ref="G128">INDEX(all_obs_raw_wf!$A127:$BO127,1,MATCH(G$1, col_names, 0))</f>
        <v>1</v>
      </c>
      <c r="H128" s="1" t="str">
        <f t="shared" si="1"/>
        <v>modelVGG_Simpleclient_lr0.01lr_decay0.05num_clients2epochs_per_clientcentral_dataset_index1</v>
      </c>
    </row>
    <row r="129">
      <c r="A129" s="1">
        <v>129.0</v>
      </c>
      <c r="B129" t="str">
        <f t="array" ref="B129">INDEX(all_obs_raw_wf!$A128:$BO128,1,N$3)</f>
        <v>VGG_16</v>
      </c>
      <c r="C129">
        <f t="array" ref="C129">INDEX(all_obs_raw_wf!$A128:$BO128,1,O$3)</f>
        <v>0.0001</v>
      </c>
      <c r="D129">
        <f t="array" ref="D129">INDEX(all_obs_raw_wf!$A128:$BO128,1,P$3)</f>
        <v>0.05</v>
      </c>
      <c r="E129">
        <f t="array" ref="E129">INDEX(all_obs_raw_wf!$A128:$BO128,1,Q$3)</f>
        <v>3</v>
      </c>
      <c r="F129" t="str">
        <f t="array" ref="F129">INDEX(all_obs_raw_wf!$A128:$BO128,1,R$3)</f>
        <v/>
      </c>
      <c r="G129">
        <f t="array" ref="G129">INDEX(all_obs_raw_wf!$A128:$BO128,1,MATCH(G$1, col_names, 0))</f>
        <v>2</v>
      </c>
      <c r="H129" s="1" t="str">
        <f t="shared" si="1"/>
        <v>modelVGG_16client_lr0.0001lr_decay0.05num_clients3epochs_per_clientcentral_dataset_index2</v>
      </c>
    </row>
    <row r="130">
      <c r="A130" s="1">
        <v>130.0</v>
      </c>
      <c r="B130" t="str">
        <f t="array" ref="B130">INDEX(all_obs_raw_wf!$A129:$BO129,1,N$3)</f>
        <v>VGG_16</v>
      </c>
      <c r="C130">
        <f t="array" ref="C130">INDEX(all_obs_raw_wf!$A129:$BO129,1,O$3)</f>
        <v>0.001</v>
      </c>
      <c r="D130">
        <f t="array" ref="D130">INDEX(all_obs_raw_wf!$A129:$BO129,1,P$3)</f>
        <v>0.05</v>
      </c>
      <c r="E130">
        <f t="array" ref="E130">INDEX(all_obs_raw_wf!$A129:$BO129,1,Q$3)</f>
        <v>2</v>
      </c>
      <c r="F130" t="str">
        <f t="array" ref="F130">INDEX(all_obs_raw_wf!$A129:$BO129,1,R$3)</f>
        <v/>
      </c>
      <c r="G130">
        <f t="array" ref="G130">INDEX(all_obs_raw_wf!$A129:$BO129,1,MATCH(G$1, col_names, 0))</f>
        <v>1</v>
      </c>
      <c r="H130" s="1" t="str">
        <f t="shared" si="1"/>
        <v>modelVGG_16client_lr0.001lr_decay0.05num_clients2epochs_per_clientcentral_dataset_index1</v>
      </c>
    </row>
    <row r="131">
      <c r="A131" s="1">
        <v>131.0</v>
      </c>
      <c r="B131" t="str">
        <f t="array" ref="B131">INDEX(all_obs_raw_wf!$A130:$BO130,1,N$3)</f>
        <v>VGG_16</v>
      </c>
      <c r="C131">
        <f t="array" ref="C131">INDEX(all_obs_raw_wf!$A130:$BO130,1,O$3)</f>
        <v>0.001</v>
      </c>
      <c r="D131">
        <f t="array" ref="D131">INDEX(all_obs_raw_wf!$A130:$BO130,1,P$3)</f>
        <v>0.05</v>
      </c>
      <c r="E131">
        <f t="array" ref="E131">INDEX(all_obs_raw_wf!$A130:$BO130,1,Q$3)</f>
        <v>3</v>
      </c>
      <c r="F131" t="str">
        <f t="array" ref="F131">INDEX(all_obs_raw_wf!$A130:$BO130,1,R$3)</f>
        <v/>
      </c>
      <c r="G131">
        <f t="array" ref="G131">INDEX(all_obs_raw_wf!$A130:$BO130,1,MATCH(G$1, col_names, 0))</f>
        <v>2</v>
      </c>
      <c r="H131" s="1" t="str">
        <f t="shared" si="1"/>
        <v>modelVGG_16client_lr0.001lr_decay0.05num_clients3epochs_per_clientcentral_dataset_index2</v>
      </c>
    </row>
    <row r="132">
      <c r="A132" s="1">
        <v>132.0</v>
      </c>
      <c r="B132" t="str">
        <f t="array" ref="B132">INDEX(all_obs_raw_wf!$A131:$BO131,1,N$3)</f>
        <v>VGG_Simple</v>
      </c>
      <c r="C132">
        <f t="array" ref="C132">INDEX(all_obs_raw_wf!$A131:$BO131,1,O$3)</f>
        <v>0.01</v>
      </c>
      <c r="D132">
        <f t="array" ref="D132">INDEX(all_obs_raw_wf!$A131:$BO131,1,P$3)</f>
        <v>0.05</v>
      </c>
      <c r="E132">
        <f t="array" ref="E132">INDEX(all_obs_raw_wf!$A131:$BO131,1,Q$3)</f>
        <v>3</v>
      </c>
      <c r="F132" t="str">
        <f t="array" ref="F132">INDEX(all_obs_raw_wf!$A131:$BO131,1,R$3)</f>
        <v/>
      </c>
      <c r="G132">
        <f t="array" ref="G132">INDEX(all_obs_raw_wf!$A131:$BO131,1,MATCH(G$1, col_names, 0))</f>
        <v>2</v>
      </c>
      <c r="H132" s="1" t="str">
        <f t="shared" si="1"/>
        <v>modelVGG_Simpleclient_lr0.01lr_decay0.05num_clients3epochs_per_clientcentral_dataset_index2</v>
      </c>
    </row>
    <row r="133">
      <c r="A133" s="1">
        <v>133.0</v>
      </c>
      <c r="B133" t="str">
        <f t="array" ref="B133">INDEX(all_obs_raw_wf!$A132:$BO132,1,N$3)</f>
        <v>VGG_16</v>
      </c>
      <c r="C133">
        <f t="array" ref="C133">INDEX(all_obs_raw_wf!$A132:$BO132,1,O$3)</f>
        <v>0.01</v>
      </c>
      <c r="D133">
        <f t="array" ref="D133">INDEX(all_obs_raw_wf!$A132:$BO132,1,P$3)</f>
        <v>0.05</v>
      </c>
      <c r="E133">
        <f t="array" ref="E133">INDEX(all_obs_raw_wf!$A132:$BO132,1,Q$3)</f>
        <v>2</v>
      </c>
      <c r="F133" t="str">
        <f t="array" ref="F133">INDEX(all_obs_raw_wf!$A132:$BO132,1,R$3)</f>
        <v/>
      </c>
      <c r="G133">
        <f t="array" ref="G133">INDEX(all_obs_raw_wf!$A132:$BO132,1,MATCH(G$1, col_names, 0))</f>
        <v>1</v>
      </c>
      <c r="H133" s="1" t="str">
        <f t="shared" si="1"/>
        <v>modelVGG_16client_lr0.01lr_decay0.05num_clients2epochs_per_clientcentral_dataset_index1</v>
      </c>
    </row>
    <row r="134">
      <c r="A134" s="1">
        <v>134.0</v>
      </c>
      <c r="B134" t="str">
        <f t="array" ref="B134">INDEX(all_obs_raw_wf!$A133:$BO133,1,N$3)</f>
        <v>VGG_Simple</v>
      </c>
      <c r="C134">
        <f t="array" ref="C134">INDEX(all_obs_raw_wf!$A133:$BO133,1,O$3)</f>
        <v>0.0001</v>
      </c>
      <c r="D134">
        <f t="array" ref="D134">INDEX(all_obs_raw_wf!$A133:$BO133,1,P$3)</f>
        <v>0.05</v>
      </c>
      <c r="E134">
        <f t="array" ref="E134">INDEX(all_obs_raw_wf!$A133:$BO133,1,Q$3)</f>
        <v>3</v>
      </c>
      <c r="F134" t="str">
        <f t="array" ref="F134">INDEX(all_obs_raw_wf!$A133:$BO133,1,R$3)</f>
        <v/>
      </c>
      <c r="G134">
        <f t="array" ref="G134">INDEX(all_obs_raw_wf!$A133:$BO133,1,MATCH(G$1, col_names, 0))</f>
        <v>1</v>
      </c>
      <c r="H134" s="1" t="str">
        <f t="shared" si="1"/>
        <v>modelVGG_Simpleclient_lr0.0001lr_decay0.05num_clients3epochs_per_clientcentral_dataset_index1</v>
      </c>
    </row>
    <row r="135">
      <c r="A135" s="1">
        <v>135.0</v>
      </c>
      <c r="B135" t="str">
        <f t="array" ref="B135">INDEX(all_obs_raw_wf!$A134:$BO134,1,N$3)</f>
        <v>VGG_16</v>
      </c>
      <c r="C135">
        <f t="array" ref="C135">INDEX(all_obs_raw_wf!$A134:$BO134,1,O$3)</f>
        <v>0.0001</v>
      </c>
      <c r="D135">
        <f t="array" ref="D135">INDEX(all_obs_raw_wf!$A134:$BO134,1,P$3)</f>
        <v>0.05</v>
      </c>
      <c r="E135">
        <f t="array" ref="E135">INDEX(all_obs_raw_wf!$A134:$BO134,1,Q$3)</f>
        <v>3</v>
      </c>
      <c r="F135" t="str">
        <f t="array" ref="F135">INDEX(all_obs_raw_wf!$A134:$BO134,1,R$3)</f>
        <v/>
      </c>
      <c r="G135">
        <f t="array" ref="G135">INDEX(all_obs_raw_wf!$A134:$BO134,1,MATCH(G$1, col_names, 0))</f>
        <v>1</v>
      </c>
      <c r="H135" s="1" t="str">
        <f t="shared" si="1"/>
        <v>modelVGG_16client_lr0.0001lr_decay0.05num_clients3epochs_per_clientcentral_dataset_index1</v>
      </c>
    </row>
    <row r="136">
      <c r="A136" s="1">
        <v>136.0</v>
      </c>
      <c r="B136" t="str">
        <f t="array" ref="B136">INDEX(all_obs_raw_wf!$A135:$BO135,1,N$3)</f>
        <v>VGG_Simple</v>
      </c>
      <c r="C136">
        <f t="array" ref="C136">INDEX(all_obs_raw_wf!$A135:$BO135,1,O$3)</f>
        <v>0.01</v>
      </c>
      <c r="D136">
        <f t="array" ref="D136">INDEX(all_obs_raw_wf!$A135:$BO135,1,P$3)</f>
        <v>0.05</v>
      </c>
      <c r="E136">
        <f t="array" ref="E136">INDEX(all_obs_raw_wf!$A135:$BO135,1,Q$3)</f>
        <v>3</v>
      </c>
      <c r="F136" t="str">
        <f t="array" ref="F136">INDEX(all_obs_raw_wf!$A135:$BO135,1,R$3)</f>
        <v/>
      </c>
      <c r="G136">
        <f t="array" ref="G136">INDEX(all_obs_raw_wf!$A135:$BO135,1,MATCH(G$1, col_names, 0))</f>
        <v>1</v>
      </c>
      <c r="H136" s="1" t="str">
        <f t="shared" si="1"/>
        <v>modelVGG_Simpleclient_lr0.01lr_decay0.05num_clients3epochs_per_clientcentral_dataset_index1</v>
      </c>
    </row>
    <row r="137">
      <c r="A137" s="1">
        <v>137.0</v>
      </c>
      <c r="B137" t="str">
        <f t="array" ref="B137">INDEX(all_obs_raw_wf!$A136:$BO136,1,N$3)</f>
        <v>VGG_16</v>
      </c>
      <c r="C137">
        <f t="array" ref="C137">INDEX(all_obs_raw_wf!$A136:$BO136,1,O$3)</f>
        <v>0.01</v>
      </c>
      <c r="D137">
        <f t="array" ref="D137">INDEX(all_obs_raw_wf!$A136:$BO136,1,P$3)</f>
        <v>0.05</v>
      </c>
      <c r="E137">
        <f t="array" ref="E137">INDEX(all_obs_raw_wf!$A136:$BO136,1,Q$3)</f>
        <v>3</v>
      </c>
      <c r="F137" t="str">
        <f t="array" ref="F137">INDEX(all_obs_raw_wf!$A136:$BO136,1,R$3)</f>
        <v/>
      </c>
      <c r="G137">
        <f t="array" ref="G137">INDEX(all_obs_raw_wf!$A136:$BO136,1,MATCH(G$1, col_names, 0))</f>
        <v>1</v>
      </c>
      <c r="H137" s="1" t="str">
        <f t="shared" si="1"/>
        <v>modelVGG_16client_lr0.01lr_decay0.05num_clients3epochs_per_clientcentral_dataset_index1</v>
      </c>
    </row>
    <row r="138">
      <c r="A138" s="1">
        <v>138.0</v>
      </c>
      <c r="B138" t="str">
        <f t="array" ref="B138">INDEX(all_obs_raw_wf!$A137:$BO137,1,N$3)</f>
        <v>VGG_16</v>
      </c>
      <c r="C138">
        <f t="array" ref="C138">INDEX(all_obs_raw_wf!$A137:$BO137,1,O$3)</f>
        <v>0.001</v>
      </c>
      <c r="D138">
        <f t="array" ref="D138">INDEX(all_obs_raw_wf!$A137:$BO137,1,P$3)</f>
        <v>0.05</v>
      </c>
      <c r="E138">
        <f t="array" ref="E138">INDEX(all_obs_raw_wf!$A137:$BO137,1,Q$3)</f>
        <v>3</v>
      </c>
      <c r="F138" t="str">
        <f t="array" ref="F138">INDEX(all_obs_raw_wf!$A137:$BO137,1,R$3)</f>
        <v/>
      </c>
      <c r="G138">
        <f t="array" ref="G138">INDEX(all_obs_raw_wf!$A137:$BO137,1,MATCH(G$1, col_names, 0))</f>
        <v>1</v>
      </c>
      <c r="H138" s="1" t="str">
        <f t="shared" si="1"/>
        <v>modelVGG_16client_lr0.001lr_decay0.05num_clients3epochs_per_clientcentral_dataset_index1</v>
      </c>
    </row>
    <row r="139">
      <c r="A139" s="1">
        <v>139.0</v>
      </c>
      <c r="B139" t="str">
        <f t="array" ref="B139">INDEX(all_obs_raw_wf!$A138:$BO138,1,N$3)</f>
        <v>VGG_16</v>
      </c>
      <c r="C139">
        <f t="array" ref="C139">INDEX(all_obs_raw_wf!$A138:$BO138,1,O$3)</f>
        <v>0.0001</v>
      </c>
      <c r="D139">
        <f t="array" ref="D139">INDEX(all_obs_raw_wf!$A138:$BO138,1,P$3)</f>
        <v>0.05</v>
      </c>
      <c r="E139">
        <f t="array" ref="E139">INDEX(all_obs_raw_wf!$A138:$BO138,1,Q$3)</f>
        <v>2</v>
      </c>
      <c r="F139" t="str">
        <f t="array" ref="F139">INDEX(all_obs_raw_wf!$A138:$BO138,1,R$3)</f>
        <v/>
      </c>
      <c r="G139">
        <f t="array" ref="G139">INDEX(all_obs_raw_wf!$A138:$BO138,1,MATCH(G$1, col_names, 0))</f>
        <v>1</v>
      </c>
      <c r="H139" s="1" t="str">
        <f t="shared" si="1"/>
        <v>modelVGG_16client_lr0.0001lr_decay0.05num_clients2epochs_per_clientcentral_dataset_index1</v>
      </c>
    </row>
    <row r="140">
      <c r="A140" s="1">
        <v>140.0</v>
      </c>
      <c r="B140" t="str">
        <f t="array" ref="B140">INDEX(all_obs_raw_wf!$A139:$BO139,1,N$3)</f>
        <v>VGG_Simple</v>
      </c>
      <c r="C140">
        <f t="array" ref="C140">INDEX(all_obs_raw_wf!$A139:$BO139,1,O$3)</f>
        <v>0.001</v>
      </c>
      <c r="D140">
        <f t="array" ref="D140">INDEX(all_obs_raw_wf!$A139:$BO139,1,P$3)</f>
        <v>0.05</v>
      </c>
      <c r="E140">
        <f t="array" ref="E140">INDEX(all_obs_raw_wf!$A139:$BO139,1,Q$3)</f>
        <v>3</v>
      </c>
      <c r="F140" t="str">
        <f t="array" ref="F140">INDEX(all_obs_raw_wf!$A139:$BO139,1,R$3)</f>
        <v/>
      </c>
      <c r="G140">
        <f t="array" ref="G140">INDEX(all_obs_raw_wf!$A139:$BO139,1,MATCH(G$1, col_names, 0))</f>
        <v>1</v>
      </c>
      <c r="H140" s="1" t="str">
        <f t="shared" si="1"/>
        <v>modelVGG_Simpleclient_lr0.001lr_decay0.05num_clients3epochs_per_clientcentral_dataset_index1</v>
      </c>
    </row>
    <row r="141">
      <c r="A141" s="1">
        <v>141.0</v>
      </c>
      <c r="B141" t="str">
        <f t="array" ref="B141">INDEX(all_obs_raw_wf!$A140:$BO140,1,N$3)</f>
        <v>VGG_Simple</v>
      </c>
      <c r="C141">
        <f t="array" ref="C141">INDEX(all_obs_raw_wf!$A140:$BO140,1,O$3)</f>
        <v>0.0001</v>
      </c>
      <c r="D141">
        <f t="array" ref="D141">INDEX(all_obs_raw_wf!$A140:$BO140,1,P$3)</f>
        <v>0.05</v>
      </c>
      <c r="E141">
        <f t="array" ref="E141">INDEX(all_obs_raw_wf!$A140:$BO140,1,Q$3)</f>
        <v>3</v>
      </c>
      <c r="F141" t="str">
        <f t="array" ref="F141">INDEX(all_obs_raw_wf!$A140:$BO140,1,R$3)</f>
        <v/>
      </c>
      <c r="G141">
        <f t="array" ref="G141">INDEX(all_obs_raw_wf!$A140:$BO140,1,MATCH(G$1, col_names, 0))</f>
        <v>2</v>
      </c>
      <c r="H141" s="1" t="str">
        <f t="shared" si="1"/>
        <v>modelVGG_Simpleclient_lr0.0001lr_decay0.05num_clients3epochs_per_clientcentral_dataset_index2</v>
      </c>
    </row>
    <row r="142">
      <c r="A142" s="1">
        <v>142.0</v>
      </c>
      <c r="B142" t="str">
        <f t="array" ref="B142">INDEX(all_obs_raw_wf!$A141:$BO141,1,N$3)</f>
        <v>VGG_Simple</v>
      </c>
      <c r="C142">
        <f t="array" ref="C142">INDEX(all_obs_raw_wf!$A141:$BO141,1,O$3)</f>
        <v>0.0001</v>
      </c>
      <c r="D142">
        <f t="array" ref="D142">INDEX(all_obs_raw_wf!$A141:$BO141,1,P$3)</f>
        <v>0.05</v>
      </c>
      <c r="E142">
        <f t="array" ref="E142">INDEX(all_obs_raw_wf!$A141:$BO141,1,Q$3)</f>
        <v>2</v>
      </c>
      <c r="F142" t="str">
        <f t="array" ref="F142">INDEX(all_obs_raw_wf!$A141:$BO141,1,R$3)</f>
        <v/>
      </c>
      <c r="G142">
        <f t="array" ref="G142">INDEX(all_obs_raw_wf!$A141:$BO141,1,MATCH(G$1, col_names, 0))</f>
        <v>1</v>
      </c>
      <c r="H142" s="1" t="str">
        <f t="shared" si="1"/>
        <v>modelVGG_Simpleclient_lr0.0001lr_decay0.05num_clients2epochs_per_clientcentral_dataset_index1</v>
      </c>
    </row>
    <row r="143">
      <c r="A143" s="1">
        <v>143.0</v>
      </c>
      <c r="B143" t="str">
        <f t="array" ref="B143">INDEX(all_obs_raw_wf!$A142:$BO142,1,N$3)</f>
        <v>VGG_16</v>
      </c>
      <c r="C143">
        <f t="array" ref="C143">INDEX(all_obs_raw_wf!$A142:$BO142,1,O$3)</f>
        <v>0.01</v>
      </c>
      <c r="D143">
        <f t="array" ref="D143">INDEX(all_obs_raw_wf!$A142:$BO142,1,P$3)</f>
        <v>0.05</v>
      </c>
      <c r="E143">
        <f t="array" ref="E143">INDEX(all_obs_raw_wf!$A142:$BO142,1,Q$3)</f>
        <v>3</v>
      </c>
      <c r="F143" t="str">
        <f t="array" ref="F143">INDEX(all_obs_raw_wf!$A142:$BO142,1,R$3)</f>
        <v/>
      </c>
      <c r="G143">
        <f t="array" ref="G143">INDEX(all_obs_raw_wf!$A142:$BO142,1,MATCH(G$1, col_names, 0))</f>
        <v>2</v>
      </c>
      <c r="H143" s="1" t="str">
        <f t="shared" si="1"/>
        <v>modelVGG_16client_lr0.01lr_decay0.05num_clients3epochs_per_clientcentral_dataset_index2</v>
      </c>
    </row>
    <row r="144">
      <c r="A144" s="1">
        <v>144.0</v>
      </c>
      <c r="B144" t="str">
        <f t="array" ref="B144">INDEX(all_obs_raw_wf!$A143:$BO143,1,N$3)</f>
        <v>VGG_Simple</v>
      </c>
      <c r="C144">
        <f t="array" ref="C144">INDEX(all_obs_raw_wf!$A143:$BO143,1,O$3)</f>
        <v>0.001</v>
      </c>
      <c r="D144">
        <f t="array" ref="D144">INDEX(all_obs_raw_wf!$A143:$BO143,1,P$3)</f>
        <v>0.05</v>
      </c>
      <c r="E144">
        <f t="array" ref="E144">INDEX(all_obs_raw_wf!$A143:$BO143,1,Q$3)</f>
        <v>3</v>
      </c>
      <c r="F144" t="str">
        <f t="array" ref="F144">INDEX(all_obs_raw_wf!$A143:$BO143,1,R$3)</f>
        <v/>
      </c>
      <c r="G144">
        <f t="array" ref="G144">INDEX(all_obs_raw_wf!$A143:$BO143,1,MATCH(G$1, col_names, 0))</f>
        <v>2</v>
      </c>
      <c r="H144" s="1" t="str">
        <f t="shared" si="1"/>
        <v>modelVGG_Simpleclient_lr0.001lr_decay0.05num_clients3epochs_per_clientcentral_dataset_index2</v>
      </c>
    </row>
    <row r="145">
      <c r="A145" s="1">
        <v>145.0</v>
      </c>
      <c r="B145" t="str">
        <f t="array" ref="B145">INDEX(all_obs_raw_wf!$A144:$BO144,1,N$3)</f>
        <v>VGG_Simple</v>
      </c>
      <c r="C145">
        <f t="array" ref="C145">INDEX(all_obs_raw_wf!$A144:$BO144,1,O$3)</f>
        <v>0.001</v>
      </c>
      <c r="D145">
        <f t="array" ref="D145">INDEX(all_obs_raw_wf!$A144:$BO144,1,P$3)</f>
        <v>0.05</v>
      </c>
      <c r="E145">
        <f t="array" ref="E145">INDEX(all_obs_raw_wf!$A144:$BO144,1,Q$3)</f>
        <v>2</v>
      </c>
      <c r="F145" t="str">
        <f t="array" ref="F145">INDEX(all_obs_raw_wf!$A144:$BO144,1,R$3)</f>
        <v/>
      </c>
      <c r="G145">
        <f t="array" ref="G145">INDEX(all_obs_raw_wf!$A144:$BO144,1,MATCH(G$1, col_names, 0))</f>
        <v>1</v>
      </c>
      <c r="H145" s="1" t="str">
        <f t="shared" si="1"/>
        <v>modelVGG_Simpleclient_lr0.001lr_decay0.05num_clients2epochs_per_clientcentral_dataset_index1</v>
      </c>
    </row>
    <row r="146">
      <c r="A146" s="1">
        <v>146.0</v>
      </c>
      <c r="B146" t="str">
        <f t="array" ref="B146">INDEX(all_obs_raw_wf!$A145:$BO145,1,N$3)</f>
        <v>Federated VGG_16</v>
      </c>
      <c r="C146">
        <f t="array" ref="C146">INDEX(all_obs_raw_wf!$A145:$BO145,1,O$3)</f>
        <v>0.001</v>
      </c>
      <c r="D146">
        <f t="array" ref="D146">INDEX(all_obs_raw_wf!$A145:$BO145,1,P$3)</f>
        <v>0</v>
      </c>
      <c r="E146">
        <f t="array" ref="E146">INDEX(all_obs_raw_wf!$A145:$BO145,1,Q$3)</f>
        <v>1</v>
      </c>
      <c r="F146">
        <f t="array" ref="F146">INDEX(all_obs_raw_wf!$A145:$BO145,1,R$3)</f>
        <v>10</v>
      </c>
      <c r="G146" t="str">
        <f t="array" ref="G146">INDEX(all_obs_raw_wf!$A145:$BO145,1,MATCH(G$1, col_names, 0))</f>
        <v/>
      </c>
      <c r="H146" s="1" t="str">
        <f t="shared" si="1"/>
        <v>modelFederated VGG_16client_lr0.001lr_decay0num_clients1epochs_per_client10central_dataset_index</v>
      </c>
    </row>
    <row r="147">
      <c r="A147" s="1">
        <v>147.0</v>
      </c>
      <c r="B147" t="str">
        <f t="array" ref="B147">INDEX(all_obs_raw!$A159:$BO159,1,N$3)</f>
        <v/>
      </c>
      <c r="C147" t="str">
        <f t="array" ref="C147">INDEX(all_obs_raw!$A159:$BO159,1,O$3)</f>
        <v/>
      </c>
      <c r="D147" t="str">
        <f t="array" ref="D147">INDEX(all_obs_raw!$A159:$BO159,1,P$3)</f>
        <v/>
      </c>
      <c r="E147" t="str">
        <f t="array" ref="E147">INDEX(all_obs_raw!$A159:$BO159,1,Q$3)</f>
        <v/>
      </c>
      <c r="F147" t="str">
        <f t="array" ref="F147">INDEX(all_obs_raw!$A159:$BO159,1,R$3)</f>
        <v/>
      </c>
      <c r="G147" t="str">
        <f t="array" ref="G147">INDEX(all_obs_raw_wf!$A146:$BO146,1,MATCH(G$1, col_names, 0))</f>
        <v/>
      </c>
      <c r="H147" s="1" t="str">
        <f t="shared" si="1"/>
        <v>modelclient_lrlr_decaynum_clientsepochs_per_clientcentral_dataset_index</v>
      </c>
    </row>
    <row r="148">
      <c r="A148" s="1">
        <v>148.0</v>
      </c>
      <c r="B148" t="str">
        <f t="array" ref="B148">INDEX(all_obs_raw!$A160:$BO160,1,N$3)</f>
        <v/>
      </c>
      <c r="C148" t="str">
        <f t="array" ref="C148">INDEX(all_obs_raw!$A160:$BO160,1,O$3)</f>
        <v/>
      </c>
      <c r="D148" t="str">
        <f t="array" ref="D148">INDEX(all_obs_raw!$A160:$BO160,1,P$3)</f>
        <v/>
      </c>
      <c r="E148" t="str">
        <f t="array" ref="E148">INDEX(all_obs_raw!$A160:$BO160,1,Q$3)</f>
        <v/>
      </c>
      <c r="F148" t="str">
        <f t="array" ref="F148">INDEX(all_obs_raw!$A160:$BO160,1,R$3)</f>
        <v/>
      </c>
      <c r="G148" t="str">
        <f t="array" ref="G148">INDEX(all_obs_raw_wf!$A147:$BO147,1,MATCH(G$1, col_names, 0))</f>
        <v/>
      </c>
      <c r="H148" s="1" t="str">
        <f t="shared" si="1"/>
        <v>modelclient_lrlr_decaynum_clientsepochs_per_clientcentral_dataset_index</v>
      </c>
    </row>
    <row r="149">
      <c r="A149" s="1">
        <v>149.0</v>
      </c>
      <c r="B149" t="str">
        <f t="array" ref="B149">INDEX(all_obs_raw!$A161:$BO161,1,N$3)</f>
        <v/>
      </c>
      <c r="C149" t="str">
        <f t="array" ref="C149">INDEX(all_obs_raw!$A161:$BO161,1,O$3)</f>
        <v/>
      </c>
      <c r="D149" t="str">
        <f t="array" ref="D149">INDEX(all_obs_raw!$A161:$BO161,1,P$3)</f>
        <v/>
      </c>
      <c r="E149" t="str">
        <f t="array" ref="E149">INDEX(all_obs_raw!$A161:$BO161,1,Q$3)</f>
        <v/>
      </c>
      <c r="F149" t="str">
        <f t="array" ref="F149">INDEX(all_obs_raw!$A161:$BO161,1,R$3)</f>
        <v/>
      </c>
      <c r="G149" t="str">
        <f t="array" ref="G149">INDEX(all_obs_raw_wf!$A148:$BO148,1,MATCH(G$1, col_names, 0))</f>
        <v/>
      </c>
      <c r="H149" s="1" t="str">
        <f t="shared" si="1"/>
        <v>modelclient_lrlr_decaynum_clientsepochs_per_clientcentral_dataset_index</v>
      </c>
    </row>
    <row r="150">
      <c r="A150" s="1">
        <v>150.0</v>
      </c>
      <c r="B150" t="str">
        <f t="array" ref="B150">INDEX(all_obs_raw!$A162:$BO162,1,N$3)</f>
        <v/>
      </c>
      <c r="C150" t="str">
        <f t="array" ref="C150">INDEX(all_obs_raw!$A162:$BO162,1,O$3)</f>
        <v/>
      </c>
      <c r="D150" t="str">
        <f t="array" ref="D150">INDEX(all_obs_raw!$A162:$BO162,1,P$3)</f>
        <v/>
      </c>
      <c r="E150" t="str">
        <f t="array" ref="E150">INDEX(all_obs_raw!$A162:$BO162,1,Q$3)</f>
        <v/>
      </c>
      <c r="F150" t="str">
        <f t="array" ref="F150">INDEX(all_obs_raw!$A162:$BO162,1,R$3)</f>
        <v/>
      </c>
      <c r="G150" t="str">
        <f t="array" ref="G150">INDEX(all_obs_raw_wf!$A149:$BO149,1,MATCH(G$1, col_names, 0))</f>
        <v/>
      </c>
      <c r="H150" s="1" t="str">
        <f t="shared" si="1"/>
        <v>modelclient_lrlr_decaynum_clientsepochs_per_clientcentral_dataset_index</v>
      </c>
    </row>
    <row r="151">
      <c r="A151" s="1">
        <v>151.0</v>
      </c>
      <c r="B151" t="str">
        <f t="array" ref="B151">INDEX(all_obs_raw!$A163:$BO163,1,N$3)</f>
        <v/>
      </c>
      <c r="C151" t="str">
        <f t="array" ref="C151">INDEX(all_obs_raw!$A163:$BO163,1,O$3)</f>
        <v/>
      </c>
      <c r="D151" t="str">
        <f t="array" ref="D151">INDEX(all_obs_raw!$A163:$BO163,1,P$3)</f>
        <v/>
      </c>
      <c r="E151" t="str">
        <f t="array" ref="E151">INDEX(all_obs_raw!$A163:$BO163,1,Q$3)</f>
        <v/>
      </c>
      <c r="F151" t="str">
        <f t="array" ref="F151">INDEX(all_obs_raw!$A163:$BO163,1,R$3)</f>
        <v/>
      </c>
      <c r="G151" t="str">
        <f t="array" ref="G151">INDEX(all_obs_raw_wf!$A150:$BO150,1,MATCH(G$1, col_names, 0))</f>
        <v/>
      </c>
      <c r="H151" s="1" t="str">
        <f t="shared" si="1"/>
        <v>modelclient_lrlr_decaynum_clientsepochs_per_clientcentral_dataset_index</v>
      </c>
    </row>
    <row r="152">
      <c r="A152" s="1">
        <v>152.0</v>
      </c>
      <c r="B152" t="str">
        <f t="array" ref="B152">INDEX(all_obs_raw!$A164:$BO164,1,N$3)</f>
        <v/>
      </c>
      <c r="C152" t="str">
        <f t="array" ref="C152">INDEX(all_obs_raw!$A164:$BO164,1,O$3)</f>
        <v/>
      </c>
      <c r="D152" t="str">
        <f t="array" ref="D152">INDEX(all_obs_raw!$A164:$BO164,1,P$3)</f>
        <v/>
      </c>
      <c r="E152" t="str">
        <f t="array" ref="E152">INDEX(all_obs_raw!$A164:$BO164,1,Q$3)</f>
        <v/>
      </c>
      <c r="F152" t="str">
        <f t="array" ref="F152">INDEX(all_obs_raw!$A164:$BO164,1,R$3)</f>
        <v/>
      </c>
      <c r="G152" t="str">
        <f t="array" ref="G152">INDEX(all_obs_raw_wf!$A151:$BO151,1,MATCH(G$1, col_names, 0))</f>
        <v/>
      </c>
      <c r="H152" s="1" t="str">
        <f t="shared" si="1"/>
        <v>modelclient_lrlr_decaynum_clientsepochs_per_clientcentral_dataset_index</v>
      </c>
    </row>
    <row r="153">
      <c r="A153" s="1">
        <v>153.0</v>
      </c>
      <c r="B153" t="str">
        <f t="array" ref="B153">INDEX(all_obs_raw!$A165:$BO165,1,N$3)</f>
        <v/>
      </c>
      <c r="C153" t="str">
        <f t="array" ref="C153">INDEX(all_obs_raw!$A165:$BO165,1,O$3)</f>
        <v/>
      </c>
      <c r="D153" t="str">
        <f t="array" ref="D153">INDEX(all_obs_raw!$A165:$BO165,1,P$3)</f>
        <v/>
      </c>
      <c r="E153" t="str">
        <f t="array" ref="E153">INDEX(all_obs_raw!$A165:$BO165,1,Q$3)</f>
        <v/>
      </c>
      <c r="F153" t="str">
        <f t="array" ref="F153">INDEX(all_obs_raw!$A165:$BO165,1,R$3)</f>
        <v/>
      </c>
      <c r="G153" t="str">
        <f t="array" ref="G153">INDEX(all_obs_raw_wf!$A152:$BO152,1,MATCH(G$1, col_names, 0))</f>
        <v/>
      </c>
      <c r="H153" s="1" t="str">
        <f t="shared" si="1"/>
        <v>modelclient_lrlr_decaynum_clientsepochs_per_clientcentral_dataset_index</v>
      </c>
    </row>
    <row r="154">
      <c r="A154" s="1">
        <v>154.0</v>
      </c>
      <c r="B154" t="str">
        <f t="array" ref="B154">INDEX(all_obs_raw!$A166:$BO166,1,N$3)</f>
        <v/>
      </c>
      <c r="C154" t="str">
        <f t="array" ref="C154">INDEX(all_obs_raw!$A166:$BO166,1,O$3)</f>
        <v/>
      </c>
      <c r="D154" t="str">
        <f t="array" ref="D154">INDEX(all_obs_raw!$A166:$BO166,1,P$3)</f>
        <v/>
      </c>
      <c r="E154" t="str">
        <f t="array" ref="E154">INDEX(all_obs_raw!$A166:$BO166,1,Q$3)</f>
        <v/>
      </c>
      <c r="F154" t="str">
        <f t="array" ref="F154">INDEX(all_obs_raw!$A166:$BO166,1,R$3)</f>
        <v/>
      </c>
      <c r="G154" t="str">
        <f t="array" ref="G154">INDEX(all_obs_raw_wf!$A153:$BO153,1,MATCH(G$1, col_names, 0))</f>
        <v/>
      </c>
      <c r="H154" s="1" t="str">
        <f t="shared" si="1"/>
        <v>modelclient_lrlr_decaynum_clientsepochs_per_clientcentral_dataset_index</v>
      </c>
    </row>
    <row r="155">
      <c r="A155" s="1">
        <v>155.0</v>
      </c>
      <c r="B155" t="str">
        <f t="array" ref="B155">INDEX(all_obs_raw!$A167:$BO167,1,N$3)</f>
        <v/>
      </c>
      <c r="C155" t="str">
        <f t="array" ref="C155">INDEX(all_obs_raw!$A167:$BO167,1,O$3)</f>
        <v/>
      </c>
      <c r="D155" t="str">
        <f t="array" ref="D155">INDEX(all_obs_raw!$A167:$BO167,1,P$3)</f>
        <v/>
      </c>
      <c r="E155" t="str">
        <f t="array" ref="E155">INDEX(all_obs_raw!$A167:$BO167,1,Q$3)</f>
        <v/>
      </c>
      <c r="F155" t="str">
        <f t="array" ref="F155">INDEX(all_obs_raw!$A167:$BO167,1,R$3)</f>
        <v/>
      </c>
      <c r="G155" t="str">
        <f t="array" ref="G155">INDEX(all_obs_raw_wf!$A154:$BO154,1,MATCH(G$1, col_names, 0))</f>
        <v/>
      </c>
      <c r="H155" s="1" t="str">
        <f t="shared" si="1"/>
        <v>modelclient_lrlr_decaynum_clientsepochs_per_clientcentral_dataset_index</v>
      </c>
    </row>
    <row r="156">
      <c r="A156" s="1">
        <v>156.0</v>
      </c>
      <c r="B156" t="str">
        <f t="array" ref="B156">INDEX(all_obs_raw!$A168:$BO168,1,N$3)</f>
        <v/>
      </c>
      <c r="C156" t="str">
        <f t="array" ref="C156">INDEX(all_obs_raw!$A168:$BO168,1,O$3)</f>
        <v/>
      </c>
      <c r="D156" t="str">
        <f t="array" ref="D156">INDEX(all_obs_raw!$A168:$BO168,1,P$3)</f>
        <v/>
      </c>
      <c r="E156" t="str">
        <f t="array" ref="E156">INDEX(all_obs_raw!$A168:$BO168,1,Q$3)</f>
        <v/>
      </c>
      <c r="F156" t="str">
        <f t="array" ref="F156">INDEX(all_obs_raw!$A168:$BO168,1,R$3)</f>
        <v/>
      </c>
      <c r="G156" t="str">
        <f t="array" ref="G156">INDEX(all_obs_raw_wf!$A155:$BO155,1,MATCH(G$1, col_names, 0))</f>
        <v/>
      </c>
      <c r="H156" s="1" t="str">
        <f t="shared" si="1"/>
        <v>modelclient_lrlr_decaynum_clientsepochs_per_clientcentral_dataset_index</v>
      </c>
    </row>
    <row r="157">
      <c r="A157" s="1">
        <v>157.0</v>
      </c>
      <c r="B157" t="str">
        <f t="array" ref="B157">INDEX(all_obs_raw!$A169:$BO169,1,N$3)</f>
        <v/>
      </c>
      <c r="C157" t="str">
        <f t="array" ref="C157">INDEX(all_obs_raw!$A169:$BO169,1,O$3)</f>
        <v/>
      </c>
      <c r="D157" t="str">
        <f t="array" ref="D157">INDEX(all_obs_raw!$A169:$BO169,1,P$3)</f>
        <v/>
      </c>
      <c r="E157" t="str">
        <f t="array" ref="E157">INDEX(all_obs_raw!$A169:$BO169,1,Q$3)</f>
        <v/>
      </c>
      <c r="F157" t="str">
        <f t="array" ref="F157">INDEX(all_obs_raw!$A169:$BO169,1,R$3)</f>
        <v/>
      </c>
      <c r="G157" t="str">
        <f t="array" ref="G157">INDEX(all_obs_raw_wf!$A156:$BO156,1,MATCH(G$1, col_names, 0))</f>
        <v/>
      </c>
      <c r="H157" s="1" t="str">
        <f t="shared" si="1"/>
        <v>modelclient_lrlr_decaynum_clientsepochs_per_clientcentral_dataset_index</v>
      </c>
    </row>
    <row r="158">
      <c r="A158" s="1">
        <v>158.0</v>
      </c>
      <c r="B158" t="str">
        <f t="array" ref="B158">INDEX(all_obs_raw!$A170:$BO170,1,N$3)</f>
        <v/>
      </c>
      <c r="C158" t="str">
        <f t="array" ref="C158">INDEX(all_obs_raw!$A170:$BO170,1,O$3)</f>
        <v/>
      </c>
      <c r="D158" t="str">
        <f t="array" ref="D158">INDEX(all_obs_raw!$A170:$BO170,1,P$3)</f>
        <v/>
      </c>
      <c r="E158" t="str">
        <f t="array" ref="E158">INDEX(all_obs_raw!$A170:$BO170,1,Q$3)</f>
        <v/>
      </c>
      <c r="F158" t="str">
        <f t="array" ref="F158">INDEX(all_obs_raw!$A170:$BO170,1,R$3)</f>
        <v/>
      </c>
      <c r="G158" t="str">
        <f t="array" ref="G158">INDEX(all_obs_raw_wf!$A157:$BO157,1,MATCH(G$1, col_names, 0))</f>
        <v/>
      </c>
      <c r="H158" s="1" t="str">
        <f t="shared" si="1"/>
        <v>modelclient_lrlr_decaynum_clientsepochs_per_clientcentral_dataset_index</v>
      </c>
    </row>
    <row r="159">
      <c r="A159" s="1">
        <v>159.0</v>
      </c>
      <c r="B159" t="str">
        <f t="array" ref="B159">INDEX(all_obs_raw!$A171:$BO171,1,N$3)</f>
        <v/>
      </c>
      <c r="C159" t="str">
        <f t="array" ref="C159">INDEX(all_obs_raw!$A171:$BO171,1,O$3)</f>
        <v/>
      </c>
      <c r="D159" t="str">
        <f t="array" ref="D159">INDEX(all_obs_raw!$A171:$BO171,1,P$3)</f>
        <v/>
      </c>
      <c r="E159" t="str">
        <f t="array" ref="E159">INDEX(all_obs_raw!$A171:$BO171,1,Q$3)</f>
        <v/>
      </c>
      <c r="F159" t="str">
        <f t="array" ref="F159">INDEX(all_obs_raw!$A171:$BO171,1,R$3)</f>
        <v/>
      </c>
      <c r="G159" t="str">
        <f t="array" ref="G159">INDEX(all_obs_raw_wf!$A158:$BO158,1,MATCH(G$1, col_names, 0))</f>
        <v/>
      </c>
      <c r="H159" s="1" t="str">
        <f t="shared" si="1"/>
        <v>modelclient_lrlr_decaynum_clientsepochs_per_clientcentral_dataset_index</v>
      </c>
    </row>
    <row r="160">
      <c r="A160" s="1">
        <v>160.0</v>
      </c>
      <c r="B160" t="str">
        <f t="array" ref="B160">INDEX(all_obs_raw!$A172:$BO172,1,N$3)</f>
        <v/>
      </c>
      <c r="C160" t="str">
        <f t="array" ref="C160">INDEX(all_obs_raw!$A172:$BO172,1,O$3)</f>
        <v/>
      </c>
      <c r="D160" t="str">
        <f t="array" ref="D160">INDEX(all_obs_raw!$A172:$BO172,1,P$3)</f>
        <v/>
      </c>
      <c r="E160" t="str">
        <f t="array" ref="E160">INDEX(all_obs_raw!$A172:$BO172,1,Q$3)</f>
        <v/>
      </c>
      <c r="F160" t="str">
        <f t="array" ref="F160">INDEX(all_obs_raw!$A172:$BO172,1,R$3)</f>
        <v/>
      </c>
      <c r="G160" t="str">
        <f t="array" ref="G160">INDEX(all_obs_raw_wf!$A159:$BO159,1,MATCH(G$1, col_names, 0))</f>
        <v/>
      </c>
      <c r="H160" s="1" t="str">
        <f t="shared" si="1"/>
        <v>modelclient_lrlr_decaynum_clientsepochs_per_clientcentral_dataset_index</v>
      </c>
    </row>
    <row r="161">
      <c r="A161" s="1">
        <v>161.0</v>
      </c>
      <c r="B161" t="str">
        <f t="array" ref="B161">INDEX(all_obs_raw!$A173:$BO173,1,N$3)</f>
        <v/>
      </c>
      <c r="C161" t="str">
        <f t="array" ref="C161">INDEX(all_obs_raw!$A173:$BO173,1,O$3)</f>
        <v/>
      </c>
      <c r="D161" t="str">
        <f t="array" ref="D161">INDEX(all_obs_raw!$A173:$BO173,1,P$3)</f>
        <v/>
      </c>
      <c r="E161" t="str">
        <f t="array" ref="E161">INDEX(all_obs_raw!$A173:$BO173,1,Q$3)</f>
        <v/>
      </c>
      <c r="F161" t="str">
        <f t="array" ref="F161">INDEX(all_obs_raw!$A173:$BO173,1,R$3)</f>
        <v/>
      </c>
      <c r="G161" t="str">
        <f t="array" ref="G161">INDEX(all_obs_raw_wf!$A160:$BO160,1,MATCH(G$1, col_names, 0))</f>
        <v/>
      </c>
      <c r="H161" s="1" t="str">
        <f t="shared" si="1"/>
        <v>modelclient_lrlr_decaynum_clientsepochs_per_clientcentral_dataset_index</v>
      </c>
    </row>
    <row r="162">
      <c r="A162" s="1">
        <v>162.0</v>
      </c>
      <c r="B162" t="str">
        <f t="array" ref="B162">INDEX(all_obs_raw!$A174:$BO174,1,N$3)</f>
        <v/>
      </c>
      <c r="C162" t="str">
        <f t="array" ref="C162">INDEX(all_obs_raw!$A174:$BO174,1,O$3)</f>
        <v/>
      </c>
      <c r="D162" t="str">
        <f t="array" ref="D162">INDEX(all_obs_raw!$A174:$BO174,1,P$3)</f>
        <v/>
      </c>
      <c r="E162" t="str">
        <f t="array" ref="E162">INDEX(all_obs_raw!$A174:$BO174,1,Q$3)</f>
        <v/>
      </c>
      <c r="F162" t="str">
        <f t="array" ref="F162">INDEX(all_obs_raw!$A174:$BO174,1,R$3)</f>
        <v/>
      </c>
      <c r="G162" t="str">
        <f t="array" ref="G162">INDEX(all_obs_raw_wf!$A161:$BO161,1,MATCH(G$1, col_names, 0))</f>
        <v/>
      </c>
      <c r="H162" s="1" t="str">
        <f t="shared" si="1"/>
        <v>modelclient_lrlr_decaynum_clientsepochs_per_clientcentral_dataset_index</v>
      </c>
    </row>
    <row r="163">
      <c r="A163" s="1">
        <v>163.0</v>
      </c>
      <c r="B163" t="str">
        <f t="array" ref="B163">INDEX(all_obs_raw!$A175:$BO175,1,N$3)</f>
        <v/>
      </c>
      <c r="C163" t="str">
        <f t="array" ref="C163">INDEX(all_obs_raw!$A175:$BO175,1,O$3)</f>
        <v/>
      </c>
      <c r="D163" t="str">
        <f t="array" ref="D163">INDEX(all_obs_raw!$A175:$BO175,1,P$3)</f>
        <v/>
      </c>
      <c r="E163" t="str">
        <f t="array" ref="E163">INDEX(all_obs_raw!$A175:$BO175,1,Q$3)</f>
        <v/>
      </c>
      <c r="F163" t="str">
        <f t="array" ref="F163">INDEX(all_obs_raw!$A175:$BO175,1,R$3)</f>
        <v/>
      </c>
      <c r="G163" t="str">
        <f t="array" ref="G163">INDEX(all_obs_raw_wf!$A162:$BO162,1,MATCH(G$1, col_names, 0))</f>
        <v/>
      </c>
      <c r="H163" s="1" t="str">
        <f t="shared" si="1"/>
        <v>modelclient_lrlr_decaynum_clientsepochs_per_clientcentral_dataset_index</v>
      </c>
    </row>
    <row r="164">
      <c r="A164" s="1">
        <v>164.0</v>
      </c>
      <c r="B164" t="str">
        <f t="array" ref="B164">INDEX(all_obs_raw!$A176:$BO176,1,N$3)</f>
        <v/>
      </c>
      <c r="C164" t="str">
        <f t="array" ref="C164">INDEX(all_obs_raw!$A176:$BO176,1,O$3)</f>
        <v/>
      </c>
      <c r="D164" t="str">
        <f t="array" ref="D164">INDEX(all_obs_raw!$A176:$BO176,1,P$3)</f>
        <v/>
      </c>
      <c r="E164" t="str">
        <f t="array" ref="E164">INDEX(all_obs_raw!$A176:$BO176,1,Q$3)</f>
        <v/>
      </c>
      <c r="F164" t="str">
        <f t="array" ref="F164">INDEX(all_obs_raw!$A176:$BO176,1,R$3)</f>
        <v/>
      </c>
      <c r="G164" t="str">
        <f t="array" ref="G164">INDEX(all_obs_raw_wf!$A163:$BO163,1,MATCH(G$1, col_names, 0))</f>
        <v/>
      </c>
      <c r="H164" s="1" t="str">
        <f t="shared" si="1"/>
        <v>modelclient_lrlr_decaynum_clientsepochs_per_clientcentral_dataset_index</v>
      </c>
    </row>
    <row r="165">
      <c r="A165" s="1">
        <v>165.0</v>
      </c>
      <c r="B165" t="str">
        <f t="array" ref="B165">INDEX(all_obs_raw!$A177:$BO177,1,N$3)</f>
        <v/>
      </c>
      <c r="C165" t="str">
        <f t="array" ref="C165">INDEX(all_obs_raw!$A177:$BO177,1,O$3)</f>
        <v/>
      </c>
      <c r="D165" t="str">
        <f t="array" ref="D165">INDEX(all_obs_raw!$A177:$BO177,1,P$3)</f>
        <v/>
      </c>
      <c r="E165" t="str">
        <f t="array" ref="E165">INDEX(all_obs_raw!$A177:$BO177,1,Q$3)</f>
        <v/>
      </c>
      <c r="F165" t="str">
        <f t="array" ref="F165">INDEX(all_obs_raw!$A177:$BO177,1,R$3)</f>
        <v/>
      </c>
      <c r="G165" t="str">
        <f t="array" ref="G165">INDEX(all_obs_raw_wf!$A164:$BO164,1,MATCH(G$1, col_names, 0))</f>
        <v/>
      </c>
      <c r="H165" s="1" t="str">
        <f t="shared" si="1"/>
        <v>modelclient_lrlr_decaynum_clientsepochs_per_clientcentral_dataset_index</v>
      </c>
    </row>
    <row r="166">
      <c r="A166" s="1">
        <v>166.0</v>
      </c>
      <c r="B166" t="str">
        <f t="array" ref="B166">INDEX(all_obs_raw!$A178:$BO178,1,N$3)</f>
        <v/>
      </c>
      <c r="C166" t="str">
        <f t="array" ref="C166">INDEX(all_obs_raw!$A178:$BO178,1,O$3)</f>
        <v/>
      </c>
      <c r="D166" t="str">
        <f t="array" ref="D166">INDEX(all_obs_raw!$A178:$BO178,1,P$3)</f>
        <v/>
      </c>
      <c r="E166" t="str">
        <f t="array" ref="E166">INDEX(all_obs_raw!$A178:$BO178,1,Q$3)</f>
        <v/>
      </c>
      <c r="F166" t="str">
        <f t="array" ref="F166">INDEX(all_obs_raw!$A178:$BO178,1,R$3)</f>
        <v/>
      </c>
      <c r="G166" t="str">
        <f t="array" ref="G166">INDEX(all_obs_raw_wf!$A165:$BO165,1,MATCH(G$1, col_names, 0))</f>
        <v/>
      </c>
      <c r="H166" s="1" t="str">
        <f t="shared" si="1"/>
        <v>modelclient_lrlr_decaynum_clientsepochs_per_clientcentral_dataset_index</v>
      </c>
    </row>
    <row r="167">
      <c r="A167" s="1">
        <v>167.0</v>
      </c>
      <c r="B167" t="str">
        <f t="array" ref="B167">INDEX(all_obs_raw!$A179:$BO179,1,N$3)</f>
        <v/>
      </c>
      <c r="C167" t="str">
        <f t="array" ref="C167">INDEX(all_obs_raw!$A179:$BO179,1,O$3)</f>
        <v/>
      </c>
      <c r="D167" t="str">
        <f t="array" ref="D167">INDEX(all_obs_raw!$A179:$BO179,1,P$3)</f>
        <v/>
      </c>
      <c r="E167" t="str">
        <f t="array" ref="E167">INDEX(all_obs_raw!$A179:$BO179,1,Q$3)</f>
        <v/>
      </c>
      <c r="F167" t="str">
        <f t="array" ref="F167">INDEX(all_obs_raw!$A179:$BO179,1,R$3)</f>
        <v/>
      </c>
      <c r="G167" t="str">
        <f t="array" ref="G167">INDEX(all_obs_raw_wf!$A166:$BO166,1,MATCH(G$1, col_names, 0))</f>
        <v/>
      </c>
      <c r="H167" s="1" t="str">
        <f t="shared" si="1"/>
        <v>modelclient_lrlr_decaynum_clientsepochs_per_clientcentral_dataset_index</v>
      </c>
    </row>
    <row r="168">
      <c r="A168" s="1">
        <v>168.0</v>
      </c>
      <c r="B168" t="str">
        <f t="array" ref="B168">INDEX(all_obs_raw!$A180:$BO180,1,N$3)</f>
        <v/>
      </c>
      <c r="C168" t="str">
        <f t="array" ref="C168">INDEX(all_obs_raw!$A180:$BO180,1,O$3)</f>
        <v/>
      </c>
      <c r="D168" t="str">
        <f t="array" ref="D168">INDEX(all_obs_raw!$A180:$BO180,1,P$3)</f>
        <v/>
      </c>
      <c r="E168" t="str">
        <f t="array" ref="E168">INDEX(all_obs_raw!$A180:$BO180,1,Q$3)</f>
        <v/>
      </c>
      <c r="F168" t="str">
        <f t="array" ref="F168">INDEX(all_obs_raw!$A180:$BO180,1,R$3)</f>
        <v/>
      </c>
      <c r="G168" t="str">
        <f t="array" ref="G168">INDEX(all_obs_raw_wf!$A167:$BO167,1,MATCH(G$1, col_names, 0))</f>
        <v/>
      </c>
      <c r="H168" s="1" t="str">
        <f t="shared" si="1"/>
        <v>modelclient_lrlr_decaynum_clientsepochs_per_clientcentral_dataset_index</v>
      </c>
    </row>
    <row r="169">
      <c r="A169" s="1">
        <v>169.0</v>
      </c>
      <c r="B169" t="str">
        <f t="array" ref="B169">INDEX(all_obs_raw!$A181:$BO181,1,N$3)</f>
        <v/>
      </c>
      <c r="C169" t="str">
        <f t="array" ref="C169">INDEX(all_obs_raw!$A181:$BO181,1,O$3)</f>
        <v/>
      </c>
      <c r="D169" t="str">
        <f t="array" ref="D169">INDEX(all_obs_raw!$A181:$BO181,1,P$3)</f>
        <v/>
      </c>
      <c r="E169" t="str">
        <f t="array" ref="E169">INDEX(all_obs_raw!$A181:$BO181,1,Q$3)</f>
        <v/>
      </c>
      <c r="F169" t="str">
        <f t="array" ref="F169">INDEX(all_obs_raw!$A181:$BO181,1,R$3)</f>
        <v/>
      </c>
      <c r="G169" t="str">
        <f t="array" ref="G169">INDEX(all_obs_raw_wf!$A168:$BO168,1,MATCH(G$1, col_names, 0))</f>
        <v/>
      </c>
      <c r="H169" s="1" t="str">
        <f t="shared" si="1"/>
        <v>modelclient_lrlr_decaynum_clientsepochs_per_clientcentral_dataset_index</v>
      </c>
    </row>
    <row r="170">
      <c r="A170" s="1">
        <v>170.0</v>
      </c>
      <c r="B170" t="str">
        <f t="array" ref="B170">INDEX(all_obs_raw!$A182:$BO182,1,N$3)</f>
        <v/>
      </c>
      <c r="C170" t="str">
        <f t="array" ref="C170">INDEX(all_obs_raw!$A182:$BO182,1,O$3)</f>
        <v/>
      </c>
      <c r="D170" t="str">
        <f t="array" ref="D170">INDEX(all_obs_raw!$A182:$BO182,1,P$3)</f>
        <v/>
      </c>
      <c r="E170" t="str">
        <f t="array" ref="E170">INDEX(all_obs_raw!$A182:$BO182,1,Q$3)</f>
        <v/>
      </c>
      <c r="F170" t="str">
        <f t="array" ref="F170">INDEX(all_obs_raw!$A182:$BO182,1,R$3)</f>
        <v/>
      </c>
      <c r="G170" t="str">
        <f t="array" ref="G170">INDEX(all_obs_raw_wf!$A169:$BO169,1,MATCH(G$1, col_names, 0))</f>
        <v/>
      </c>
      <c r="H170" s="1" t="str">
        <f t="shared" si="1"/>
        <v>modelclient_lrlr_decaynum_clientsepochs_per_clientcentral_dataset_index</v>
      </c>
    </row>
    <row r="171">
      <c r="A171" s="1">
        <v>171.0</v>
      </c>
      <c r="B171" t="str">
        <f t="array" ref="B171">INDEX(all_obs_raw!$A183:$BO183,1,N$3)</f>
        <v/>
      </c>
      <c r="C171" t="str">
        <f t="array" ref="C171">INDEX(all_obs_raw!$A183:$BO183,1,O$3)</f>
        <v/>
      </c>
      <c r="D171" t="str">
        <f t="array" ref="D171">INDEX(all_obs_raw!$A183:$BO183,1,P$3)</f>
        <v/>
      </c>
      <c r="E171" t="str">
        <f t="array" ref="E171">INDEX(all_obs_raw!$A183:$BO183,1,Q$3)</f>
        <v/>
      </c>
      <c r="F171" t="str">
        <f t="array" ref="F171">INDEX(all_obs_raw!$A183:$BO183,1,R$3)</f>
        <v/>
      </c>
      <c r="G171" t="str">
        <f t="array" ref="G171">INDEX(all_obs_raw_wf!$A170:$BO170,1,MATCH(G$1, col_names, 0))</f>
        <v/>
      </c>
      <c r="H171" s="1" t="str">
        <f t="shared" si="1"/>
        <v>modelclient_lrlr_decaynum_clientsepochs_per_clientcentral_dataset_index</v>
      </c>
    </row>
    <row r="172">
      <c r="A172" s="1">
        <v>172.0</v>
      </c>
      <c r="B172" t="str">
        <f t="array" ref="B172">INDEX(all_obs_raw!$A184:$BO184,1,N$3)</f>
        <v/>
      </c>
      <c r="C172" t="str">
        <f t="array" ref="C172">INDEX(all_obs_raw!$A184:$BO184,1,O$3)</f>
        <v/>
      </c>
      <c r="D172" t="str">
        <f t="array" ref="D172">INDEX(all_obs_raw!$A184:$BO184,1,P$3)</f>
        <v/>
      </c>
      <c r="E172" t="str">
        <f t="array" ref="E172">INDEX(all_obs_raw!$A184:$BO184,1,Q$3)</f>
        <v/>
      </c>
      <c r="F172" t="str">
        <f t="array" ref="F172">INDEX(all_obs_raw!$A184:$BO184,1,R$3)</f>
        <v/>
      </c>
      <c r="G172" t="str">
        <f t="array" ref="G172">INDEX(all_obs_raw_wf!$A171:$BO171,1,MATCH(G$1, col_names, 0))</f>
        <v/>
      </c>
      <c r="H172" s="1" t="str">
        <f t="shared" si="1"/>
        <v>modelclient_lrlr_decaynum_clientsepochs_per_clientcentral_dataset_index</v>
      </c>
    </row>
    <row r="173">
      <c r="A173" s="1">
        <v>173.0</v>
      </c>
      <c r="B173" t="str">
        <f t="array" ref="B173">INDEX(all_obs_raw!$A185:$BO185,1,N$3)</f>
        <v/>
      </c>
      <c r="C173" t="str">
        <f t="array" ref="C173">INDEX(all_obs_raw!$A185:$BO185,1,O$3)</f>
        <v/>
      </c>
      <c r="D173" t="str">
        <f t="array" ref="D173">INDEX(all_obs_raw!$A185:$BO185,1,P$3)</f>
        <v/>
      </c>
      <c r="E173" t="str">
        <f t="array" ref="E173">INDEX(all_obs_raw!$A185:$BO185,1,Q$3)</f>
        <v/>
      </c>
      <c r="F173" t="str">
        <f t="array" ref="F173">INDEX(all_obs_raw!$A185:$BO185,1,R$3)</f>
        <v/>
      </c>
      <c r="G173" t="str">
        <f t="array" ref="G173">INDEX(all_obs_raw_wf!$A172:$BO172,1,MATCH(G$1, col_names, 0))</f>
        <v/>
      </c>
      <c r="H173" s="1" t="str">
        <f t="shared" si="1"/>
        <v>modelclient_lrlr_decaynum_clientsepochs_per_clientcentral_dataset_index</v>
      </c>
    </row>
    <row r="174">
      <c r="A174" s="1">
        <v>174.0</v>
      </c>
      <c r="B174" t="str">
        <f t="array" ref="B174">INDEX(all_obs_raw!$A186:$BO186,1,N$3)</f>
        <v/>
      </c>
      <c r="C174" t="str">
        <f t="array" ref="C174">INDEX(all_obs_raw!$A186:$BO186,1,O$3)</f>
        <v/>
      </c>
      <c r="D174" t="str">
        <f t="array" ref="D174">INDEX(all_obs_raw!$A186:$BO186,1,P$3)</f>
        <v/>
      </c>
      <c r="E174" t="str">
        <f t="array" ref="E174">INDEX(all_obs_raw!$A186:$BO186,1,Q$3)</f>
        <v/>
      </c>
      <c r="F174" t="str">
        <f t="array" ref="F174">INDEX(all_obs_raw!$A186:$BO186,1,R$3)</f>
        <v/>
      </c>
      <c r="G174" t="str">
        <f t="array" ref="G174">INDEX(all_obs_raw_wf!$A173:$BO173,1,MATCH(G$1, col_names, 0))</f>
        <v/>
      </c>
      <c r="H174" s="1" t="str">
        <f t="shared" si="1"/>
        <v>modelclient_lrlr_decaynum_clientsepochs_per_clientcentral_dataset_index</v>
      </c>
    </row>
    <row r="175">
      <c r="A175" s="1">
        <v>175.0</v>
      </c>
      <c r="B175" t="str">
        <f t="array" ref="B175">INDEX(all_obs_raw!$A187:$BO187,1,N$3)</f>
        <v/>
      </c>
      <c r="C175" t="str">
        <f t="array" ref="C175">INDEX(all_obs_raw!$A187:$BO187,1,O$3)</f>
        <v/>
      </c>
      <c r="D175" t="str">
        <f t="array" ref="D175">INDEX(all_obs_raw!$A187:$BO187,1,P$3)</f>
        <v/>
      </c>
      <c r="E175" t="str">
        <f t="array" ref="E175">INDEX(all_obs_raw!$A187:$BO187,1,Q$3)</f>
        <v/>
      </c>
      <c r="F175" t="str">
        <f t="array" ref="F175">INDEX(all_obs_raw!$A187:$BO187,1,R$3)</f>
        <v/>
      </c>
      <c r="G175" t="str">
        <f t="array" ref="G175">INDEX(all_obs_raw_wf!$A174:$BO174,1,MATCH(G$1, col_names, 0))</f>
        <v/>
      </c>
      <c r="H175" s="1" t="str">
        <f t="shared" si="1"/>
        <v>modelclient_lrlr_decaynum_clientsepochs_per_clientcentral_dataset_index</v>
      </c>
    </row>
    <row r="176">
      <c r="A176" s="1">
        <v>176.0</v>
      </c>
      <c r="B176" t="str">
        <f t="array" ref="B176">INDEX(all_obs_raw!$A188:$BO188,1,N$3)</f>
        <v/>
      </c>
      <c r="C176" t="str">
        <f t="array" ref="C176">INDEX(all_obs_raw!$A188:$BO188,1,O$3)</f>
        <v/>
      </c>
      <c r="D176" t="str">
        <f t="array" ref="D176">INDEX(all_obs_raw!$A188:$BO188,1,P$3)</f>
        <v/>
      </c>
      <c r="E176" t="str">
        <f t="array" ref="E176">INDEX(all_obs_raw!$A188:$BO188,1,Q$3)</f>
        <v/>
      </c>
      <c r="F176" t="str">
        <f t="array" ref="F176">INDEX(all_obs_raw!$A188:$BO188,1,R$3)</f>
        <v/>
      </c>
      <c r="G176" t="str">
        <f t="array" ref="G176">INDEX(all_obs_raw_wf!$A175:$BO175,1,MATCH(G$1, col_names, 0))</f>
        <v/>
      </c>
      <c r="H176" s="1" t="str">
        <f t="shared" si="1"/>
        <v>modelclient_lrlr_decaynum_clientsepochs_per_clientcentral_dataset_index</v>
      </c>
    </row>
    <row r="177">
      <c r="A177" s="1">
        <v>177.0</v>
      </c>
      <c r="B177" t="str">
        <f t="array" ref="B177">INDEX(all_obs_raw!$A189:$BO189,1,N$3)</f>
        <v/>
      </c>
      <c r="C177" t="str">
        <f t="array" ref="C177">INDEX(all_obs_raw!$A189:$BO189,1,O$3)</f>
        <v/>
      </c>
      <c r="D177" t="str">
        <f t="array" ref="D177">INDEX(all_obs_raw!$A189:$BO189,1,P$3)</f>
        <v/>
      </c>
      <c r="E177" t="str">
        <f t="array" ref="E177">INDEX(all_obs_raw!$A189:$BO189,1,Q$3)</f>
        <v/>
      </c>
      <c r="F177" t="str">
        <f t="array" ref="F177">INDEX(all_obs_raw!$A189:$BO189,1,R$3)</f>
        <v/>
      </c>
      <c r="G177" t="str">
        <f t="array" ref="G177">INDEX(all_obs_raw_wf!$A176:$BO176,1,MATCH(G$1, col_names, 0))</f>
        <v/>
      </c>
      <c r="H177" s="1" t="str">
        <f t="shared" si="1"/>
        <v>modelclient_lrlr_decaynum_clientsepochs_per_clientcentral_dataset_index</v>
      </c>
    </row>
    <row r="178">
      <c r="A178" s="1">
        <v>178.0</v>
      </c>
      <c r="B178" t="str">
        <f t="array" ref="B178">INDEX(all_obs_raw!$A190:$BO190,1,N$3)</f>
        <v/>
      </c>
      <c r="C178" t="str">
        <f t="array" ref="C178">INDEX(all_obs_raw!$A190:$BO190,1,O$3)</f>
        <v/>
      </c>
      <c r="D178" t="str">
        <f t="array" ref="D178">INDEX(all_obs_raw!$A190:$BO190,1,P$3)</f>
        <v/>
      </c>
      <c r="E178" t="str">
        <f t="array" ref="E178">INDEX(all_obs_raw!$A190:$BO190,1,Q$3)</f>
        <v/>
      </c>
      <c r="F178" t="str">
        <f t="array" ref="F178">INDEX(all_obs_raw!$A190:$BO190,1,R$3)</f>
        <v/>
      </c>
      <c r="G178" t="str">
        <f t="array" ref="G178">INDEX(all_obs_raw_wf!$A177:$BO177,1,MATCH(G$1, col_names, 0))</f>
        <v/>
      </c>
      <c r="H178" s="1" t="str">
        <f t="shared" si="1"/>
        <v>modelclient_lrlr_decaynum_clientsepochs_per_clientcentral_dataset_index</v>
      </c>
    </row>
    <row r="179">
      <c r="A179" s="1">
        <v>179.0</v>
      </c>
      <c r="B179" t="str">
        <f t="array" ref="B179">INDEX(all_obs_raw!$A191:$BO191,1,N$3)</f>
        <v/>
      </c>
      <c r="C179" t="str">
        <f t="array" ref="C179">INDEX(all_obs_raw!$A191:$BO191,1,O$3)</f>
        <v/>
      </c>
      <c r="D179" t="str">
        <f t="array" ref="D179">INDEX(all_obs_raw!$A191:$BO191,1,P$3)</f>
        <v/>
      </c>
      <c r="E179" t="str">
        <f t="array" ref="E179">INDEX(all_obs_raw!$A191:$BO191,1,Q$3)</f>
        <v/>
      </c>
      <c r="F179" t="str">
        <f t="array" ref="F179">INDEX(all_obs_raw!$A191:$BO191,1,R$3)</f>
        <v/>
      </c>
      <c r="G179" t="str">
        <f t="array" ref="G179">INDEX(all_obs_raw_wf!$A178:$BO178,1,MATCH(G$1, col_names, 0))</f>
        <v/>
      </c>
      <c r="H179" s="1" t="str">
        <f t="shared" si="1"/>
        <v>modelclient_lrlr_decaynum_clientsepochs_per_clientcentral_dataset_index</v>
      </c>
    </row>
    <row r="180">
      <c r="A180" s="1">
        <v>180.0</v>
      </c>
      <c r="B180" t="str">
        <f t="array" ref="B180">INDEX(all_obs_raw!$A192:$BO192,1,N$3)</f>
        <v/>
      </c>
      <c r="C180" t="str">
        <f t="array" ref="C180">INDEX(all_obs_raw!$A192:$BO192,1,O$3)</f>
        <v/>
      </c>
      <c r="D180" t="str">
        <f t="array" ref="D180">INDEX(all_obs_raw!$A192:$BO192,1,P$3)</f>
        <v/>
      </c>
      <c r="E180" t="str">
        <f t="array" ref="E180">INDEX(all_obs_raw!$A192:$BO192,1,Q$3)</f>
        <v/>
      </c>
      <c r="F180" t="str">
        <f t="array" ref="F180">INDEX(all_obs_raw!$A192:$BO192,1,R$3)</f>
        <v/>
      </c>
      <c r="G180" t="str">
        <f t="array" ref="G180">INDEX(all_obs_raw_wf!$A179:$BO179,1,MATCH(G$1, col_names, 0))</f>
        <v/>
      </c>
      <c r="H180" s="1" t="str">
        <f t="shared" si="1"/>
        <v>modelclient_lrlr_decaynum_clientsepochs_per_clientcentral_dataset_index</v>
      </c>
    </row>
    <row r="181">
      <c r="A181" s="1">
        <v>181.0</v>
      </c>
      <c r="B181" t="str">
        <f t="array" ref="B181">INDEX(all_obs_raw!$A193:$BO193,1,N$3)</f>
        <v/>
      </c>
      <c r="C181" t="str">
        <f t="array" ref="C181">INDEX(all_obs_raw!$A193:$BO193,1,O$3)</f>
        <v/>
      </c>
      <c r="D181" t="str">
        <f t="array" ref="D181">INDEX(all_obs_raw!$A193:$BO193,1,P$3)</f>
        <v/>
      </c>
      <c r="E181" t="str">
        <f t="array" ref="E181">INDEX(all_obs_raw!$A193:$BO193,1,Q$3)</f>
        <v/>
      </c>
      <c r="F181" t="str">
        <f t="array" ref="F181">INDEX(all_obs_raw!$A193:$BO193,1,R$3)</f>
        <v/>
      </c>
      <c r="G181" t="str">
        <f t="array" ref="G181">INDEX(all_obs_raw_wf!$A180:$BO180,1,MATCH(G$1, col_names, 0))</f>
        <v/>
      </c>
      <c r="H181" s="1" t="str">
        <f t="shared" si="1"/>
        <v>modelclient_lrlr_decaynum_clientsepochs_per_clientcentral_dataset_index</v>
      </c>
    </row>
    <row r="182">
      <c r="A182" s="1">
        <v>182.0</v>
      </c>
      <c r="B182" t="str">
        <f t="array" ref="B182">INDEX(all_obs_raw!$A194:$BO194,1,N$3)</f>
        <v/>
      </c>
      <c r="C182" t="str">
        <f t="array" ref="C182">INDEX(all_obs_raw!$A194:$BO194,1,O$3)</f>
        <v/>
      </c>
      <c r="D182" t="str">
        <f t="array" ref="D182">INDEX(all_obs_raw!$A194:$BO194,1,P$3)</f>
        <v/>
      </c>
      <c r="E182" t="str">
        <f t="array" ref="E182">INDEX(all_obs_raw!$A194:$BO194,1,Q$3)</f>
        <v/>
      </c>
      <c r="F182" t="str">
        <f t="array" ref="F182">INDEX(all_obs_raw!$A194:$BO194,1,R$3)</f>
        <v/>
      </c>
      <c r="G182" t="str">
        <f t="array" ref="G182">INDEX(all_obs_raw_wf!$A181:$BO181,1,MATCH(G$1, col_names, 0))</f>
        <v/>
      </c>
      <c r="H182" s="1" t="str">
        <f t="shared" si="1"/>
        <v>modelclient_lrlr_decaynum_clientsepochs_per_clientcentral_dataset_index</v>
      </c>
    </row>
    <row r="183">
      <c r="A183" s="1">
        <v>183.0</v>
      </c>
      <c r="B183" t="str">
        <f t="array" ref="B183">INDEX(all_obs_raw!$A195:$BO195,1,N$3)</f>
        <v/>
      </c>
      <c r="C183" t="str">
        <f t="array" ref="C183">INDEX(all_obs_raw!$A195:$BO195,1,O$3)</f>
        <v/>
      </c>
      <c r="D183" t="str">
        <f t="array" ref="D183">INDEX(all_obs_raw!$A195:$BO195,1,P$3)</f>
        <v/>
      </c>
      <c r="E183" t="str">
        <f t="array" ref="E183">INDEX(all_obs_raw!$A195:$BO195,1,Q$3)</f>
        <v/>
      </c>
      <c r="F183" t="str">
        <f t="array" ref="F183">INDEX(all_obs_raw!$A195:$BO195,1,R$3)</f>
        <v/>
      </c>
      <c r="G183" t="str">
        <f t="array" ref="G183">INDEX(all_obs_raw_wf!$A182:$BO182,1,MATCH(G$1, col_names, 0))</f>
        <v/>
      </c>
      <c r="H183" s="1" t="str">
        <f t="shared" si="1"/>
        <v>modelclient_lrlr_decaynum_clientsepochs_per_clientcentral_dataset_index</v>
      </c>
    </row>
    <row r="184">
      <c r="A184" s="1">
        <v>184.0</v>
      </c>
      <c r="B184" t="str">
        <f t="array" ref="B184">INDEX(all_obs_raw!$A196:$BO196,1,N$3)</f>
        <v/>
      </c>
      <c r="C184" t="str">
        <f t="array" ref="C184">INDEX(all_obs_raw!$A196:$BO196,1,O$3)</f>
        <v/>
      </c>
      <c r="D184" t="str">
        <f t="array" ref="D184">INDEX(all_obs_raw!$A196:$BO196,1,P$3)</f>
        <v/>
      </c>
      <c r="E184" t="str">
        <f t="array" ref="E184">INDEX(all_obs_raw!$A196:$BO196,1,Q$3)</f>
        <v/>
      </c>
      <c r="F184" t="str">
        <f t="array" ref="F184">INDEX(all_obs_raw!$A196:$BO196,1,R$3)</f>
        <v/>
      </c>
      <c r="G184" t="str">
        <f t="array" ref="G184">INDEX(all_obs_raw_wf!$A183:$BO183,1,MATCH(G$1, col_names, 0))</f>
        <v/>
      </c>
      <c r="H184" s="1" t="str">
        <f t="shared" si="1"/>
        <v>modelclient_lrlr_decaynum_clientsepochs_per_clientcentral_dataset_index</v>
      </c>
    </row>
    <row r="185">
      <c r="A185" s="1">
        <v>185.0</v>
      </c>
      <c r="B185" t="str">
        <f t="array" ref="B185">INDEX(all_obs_raw!$A197:$BO197,1,N$3)</f>
        <v/>
      </c>
      <c r="C185" t="str">
        <f t="array" ref="C185">INDEX(all_obs_raw!$A197:$BO197,1,O$3)</f>
        <v/>
      </c>
      <c r="D185" t="str">
        <f t="array" ref="D185">INDEX(all_obs_raw!$A197:$BO197,1,P$3)</f>
        <v/>
      </c>
      <c r="E185" t="str">
        <f t="array" ref="E185">INDEX(all_obs_raw!$A197:$BO197,1,Q$3)</f>
        <v/>
      </c>
      <c r="F185" t="str">
        <f t="array" ref="F185">INDEX(all_obs_raw!$A197:$BO197,1,R$3)</f>
        <v/>
      </c>
      <c r="G185" t="str">
        <f t="array" ref="G185">INDEX(all_obs_raw_wf!$A184:$BO184,1,MATCH(G$1, col_names, 0))</f>
        <v/>
      </c>
      <c r="H185" s="1" t="str">
        <f t="shared" si="1"/>
        <v>modelclient_lrlr_decaynum_clientsepochs_per_clientcentral_dataset_index</v>
      </c>
    </row>
    <row r="186">
      <c r="A186" s="1">
        <v>186.0</v>
      </c>
      <c r="B186" t="str">
        <f t="array" ref="B186">INDEX(all_obs_raw!$A198:$BO198,1,N$3)</f>
        <v/>
      </c>
      <c r="C186" t="str">
        <f t="array" ref="C186">INDEX(all_obs_raw!$A198:$BO198,1,O$3)</f>
        <v/>
      </c>
      <c r="D186" t="str">
        <f t="array" ref="D186">INDEX(all_obs_raw!$A198:$BO198,1,P$3)</f>
        <v/>
      </c>
      <c r="E186" t="str">
        <f t="array" ref="E186">INDEX(all_obs_raw!$A198:$BO198,1,Q$3)</f>
        <v/>
      </c>
      <c r="F186" t="str">
        <f t="array" ref="F186">INDEX(all_obs_raw!$A198:$BO198,1,R$3)</f>
        <v/>
      </c>
      <c r="G186" t="str">
        <f t="array" ref="G186">INDEX(all_obs_raw_wf!$A185:$BO185,1,MATCH(G$1, col_names, 0))</f>
        <v/>
      </c>
      <c r="H186" s="1" t="str">
        <f t="shared" si="1"/>
        <v>modelclient_lrlr_decaynum_clientsepochs_per_clientcentral_dataset_index</v>
      </c>
    </row>
    <row r="187">
      <c r="A187" s="1">
        <v>187.0</v>
      </c>
      <c r="B187" t="str">
        <f t="array" ref="B187">INDEX(all_obs_raw!$A199:$BO199,1,N$3)</f>
        <v/>
      </c>
      <c r="C187" t="str">
        <f t="array" ref="C187">INDEX(all_obs_raw!$A199:$BO199,1,O$3)</f>
        <v/>
      </c>
      <c r="D187" t="str">
        <f t="array" ref="D187">INDEX(all_obs_raw!$A199:$BO199,1,P$3)</f>
        <v/>
      </c>
      <c r="E187" t="str">
        <f t="array" ref="E187">INDEX(all_obs_raw!$A199:$BO199,1,Q$3)</f>
        <v/>
      </c>
      <c r="F187" t="str">
        <f t="array" ref="F187">INDEX(all_obs_raw!$A199:$BO199,1,R$3)</f>
        <v/>
      </c>
      <c r="G187" t="str">
        <f t="array" ref="G187">INDEX(all_obs_raw_wf!$A186:$BO186,1,MATCH(G$1, col_names, 0))</f>
        <v/>
      </c>
      <c r="H187" s="1" t="str">
        <f t="shared" si="1"/>
        <v>modelclient_lrlr_decaynum_clientsepochs_per_clientcentral_dataset_index</v>
      </c>
    </row>
    <row r="188">
      <c r="A188" s="1">
        <v>188.0</v>
      </c>
      <c r="B188" t="str">
        <f t="array" ref="B188">INDEX(all_obs_raw!$A200:$BO200,1,N$3)</f>
        <v/>
      </c>
      <c r="C188" t="str">
        <f t="array" ref="C188">INDEX(all_obs_raw!$A200:$BO200,1,O$3)</f>
        <v/>
      </c>
      <c r="D188" t="str">
        <f t="array" ref="D188">INDEX(all_obs_raw!$A200:$BO200,1,P$3)</f>
        <v/>
      </c>
      <c r="E188" t="str">
        <f t="array" ref="E188">INDEX(all_obs_raw!$A200:$BO200,1,Q$3)</f>
        <v/>
      </c>
      <c r="F188" t="str">
        <f t="array" ref="F188">INDEX(all_obs_raw!$A200:$BO200,1,R$3)</f>
        <v/>
      </c>
      <c r="G188" t="str">
        <f t="array" ref="G188">INDEX(all_obs_raw_wf!$A187:$BO187,1,MATCH(G$1, col_names, 0))</f>
        <v/>
      </c>
      <c r="H188" s="1" t="str">
        <f t="shared" si="1"/>
        <v>modelclient_lrlr_decaynum_clientsepochs_per_clientcentral_dataset_index</v>
      </c>
    </row>
    <row r="189">
      <c r="A189" s="1">
        <v>189.0</v>
      </c>
      <c r="B189" t="str">
        <f t="array" ref="B189">INDEX(all_obs_raw!$A201:$BO201,1,N$3)</f>
        <v/>
      </c>
      <c r="C189" t="str">
        <f t="array" ref="C189">INDEX(all_obs_raw!$A201:$BO201,1,O$3)</f>
        <v/>
      </c>
      <c r="D189" t="str">
        <f t="array" ref="D189">INDEX(all_obs_raw!$A201:$BO201,1,P$3)</f>
        <v/>
      </c>
      <c r="E189" t="str">
        <f t="array" ref="E189">INDEX(all_obs_raw!$A201:$BO201,1,Q$3)</f>
        <v/>
      </c>
      <c r="F189" t="str">
        <f t="array" ref="F189">INDEX(all_obs_raw!$A201:$BO201,1,R$3)</f>
        <v/>
      </c>
      <c r="G189" t="str">
        <f t="array" ref="G189">INDEX(all_obs_raw_wf!$A188:$BO188,1,MATCH(G$1, col_names, 0))</f>
        <v/>
      </c>
      <c r="H189" s="1" t="str">
        <f t="shared" si="1"/>
        <v>modelclient_lrlr_decaynum_clientsepochs_per_clientcentral_dataset_index</v>
      </c>
    </row>
    <row r="190">
      <c r="A190" s="1">
        <v>190.0</v>
      </c>
      <c r="B190" t="str">
        <f t="array" ref="B190">INDEX(all_obs_raw!$A202:$BO202,1,N$3)</f>
        <v/>
      </c>
      <c r="C190" t="str">
        <f t="array" ref="C190">INDEX(all_obs_raw!$A202:$BO202,1,O$3)</f>
        <v/>
      </c>
      <c r="D190" t="str">
        <f t="array" ref="D190">INDEX(all_obs_raw!$A202:$BO202,1,P$3)</f>
        <v/>
      </c>
      <c r="E190" t="str">
        <f t="array" ref="E190">INDEX(all_obs_raw!$A202:$BO202,1,Q$3)</f>
        <v/>
      </c>
      <c r="F190" t="str">
        <f t="array" ref="F190">INDEX(all_obs_raw!$A202:$BO202,1,R$3)</f>
        <v/>
      </c>
      <c r="G190" t="str">
        <f t="array" ref="G190">INDEX(all_obs_raw_wf!$A189:$BO189,1,MATCH(G$1, col_names, 0))</f>
        <v/>
      </c>
      <c r="H190" s="1" t="str">
        <f t="shared" si="1"/>
        <v>modelclient_lrlr_decaynum_clientsepochs_per_clientcentral_dataset_index</v>
      </c>
    </row>
    <row r="191">
      <c r="A191" s="1">
        <v>191.0</v>
      </c>
      <c r="B191" t="str">
        <f t="array" ref="B191">INDEX(all_obs_raw!$A203:$BO203,1,N$3)</f>
        <v/>
      </c>
      <c r="C191" t="str">
        <f t="array" ref="C191">INDEX(all_obs_raw!$A203:$BO203,1,O$3)</f>
        <v/>
      </c>
      <c r="D191" t="str">
        <f t="array" ref="D191">INDEX(all_obs_raw!$A203:$BO203,1,P$3)</f>
        <v/>
      </c>
      <c r="E191" t="str">
        <f t="array" ref="E191">INDEX(all_obs_raw!$A203:$BO203,1,Q$3)</f>
        <v/>
      </c>
      <c r="F191" t="str">
        <f t="array" ref="F191">INDEX(all_obs_raw!$A203:$BO203,1,R$3)</f>
        <v/>
      </c>
      <c r="G191" t="str">
        <f t="array" ref="G191">INDEX(all_obs_raw_wf!$A190:$BO190,1,MATCH(G$1, col_names, 0))</f>
        <v/>
      </c>
      <c r="H191" s="1" t="str">
        <f t="shared" si="1"/>
        <v>modelclient_lrlr_decaynum_clientsepochs_per_clientcentral_dataset_index</v>
      </c>
    </row>
    <row r="192">
      <c r="A192" s="1">
        <v>192.0</v>
      </c>
      <c r="B192" t="str">
        <f t="array" ref="B192">INDEX(all_obs_raw!$A204:$BO204,1,N$3)</f>
        <v/>
      </c>
      <c r="C192" t="str">
        <f t="array" ref="C192">INDEX(all_obs_raw!$A204:$BO204,1,O$3)</f>
        <v/>
      </c>
      <c r="D192" t="str">
        <f t="array" ref="D192">INDEX(all_obs_raw!$A204:$BO204,1,P$3)</f>
        <v/>
      </c>
      <c r="E192" t="str">
        <f t="array" ref="E192">INDEX(all_obs_raw!$A204:$BO204,1,Q$3)</f>
        <v/>
      </c>
      <c r="F192" t="str">
        <f t="array" ref="F192">INDEX(all_obs_raw!$A204:$BO204,1,R$3)</f>
        <v/>
      </c>
      <c r="G192" t="str">
        <f t="array" ref="G192">INDEX(all_obs_raw_wf!$A191:$BO191,1,MATCH(G$1, col_names, 0))</f>
        <v/>
      </c>
      <c r="H192" s="1" t="str">
        <f t="shared" si="1"/>
        <v>modelclient_lrlr_decaynum_clientsepochs_per_clientcentral_dataset_index</v>
      </c>
    </row>
    <row r="193">
      <c r="A193" s="1">
        <v>193.0</v>
      </c>
      <c r="B193" t="str">
        <f t="array" ref="B193">INDEX(all_obs_raw!$A205:$BO205,1,N$3)</f>
        <v/>
      </c>
      <c r="C193" t="str">
        <f t="array" ref="C193">INDEX(all_obs_raw!$A205:$BO205,1,O$3)</f>
        <v/>
      </c>
      <c r="D193" t="str">
        <f t="array" ref="D193">INDEX(all_obs_raw!$A205:$BO205,1,P$3)</f>
        <v/>
      </c>
      <c r="E193" t="str">
        <f t="array" ref="E193">INDEX(all_obs_raw!$A205:$BO205,1,Q$3)</f>
        <v/>
      </c>
      <c r="F193" t="str">
        <f t="array" ref="F193">INDEX(all_obs_raw!$A205:$BO205,1,R$3)</f>
        <v/>
      </c>
      <c r="G193" t="str">
        <f t="array" ref="G193">INDEX(all_obs_raw_wf!$A192:$BO192,1,MATCH(G$1, col_names, 0))</f>
        <v/>
      </c>
      <c r="H193" s="1" t="str">
        <f t="shared" si="1"/>
        <v>modelclient_lrlr_decaynum_clientsepochs_per_clientcentral_dataset_index</v>
      </c>
    </row>
    <row r="194">
      <c r="A194" s="1">
        <v>194.0</v>
      </c>
      <c r="B194" t="str">
        <f t="array" ref="B194">INDEX(all_obs_raw!$A206:$BO206,1,N$3)</f>
        <v/>
      </c>
      <c r="C194" t="str">
        <f t="array" ref="C194">INDEX(all_obs_raw!$A206:$BO206,1,O$3)</f>
        <v/>
      </c>
      <c r="D194" t="str">
        <f t="array" ref="D194">INDEX(all_obs_raw!$A206:$BO206,1,P$3)</f>
        <v/>
      </c>
      <c r="E194" t="str">
        <f t="array" ref="E194">INDEX(all_obs_raw!$A206:$BO206,1,Q$3)</f>
        <v/>
      </c>
      <c r="F194" t="str">
        <f t="array" ref="F194">INDEX(all_obs_raw!$A206:$BO206,1,R$3)</f>
        <v/>
      </c>
      <c r="G194" t="str">
        <f t="array" ref="G194">INDEX(all_obs_raw_wf!$A193:$BO193,1,MATCH(G$1, col_names, 0))</f>
        <v/>
      </c>
      <c r="H194" s="1" t="str">
        <f t="shared" si="1"/>
        <v>modelclient_lrlr_decaynum_clientsepochs_per_clientcentral_dataset_index</v>
      </c>
    </row>
    <row r="195">
      <c r="A195" s="1">
        <v>195.0</v>
      </c>
      <c r="B195" t="str">
        <f t="array" ref="B195">INDEX(all_obs_raw!$A207:$BO207,1,N$3)</f>
        <v/>
      </c>
      <c r="C195" t="str">
        <f t="array" ref="C195">INDEX(all_obs_raw!$A207:$BO207,1,O$3)</f>
        <v/>
      </c>
      <c r="D195" t="str">
        <f t="array" ref="D195">INDEX(all_obs_raw!$A207:$BO207,1,P$3)</f>
        <v/>
      </c>
      <c r="E195" t="str">
        <f t="array" ref="E195">INDEX(all_obs_raw!$A207:$BO207,1,Q$3)</f>
        <v/>
      </c>
      <c r="F195" t="str">
        <f t="array" ref="F195">INDEX(all_obs_raw!$A207:$BO207,1,R$3)</f>
        <v/>
      </c>
      <c r="G195" t="str">
        <f t="array" ref="G195">INDEX(all_obs_raw_wf!$A194:$BO194,1,MATCH(G$1, col_names, 0))</f>
        <v/>
      </c>
      <c r="H195" s="1" t="str">
        <f t="shared" si="1"/>
        <v>modelclient_lrlr_decaynum_clientsepochs_per_clientcentral_dataset_index</v>
      </c>
    </row>
    <row r="196">
      <c r="A196" s="1">
        <v>196.0</v>
      </c>
      <c r="B196" t="str">
        <f t="array" ref="B196">INDEX(all_obs_raw!$A208:$BO208,1,N$3)</f>
        <v/>
      </c>
      <c r="C196" t="str">
        <f t="array" ref="C196">INDEX(all_obs_raw!$A208:$BO208,1,O$3)</f>
        <v/>
      </c>
      <c r="D196" t="str">
        <f t="array" ref="D196">INDEX(all_obs_raw!$A208:$BO208,1,P$3)</f>
        <v/>
      </c>
      <c r="E196" t="str">
        <f t="array" ref="E196">INDEX(all_obs_raw!$A208:$BO208,1,Q$3)</f>
        <v/>
      </c>
      <c r="F196" t="str">
        <f t="array" ref="F196">INDEX(all_obs_raw!$A208:$BO208,1,R$3)</f>
        <v/>
      </c>
      <c r="G196" t="str">
        <f t="array" ref="G196">INDEX(all_obs_raw_wf!$A195:$BO195,1,MATCH(G$1, col_names, 0))</f>
        <v/>
      </c>
      <c r="H196" s="1" t="str">
        <f t="shared" si="1"/>
        <v>modelclient_lrlr_decaynum_clientsepochs_per_clientcentral_dataset_index</v>
      </c>
    </row>
    <row r="197">
      <c r="A197" s="1">
        <v>197.0</v>
      </c>
      <c r="B197" t="str">
        <f t="array" ref="B197">INDEX(all_obs_raw!$A209:$BO209,1,N$3)</f>
        <v/>
      </c>
      <c r="C197" t="str">
        <f t="array" ref="C197">INDEX(all_obs_raw!$A209:$BO209,1,O$3)</f>
        <v/>
      </c>
      <c r="D197" t="str">
        <f t="array" ref="D197">INDEX(all_obs_raw!$A209:$BO209,1,P$3)</f>
        <v/>
      </c>
      <c r="E197" t="str">
        <f t="array" ref="E197">INDEX(all_obs_raw!$A209:$BO209,1,Q$3)</f>
        <v/>
      </c>
      <c r="F197" t="str">
        <f t="array" ref="F197">INDEX(all_obs_raw!$A209:$BO209,1,R$3)</f>
        <v/>
      </c>
      <c r="G197" t="str">
        <f t="array" ref="G197">INDEX(all_obs_raw_wf!$A196:$BO196,1,MATCH(G$1, col_names, 0))</f>
        <v/>
      </c>
      <c r="H197" s="1" t="str">
        <f t="shared" si="1"/>
        <v>modelclient_lrlr_decaynum_clientsepochs_per_clientcentral_dataset_index</v>
      </c>
    </row>
    <row r="198">
      <c r="A198" s="1">
        <v>198.0</v>
      </c>
      <c r="B198" t="str">
        <f t="array" ref="B198">INDEX(all_obs_raw!$A210:$BO210,1,N$3)</f>
        <v/>
      </c>
      <c r="C198" t="str">
        <f t="array" ref="C198">INDEX(all_obs_raw!$A210:$BO210,1,O$3)</f>
        <v/>
      </c>
      <c r="D198" t="str">
        <f t="array" ref="D198">INDEX(all_obs_raw!$A210:$BO210,1,P$3)</f>
        <v/>
      </c>
      <c r="E198" t="str">
        <f t="array" ref="E198">INDEX(all_obs_raw!$A210:$BO210,1,Q$3)</f>
        <v/>
      </c>
      <c r="F198" t="str">
        <f t="array" ref="F198">INDEX(all_obs_raw!$A210:$BO210,1,R$3)</f>
        <v/>
      </c>
      <c r="G198" t="str">
        <f t="array" ref="G198">INDEX(all_obs_raw_wf!$A197:$BO197,1,MATCH(G$1, col_names, 0))</f>
        <v/>
      </c>
      <c r="H198" s="1" t="str">
        <f t="shared" si="1"/>
        <v>modelclient_lrlr_decaynum_clientsepochs_per_clientcentral_dataset_index</v>
      </c>
    </row>
    <row r="199">
      <c r="A199" s="1">
        <v>199.0</v>
      </c>
      <c r="B199" t="str">
        <f t="array" ref="B199">INDEX(all_obs_raw!$A211:$BO211,1,N$3)</f>
        <v/>
      </c>
      <c r="C199" t="str">
        <f t="array" ref="C199">INDEX(all_obs_raw!$A211:$BO211,1,O$3)</f>
        <v/>
      </c>
      <c r="D199" t="str">
        <f t="array" ref="D199">INDEX(all_obs_raw!$A211:$BO211,1,P$3)</f>
        <v/>
      </c>
      <c r="E199" t="str">
        <f t="array" ref="E199">INDEX(all_obs_raw!$A211:$BO211,1,Q$3)</f>
        <v/>
      </c>
      <c r="F199" t="str">
        <f t="array" ref="F199">INDEX(all_obs_raw!$A211:$BO211,1,R$3)</f>
        <v/>
      </c>
      <c r="G199" t="str">
        <f t="array" ref="G199">INDEX(all_obs_raw_wf!$A198:$BO198,1,MATCH(G$1, col_names, 0))</f>
        <v/>
      </c>
      <c r="H199" s="1" t="str">
        <f t="shared" si="1"/>
        <v>modelclient_lrlr_decaynum_clientsepochs_per_clientcentral_dataset_index</v>
      </c>
    </row>
    <row r="200">
      <c r="A200" s="1">
        <v>200.0</v>
      </c>
      <c r="B200" t="str">
        <f t="array" ref="B200">INDEX(all_obs_raw!$A212:$BO212,1,N$3)</f>
        <v/>
      </c>
      <c r="C200" t="str">
        <f t="array" ref="C200">INDEX(all_obs_raw!$A212:$BO212,1,O$3)</f>
        <v/>
      </c>
      <c r="D200" t="str">
        <f t="array" ref="D200">INDEX(all_obs_raw!$A212:$BO212,1,P$3)</f>
        <v/>
      </c>
      <c r="E200" t="str">
        <f t="array" ref="E200">INDEX(all_obs_raw!$A212:$BO212,1,Q$3)</f>
        <v/>
      </c>
      <c r="F200" t="str">
        <f t="array" ref="F200">INDEX(all_obs_raw!$A212:$BO212,1,R$3)</f>
        <v/>
      </c>
      <c r="G200" t="str">
        <f t="array" ref="G200">INDEX(all_obs_raw_wf!$A199:$BO199,1,MATCH(G$1, col_names, 0))</f>
        <v/>
      </c>
      <c r="H200" s="1" t="str">
        <f t="shared" si="1"/>
        <v>modelclient_lrlr_decaynum_clientsepochs_per_clientcentral_dataset_index</v>
      </c>
    </row>
    <row r="201">
      <c r="G201" t="str">
        <f t="array" ref="G201">INDEX(all_obs_raw_wf!$A200:$BO200,1,MATCH(G$1, col_names, 0))</f>
        <v/>
      </c>
      <c r="H201" s="1" t="str">
        <f t="shared" si="1"/>
        <v>modelclient_lrlr_decaynum_clientsepochs_per_clientcentral_dataset_index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7" width="15.86"/>
    <col customWidth="1" min="8" max="10" width="20.14"/>
    <col customWidth="1" min="11" max="14" width="14.86"/>
    <col customWidth="1" min="15" max="23" width="20.14"/>
  </cols>
  <sheetData>
    <row r="1">
      <c r="A1" s="2" t="s">
        <v>489</v>
      </c>
      <c r="D1" s="1" t="s">
        <v>112</v>
      </c>
      <c r="E1" s="1" t="s">
        <v>112</v>
      </c>
      <c r="F1" s="1" t="s">
        <v>112</v>
      </c>
      <c r="G1" s="1"/>
      <c r="H1" s="1" t="s">
        <v>88</v>
      </c>
      <c r="I1" s="1" t="s">
        <v>88</v>
      </c>
      <c r="J1" s="1"/>
      <c r="K1" s="1" t="s">
        <v>108</v>
      </c>
      <c r="L1" s="1" t="s">
        <v>108</v>
      </c>
      <c r="M1" s="1" t="s">
        <v>108</v>
      </c>
      <c r="N1" s="1"/>
      <c r="O1" s="1" t="s">
        <v>77</v>
      </c>
      <c r="P1" s="1" t="s">
        <v>77</v>
      </c>
    </row>
    <row r="2">
      <c r="A2" s="1" t="s">
        <v>10</v>
      </c>
      <c r="B2" s="1" t="s">
        <v>16</v>
      </c>
      <c r="C2" s="1" t="s">
        <v>18</v>
      </c>
      <c r="D2" s="1" t="s">
        <v>597</v>
      </c>
      <c r="E2" s="1" t="s">
        <v>598</v>
      </c>
      <c r="F2" s="1" t="s">
        <v>599</v>
      </c>
      <c r="G2" s="1" t="s">
        <v>600</v>
      </c>
      <c r="H2" s="1" t="s">
        <v>490</v>
      </c>
      <c r="I2" s="1" t="s">
        <v>491</v>
      </c>
      <c r="J2" s="1"/>
      <c r="K2" s="1" t="s">
        <v>597</v>
      </c>
      <c r="L2" s="1" t="s">
        <v>598</v>
      </c>
      <c r="M2" s="1" t="s">
        <v>599</v>
      </c>
      <c r="N2" s="1" t="s">
        <v>600</v>
      </c>
      <c r="O2" s="1" t="s">
        <v>490</v>
      </c>
      <c r="P2" s="1" t="s">
        <v>491</v>
      </c>
    </row>
    <row r="3">
      <c r="A3" s="1">
        <v>0.01</v>
      </c>
      <c r="B3" s="1">
        <v>0.0</v>
      </c>
      <c r="C3" s="1">
        <v>1.0</v>
      </c>
      <c r="D3" s="3">
        <f t="array" ref="D3">INDEX(all_obs_raw!$A:$BO, MATCH(CONCATENATE("model",D$1 , "client_lr", $A3, "lr_decay", $B3, "num_clients", $C3, "epochs_per_client"), keys!$G:$G, 0), $T$9)</f>
        <v>0.5068562722</v>
      </c>
      <c r="G3" s="3">
        <f t="shared" ref="G3:G8" si="1">AVERAGE(D3:F3)</f>
        <v>0.5068562722</v>
      </c>
      <c r="H3" s="3">
        <f t="array" ref="H3">INDEX(all_obs_raw!$A:$BO, MATCH(CONCATENATE("model",H$1 , "client_lr", $A3, "lr_decay", $B3, "num_clients", $C3, H$2), keys!$G:$G, 0), $T$9)</f>
        <v>0.5068562722</v>
      </c>
      <c r="I3" s="3">
        <f t="array" ref="I3">INDEX(all_obs_raw!$A:$BO, MATCH(CONCATENATE("model",I$1 , "client_lr", $A3, "lr_decay", $B3, "num_clients", $C3, I$2), keys!$G:$G, 0), $T$9)</f>
        <v>0.5068562722</v>
      </c>
      <c r="J3" s="3"/>
      <c r="K3" s="3">
        <f t="array" ref="K3">INDEX(all_obs_raw!$A:$BO, MATCH(CONCATENATE("model",K$1 , "client_lr", $A3, "lr_decay", $B3, "num_clients", $C3, "epochs_per_client"), keys!$G:$G, 0), $T$9)</f>
        <v>0.5068562722</v>
      </c>
      <c r="L3" s="3"/>
      <c r="M3" s="3"/>
      <c r="N3" s="3">
        <f t="shared" ref="N3:N8" si="2">AVERAGE(K3:M3)</f>
        <v>0.5068562722</v>
      </c>
      <c r="O3" s="3">
        <f t="array" ref="O3">INDEX(all_obs_raw!$A:$BO, MATCH(CONCATENATE("model",O$1 , "client_lr", $A3, "lr_decay", $B3, "num_clients", $C3, O$2), keys!$G:$G, 0), $T$9)</f>
        <v>0.5068562722</v>
      </c>
      <c r="P3" s="3">
        <f t="array" ref="P3">INDEX(all_obs_raw!$A:$BO, MATCH(CONCATENATE("model",P$1 , "client_lr", $A3, "lr_decay", $B3, "num_clients", $C3, P$2), keys!$G:$G, 0), $T$9)</f>
        <v>0.5068562722</v>
      </c>
    </row>
    <row r="4">
      <c r="A4" s="1">
        <v>0.01</v>
      </c>
      <c r="B4" s="1">
        <v>0.05</v>
      </c>
      <c r="C4" s="1">
        <v>1.0</v>
      </c>
      <c r="D4" s="3">
        <f t="array" ref="D4">INDEX(all_obs_raw!$A:$BO, MATCH(CONCATENATE("model",D$1 , "client_lr", $A4, "lr_decay", $B4, "num_clients", $C4, "epochs_per_client"), keys!$G:$G, 0), $T$9)</f>
        <v>0.7028948705</v>
      </c>
      <c r="G4" s="3">
        <f t="shared" si="1"/>
        <v>0.7028948705</v>
      </c>
      <c r="H4" s="3">
        <f t="array" ref="H4">INDEX(all_obs_raw!$A:$BO, MATCH(CONCATENATE("model",H$1 , "client_lr", $A4, "lr_decay", $B4, "num_clients", $C4, H$2), keys!$G:$G, 0), $T$9)</f>
        <v>0.5068562722</v>
      </c>
      <c r="I4" s="3">
        <f t="array" ref="I4">INDEX(all_obs_raw!$A:$BO, MATCH(CONCATENATE("model",I$1 , "client_lr", $A4, "lr_decay", $B4, "num_clients", $C4, I$2), keys!$G:$G, 0), $T$9)</f>
        <v>0.5068562722</v>
      </c>
      <c r="J4" s="3"/>
      <c r="K4" s="3">
        <f t="array" ref="K4">INDEX(all_obs_raw!$A:$BO, MATCH(CONCATENATE("model",K$1 , "client_lr", $A4, "lr_decay", $B4, "num_clients", $C4, "epochs_per_client"), keys!$G:$G, 0), $T$9)</f>
        <v>0.5068562722</v>
      </c>
      <c r="L4" s="3"/>
      <c r="M4" s="3"/>
      <c r="N4" s="3">
        <f t="shared" si="2"/>
        <v>0.5068562722</v>
      </c>
      <c r="O4" s="3">
        <f t="array" ref="O4">INDEX(all_obs_raw!$A:$BO, MATCH(CONCATENATE("model",O$1 , "client_lr", $A4, "lr_decay", $B4, "num_clients", $C4, O$2), keys!$G:$G, 0), $T$9)</f>
        <v>0.5068562722</v>
      </c>
      <c r="P4" s="3">
        <f t="array" ref="P4">INDEX(all_obs_raw!$A:$BO, MATCH(CONCATENATE("model",P$1 , "client_lr", $A4, "lr_decay", $B4, "num_clients", $C4, P$2), keys!$G:$G, 0), $T$9)</f>
        <v>0.688166582</v>
      </c>
      <c r="U4" s="4"/>
      <c r="V4" s="4"/>
    </row>
    <row r="5">
      <c r="A5" s="1">
        <v>0.001</v>
      </c>
      <c r="B5" s="1">
        <v>0.0</v>
      </c>
      <c r="C5" s="1">
        <v>1.0</v>
      </c>
      <c r="D5" s="3">
        <f t="array" ref="D5">INDEX(all_obs_raw!$A:$BO, MATCH(CONCATENATE("model",D$1 , "client_lr", $A5, "lr_decay", $B5, "num_clients", $C5, "epochs_per_client"), keys!$G:$G, 0), $T$9)</f>
        <v>0.874555612</v>
      </c>
      <c r="G5" s="3">
        <f t="shared" si="1"/>
        <v>0.874555612</v>
      </c>
      <c r="H5" s="3">
        <f t="array" ref="H5">INDEX(all_obs_raw!$A:$BO, MATCH(CONCATENATE("model",H$1 , "client_lr", $A5, "lr_decay", $B5, "num_clients", $C5, H$2), keys!$G:$G, 0), $T$9)</f>
        <v>0.8770949721</v>
      </c>
      <c r="I5" s="3">
        <f t="array" ref="I5">INDEX(all_obs_raw!$A:$BO, MATCH(CONCATENATE("model",I$1 , "client_lr", $A5, "lr_decay", $B5, "num_clients", $C5, I$2), keys!$G:$G, 0), $T$9)</f>
        <v>0.8715083799</v>
      </c>
      <c r="K5" s="3">
        <f t="array" ref="K5">INDEX(all_obs_raw!$A:$BO, MATCH(CONCATENATE("model",K$1 , "client_lr", $A5, "lr_decay", $B5, "num_clients", $C5, "epochs_per_client"), keys!$G:$G, 0), $T$9)</f>
        <v>0.8730319959</v>
      </c>
      <c r="L5" s="3"/>
      <c r="M5" s="3"/>
      <c r="N5" s="3">
        <f t="shared" si="2"/>
        <v>0.8730319959</v>
      </c>
      <c r="O5" s="3">
        <f t="array" ref="O5">INDEX(all_obs_raw!$A:$BO, MATCH(CONCATENATE("model",O$1 , "client_lr", $A5, "lr_decay", $B5, "num_clients", $C5, O$2), keys!$G:$G, 0), $T$9)</f>
        <v>0.875571356</v>
      </c>
      <c r="P5" s="3">
        <f t="array" ref="P5">INDEX(all_obs_raw!$A:$BO, MATCH(CONCATENATE("model",P$1 , "client_lr", $A5, "lr_decay", $B5, "num_clients", $C5, P$2), keys!$G:$G, 0), $T$9)</f>
        <v>0.8481462671</v>
      </c>
    </row>
    <row r="6">
      <c r="A6" s="1">
        <v>0.001</v>
      </c>
      <c r="B6" s="1">
        <v>0.05</v>
      </c>
      <c r="C6" s="1">
        <v>1.0</v>
      </c>
      <c r="D6" s="3">
        <f t="array" ref="D6">INDEX(all_obs_raw!$A:$BO, MATCH(CONCATENATE("model",D$1 , "client_lr", $A6, "lr_decay", $B6, "num_clients", $C6, "epochs_per_client"), keys!$G:$G, 0), $T$9)</f>
        <v>0.8232605383</v>
      </c>
      <c r="G6" s="3">
        <f t="shared" si="1"/>
        <v>0.8232605383</v>
      </c>
      <c r="H6" s="3">
        <f t="array" ref="H6">INDEX(all_obs_raw!$A:$BO, MATCH(CONCATENATE("model",H$1 , "client_lr", $A6, "lr_decay", $B6, "num_clients", $C6, H$2), keys!$G:$G, 0), $T$9)</f>
        <v>0.8583037075</v>
      </c>
      <c r="I6" s="3">
        <f t="array" ref="I6">INDEX(all_obs_raw!$A:$BO, MATCH(CONCATENATE("model",I$1 , "client_lr", $A6, "lr_decay", $B6, "num_clients", $C6, I$2), keys!$G:$G, 0), $T$9)</f>
        <v>0.8567800914</v>
      </c>
      <c r="J6" s="3"/>
      <c r="K6" s="3">
        <f t="array" ref="K6">INDEX(all_obs_raw!$A:$BO, MATCH(CONCATENATE("model",K$1 , "client_lr", $A6, "lr_decay", $B6, "num_clients", $C6, "epochs_per_client"), keys!$G:$G, 0), $T$9)</f>
        <v>0.8400203149</v>
      </c>
      <c r="L6" s="3"/>
      <c r="M6" s="3"/>
      <c r="N6" s="3">
        <f t="shared" si="2"/>
        <v>0.8400203149</v>
      </c>
      <c r="O6" s="3">
        <f t="array" ref="O6">INDEX(all_obs_raw!$A:$BO, MATCH(CONCATENATE("model",O$1 , "client_lr", $A6, "lr_decay", $B6, "num_clients", $C6, O$2), keys!$G:$G, 0), $T$9)</f>
        <v>0.8654139157</v>
      </c>
      <c r="P6" s="3">
        <f t="array" ref="P6">INDEX(all_obs_raw!$A:$BO, MATCH(CONCATENATE("model",P$1 , "client_lr", $A6, "lr_decay", $B6, "num_clients", $C6, P$2), keys!$G:$G, 0), $T$9)</f>
        <v>0.8608430675</v>
      </c>
      <c r="S6" s="5"/>
    </row>
    <row r="7">
      <c r="A7" s="1">
        <v>1.0E-4</v>
      </c>
      <c r="B7" s="1">
        <v>0.0</v>
      </c>
      <c r="C7" s="1">
        <v>1.0</v>
      </c>
      <c r="D7" s="3">
        <f t="array" ref="D7">INDEX(all_obs_raw!$A:$BO, MATCH(CONCATENATE("model",D$1 , "client_lr", $A7, "lr_decay", $B7, "num_clients", $C7, "epochs_per_client"), keys!$G:$G, 0), $T$9)</f>
        <v>0.8679532758</v>
      </c>
      <c r="G7" s="3">
        <f t="shared" si="1"/>
        <v>0.8679532758</v>
      </c>
      <c r="H7" s="3">
        <f t="array" ref="H7">INDEX(all_obs_raw!$A:$BO, MATCH(CONCATENATE("model",H$1 , "client_lr", $A7, "lr_decay", $B7, "num_clients", $C7, H$2), keys!$G:$G, 0), $T$9)</f>
        <v>0.8674454038</v>
      </c>
      <c r="I7" s="3">
        <f t="array" ref="I7">INDEX(all_obs_raw!$A:$BO, MATCH(CONCATENATE("model",I$1 , "client_lr", $A7, "lr_decay", $B7, "num_clients", $C7, I$2), keys!$G:$G, 0), $T$9)</f>
        <v>0.8811579482</v>
      </c>
      <c r="J7" s="3"/>
      <c r="K7" s="3">
        <f t="array" ref="K7">INDEX(all_obs_raw!$A:$BO, MATCH(CONCATENATE("model",K$1 , "client_lr", $A7, "lr_decay", $B7, "num_clients", $C7, "epochs_per_client"), keys!$G:$G, 0), $T$9)</f>
        <v>0.8776028441</v>
      </c>
      <c r="L7" s="3"/>
      <c r="M7" s="3"/>
      <c r="N7" s="3">
        <f t="shared" si="2"/>
        <v>0.8776028441</v>
      </c>
      <c r="O7" s="3">
        <f t="array" ref="O7">INDEX(all_obs_raw!$A:$BO, MATCH(CONCATENATE("model",O$1 , "client_lr", $A7, "lr_decay", $B7, "num_clients", $C7, O$2), keys!$G:$G, 0), $T$9)</f>
        <v>0.8831894363</v>
      </c>
      <c r="P7" s="3">
        <f t="array" ref="P7">INDEX(all_obs_raw!$A:$BO, MATCH(CONCATENATE("model",P$1 , "client_lr", $A7, "lr_decay", $B7, "num_clients", $C7, P$2), keys!$G:$G, 0), $T$9)</f>
        <v>0.8699847638</v>
      </c>
    </row>
    <row r="8">
      <c r="A8" s="1">
        <v>1.0E-4</v>
      </c>
      <c r="B8" s="1">
        <v>0.05</v>
      </c>
      <c r="C8" s="1">
        <v>1.0</v>
      </c>
      <c r="D8" s="3">
        <f t="array" ref="D8">INDEX(all_obs_raw!$A:$BO, MATCH(CONCATENATE("model",D$1 , "client_lr", $A8, "lr_decay", $B8, "num_clients", $C8, "epochs_per_client"), keys!$G:$G, 0), $T$9)</f>
        <v>0.6063991874</v>
      </c>
      <c r="G8" s="3">
        <f t="shared" si="1"/>
        <v>0.6063991874</v>
      </c>
      <c r="H8" s="3">
        <f t="array" ref="H8">INDEX(all_obs_raw!$A:$BO, MATCH(CONCATENATE("model",H$1 , "client_lr", $A8, "lr_decay", $B8, "num_clients", $C8, H$2), keys!$G:$G, 0), $T$9)</f>
        <v>0.8334179787</v>
      </c>
      <c r="I8" s="3">
        <f t="array" ref="I8">INDEX(all_obs_raw!$A:$BO, MATCH(CONCATENATE("model",I$1 , "client_lr", $A8, "lr_decay", $B8, "num_clients", $C8, I$2), keys!$G:$G, 0), $T$9)</f>
        <v>0.8278313865</v>
      </c>
      <c r="J8" s="3"/>
      <c r="K8" s="3">
        <f t="array" ref="K8">INDEX(all_obs_raw!$A:$BO, MATCH(CONCATENATE("model",K$1 , "client_lr", $A8, "lr_decay", $B8, "num_clients", $C8, "epochs_per_client"), keys!$G:$G, 0), $T$9)</f>
        <v>0.8791264601</v>
      </c>
      <c r="L8" s="3"/>
      <c r="M8" s="3"/>
      <c r="N8" s="3">
        <f t="shared" si="2"/>
        <v>0.8791264601</v>
      </c>
      <c r="O8" s="3">
        <f t="array" ref="O8">INDEX(all_obs_raw!$A:$BO, MATCH(CONCATENATE("model",O$1 , "client_lr", $A8, "lr_decay", $B8, "num_clients", $C8, O$2), keys!$G:$G, 0), $T$9)</f>
        <v>0.8867445404</v>
      </c>
      <c r="P8" s="3">
        <f t="array" ref="P8">INDEX(all_obs_raw!$A:$BO, MATCH(CONCATENATE("model",P$1 , "client_lr", $A8, "lr_decay", $B8, "num_clients", $C8, P$2), keys!$G:$G, 0), $T$9)</f>
        <v>0.8842051803</v>
      </c>
      <c r="R8" s="1" t="s">
        <v>492</v>
      </c>
      <c r="S8" s="1" t="s">
        <v>487</v>
      </c>
      <c r="T8">
        <f>MATCH(S8, keys!A1:Z1, 0)</f>
        <v>7</v>
      </c>
    </row>
    <row r="9">
      <c r="F9" s="3"/>
      <c r="H9" s="3"/>
      <c r="I9" s="3"/>
      <c r="J9" s="3"/>
      <c r="L9" s="3"/>
      <c r="M9" s="3"/>
      <c r="O9" s="3"/>
      <c r="P9" s="3"/>
      <c r="R9" s="1" t="s">
        <v>493</v>
      </c>
      <c r="S9" s="1" t="s">
        <v>40</v>
      </c>
      <c r="T9">
        <f>MATCH(S9, col_names, 0)</f>
        <v>41</v>
      </c>
    </row>
    <row r="10">
      <c r="A10" s="1">
        <v>0.01</v>
      </c>
      <c r="B10" s="1">
        <v>0.0</v>
      </c>
      <c r="C10" s="1">
        <v>2.0</v>
      </c>
      <c r="D10" s="3">
        <f t="array" ref="D10">INDEX(all_obs_raw!$A:$BO, MATCH(CONCATENATE("model",D$1 , "client_lr", $A10, "lr_decay", $B10, "num_clients", $C10, "epochs_per_client"), keys!$G:$G, 0), $T$9)</f>
        <v>0.5068562722</v>
      </c>
      <c r="E10" s="3">
        <f t="array" ref="E10">INDEX(all_obs_raw_wf!$A:$BO, MATCH(CONCATENATE("model",E$1 , "client_lr", $A10, "lr_decay", $B10, "num_clients", $C10, "epochs_per_client",E$2), keys_wf!$H:$H, 0), $T$9)</f>
        <v>0.5068562722</v>
      </c>
      <c r="F10" s="3"/>
      <c r="G10" s="3">
        <f t="shared" ref="G10:G15" si="3">AVERAGE(D10:F10)</f>
        <v>0.5068562722</v>
      </c>
      <c r="H10" s="3">
        <f t="array" ref="H10">INDEX(all_obs_raw!$A:$BO, MATCH(CONCATENATE("model",H$1 , "client_lr", $A10, "lr_decay", $B10, "num_clients", $C10, H$2), keys!$G:$G, 0), $T$9)</f>
        <v>0.5068562722</v>
      </c>
      <c r="I10" s="3">
        <f t="array" ref="I10">INDEX(all_obs_raw!$A:$BO, MATCH(CONCATENATE("model",I$1 , "client_lr", $A10, "lr_decay", $B10, "num_clients", $C10, I$2), keys!$G:$G, 0), $T$9)</f>
        <v>0.5068562722</v>
      </c>
      <c r="J10" s="3"/>
      <c r="K10" s="3">
        <f t="array" ref="K10">INDEX(all_obs_raw!$A:$BO, MATCH(CONCATENATE("model",K$1 , "client_lr", $A10, "lr_decay", $B10, "num_clients", $C10, "epochs_per_client"), keys!$G:$G, 0), $T$9)</f>
        <v>0.5068562722</v>
      </c>
      <c r="L10" s="3">
        <f t="array" ref="L10">INDEX(all_obs_raw_wf!$A:$BO, MATCH(CONCATENATE("model",L$1 , "client_lr", $A10, "lr_decay", $B10, "num_clients", $C10, "epochs_per_client",L$2), keys_wf!$H:$H, 0), $T$9)</f>
        <v>0.5068562722</v>
      </c>
      <c r="M10" s="3"/>
      <c r="N10" s="3">
        <f t="shared" ref="N10:N15" si="4">AVERAGE(K10:M10)</f>
        <v>0.5068562722</v>
      </c>
      <c r="O10" s="3">
        <f t="array" ref="O10">INDEX(all_obs_raw!$A:$BO, MATCH(CONCATENATE("model",O$1 , "client_lr", $A10, "lr_decay", $B10, "num_clients", $C10, O$2), keys!$G:$G, 0), $T$9)</f>
        <v>0.5068562722</v>
      </c>
      <c r="P10" s="3">
        <f t="array" ref="P10">INDEX(all_obs_raw!$A:$BO, MATCH(CONCATENATE("model",P$1 , "client_lr", $A10, "lr_decay", $B10, "num_clients", $C10, P$2), keys!$G:$G, 0), $T$9)</f>
        <v>0.5068562722</v>
      </c>
    </row>
    <row r="11">
      <c r="A11" s="1">
        <v>0.01</v>
      </c>
      <c r="B11" s="1">
        <v>0.05</v>
      </c>
      <c r="C11" s="1">
        <v>2.0</v>
      </c>
      <c r="D11" s="3">
        <f t="array" ref="D11">INDEX(all_obs_raw!$A:$BO, MATCH(CONCATENATE("model",D$1 , "client_lr", $A11, "lr_decay", $B11, "num_clients", $C11, "epochs_per_client"), keys!$G:$G, 0), $T$9)</f>
        <v>0.5703402743</v>
      </c>
      <c r="E11" s="3">
        <f t="array" ref="E11">INDEX(all_obs_raw_wf!$A:$BO, MATCH(CONCATENATE("model",E$1 , "client_lr", $A11, "lr_decay", $B11, "num_clients", $C11, "epochs_per_client",E$2), keys_wf!$H:$H, 0), $T$9)</f>
        <v>0.8694768918</v>
      </c>
      <c r="F11" s="3"/>
      <c r="G11" s="3">
        <f t="shared" si="3"/>
        <v>0.719908583</v>
      </c>
      <c r="H11" s="3">
        <f t="array" ref="H11">INDEX(all_obs_raw!$A:$BO, MATCH(CONCATENATE("model",H$1 , "client_lr", $A11, "lr_decay", $B11, "num_clients", $C11, H$2), keys!$G:$G, 0), $T$9)</f>
        <v>0.5068562722</v>
      </c>
      <c r="I11" s="3">
        <f t="array" ref="I11">INDEX(all_obs_raw!$A:$BO, MATCH(CONCATENATE("model",I$1 , "client_lr", $A11, "lr_decay", $B11, "num_clients", $C11, I$2), keys!$G:$G, 0), $T$9)</f>
        <v>0.5068562722</v>
      </c>
      <c r="J11" s="3"/>
      <c r="K11" s="3">
        <f t="array" ref="K11">INDEX(all_obs_raw!$A:$BO, MATCH(CONCATENATE("model",K$1 , "client_lr", $A11, "lr_decay", $B11, "num_clients", $C11, "epochs_per_client"), keys!$G:$G, 0), $T$9)</f>
        <v>0.5068562722</v>
      </c>
      <c r="L11" s="3">
        <f t="array" ref="L11">INDEX(all_obs_raw_wf!$A:$BO, MATCH(CONCATENATE("model",L$1 , "client_lr", $A11, "lr_decay", $B11, "num_clients", $C11, "epochs_per_client",L$2), keys_wf!$H:$H, 0), $T$9)</f>
        <v>0.5383443372</v>
      </c>
      <c r="M11" s="3"/>
      <c r="N11" s="3">
        <f t="shared" si="4"/>
        <v>0.5226003047</v>
      </c>
      <c r="O11" s="3">
        <f t="array" ref="O11">INDEX(all_obs_raw!$A:$BO, MATCH(CONCATENATE("model",O$1 , "client_lr", $A11, "lr_decay", $B11, "num_clients", $C11, O$2), keys!$G:$G, 0), $T$9)</f>
        <v>0.5068562722</v>
      </c>
      <c r="P11" s="3">
        <f t="array" ref="P11">INDEX(all_obs_raw!$A:$BO, MATCH(CONCATENATE("model",P$1 , "client_lr", $A11, "lr_decay", $B11, "num_clients", $C11, P$2), keys!$G:$G, 0), $T$9)</f>
        <v>0.5068562722</v>
      </c>
    </row>
    <row r="12">
      <c r="A12" s="1">
        <v>0.001</v>
      </c>
      <c r="B12" s="1">
        <v>0.0</v>
      </c>
      <c r="C12" s="1">
        <v>2.0</v>
      </c>
      <c r="D12" s="3">
        <f t="array" ref="D12">INDEX(all_obs_raw!$A:$BO, MATCH(CONCATENATE("model",D$1 , "client_lr", $A12, "lr_decay", $B12, "num_clients", $C12, "epochs_per_client"), keys!$G:$G, 0), $T$9)</f>
        <v>0.8364652108</v>
      </c>
      <c r="E12" s="3">
        <f t="array" ref="E12">INDEX(all_obs_raw_wf!$A:$BO, MATCH(CONCATENATE("model",E$1 , "client_lr", $A12, "lr_decay", $B12, "num_clients", $C12, "epochs_per_client",E$2), keys_wf!$H:$H, 0), $T$9)</f>
        <v>0.8405281869</v>
      </c>
      <c r="F12" s="3"/>
      <c r="G12" s="3">
        <f t="shared" si="3"/>
        <v>0.8384966988</v>
      </c>
      <c r="H12" s="3">
        <f t="array" ref="H12">INDEX(all_obs_raw!$A:$BO, MATCH(CONCATENATE("model",H$1 , "client_lr", $A12, "lr_decay", $B12, "num_clients", $C12, H$2), keys!$G:$G, 0), $T$9)</f>
        <v>0.8765871001</v>
      </c>
      <c r="I12" s="3">
        <f t="array" ref="I12">INDEX(all_obs_raw!$A:$BO, MATCH(CONCATENATE("model",I$1 , "client_lr", $A12, "lr_decay", $B12, "num_clients", $C12, I$2), keys!$G:$G, 0), $T$9)</f>
        <v>0.875063484</v>
      </c>
      <c r="J12" s="3"/>
      <c r="K12" s="3">
        <f t="array" ref="K12">INDEX(all_obs_raw!$A:$BO, MATCH(CONCATENATE("model",K$1 , "client_lr", $A12, "lr_decay", $B12, "num_clients", $C12, "epochs_per_client"), keys!$G:$G, 0), $T$9)</f>
        <v>0.8390045708</v>
      </c>
      <c r="L12" s="3">
        <f t="array" ref="L12">INDEX(all_obs_raw_wf!$A:$BO, MATCH(CONCATENATE("model",L$1 , "client_lr", $A12, "lr_decay", $B12, "num_clients", $C12, "epochs_per_client",L$2), keys_wf!$H:$H, 0), $T$9)</f>
        <v>0.5068562722</v>
      </c>
      <c r="M12" s="3"/>
      <c r="N12" s="3">
        <f t="shared" si="4"/>
        <v>0.6729304215</v>
      </c>
      <c r="O12" s="3">
        <f t="array" ref="O12">INDEX(all_obs_raw!$A:$BO, MATCH(CONCATENATE("model",O$1 , "client_lr", $A12, "lr_decay", $B12, "num_clients", $C12, O$2), keys!$G:$G, 0), $T$9)</f>
        <v>0.8730319959</v>
      </c>
      <c r="P12" s="3">
        <f t="array" ref="P12">INDEX(all_obs_raw!$A:$BO, MATCH(CONCATENATE("model",P$1 , "client_lr", $A12, "lr_decay", $B12, "num_clients", $C12, P$2), keys!$G:$G, 0), $T$9)</f>
        <v>0.8654139157</v>
      </c>
    </row>
    <row r="13">
      <c r="A13" s="1">
        <v>0.001</v>
      </c>
      <c r="B13" s="1">
        <v>0.05</v>
      </c>
      <c r="C13" s="1">
        <v>2.0</v>
      </c>
      <c r="D13" s="3">
        <f t="array" ref="D13">INDEX(all_obs_raw!$A:$BO, MATCH(CONCATENATE("model",D$1 , "client_lr", $A13, "lr_decay", $B13, "num_clients", $C13, "epochs_per_client"), keys!$G:$G, 0), $T$9)</f>
        <v>0.8075165058</v>
      </c>
      <c r="E13" s="3">
        <f t="array" ref="E13">INDEX(all_obs_raw_wf!$A:$BO, MATCH(CONCATENATE("model",E$1 , "client_lr", $A13, "lr_decay", $B13, "num_clients", $C13, "epochs_per_client",E$2), keys_wf!$H:$H, 0), $T$9)</f>
        <v>0.8481462671</v>
      </c>
      <c r="F13" s="3"/>
      <c r="G13" s="3">
        <f t="shared" si="3"/>
        <v>0.8278313865</v>
      </c>
      <c r="H13" s="3">
        <f t="array" ref="H13">INDEX(all_obs_raw!$A:$BO, MATCH(CONCATENATE("model",H$1 , "client_lr", $A13, "lr_decay", $B13, "num_clients", $C13, H$2), keys!$G:$G, 0), $T$9)</f>
        <v>0.8659217877</v>
      </c>
      <c r="I13" s="3">
        <f t="array" ref="I13">INDEX(all_obs_raw!$A:$BO, MATCH(CONCATENATE("model",I$1 , "client_lr", $A13, "lr_decay", $B13, "num_clients", $C13, I$2), keys!$G:$G, 0), $T$9)</f>
        <v>0.8562722194</v>
      </c>
      <c r="J13" s="3"/>
      <c r="K13" s="3">
        <f t="array" ref="K13">INDEX(all_obs_raw!$A:$BO, MATCH(CONCATENATE("model",K$1 , "client_lr", $A13, "lr_decay", $B13, "num_clients", $C13, "epochs_per_client"), keys!$G:$G, 0), $T$9)</f>
        <v>0.7943118334</v>
      </c>
      <c r="L13" s="3">
        <f t="array" ref="L13">INDEX(all_obs_raw_wf!$A:$BO, MATCH(CONCATENATE("model",L$1 , "client_lr", $A13, "lr_decay", $B13, "num_clients", $C13, "epochs_per_client",L$2), keys_wf!$H:$H, 0), $T$9)</f>
        <v>0.7973590655</v>
      </c>
      <c r="M13" s="3"/>
      <c r="N13" s="3">
        <f t="shared" si="4"/>
        <v>0.7958354495</v>
      </c>
      <c r="O13" s="3">
        <f t="array" ref="O13">INDEX(all_obs_raw!$A:$BO, MATCH(CONCATENATE("model",O$1 , "client_lr", $A13, "lr_decay", $B13, "num_clients", $C13, O$2), keys!$G:$G, 0), $T$9)</f>
        <v>0.8669375317</v>
      </c>
      <c r="P13" s="3">
        <f t="array" ref="P13">INDEX(all_obs_raw!$A:$BO, MATCH(CONCATENATE("model",P$1 , "client_lr", $A13, "lr_decay", $B13, "num_clients", $C13, P$2), keys!$G:$G, 0), $T$9)</f>
        <v>0.8263077704</v>
      </c>
      <c r="R13">
        <f>COUNTIF(D3:P22, "&gt;0")-24</f>
        <v>156</v>
      </c>
    </row>
    <row r="14">
      <c r="A14" s="1">
        <v>1.0E-4</v>
      </c>
      <c r="B14" s="1">
        <v>0.0</v>
      </c>
      <c r="C14" s="1">
        <v>2.0</v>
      </c>
      <c r="D14" s="3">
        <f t="array" ref="D14">INDEX(all_obs_raw!$A:$BO, MATCH(CONCATENATE("model",D$1 , "client_lr", $A14, "lr_decay", $B14, "num_clients", $C14, "epochs_per_client"), keys!$G:$G, 0), $T$9)</f>
        <v>0.8247841544</v>
      </c>
      <c r="E14" s="3">
        <f t="array" ref="E14">INDEX(all_obs_raw_wf!$A:$BO, MATCH(CONCATENATE("model",E$1 , "client_lr", $A14, "lr_decay", $B14, "num_clients", $C14, "epochs_per_client",E$2), keys_wf!$H:$H, 0), $T$9)</f>
        <v>0.8359573388</v>
      </c>
      <c r="F14" s="3"/>
      <c r="G14" s="3">
        <f t="shared" si="3"/>
        <v>0.8303707466</v>
      </c>
      <c r="H14" s="3">
        <f t="array" ref="H14">INDEX(all_obs_raw!$A:$BO, MATCH(CONCATENATE("model",H$1 , "client_lr", $A14, "lr_decay", $B14, "num_clients", $C14, H$2), keys!$G:$G, 0), $T$9)</f>
        <v>0.8689690198</v>
      </c>
      <c r="I14" s="3">
        <f t="array" ref="I14">INDEX(all_obs_raw!$A:$BO, MATCH(CONCATENATE("model",I$1 , "client_lr", $A14, "lr_decay", $B14, "num_clients", $C14, I$2), keys!$G:$G, 0), $T$9)</f>
        <v>0.8684611478</v>
      </c>
      <c r="J14" s="3"/>
      <c r="K14" s="3">
        <f t="array" ref="K14">INDEX(all_obs_raw!$A:$BO, MATCH(CONCATENATE("model",K$1 , "client_lr", $A14, "lr_decay", $B14, "num_clients", $C14, "epochs_per_client"), keys!$G:$G, 0), $T$9)</f>
        <v>0.8603351955</v>
      </c>
      <c r="L14" s="3">
        <f t="array" ref="L14">INDEX(all_obs_raw_wf!$A:$BO, MATCH(CONCATENATE("model",L$1 , "client_lr", $A14, "lr_decay", $B14, "num_clients", $C14, "epochs_per_client",L$2), keys_wf!$H:$H, 0), $T$9)</f>
        <v>0.8613509396</v>
      </c>
      <c r="M14" s="3"/>
      <c r="N14" s="3">
        <f t="shared" si="4"/>
        <v>0.8608430675</v>
      </c>
      <c r="O14" s="3">
        <f t="array" ref="O14">INDEX(all_obs_raw!$A:$BO, MATCH(CONCATENATE("model",O$1 , "client_lr", $A14, "lr_decay", $B14, "num_clients", $C14, O$2), keys!$G:$G, 0), $T$9)</f>
        <v>0.8720162519</v>
      </c>
      <c r="P14" s="3">
        <f t="array" ref="P14">INDEX(all_obs_raw!$A:$BO, MATCH(CONCATENATE("model",P$1 , "client_lr", $A14, "lr_decay", $B14, "num_clients", $C14, P$2), keys!$G:$G, 0), $T$9)</f>
        <v>0.8664296597</v>
      </c>
    </row>
    <row r="15">
      <c r="A15" s="1">
        <v>1.0E-4</v>
      </c>
      <c r="B15" s="1">
        <v>0.05</v>
      </c>
      <c r="C15" s="1">
        <v>2.0</v>
      </c>
      <c r="D15" s="3">
        <f t="array" ref="D15">INDEX(all_obs_raw!$A:$BO, MATCH(CONCATENATE("model",D$1 , "client_lr", $A15, "lr_decay", $B15, "num_clients", $C15, "epochs_per_client"), keys!$G:$G, 0), $T$9)</f>
        <v>0.6368715084</v>
      </c>
      <c r="E15" s="3">
        <f t="array" ref="E15">INDEX(all_obs_raw_wf!$A:$BO, MATCH(CONCATENATE("model",E$1 , "client_lr", $A15, "lr_decay", $B15, "num_clients", $C15, "epochs_per_client",E$2), keys_wf!$H:$H, 0), $T$9)</f>
        <v>0.686135094</v>
      </c>
      <c r="F15" s="3"/>
      <c r="G15" s="3">
        <f t="shared" si="3"/>
        <v>0.6615033012</v>
      </c>
      <c r="H15" s="3">
        <f t="array" ref="H15">INDEX(all_obs_raw!$A:$BO, MATCH(CONCATENATE("model",H$1 , "client_lr", $A15, "lr_decay", $B15, "num_clients", $C15, H$2), keys!$G:$G, 0), $T$9)</f>
        <v>0.8349415947</v>
      </c>
      <c r="I15" s="3">
        <f t="array" ref="I15">INDEX(all_obs_raw!$A:$BO, MATCH(CONCATENATE("model",I$1 , "client_lr", $A15, "lr_decay", $B15, "num_clients", $C15, I$2), keys!$G:$G, 0), $T$9)</f>
        <v>0.813103098</v>
      </c>
      <c r="J15" s="3"/>
      <c r="K15" s="3">
        <f t="array" ref="K15">INDEX(all_obs_raw!$A:$BO, MATCH(CONCATENATE("model",K$1 , "client_lr", $A15, "lr_decay", $B15, "num_clients", $C15, "epochs_per_client"), keys!$G:$G, 0), $T$9)</f>
        <v>0.8506856272</v>
      </c>
      <c r="L15" s="3">
        <f t="array" ref="L15">INDEX(all_obs_raw_wf!$A:$BO, MATCH(CONCATENATE("model",L$1 , "client_lr", $A15, "lr_decay", $B15, "num_clients", $C15, "epochs_per_client",L$2), keys_wf!$H:$H, 0), $T$9)</f>
        <v>0.7780599289</v>
      </c>
      <c r="M15" s="3"/>
      <c r="N15" s="3">
        <f t="shared" si="4"/>
        <v>0.8143727781</v>
      </c>
      <c r="O15" s="3">
        <f t="array" ref="O15">INDEX(all_obs_raw!$A:$BO, MATCH(CONCATENATE("model",O$1 , "client_lr", $A15, "lr_decay", $B15, "num_clients", $C15, O$2), keys!$G:$G, 0), $T$9)</f>
        <v>0.8710005079</v>
      </c>
      <c r="P15" s="3">
        <f t="array" ref="P15">INDEX(all_obs_raw!$A:$BO, MATCH(CONCATENATE("model",P$1 , "client_lr", $A15, "lr_decay", $B15, "num_clients", $C15, P$2), keys!$G:$G, 0), $T$9)</f>
        <v>0.8811579482</v>
      </c>
    </row>
    <row r="16">
      <c r="F16" s="3"/>
      <c r="H16" s="3"/>
      <c r="I16" s="3"/>
      <c r="J16" s="3"/>
      <c r="M16" s="3"/>
      <c r="O16" s="3"/>
      <c r="P16" s="3"/>
    </row>
    <row r="17">
      <c r="A17" s="1">
        <v>0.01</v>
      </c>
      <c r="B17" s="1">
        <v>0.0</v>
      </c>
      <c r="C17" s="1">
        <v>3.0</v>
      </c>
      <c r="D17" s="3">
        <f t="array" ref="D17">INDEX(all_obs_raw!$A:$BO, MATCH(CONCATENATE("model",D$1 , "client_lr", $A17, "lr_decay", $B17, "num_clients", $C17, "epochs_per_client"), keys!$G:$G, 0), $T$9)</f>
        <v>0.5068562722</v>
      </c>
      <c r="E17" s="3">
        <f t="array" ref="E17">INDEX(all_obs_raw_wf!$A:$BO, MATCH(CONCATENATE("model",E$1 , "client_lr", $A17, "lr_decay", $B17, "num_clients", $C17, "epochs_per_client",E$2), keys_wf!$H:$H, 0), $T$9)</f>
        <v>0.5068562722</v>
      </c>
      <c r="F17" s="3">
        <f t="array" ref="F17">INDEX(all_obs_raw_wf!$A:$BO, MATCH(CONCATENATE("model",F$1 , "client_lr", $A17, "lr_decay", $B17, "num_clients", $C17, "epochs_per_client",F$2), keys_wf!$H:$H, 0), $T$9)</f>
        <v>0.8638902996</v>
      </c>
      <c r="G17" s="3">
        <f t="shared" ref="G17:G22" si="5">AVERAGE(D17:F17)</f>
        <v>0.6258676147</v>
      </c>
      <c r="H17" s="3">
        <f t="array" ref="H17">INDEX(all_obs_raw!$A:$BO, MATCH(CONCATENATE("model",H$1 , "client_lr", $A17, "lr_decay", $B17, "num_clients", $C17, H$2), keys!$G:$G, 0), $T$9)</f>
        <v>0.5068562722</v>
      </c>
      <c r="I17" s="3">
        <f t="array" ref="I17">INDEX(all_obs_raw!$A:$BO, MATCH(CONCATENATE("model",I$1 , "client_lr", $A17, "lr_decay", $B17, "num_clients", $C17, I$2), keys!$G:$G, 0), $T$9)</f>
        <v>0.5068562722</v>
      </c>
      <c r="J17" s="3"/>
      <c r="K17" s="3">
        <f t="array" ref="K17">INDEX(all_obs_raw!$A:$BO, MATCH(CONCATENATE("model",K$1 , "client_lr", $A17, "lr_decay", $B17, "num_clients", $C17, "epochs_per_client"), keys!$G:$G, 0), $T$9)</f>
        <v>0.5068562722</v>
      </c>
      <c r="L17" s="3">
        <f t="array" ref="L17">INDEX(all_obs_raw_wf!$A:$BO, MATCH(CONCATENATE("model",L$1 , "client_lr", $A17, "lr_decay", $B17, "num_clients", $C17, "epochs_per_client",L$2), keys_wf!$H:$H, 0), $T$9)</f>
        <v>0.8481462671</v>
      </c>
      <c r="M17" s="3">
        <f t="array" ref="M17">INDEX(all_obs_raw_wf!$A:$BO, MATCH(CONCATENATE("model",M$1 , "client_lr", $A17, "lr_decay", $B17, "num_clients", $C17, "epochs_per_client",M$2), keys_wf!$H:$H, 0), $T$9)</f>
        <v>0.8517013713</v>
      </c>
      <c r="N17" s="3">
        <f t="shared" ref="N17:N22" si="6">AVERAGE(K17:M17)</f>
        <v>0.7355679702</v>
      </c>
      <c r="O17" s="3">
        <f t="array" ref="O17">INDEX(all_obs_raw!$A:$BO, MATCH(CONCATENATE("model",O$1 , "client_lr", $A17, "lr_decay", $B17, "num_clients", $C17, O$2), keys!$G:$G, 0), $T$9)</f>
        <v>0.5068562722</v>
      </c>
      <c r="P17" s="3">
        <f t="array" ref="P17">INDEX(all_obs_raw!$A:$BO, MATCH(CONCATENATE("model",P$1 , "client_lr", $A17, "lr_decay", $B17, "num_clients", $C17, P$2), keys!$G:$G, 0), $T$9)</f>
        <v>0.5068562722</v>
      </c>
    </row>
    <row r="18">
      <c r="A18" s="1">
        <v>0.01</v>
      </c>
      <c r="B18" s="1">
        <v>0.05</v>
      </c>
      <c r="C18" s="1">
        <v>3.0</v>
      </c>
      <c r="D18" s="3">
        <f t="array" ref="D18">INDEX(all_obs_raw!$A:$BO, MATCH(CONCATENATE("model",D$1 , "client_lr", $A18, "lr_decay", $B18, "num_clients", $C18, "epochs_per_client"), keys!$G:$G, 0), $T$9)</f>
        <v>0.8166582021</v>
      </c>
      <c r="E18" s="3">
        <f t="array" ref="E18">INDEX(all_obs_raw_wf!$A:$BO, MATCH(CONCATENATE("model",E$1 , "client_lr", $A18, "lr_decay", $B18, "num_clients", $C18, "epochs_per_client",E$2), keys_wf!$H:$H, 0), $T$9)</f>
        <v>0.6968004063</v>
      </c>
      <c r="F18" s="3">
        <f t="array" ref="F18">INDEX(all_obs_raw_wf!$A:$BO, MATCH(CONCATENATE("model",F$1 , "client_lr", $A18, "lr_decay", $B18, "num_clients", $C18, "epochs_per_client",F$2), keys_wf!$H:$H, 0), $T$9)</f>
        <v>0.718131031</v>
      </c>
      <c r="G18" s="3">
        <f t="shared" si="5"/>
        <v>0.7438632131</v>
      </c>
      <c r="H18" s="3">
        <f t="array" ref="H18">INDEX(all_obs_raw!$A:$BO, MATCH(CONCATENATE("model",H$1 , "client_lr", $A18, "lr_decay", $B18, "num_clients", $C18, H$2), keys!$G:$G, 0), $T$9)</f>
        <v>0.5068562722</v>
      </c>
      <c r="I18" s="3">
        <f t="array" ref="I18">INDEX(all_obs_raw!$A:$BO, MATCH(CONCATENATE("model",I$1 , "client_lr", $A18, "lr_decay", $B18, "num_clients", $C18, I$2), keys!$G:$G, 0), $T$9)</f>
        <v>0.5068562722</v>
      </c>
      <c r="J18" s="3"/>
      <c r="K18" s="3">
        <f t="array" ref="K18">INDEX(all_obs_raw!$A:$BO, MATCH(CONCATENATE("model",K$1 , "client_lr", $A18, "lr_decay", $B18, "num_clients", $C18, "epochs_per_client"), keys!$G:$G, 0), $T$9)</f>
        <v>0.5068562722</v>
      </c>
      <c r="L18" s="3">
        <f t="array" ref="L18">INDEX(all_obs_raw_wf!$A:$BO, MATCH(CONCATENATE("model",L$1 , "client_lr", $A18, "lr_decay", $B18, "num_clients", $C18, "epochs_per_client",L$2), keys_wf!$H:$H, 0), $T$9)</f>
        <v>0.81361097</v>
      </c>
      <c r="M18" s="3">
        <f t="array" ref="M18">INDEX(all_obs_raw_wf!$A:$BO, MATCH(CONCATENATE("model",M$1 , "client_lr", $A18, "lr_decay", $B18, "num_clients", $C18, "epochs_per_client",M$2), keys_wf!$H:$H, 0), $T$9)</f>
        <v>0.7882173692</v>
      </c>
      <c r="N18" s="3">
        <f t="shared" si="6"/>
        <v>0.7028948705</v>
      </c>
      <c r="O18" s="3">
        <f t="array" ref="O18">INDEX(all_obs_raw!$A:$BO, MATCH(CONCATENATE("model",O$1 , "client_lr", $A18, "lr_decay", $B18, "num_clients", $C18, O$2), keys!$G:$G, 0), $T$9)</f>
        <v>0.5068562722</v>
      </c>
      <c r="P18" s="3">
        <f t="array" ref="P18">INDEX(all_obs_raw!$A:$BO, MATCH(CONCATENATE("model",P$1 , "client_lr", $A18, "lr_decay", $B18, "num_clients", $C18, P$2), keys!$G:$G, 0), $T$9)</f>
        <v>0.5068562722</v>
      </c>
    </row>
    <row r="19">
      <c r="A19" s="1">
        <v>0.001</v>
      </c>
      <c r="B19" s="1">
        <v>0.0</v>
      </c>
      <c r="C19" s="1">
        <v>3.0</v>
      </c>
      <c r="D19" s="3">
        <f t="array" ref="D19">INDEX(all_obs_raw!$A:$BO, MATCH(CONCATENATE("model",D$1 , "client_lr", $A19, "lr_decay", $B19, "num_clients", $C19, "epochs_per_client"), keys!$G:$G, 0), $T$9)</f>
        <v>0.844591163</v>
      </c>
      <c r="E19" s="3">
        <f t="array" ref="E19">INDEX(all_obs_raw_wf!$A:$BO, MATCH(CONCATENATE("model",E$1 , "client_lr", $A19, "lr_decay", $B19, "num_clients", $C19, "epochs_per_client",E$2), keys_wf!$H:$H, 0), $T$9)</f>
        <v>0.8567800914</v>
      </c>
      <c r="F19" s="3">
        <f t="array" ref="F19">INDEX(all_obs_raw_wf!$A:$BO, MATCH(CONCATENATE("model",F$1 , "client_lr", $A19, "lr_decay", $B19, "num_clients", $C19, "epochs_per_client",F$2), keys_wf!$H:$H, 0), $T$9)</f>
        <v>0.8481462671</v>
      </c>
      <c r="G19" s="3">
        <f t="shared" si="5"/>
        <v>0.8498391739</v>
      </c>
      <c r="H19" s="3">
        <f t="array" ref="H19">INDEX(all_obs_raw!$A:$BO, MATCH(CONCATENATE("model",H$1 , "client_lr", $A19, "lr_decay", $B19, "num_clients", $C19, H$2), keys!$G:$G, 0), $T$9)</f>
        <v>0.876079228</v>
      </c>
      <c r="I19" s="3">
        <f t="array" ref="I19">INDEX(all_obs_raw!$A:$BO, MATCH(CONCATENATE("model",I$1 , "client_lr", $A19, "lr_decay", $B19, "num_clients", $C19, I$2), keys!$G:$G, 0), $T$9)</f>
        <v>0.8674454038</v>
      </c>
      <c r="J19" s="3"/>
      <c r="K19" s="3">
        <f t="array" ref="K19">INDEX(all_obs_raw!$A:$BO, MATCH(CONCATENATE("model",K$1 , "client_lr", $A19, "lr_decay", $B19, "num_clients", $C19, "epochs_per_client"), keys!$G:$G, 0), $T$9)</f>
        <v>0.8466226511</v>
      </c>
      <c r="L19" s="3">
        <f t="array" ref="L19">INDEX(all_obs_raw_wf!$A:$BO, MATCH(CONCATENATE("model",L$1 , "client_lr", $A19, "lr_decay", $B19, "num_clients", $C19, "epochs_per_client",L$2), keys_wf!$H:$H, 0), $T$9)</f>
        <v>0.5068562722</v>
      </c>
      <c r="M19" s="3">
        <f t="array" ref="M19">INDEX(all_obs_raw_wf!$A:$BO, MATCH(CONCATENATE("model",M$1 , "client_lr", $A19, "lr_decay", $B19, "num_clients", $C19, "epochs_per_client",M$2), keys_wf!$H:$H, 0), $T$9)</f>
        <v>0.842559675</v>
      </c>
      <c r="N19" s="3">
        <f t="shared" si="6"/>
        <v>0.7320128661</v>
      </c>
      <c r="O19" s="3">
        <f t="array" ref="O19">INDEX(all_obs_raw!$A:$BO, MATCH(CONCATENATE("model",O$1 , "client_lr", $A19, "lr_decay", $B19, "num_clients", $C19, O$2), keys!$G:$G, 0), $T$9)</f>
        <v>0.8801422042</v>
      </c>
      <c r="P19" s="3">
        <f t="array" ref="P19">INDEX(all_obs_raw!$A:$BO, MATCH(CONCATENATE("model",P$1 , "client_lr", $A19, "lr_decay", $B19, "num_clients", $C19, P$2), keys!$G:$G, 0), $T$9)</f>
        <v>0.8633824276</v>
      </c>
    </row>
    <row r="20">
      <c r="A20" s="1">
        <v>0.001</v>
      </c>
      <c r="B20" s="1">
        <v>0.05</v>
      </c>
      <c r="C20" s="1">
        <v>3.0</v>
      </c>
      <c r="D20" s="3">
        <f t="array" ref="D20">INDEX(all_obs_raw!$A:$BO, MATCH(CONCATENATE("model",D$1 , "client_lr", $A20, "lr_decay", $B20, "num_clients", $C20, "epochs_per_client"), keys!$G:$G, 0), $T$9)</f>
        <v>0.7765363128</v>
      </c>
      <c r="E20" s="3">
        <f t="array" ref="E20">INDEX(all_obs_raw_wf!$A:$BO, MATCH(CONCATENATE("model",E$1 , "client_lr", $A20, "lr_decay", $B20, "num_clients", $C20, "epochs_per_client",E$2), keys_wf!$H:$H, 0), $T$9)</f>
        <v>0.6114779076</v>
      </c>
      <c r="F20" s="3">
        <f t="array" ref="F20">INDEX(all_obs_raw_wf!$A:$BO, MATCH(CONCATENATE("model",F$1 , "client_lr", $A20, "lr_decay", $B20, "num_clients", $C20, "epochs_per_client",F$2), keys_wf!$H:$H, 0), $T$9)</f>
        <v>0.8171660741</v>
      </c>
      <c r="G20" s="3">
        <f t="shared" si="5"/>
        <v>0.7350600982</v>
      </c>
      <c r="H20" s="3">
        <f t="array" ref="H20">INDEX(all_obs_raw!$A:$BO, MATCH(CONCATENATE("model",H$1 , "client_lr", $A20, "lr_decay", $B20, "num_clients", $C20, H$2), keys!$G:$G, 0), $T$9)</f>
        <v>0.8527171153</v>
      </c>
      <c r="I20" s="3">
        <f t="array" ref="I20">INDEX(all_obs_raw!$A:$BO, MATCH(CONCATENATE("model",I$1 , "client_lr", $A20, "lr_decay", $B20, "num_clients", $C20, I$2), keys!$G:$G, 0), $T$9)</f>
        <v>0.8649060437</v>
      </c>
      <c r="J20" s="3"/>
      <c r="K20" s="3">
        <f t="array" ref="K20">INDEX(all_obs_raw!$A:$BO, MATCH(CONCATENATE("model",K$1 , "client_lr", $A20, "lr_decay", $B20, "num_clients", $C20, "epochs_per_client"), keys!$G:$G, 0), $T$9)</f>
        <v>0.7998984256</v>
      </c>
      <c r="L20" s="3">
        <f t="array" ref="L20">INDEX(all_obs_raw_wf!$A:$BO, MATCH(CONCATENATE("model",L$1 , "client_lr", $A20, "lr_decay", $B20, "num_clients", $C20, "epochs_per_client",L$2), keys_wf!$H:$H, 0), $T$9)</f>
        <v>0.8481462671</v>
      </c>
      <c r="M20" s="3">
        <f t="array" ref="M20">INDEX(all_obs_raw_wf!$A:$BO, MATCH(CONCATENATE("model",M$1 , "client_lr", $A20, "lr_decay", $B20, "num_clients", $C20, "epochs_per_client",M$2), keys_wf!$H:$H, 0), $T$9)</f>
        <v>0.5068562722</v>
      </c>
      <c r="N20" s="3">
        <f t="shared" si="6"/>
        <v>0.7183003217</v>
      </c>
      <c r="O20" s="3">
        <f t="array" ref="O20">INDEX(all_obs_raw!$A:$BO, MATCH(CONCATENATE("model",O$1 , "client_lr", $A20, "lr_decay", $B20, "num_clients", $C20, O$2), keys!$G:$G, 0), $T$9)</f>
        <v>0.8654139157</v>
      </c>
      <c r="P20" s="3">
        <f t="array" ref="P20">INDEX(all_obs_raw!$A:$BO, MATCH(CONCATENATE("model",P$1 , "client_lr", $A20, "lr_decay", $B20, "num_clients", $C20, P$2), keys!$G:$G, 0), $T$9)</f>
        <v>0.8552564754</v>
      </c>
    </row>
    <row r="21">
      <c r="A21" s="1">
        <v>1.0E-4</v>
      </c>
      <c r="B21" s="1">
        <v>0.0</v>
      </c>
      <c r="C21" s="1">
        <v>3.0</v>
      </c>
      <c r="D21" s="3">
        <f t="array" ref="D21">INDEX(all_obs_raw!$A:$BO, MATCH(CONCATENATE("model",D$1 , "client_lr", $A21, "lr_decay", $B21, "num_clients", $C21, "epochs_per_client"), keys!$G:$G, 0), $T$9)</f>
        <v>0.842559675</v>
      </c>
      <c r="E21" s="3">
        <f t="array" ref="E21">INDEX(all_obs_raw_wf!$A:$BO, MATCH(CONCATENATE("model",E$1 , "client_lr", $A21, "lr_decay", $B21, "num_clients", $C21, "epochs_per_client",E$2), keys_wf!$H:$H, 0), $T$9)</f>
        <v>0.8354494667</v>
      </c>
      <c r="F21" s="3">
        <f t="array" ref="F21">INDEX(all_obs_raw_wf!$A:$BO, MATCH(CONCATENATE("model",F$1 , "client_lr", $A21, "lr_decay", $B21, "num_clients", $C21, "epochs_per_client",F$2), keys_wf!$H:$H, 0), $T$9)</f>
        <v>0.844083291</v>
      </c>
      <c r="G21" s="3">
        <f t="shared" si="5"/>
        <v>0.8406974776</v>
      </c>
      <c r="H21" s="3">
        <f t="array" ref="H21">INDEX(all_obs_raw!$A:$BO, MATCH(CONCATENATE("model",H$1 , "client_lr", $A21, "lr_decay", $B21, "num_clients", $C21, H$2), keys!$G:$G, 0), $T$9)</f>
        <v>0.8816658202</v>
      </c>
      <c r="I21" s="3">
        <f t="array" ref="I21">INDEX(all_obs_raw!$A:$BO, MATCH(CONCATENATE("model",I$1 , "client_lr", $A21, "lr_decay", $B21, "num_clients", $C21, I$2), keys!$G:$G, 0), $T$9)</f>
        <v>0.8720162519</v>
      </c>
      <c r="J21" s="3"/>
      <c r="K21" s="3">
        <f t="array" ref="K21">INDEX(all_obs_raw!$A:$BO, MATCH(CONCATENATE("model",K$1 , "client_lr", $A21, "lr_decay", $B21, "num_clients", $C21, "epochs_per_client"), keys!$G:$G, 0), $T$9)</f>
        <v>0.8567800914</v>
      </c>
      <c r="L21" s="3">
        <f t="array" ref="L21">INDEX(all_obs_raw_wf!$A:$BO, MATCH(CONCATENATE("model",L$1 , "client_lr", $A21, "lr_decay", $B21, "num_clients", $C21, "epochs_per_client",L$2), keys_wf!$H:$H, 0), $T$9)</f>
        <v>0.5891315389</v>
      </c>
      <c r="M21" s="3">
        <f t="array" ref="M21">INDEX(all_obs_raw_wf!$A:$BO, MATCH(CONCATENATE("model",M$1 , "client_lr", $A21, "lr_decay", $B21, "num_clients", $C21, "epochs_per_client",M$2), keys_wf!$H:$H, 0), $T$9)</f>
        <v>0.8151345861</v>
      </c>
      <c r="N21" s="3">
        <f t="shared" si="6"/>
        <v>0.7536820721</v>
      </c>
      <c r="O21" s="3">
        <f t="array" ref="O21">INDEX(all_obs_raw!$A:$BO, MATCH(CONCATENATE("model",O$1 , "client_lr", $A21, "lr_decay", $B21, "num_clients", $C21, O$2), keys!$G:$G, 0), $T$9)</f>
        <v>0.876079228</v>
      </c>
      <c r="P21" s="3">
        <f t="array" ref="P21">INDEX(all_obs_raw!$A:$BO, MATCH(CONCATENATE("model",P$1 , "client_lr", $A21, "lr_decay", $B21, "num_clients", $C21, P$2), keys!$G:$G, 0), $T$9)</f>
        <v>0.8765871001</v>
      </c>
    </row>
    <row r="22">
      <c r="A22" s="1">
        <v>1.0E-4</v>
      </c>
      <c r="B22" s="1">
        <v>0.05</v>
      </c>
      <c r="C22" s="1">
        <v>3.0</v>
      </c>
      <c r="D22" s="3">
        <f t="array" ref="D22">INDEX(all_obs_raw!$A:$BO, MATCH(CONCATENATE("model",D$1 , "client_lr", $A22, "lr_decay", $B22, "num_clients", $C22, "epochs_per_client"), keys!$G:$G, 0), $T$9)</f>
        <v>0.5997968512</v>
      </c>
      <c r="E22" s="3">
        <f t="array" ref="E22">INDEX(all_obs_raw_wf!$A:$BO, MATCH(CONCATENATE("model",E$1 , "client_lr", $A22, "lr_decay", $B22, "num_clients", $C22, "epochs_per_client",E$2), keys_wf!$H:$H, 0), $T$9)</f>
        <v>0.845099035</v>
      </c>
      <c r="F22" s="3">
        <f t="array" ref="F22">INDEX(all_obs_raw_wf!$A:$BO, MATCH(CONCATENATE("model",F$1 , "client_lr", $A22, "lr_decay", $B22, "num_clients", $C22, "epochs_per_client",F$2), keys_wf!$H:$H, 0), $T$9)</f>
        <v>0.6333164043</v>
      </c>
      <c r="G22" s="3">
        <f t="shared" si="5"/>
        <v>0.6927374302</v>
      </c>
      <c r="H22" s="3">
        <f t="array" ref="H22">INDEX(all_obs_raw!$A:$BO, MATCH(CONCATENATE("model",H$1 , "client_lr", $A22, "lr_decay", $B22, "num_clients", $C22, H$2), keys!$G:$G, 0), $T$9)</f>
        <v>0.8384966988</v>
      </c>
      <c r="I22" s="3">
        <f t="array" ref="I22">INDEX(all_obs_raw!$A:$BO, MATCH(CONCATENATE("model",I$1 , "client_lr", $A22, "lr_decay", $B22, "num_clients", $C22, I$2), keys!$G:$G, 0), $T$9)</f>
        <v>0.8156424581</v>
      </c>
      <c r="J22" s="3"/>
      <c r="K22" s="3">
        <f t="array" ref="K22">INDEX(all_obs_raw!$A:$BO, MATCH(CONCATENATE("model",K$1 , "client_lr", $A22, "lr_decay", $B22, "num_clients", $C22, "epochs_per_client"), keys!$G:$G, 0), $T$9)</f>
        <v>0.8059928898</v>
      </c>
      <c r="L22" s="3">
        <f t="array" ref="L22">INDEX(all_obs_raw_wf!$A:$BO, MATCH(CONCATENATE("model",L$1 , "client_lr", $A22, "lr_decay", $B22, "num_clients", $C22, "epochs_per_client",L$2), keys_wf!$H:$H, 0), $T$9)</f>
        <v>0.5068562722</v>
      </c>
      <c r="M22" s="3">
        <f t="array" ref="M22">INDEX(all_obs_raw_wf!$A:$BO, MATCH(CONCATENATE("model",M$1 , "client_lr", $A22, "lr_decay", $B22, "num_clients", $C22, "epochs_per_client",M$2), keys_wf!$H:$H, 0), $T$9)</f>
        <v>0.8263077704</v>
      </c>
      <c r="N22" s="3">
        <f t="shared" si="6"/>
        <v>0.7130523108</v>
      </c>
      <c r="O22" s="3">
        <f t="array" ref="O22">INDEX(all_obs_raw!$A:$BO, MATCH(CONCATENATE("model",O$1 , "client_lr", $A22, "lr_decay", $B22, "num_clients", $C22, O$2), keys!$G:$G, 0), $T$9)</f>
        <v>0.8801422042</v>
      </c>
      <c r="P22" s="3">
        <f t="array" ref="P22">INDEX(all_obs_raw!$A:$BO, MATCH(CONCATENATE("model",P$1 , "client_lr", $A22, "lr_decay", $B22, "num_clients", $C22, P$2), keys!$G:$G, 0), $T$9)</f>
        <v>0.8765871001</v>
      </c>
    </row>
  </sheetData>
  <conditionalFormatting sqref="D3:I22 J3:J4 K3:P22 J6:J22">
    <cfRule type="colorScale" priority="1">
      <colorScale>
        <cfvo type="percent" val="0"/>
        <cfvo type="percentile" val="50"/>
        <cfvo type="percent" val="100"/>
        <color rgb="FFE67C73"/>
        <color rgb="FFFFD666"/>
        <color rgb="FF57BB8A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7" width="15.86"/>
    <col customWidth="1" min="8" max="10" width="20.14"/>
    <col customWidth="1" min="11" max="14" width="14.86"/>
    <col customWidth="1" min="15" max="23" width="20.14"/>
  </cols>
  <sheetData>
    <row r="1">
      <c r="A1" s="2" t="s">
        <v>489</v>
      </c>
      <c r="D1" s="1" t="s">
        <v>112</v>
      </c>
      <c r="E1" s="1" t="s">
        <v>112</v>
      </c>
      <c r="F1" s="1" t="s">
        <v>112</v>
      </c>
      <c r="G1" s="1"/>
      <c r="H1" s="1" t="s">
        <v>88</v>
      </c>
      <c r="I1" s="1" t="s">
        <v>88</v>
      </c>
      <c r="J1" s="1"/>
      <c r="K1" s="1" t="s">
        <v>108</v>
      </c>
      <c r="L1" s="1" t="s">
        <v>108</v>
      </c>
      <c r="M1" s="1" t="s">
        <v>108</v>
      </c>
      <c r="N1" s="1"/>
      <c r="O1" s="1" t="s">
        <v>77</v>
      </c>
      <c r="P1" s="1" t="s">
        <v>77</v>
      </c>
    </row>
    <row r="2">
      <c r="A2" s="1" t="s">
        <v>10</v>
      </c>
      <c r="B2" s="1" t="s">
        <v>16</v>
      </c>
      <c r="C2" s="1" t="s">
        <v>18</v>
      </c>
      <c r="D2" s="1" t="s">
        <v>597</v>
      </c>
      <c r="E2" s="1" t="s">
        <v>598</v>
      </c>
      <c r="F2" s="1" t="s">
        <v>599</v>
      </c>
      <c r="G2" s="1" t="s">
        <v>600</v>
      </c>
      <c r="H2" s="1" t="s">
        <v>490</v>
      </c>
      <c r="I2" s="1" t="s">
        <v>491</v>
      </c>
      <c r="J2" s="1"/>
      <c r="K2" s="1" t="s">
        <v>597</v>
      </c>
      <c r="L2" s="1" t="s">
        <v>598</v>
      </c>
      <c r="M2" s="1" t="s">
        <v>599</v>
      </c>
      <c r="N2" s="1" t="s">
        <v>600</v>
      </c>
      <c r="O2" s="1" t="s">
        <v>490</v>
      </c>
      <c r="P2" s="1" t="s">
        <v>491</v>
      </c>
    </row>
    <row r="3">
      <c r="A3" s="1">
        <v>0.001</v>
      </c>
      <c r="B3" s="1">
        <v>0.0</v>
      </c>
      <c r="C3" s="1">
        <v>1.0</v>
      </c>
      <c r="D3" s="3">
        <f t="array" ref="D3">INDEX(all_obs_raw!$A:$BO, MATCH(CONCATENATE("model",D$1 , "client_lr", $A3, "lr_decay", $B3, "num_clients", $C3, "epochs_per_client"), keys!$G:$G, 0), $T$5)</f>
        <v>0.874555612</v>
      </c>
      <c r="G3" s="3">
        <f t="shared" ref="G3:G4" si="1">AVERAGE(D3:F3)</f>
        <v>0.874555612</v>
      </c>
      <c r="H3" s="3">
        <f t="array" ref="H3">INDEX(all_obs_raw!$A:$BO, MATCH(CONCATENATE("model",H$1 , "client_lr", $A3, "lr_decay", $B3, "num_clients", $C3, H$2), keys!$G:$G, 0), $T$5)</f>
        <v>0.8770949721</v>
      </c>
      <c r="I3" s="3">
        <f t="array" ref="I3">INDEX(all_obs_raw!$A:$BO, MATCH(CONCATENATE("model",I$1 , "client_lr", $A3, "lr_decay", $B3, "num_clients", $C3, I$2), keys!$G:$G, 0), $T$5)</f>
        <v>0.8715083799</v>
      </c>
      <c r="J3" s="3"/>
      <c r="K3" s="3">
        <f t="array" ref="K3">INDEX(all_obs_raw!$A:$BO, MATCH(CONCATENATE("model",K$1 , "client_lr", $A3, "lr_decay", $B3, "num_clients", $C3, "epochs_per_client"), keys!$G:$G, 0), $T$5)</f>
        <v>0.8730319959</v>
      </c>
      <c r="L3" s="3"/>
      <c r="M3" s="3"/>
      <c r="N3" s="3">
        <f t="shared" ref="N3:N4" si="2">AVERAGE(K3:M3)</f>
        <v>0.8730319959</v>
      </c>
      <c r="O3" s="3">
        <f t="array" ref="O3">INDEX(all_obs_raw!$A:$BO, MATCH(CONCATENATE("model",O$1 , "client_lr", $A3, "lr_decay", $B3, "num_clients", $C3, O$2), keys!$G:$G, 0), $T$5)</f>
        <v>0.875571356</v>
      </c>
      <c r="P3" s="3">
        <f t="array" ref="P3">INDEX(all_obs_raw!$A:$BO, MATCH(CONCATENATE("model",P$1 , "client_lr", $A3, "lr_decay", $B3, "num_clients", $C3, P$2), keys!$G:$G, 0), $T$5)</f>
        <v>0.8481462671</v>
      </c>
    </row>
    <row r="4">
      <c r="A4" s="1">
        <v>1.0E-4</v>
      </c>
      <c r="B4" s="1">
        <v>0.0</v>
      </c>
      <c r="C4" s="1">
        <v>1.0</v>
      </c>
      <c r="D4" s="3">
        <f t="array" ref="D4">INDEX(all_obs_raw!$A:$BO, MATCH(CONCATENATE("model",D$1 , "client_lr", $A4, "lr_decay", $B4, "num_clients", $C4, "epochs_per_client"), keys!$G:$G, 0), $T$5)</f>
        <v>0.8679532758</v>
      </c>
      <c r="G4" s="3">
        <f t="shared" si="1"/>
        <v>0.8679532758</v>
      </c>
      <c r="H4" s="3">
        <f t="array" ref="H4">INDEX(all_obs_raw!$A:$BO, MATCH(CONCATENATE("model",H$1 , "client_lr", $A4, "lr_decay", $B4, "num_clients", $C4, H$2), keys!$G:$G, 0), $T$5)</f>
        <v>0.8674454038</v>
      </c>
      <c r="I4" s="3">
        <f t="array" ref="I4">INDEX(all_obs_raw!$A:$BO, MATCH(CONCATENATE("model",I$1 , "client_lr", $A4, "lr_decay", $B4, "num_clients", $C4, I$2), keys!$G:$G, 0), $T$5)</f>
        <v>0.8811579482</v>
      </c>
      <c r="J4" s="3"/>
      <c r="K4" s="3">
        <f t="array" ref="K4">INDEX(all_obs_raw!$A:$BO, MATCH(CONCATENATE("model",K$1 , "client_lr", $A4, "lr_decay", $B4, "num_clients", $C4, "epochs_per_client"), keys!$G:$G, 0), $T$5)</f>
        <v>0.8776028441</v>
      </c>
      <c r="L4" s="3"/>
      <c r="M4" s="3"/>
      <c r="N4" s="3">
        <f t="shared" si="2"/>
        <v>0.8776028441</v>
      </c>
      <c r="O4" s="3">
        <f t="array" ref="O4">INDEX(all_obs_raw!$A:$BO, MATCH(CONCATENATE("model",O$1 , "client_lr", $A4, "lr_decay", $B4, "num_clients", $C4, O$2), keys!$G:$G, 0), $T$5)</f>
        <v>0.8831894363</v>
      </c>
      <c r="P4" s="3">
        <f t="array" ref="P4">INDEX(all_obs_raw!$A:$BO, MATCH(CONCATENATE("model",P$1 , "client_lr", $A4, "lr_decay", $B4, "num_clients", $C4, P$2), keys!$G:$G, 0), $T$5)</f>
        <v>0.8699847638</v>
      </c>
    </row>
    <row r="5">
      <c r="F5" s="3"/>
      <c r="H5" s="3"/>
      <c r="I5" s="3"/>
      <c r="J5" s="3"/>
      <c r="L5" s="3"/>
      <c r="M5" s="3"/>
      <c r="O5" s="3"/>
      <c r="P5" s="3"/>
      <c r="R5" s="1" t="s">
        <v>493</v>
      </c>
      <c r="S5" s="1" t="s">
        <v>40</v>
      </c>
      <c r="T5">
        <f>MATCH(S5, col_names, 0)</f>
        <v>41</v>
      </c>
    </row>
    <row r="6">
      <c r="A6" s="1">
        <v>0.001</v>
      </c>
      <c r="B6" s="1">
        <v>0.0</v>
      </c>
      <c r="C6" s="1">
        <v>2.0</v>
      </c>
      <c r="D6" s="3">
        <f t="array" ref="D6">INDEX(all_obs_raw!$A:$BO, MATCH(CONCATENATE("model",D$1 , "client_lr", $A6, "lr_decay", $B6, "num_clients", $C6, "epochs_per_client"), keys!$G:$G, 0), $T$5)</f>
        <v>0.8364652108</v>
      </c>
      <c r="E6" s="3">
        <f t="array" ref="E6">INDEX(all_obs_raw_wf!$A:$BO, MATCH(CONCATENATE("model",E$1 , "client_lr", $A6, "lr_decay", $B6, "num_clients", $C6, "epochs_per_client",E$2), keys_wf!$H:$H, 0), $T$5)</f>
        <v>0.8405281869</v>
      </c>
      <c r="F6" s="3"/>
      <c r="G6" s="3">
        <f t="shared" ref="G6:G7" si="3">AVERAGE(D6:F6)</f>
        <v>0.8384966988</v>
      </c>
      <c r="H6" s="3">
        <f t="array" ref="H6">INDEX(all_obs_raw!$A:$BO, MATCH(CONCATENATE("model",H$1 , "client_lr", $A6, "lr_decay", $B6, "num_clients", $C6, H$2), keys!$G:$G, 0), $T$5)</f>
        <v>0.8765871001</v>
      </c>
      <c r="I6" s="3">
        <f t="array" ref="I6">INDEX(all_obs_raw!$A:$BO, MATCH(CONCATENATE("model",I$1 , "client_lr", $A6, "lr_decay", $B6, "num_clients", $C6, I$2), keys!$G:$G, 0), $T$5)</f>
        <v>0.875063484</v>
      </c>
      <c r="J6" s="3"/>
      <c r="K6" s="3">
        <f t="array" ref="K6">INDEX(all_obs_raw!$A:$BO, MATCH(CONCATENATE("model",K$1 , "client_lr", $A6, "lr_decay", $B6, "num_clients", $C6, "epochs_per_client"), keys!$G:$G, 0), $T$5)</f>
        <v>0.8390045708</v>
      </c>
      <c r="L6" s="3">
        <f t="array" ref="L6">INDEX(all_obs_raw_wf!$A:$BO, MATCH(CONCATENATE("model",L$1 , "client_lr", $A6, "lr_decay", $B6, "num_clients", $C6, "epochs_per_client",L$2), keys_wf!$H:$H, 0), $T$5)</f>
        <v>0.5068562722</v>
      </c>
      <c r="M6" s="3"/>
      <c r="N6" s="3">
        <f t="shared" ref="N6:N7" si="4">AVERAGE(K6:M6)</f>
        <v>0.6729304215</v>
      </c>
      <c r="O6" s="3">
        <f t="array" ref="O6">INDEX(all_obs_raw!$A:$BO, MATCH(CONCATENATE("model",O$1 , "client_lr", $A6, "lr_decay", $B6, "num_clients", $C6, O$2), keys!$G:$G, 0), $T$5)</f>
        <v>0.8730319959</v>
      </c>
      <c r="P6" s="3">
        <f t="array" ref="P6">INDEX(all_obs_raw!$A:$BO, MATCH(CONCATENATE("model",P$1 , "client_lr", $A6, "lr_decay", $B6, "num_clients", $C6, P$2), keys!$G:$G, 0), $T$5)</f>
        <v>0.8654139157</v>
      </c>
    </row>
    <row r="7">
      <c r="A7" s="1">
        <v>1.0E-4</v>
      </c>
      <c r="B7" s="1">
        <v>0.0</v>
      </c>
      <c r="C7" s="1">
        <v>2.0</v>
      </c>
      <c r="D7" s="3">
        <f t="array" ref="D7">INDEX(all_obs_raw!$A:$BO, MATCH(CONCATENATE("model",D$1 , "client_lr", $A7, "lr_decay", $B7, "num_clients", $C7, "epochs_per_client"), keys!$G:$G, 0), $T$5)</f>
        <v>0.8247841544</v>
      </c>
      <c r="E7" s="3">
        <f t="array" ref="E7">INDEX(all_obs_raw_wf!$A:$BO, MATCH(CONCATENATE("model",E$1 , "client_lr", $A7, "lr_decay", $B7, "num_clients", $C7, "epochs_per_client",E$2), keys_wf!$H:$H, 0), $T$5)</f>
        <v>0.8359573388</v>
      </c>
      <c r="F7" s="3"/>
      <c r="G7" s="3">
        <f t="shared" si="3"/>
        <v>0.8303707466</v>
      </c>
      <c r="H7" s="3">
        <f t="array" ref="H7">INDEX(all_obs_raw!$A:$BO, MATCH(CONCATENATE("model",H$1 , "client_lr", $A7, "lr_decay", $B7, "num_clients", $C7, H$2), keys!$G:$G, 0), $T$5)</f>
        <v>0.8689690198</v>
      </c>
      <c r="I7" s="3">
        <f t="array" ref="I7">INDEX(all_obs_raw!$A:$BO, MATCH(CONCATENATE("model",I$1 , "client_lr", $A7, "lr_decay", $B7, "num_clients", $C7, I$2), keys!$G:$G, 0), $T$5)</f>
        <v>0.8684611478</v>
      </c>
      <c r="J7" s="3"/>
      <c r="K7" s="3">
        <f t="array" ref="K7">INDEX(all_obs_raw!$A:$BO, MATCH(CONCATENATE("model",K$1 , "client_lr", $A7, "lr_decay", $B7, "num_clients", $C7, "epochs_per_client"), keys!$G:$G, 0), $T$5)</f>
        <v>0.8603351955</v>
      </c>
      <c r="L7" s="3">
        <f t="array" ref="L7">INDEX(all_obs_raw_wf!$A:$BO, MATCH(CONCATENATE("model",L$1 , "client_lr", $A7, "lr_decay", $B7, "num_clients", $C7, "epochs_per_client",L$2), keys_wf!$H:$H, 0), $T$5)</f>
        <v>0.8613509396</v>
      </c>
      <c r="M7" s="3"/>
      <c r="N7" s="3">
        <f t="shared" si="4"/>
        <v>0.8608430675</v>
      </c>
      <c r="O7" s="3">
        <f t="array" ref="O7">INDEX(all_obs_raw!$A:$BO, MATCH(CONCATENATE("model",O$1 , "client_lr", $A7, "lr_decay", $B7, "num_clients", $C7, O$2), keys!$G:$G, 0), $T$5)</f>
        <v>0.8720162519</v>
      </c>
      <c r="P7" s="3">
        <f t="array" ref="P7">INDEX(all_obs_raw!$A:$BO, MATCH(CONCATENATE("model",P$1 , "client_lr", $A7, "lr_decay", $B7, "num_clients", $C7, P$2), keys!$G:$G, 0), $T$5)</f>
        <v>0.8664296597</v>
      </c>
    </row>
    <row r="8">
      <c r="F8" s="3"/>
      <c r="H8" s="3"/>
      <c r="I8" s="3"/>
      <c r="J8" s="3"/>
      <c r="M8" s="3"/>
      <c r="O8" s="3"/>
      <c r="P8" s="3"/>
    </row>
    <row r="9">
      <c r="A9" s="1">
        <v>0.001</v>
      </c>
      <c r="B9" s="1">
        <v>0.0</v>
      </c>
      <c r="C9" s="1">
        <v>3.0</v>
      </c>
      <c r="D9" s="3">
        <f t="array" ref="D9">INDEX(all_obs_raw!$A:$BO, MATCH(CONCATENATE("model",D$1 , "client_lr", $A9, "lr_decay", $B9, "num_clients", $C9, "epochs_per_client"), keys!$G:$G, 0), $T$5)</f>
        <v>0.844591163</v>
      </c>
      <c r="E9" s="3">
        <f t="array" ref="E9">INDEX(all_obs_raw_wf!$A:$BO, MATCH(CONCATENATE("model",E$1 , "client_lr", $A9, "lr_decay", $B9, "num_clients", $C9, "epochs_per_client",E$2), keys_wf!$H:$H, 0), $T$5)</f>
        <v>0.8567800914</v>
      </c>
      <c r="F9" s="3">
        <f t="array" ref="F9">INDEX(all_obs_raw_wf!$A:$BO, MATCH(CONCATENATE("model",F$1 , "client_lr", $A9, "lr_decay", $B9, "num_clients", $C9, "epochs_per_client",F$2), keys_wf!$H:$H, 0), $T$5)</f>
        <v>0.8481462671</v>
      </c>
      <c r="G9" s="3">
        <f t="shared" ref="G9:G10" si="5">AVERAGE(D9:F9)</f>
        <v>0.8498391739</v>
      </c>
      <c r="H9" s="3">
        <f t="array" ref="H9">INDEX(all_obs_raw!$A:$BO, MATCH(CONCATENATE("model",H$1 , "client_lr", $A9, "lr_decay", $B9, "num_clients", $C9, H$2), keys!$G:$G, 0), $T$5)</f>
        <v>0.876079228</v>
      </c>
      <c r="I9" s="3">
        <f t="array" ref="I9">INDEX(all_obs_raw!$A:$BO, MATCH(CONCATENATE("model",I$1 , "client_lr", $A9, "lr_decay", $B9, "num_clients", $C9, I$2), keys!$G:$G, 0), $T$5)</f>
        <v>0.8674454038</v>
      </c>
      <c r="J9" s="3"/>
      <c r="K9" s="3">
        <f t="array" ref="K9">INDEX(all_obs_raw!$A:$BO, MATCH(CONCATENATE("model",K$1 , "client_lr", $A9, "lr_decay", $B9, "num_clients", $C9, "epochs_per_client"), keys!$G:$G, 0), $T$5)</f>
        <v>0.8466226511</v>
      </c>
      <c r="L9" s="3">
        <f t="array" ref="L9">INDEX(all_obs_raw_wf!$A:$BO, MATCH(CONCATENATE("model",L$1 , "client_lr", $A9, "lr_decay", $B9, "num_clients", $C9, "epochs_per_client",L$2), keys_wf!$H:$H, 0), $T$5)</f>
        <v>0.5068562722</v>
      </c>
      <c r="M9" s="3">
        <f t="array" ref="M9">INDEX(all_obs_raw_wf!$A:$BO, MATCH(CONCATENATE("model",M$1 , "client_lr", $A9, "lr_decay", $B9, "num_clients", $C9, "epochs_per_client",M$2), keys_wf!$H:$H, 0), $T$5)</f>
        <v>0.842559675</v>
      </c>
      <c r="N9" s="3">
        <f t="shared" ref="N9:N10" si="6">AVERAGE(K9:M9)</f>
        <v>0.7320128661</v>
      </c>
      <c r="O9" s="3">
        <f t="array" ref="O9">INDEX(all_obs_raw!$A:$BO, MATCH(CONCATENATE("model",O$1 , "client_lr", $A9, "lr_decay", $B9, "num_clients", $C9, O$2), keys!$G:$G, 0), $T$5)</f>
        <v>0.8801422042</v>
      </c>
      <c r="P9" s="3">
        <f t="array" ref="P9">INDEX(all_obs_raw!$A:$BO, MATCH(CONCATENATE("model",P$1 , "client_lr", $A9, "lr_decay", $B9, "num_clients", $C9, P$2), keys!$G:$G, 0), $T$5)</f>
        <v>0.8633824276</v>
      </c>
    </row>
    <row r="10">
      <c r="A10" s="1">
        <v>1.0E-4</v>
      </c>
      <c r="B10" s="1">
        <v>0.0</v>
      </c>
      <c r="C10" s="1">
        <v>3.0</v>
      </c>
      <c r="D10" s="3">
        <f t="array" ref="D10">INDEX(all_obs_raw!$A:$BO, MATCH(CONCATENATE("model",D$1 , "client_lr", $A10, "lr_decay", $B10, "num_clients", $C10, "epochs_per_client"), keys!$G:$G, 0), $T$5)</f>
        <v>0.842559675</v>
      </c>
      <c r="E10" s="3">
        <f t="array" ref="E10">INDEX(all_obs_raw_wf!$A:$BO, MATCH(CONCATENATE("model",E$1 , "client_lr", $A10, "lr_decay", $B10, "num_clients", $C10, "epochs_per_client",E$2), keys_wf!$H:$H, 0), $T$5)</f>
        <v>0.8354494667</v>
      </c>
      <c r="F10" s="3">
        <f t="array" ref="F10">INDEX(all_obs_raw_wf!$A:$BO, MATCH(CONCATENATE("model",F$1 , "client_lr", $A10, "lr_decay", $B10, "num_clients", $C10, "epochs_per_client",F$2), keys_wf!$H:$H, 0), $T$5)</f>
        <v>0.844083291</v>
      </c>
      <c r="G10" s="3">
        <f t="shared" si="5"/>
        <v>0.8406974776</v>
      </c>
      <c r="H10" s="3">
        <f t="array" ref="H10">INDEX(all_obs_raw!$A:$BO, MATCH(CONCATENATE("model",H$1 , "client_lr", $A10, "lr_decay", $B10, "num_clients", $C10, H$2), keys!$G:$G, 0), $T$5)</f>
        <v>0.8816658202</v>
      </c>
      <c r="I10" s="3">
        <f t="array" ref="I10">INDEX(all_obs_raw!$A:$BO, MATCH(CONCATENATE("model",I$1 , "client_lr", $A10, "lr_decay", $B10, "num_clients", $C10, I$2), keys!$G:$G, 0), $T$5)</f>
        <v>0.8720162519</v>
      </c>
      <c r="J10" s="3"/>
      <c r="K10" s="3">
        <f t="array" ref="K10">INDEX(all_obs_raw!$A:$BO, MATCH(CONCATENATE("model",K$1 , "client_lr", $A10, "lr_decay", $B10, "num_clients", $C10, "epochs_per_client"), keys!$G:$G, 0), $T$5)</f>
        <v>0.8567800914</v>
      </c>
      <c r="L10" s="3">
        <f t="array" ref="L10">INDEX(all_obs_raw_wf!$A:$BO, MATCH(CONCATENATE("model",L$1 , "client_lr", $A10, "lr_decay", $B10, "num_clients", $C10, "epochs_per_client",L$2), keys_wf!$H:$H, 0), $T$5)</f>
        <v>0.5891315389</v>
      </c>
      <c r="M10" s="3">
        <f t="array" ref="M10">INDEX(all_obs_raw_wf!$A:$BO, MATCH(CONCATENATE("model",M$1 , "client_lr", $A10, "lr_decay", $B10, "num_clients", $C10, "epochs_per_client",M$2), keys_wf!$H:$H, 0), $T$5)</f>
        <v>0.8151345861</v>
      </c>
      <c r="N10" s="3">
        <f t="shared" si="6"/>
        <v>0.7536820721</v>
      </c>
      <c r="O10" s="3">
        <f t="array" ref="O10">INDEX(all_obs_raw!$A:$BO, MATCH(CONCATENATE("model",O$1 , "client_lr", $A10, "lr_decay", $B10, "num_clients", $C10, O$2), keys!$G:$G, 0), $T$5)</f>
        <v>0.876079228</v>
      </c>
      <c r="P10" s="3">
        <f t="array" ref="P10">INDEX(all_obs_raw!$A:$BO, MATCH(CONCATENATE("model",P$1 , "client_lr", $A10, "lr_decay", $B10, "num_clients", $C10, P$2), keys!$G:$G, 0), $T$5)</f>
        <v>0.8765871001</v>
      </c>
    </row>
    <row r="14">
      <c r="A14" s="1" t="s">
        <v>601</v>
      </c>
    </row>
    <row r="15">
      <c r="B15" s="1" t="s">
        <v>18</v>
      </c>
      <c r="C15" s="1" t="s">
        <v>602</v>
      </c>
      <c r="D15" s="1" t="s">
        <v>603</v>
      </c>
      <c r="E15" s="1" t="s">
        <v>604</v>
      </c>
      <c r="I15" s="1" t="s">
        <v>18</v>
      </c>
      <c r="J15" s="1" t="s">
        <v>605</v>
      </c>
      <c r="K15" s="1" t="s">
        <v>606</v>
      </c>
      <c r="L15" s="1" t="s">
        <v>607</v>
      </c>
    </row>
    <row r="16">
      <c r="B16" s="1">
        <v>1.0</v>
      </c>
      <c r="C16">
        <f>AVERAGE(D3:F4)</f>
        <v>0.8712544439</v>
      </c>
      <c r="D16">
        <f t="shared" ref="D16:E16" si="7">AVERAGE(H3:H4)</f>
        <v>0.8722701879</v>
      </c>
      <c r="E16">
        <f t="shared" si="7"/>
        <v>0.876333164</v>
      </c>
      <c r="I16" s="1">
        <v>1.0</v>
      </c>
      <c r="J16">
        <f>AVERAGE(K3:M4)</f>
        <v>0.87531742</v>
      </c>
      <c r="K16">
        <f t="shared" ref="K16:L16" si="8">AVERAGE(O3:O4)</f>
        <v>0.8793803961</v>
      </c>
      <c r="L16">
        <f t="shared" si="8"/>
        <v>0.8590655155</v>
      </c>
    </row>
    <row r="17">
      <c r="B17" s="1">
        <v>2.0</v>
      </c>
      <c r="C17">
        <f>AVERAGE(D6:F7)</f>
        <v>0.8344337227</v>
      </c>
      <c r="D17">
        <f t="shared" ref="D17:E17" si="9">AVERAGE(H6:H7)</f>
        <v>0.8727780599</v>
      </c>
      <c r="E17">
        <f t="shared" si="9"/>
        <v>0.8717623159</v>
      </c>
      <c r="I17" s="1">
        <v>2.0</v>
      </c>
      <c r="J17">
        <f>AVERAGE(K6:M7)</f>
        <v>0.7668867445</v>
      </c>
      <c r="K17">
        <f t="shared" ref="K17:L17" si="10">AVERAGE(O6:O7)</f>
        <v>0.8725241239</v>
      </c>
      <c r="L17">
        <f t="shared" si="10"/>
        <v>0.8659217877</v>
      </c>
    </row>
    <row r="18">
      <c r="B18" s="1">
        <v>3.0</v>
      </c>
      <c r="C18">
        <f>AVERAGE(D9:F10)</f>
        <v>0.8452683257</v>
      </c>
      <c r="D18">
        <f t="shared" ref="D18:E18" si="11">AVERAGE(H9:H10)</f>
        <v>0.8788725241</v>
      </c>
      <c r="E18">
        <f t="shared" si="11"/>
        <v>0.8697308278</v>
      </c>
      <c r="I18" s="1">
        <v>3.0</v>
      </c>
      <c r="J18">
        <f>AVERAGE(K9:M10)</f>
        <v>0.7428474691</v>
      </c>
      <c r="K18">
        <f t="shared" ref="K18:L18" si="12">AVERAGE(O9:O10)</f>
        <v>0.8781107161</v>
      </c>
      <c r="L18">
        <f t="shared" si="12"/>
        <v>0.8699847638</v>
      </c>
    </row>
  </sheetData>
  <conditionalFormatting sqref="D3:P10">
    <cfRule type="colorScale" priority="1">
      <colorScale>
        <cfvo type="percent" val="0"/>
        <cfvo type="percentile" val="50"/>
        <cfvo type="percent" val="100"/>
        <color rgb="FFE67C73"/>
        <color rgb="FFFFD666"/>
        <color rgb="FF57BB8A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7.86"/>
    <col customWidth="1" min="5" max="5" width="8.57"/>
    <col customWidth="1" min="6" max="6" width="8.14"/>
    <col customWidth="1" min="7" max="7" width="18.71"/>
    <col customWidth="1" min="8" max="8" width="9.86"/>
    <col customWidth="1" min="9" max="9" width="10.29"/>
    <col customWidth="1" min="10" max="10" width="20.14"/>
    <col customWidth="1" min="11" max="14" width="14.86"/>
    <col customWidth="1" min="15" max="23" width="20.14"/>
  </cols>
  <sheetData>
    <row r="1">
      <c r="A1" s="2"/>
      <c r="D1" s="6" t="s">
        <v>608</v>
      </c>
      <c r="H1" s="6" t="s">
        <v>609</v>
      </c>
      <c r="J1" s="1"/>
    </row>
    <row r="2">
      <c r="A2" s="1" t="s">
        <v>10</v>
      </c>
      <c r="B2" s="1" t="s">
        <v>16</v>
      </c>
      <c r="C2" s="1" t="s">
        <v>18</v>
      </c>
      <c r="D2" s="1" t="s">
        <v>610</v>
      </c>
      <c r="E2" s="1" t="s">
        <v>611</v>
      </c>
      <c r="F2" s="1" t="s">
        <v>612</v>
      </c>
      <c r="G2" s="1" t="s">
        <v>613</v>
      </c>
      <c r="H2" s="1" t="s">
        <v>614</v>
      </c>
      <c r="I2" s="1" t="s">
        <v>615</v>
      </c>
      <c r="J2" s="1"/>
    </row>
    <row r="3">
      <c r="A3" s="1">
        <v>0.01</v>
      </c>
      <c r="B3" s="1">
        <v>0.0</v>
      </c>
      <c r="C3" s="1">
        <v>1.0</v>
      </c>
      <c r="D3" s="7"/>
      <c r="E3" s="7"/>
      <c r="F3" s="8">
        <v>0.5068562722194</v>
      </c>
      <c r="G3" s="8">
        <v>0.5068562722194</v>
      </c>
      <c r="H3" s="8">
        <v>0.5068562722194</v>
      </c>
      <c r="I3" s="8">
        <v>0.5068562722194</v>
      </c>
      <c r="J3" s="3"/>
    </row>
    <row r="4">
      <c r="A4" s="1">
        <v>0.01</v>
      </c>
      <c r="B4" s="1">
        <v>0.05</v>
      </c>
      <c r="C4" s="1">
        <v>1.0</v>
      </c>
      <c r="D4" s="7"/>
      <c r="E4" s="7"/>
      <c r="F4" s="8">
        <v>0.702894870492635</v>
      </c>
      <c r="G4" s="8">
        <v>0.702894870492635</v>
      </c>
      <c r="H4" s="8">
        <v>0.5068562722194</v>
      </c>
      <c r="I4" s="8">
        <v>0.5068562722194</v>
      </c>
      <c r="J4" s="3"/>
      <c r="U4" s="4"/>
      <c r="V4" s="4"/>
    </row>
    <row r="5">
      <c r="A5" s="1">
        <v>0.001</v>
      </c>
      <c r="B5" s="1">
        <v>0.0</v>
      </c>
      <c r="C5" s="1">
        <v>1.0</v>
      </c>
      <c r="D5" s="7"/>
      <c r="E5" s="7"/>
      <c r="F5" s="8">
        <v>0.874555611985779</v>
      </c>
      <c r="G5" s="8">
        <v>0.874555611985779</v>
      </c>
      <c r="H5" s="8">
        <v>0.877094972067039</v>
      </c>
      <c r="I5" s="8">
        <v>0.871508379888268</v>
      </c>
      <c r="J5" s="3"/>
    </row>
    <row r="6">
      <c r="A6" s="1">
        <v>0.001</v>
      </c>
      <c r="B6" s="1">
        <v>0.05</v>
      </c>
      <c r="C6" s="1">
        <v>1.0</v>
      </c>
      <c r="D6" s="7"/>
      <c r="E6" s="7"/>
      <c r="F6" s="8">
        <v>0.823260538344337</v>
      </c>
      <c r="G6" s="8">
        <v>0.823260538344337</v>
      </c>
      <c r="H6" s="8">
        <v>0.858303707465718</v>
      </c>
      <c r="I6" s="8">
        <v>0.856780091416962</v>
      </c>
      <c r="J6" s="3"/>
      <c r="S6" s="5"/>
    </row>
    <row r="7">
      <c r="A7" s="1">
        <v>1.0E-4</v>
      </c>
      <c r="B7" s="1">
        <v>0.0</v>
      </c>
      <c r="C7" s="1">
        <v>1.0</v>
      </c>
      <c r="D7" s="7"/>
      <c r="E7" s="7"/>
      <c r="F7" s="8">
        <v>0.867953275774504</v>
      </c>
      <c r="G7" s="8">
        <v>0.867953275774504</v>
      </c>
      <c r="H7" s="8">
        <v>0.867445403758253</v>
      </c>
      <c r="I7" s="8">
        <v>0.881157948197054</v>
      </c>
      <c r="J7" s="3"/>
    </row>
    <row r="8">
      <c r="A8" s="1">
        <v>1.0E-4</v>
      </c>
      <c r="B8" s="1">
        <v>0.05</v>
      </c>
      <c r="C8" s="1">
        <v>1.0</v>
      </c>
      <c r="D8" s="7"/>
      <c r="E8" s="7"/>
      <c r="F8" s="8">
        <v>0.606399187404773</v>
      </c>
      <c r="G8" s="8">
        <v>0.606399187404773</v>
      </c>
      <c r="H8" s="8">
        <v>0.833417978669375</v>
      </c>
      <c r="I8" s="8">
        <v>0.827831386490604</v>
      </c>
      <c r="J8" s="3"/>
    </row>
    <row r="9">
      <c r="D9" s="8"/>
      <c r="E9" s="8"/>
      <c r="F9" s="8"/>
      <c r="G9" s="8"/>
      <c r="H9" s="8"/>
      <c r="I9" s="8"/>
      <c r="J9" s="3"/>
    </row>
    <row r="10">
      <c r="A10" s="1">
        <v>0.01</v>
      </c>
      <c r="B10" s="1">
        <v>0.0</v>
      </c>
      <c r="C10" s="1">
        <v>2.0</v>
      </c>
      <c r="D10" s="7"/>
      <c r="E10" s="8">
        <v>0.5068562722194</v>
      </c>
      <c r="F10" s="8">
        <v>0.5068562722194</v>
      </c>
      <c r="G10" s="8">
        <v>0.5068562722194</v>
      </c>
      <c r="H10" s="8">
        <v>0.5068562722194</v>
      </c>
      <c r="I10" s="8">
        <v>0.5068562722194</v>
      </c>
      <c r="J10" s="3"/>
    </row>
    <row r="11">
      <c r="A11" s="1">
        <v>0.01</v>
      </c>
      <c r="B11" s="1">
        <v>0.05</v>
      </c>
      <c r="C11" s="1">
        <v>2.0</v>
      </c>
      <c r="D11" s="7"/>
      <c r="E11" s="8">
        <v>0.5068562722194</v>
      </c>
      <c r="F11" s="8">
        <v>0.570340274250888</v>
      </c>
      <c r="G11" s="8">
        <v>0.538598273235144</v>
      </c>
      <c r="H11" s="8">
        <v>0.5068562722194</v>
      </c>
      <c r="I11" s="8">
        <v>0.5068562722194</v>
      </c>
      <c r="J11" s="3"/>
    </row>
    <row r="12">
      <c r="A12" s="1">
        <v>0.001</v>
      </c>
      <c r="B12" s="1">
        <v>0.0</v>
      </c>
      <c r="C12" s="1">
        <v>2.0</v>
      </c>
      <c r="D12" s="7"/>
      <c r="E12" s="8">
        <v>0.84814626714068</v>
      </c>
      <c r="F12" s="8">
        <v>0.836465210766886</v>
      </c>
      <c r="G12" s="8">
        <v>0.8423057389537829</v>
      </c>
      <c r="H12" s="8">
        <v>0.876587100050787</v>
      </c>
      <c r="I12" s="8">
        <v>0.875063484002031</v>
      </c>
      <c r="J12" s="3"/>
    </row>
    <row r="13">
      <c r="A13" s="1">
        <v>0.001</v>
      </c>
      <c r="B13" s="1">
        <v>0.05</v>
      </c>
      <c r="C13" s="1">
        <v>2.0</v>
      </c>
      <c r="D13" s="7"/>
      <c r="E13" s="8">
        <v>0.817166074149314</v>
      </c>
      <c r="F13" s="8">
        <v>0.807516505840528</v>
      </c>
      <c r="G13" s="8">
        <v>0.812341289994921</v>
      </c>
      <c r="H13" s="8">
        <v>0.865921787709497</v>
      </c>
      <c r="I13" s="8">
        <v>0.856272219400711</v>
      </c>
      <c r="J13" s="3"/>
    </row>
    <row r="14">
      <c r="A14" s="1">
        <v>1.0E-4</v>
      </c>
      <c r="B14" s="1">
        <v>0.0</v>
      </c>
      <c r="C14" s="1">
        <v>2.0</v>
      </c>
      <c r="D14" s="7"/>
      <c r="E14" s="8">
        <v>0.856780091416962</v>
      </c>
      <c r="F14" s="8">
        <v>0.824784154393092</v>
      </c>
      <c r="G14" s="8">
        <v>0.840782122905027</v>
      </c>
      <c r="H14" s="8">
        <v>0.868969019807008</v>
      </c>
      <c r="I14" s="8">
        <v>0.868461147790756</v>
      </c>
      <c r="J14" s="3"/>
    </row>
    <row r="15">
      <c r="A15" s="1">
        <v>1.0E-4</v>
      </c>
      <c r="B15" s="1">
        <v>0.05</v>
      </c>
      <c r="C15" s="1">
        <v>2.0</v>
      </c>
      <c r="D15" s="7"/>
      <c r="E15" s="8">
        <v>0.633316404266124</v>
      </c>
      <c r="F15" s="8">
        <v>0.636871508379888</v>
      </c>
      <c r="G15" s="8">
        <v>0.635093956323006</v>
      </c>
      <c r="H15" s="8">
        <v>0.834941594718131</v>
      </c>
      <c r="I15" s="8">
        <v>0.813103098019299</v>
      </c>
      <c r="J15" s="3"/>
    </row>
    <row r="16">
      <c r="D16" s="8"/>
      <c r="E16" s="8"/>
      <c r="F16" s="8"/>
      <c r="G16" s="8"/>
      <c r="H16" s="8"/>
      <c r="I16" s="8"/>
      <c r="J16" s="3"/>
    </row>
    <row r="17">
      <c r="A17" s="1">
        <v>0.01</v>
      </c>
      <c r="B17" s="1">
        <v>0.0</v>
      </c>
      <c r="C17" s="1">
        <v>3.0</v>
      </c>
      <c r="D17" s="8">
        <v>0.5068562722194</v>
      </c>
      <c r="E17" s="8">
        <v>0.5068562722194</v>
      </c>
      <c r="F17" s="8">
        <v>0.5068562722194</v>
      </c>
      <c r="G17" s="8">
        <v>0.5068562722194</v>
      </c>
      <c r="H17" s="8">
        <v>0.5068562722194</v>
      </c>
      <c r="I17" s="8">
        <v>0.5068562722194</v>
      </c>
      <c r="J17" s="3"/>
    </row>
    <row r="18">
      <c r="A18" s="1">
        <v>0.01</v>
      </c>
      <c r="B18" s="1">
        <v>0.05</v>
      </c>
      <c r="C18" s="1">
        <v>3.0</v>
      </c>
      <c r="D18" s="8">
        <v>0.5068562722194</v>
      </c>
      <c r="E18" s="8">
        <v>0.5068562722194</v>
      </c>
      <c r="F18" s="8">
        <v>0.816658202133062</v>
      </c>
      <c r="G18" s="8">
        <v>0.6101235821906207</v>
      </c>
      <c r="H18" s="8">
        <v>0.5068562722194</v>
      </c>
      <c r="I18" s="8">
        <v>0.5068562722194</v>
      </c>
      <c r="J18" s="3"/>
    </row>
    <row r="19">
      <c r="A19" s="1">
        <v>0.001</v>
      </c>
      <c r="B19" s="1">
        <v>0.0</v>
      </c>
      <c r="C19" s="1">
        <v>3.0</v>
      </c>
      <c r="D19" s="8">
        <v>0.835449466734382</v>
      </c>
      <c r="E19" s="8">
        <v>0.815134586084306</v>
      </c>
      <c r="F19" s="8">
        <v>0.844591163026917</v>
      </c>
      <c r="G19" s="8">
        <v>0.8317250719485351</v>
      </c>
      <c r="H19" s="8">
        <v>0.876079228034535</v>
      </c>
      <c r="I19" s="8">
        <v>0.867445403758253</v>
      </c>
      <c r="J19" s="3"/>
    </row>
    <row r="20">
      <c r="A20" s="1">
        <v>0.001</v>
      </c>
      <c r="B20" s="1">
        <v>0.05</v>
      </c>
      <c r="C20" s="1">
        <v>3.0</v>
      </c>
      <c r="D20" s="8">
        <v>0.788217369222955</v>
      </c>
      <c r="E20" s="8">
        <v>0.778059928897917</v>
      </c>
      <c r="F20" s="8">
        <v>0.776536312849162</v>
      </c>
      <c r="G20" s="8">
        <v>0.7809378703233447</v>
      </c>
      <c r="H20" s="8">
        <v>0.852717115286947</v>
      </c>
      <c r="I20" s="8">
        <v>0.864906043676993</v>
      </c>
      <c r="J20" s="3"/>
    </row>
    <row r="21">
      <c r="A21" s="1">
        <v>1.0E-4</v>
      </c>
      <c r="B21" s="1">
        <v>0.0</v>
      </c>
      <c r="C21" s="1">
        <v>3.0</v>
      </c>
      <c r="D21" s="8">
        <v>0.842559674961909</v>
      </c>
      <c r="E21" s="8">
        <v>0.844083291010665</v>
      </c>
      <c r="F21" s="8">
        <v>0.842559674961909</v>
      </c>
      <c r="G21" s="8">
        <v>0.843067546978161</v>
      </c>
      <c r="H21" s="8">
        <v>0.881665820213306</v>
      </c>
      <c r="I21" s="8">
        <v>0.87201625190452</v>
      </c>
      <c r="J21" s="3"/>
    </row>
    <row r="22">
      <c r="A22" s="1">
        <v>1.0E-4</v>
      </c>
      <c r="B22" s="1">
        <v>0.05</v>
      </c>
      <c r="C22" s="1">
        <v>3.0</v>
      </c>
      <c r="D22" s="8">
        <v>0.611477907567293</v>
      </c>
      <c r="E22" s="8">
        <v>0.538344337227018</v>
      </c>
      <c r="F22" s="8">
        <v>0.599796851193499</v>
      </c>
      <c r="G22" s="8">
        <v>0.5832063653292701</v>
      </c>
      <c r="H22" s="8">
        <v>0.838496698831894</v>
      </c>
      <c r="I22" s="8">
        <v>0.815642458100558</v>
      </c>
      <c r="J22" s="3"/>
    </row>
  </sheetData>
  <mergeCells count="2">
    <mergeCell ref="D1:G1"/>
    <mergeCell ref="H1:I1"/>
  </mergeCells>
  <conditionalFormatting sqref="E3:P22 D9 D16:D22">
    <cfRule type="colorScale" priority="1">
      <colorScale>
        <cfvo type="percent" val="0"/>
        <cfvo type="percentile" val="50"/>
        <cfvo type="percent" val="100"/>
        <color rgb="FFE67C73"/>
        <color rgb="FFFFD666"/>
        <color rgb="FF57BB8A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18.71"/>
    <col customWidth="1" min="5" max="6" width="16.14"/>
    <col customWidth="1" min="7" max="7" width="17.43"/>
    <col customWidth="1" min="8" max="8" width="19.57"/>
    <col customWidth="1" min="9" max="9" width="20.71"/>
    <col customWidth="1" min="10" max="16" width="20.14"/>
  </cols>
  <sheetData>
    <row r="1">
      <c r="A1" s="2"/>
      <c r="D1" s="6" t="s">
        <v>608</v>
      </c>
      <c r="H1" s="6" t="s">
        <v>609</v>
      </c>
    </row>
    <row r="2">
      <c r="A2" s="1" t="s">
        <v>10</v>
      </c>
      <c r="B2" s="1" t="s">
        <v>16</v>
      </c>
      <c r="C2" s="1" t="s">
        <v>18</v>
      </c>
      <c r="D2" s="1" t="s">
        <v>610</v>
      </c>
      <c r="E2" s="1" t="s">
        <v>611</v>
      </c>
      <c r="F2" s="1" t="s">
        <v>612</v>
      </c>
      <c r="G2" s="1" t="s">
        <v>613</v>
      </c>
      <c r="H2" s="1" t="s">
        <v>614</v>
      </c>
      <c r="I2" s="1" t="s">
        <v>615</v>
      </c>
    </row>
    <row r="3">
      <c r="A3" s="1">
        <v>0.01</v>
      </c>
      <c r="B3" s="1">
        <v>0.0</v>
      </c>
      <c r="C3" s="1">
        <v>1.0</v>
      </c>
      <c r="D3" s="7"/>
      <c r="E3" s="7"/>
      <c r="F3" s="8">
        <v>0.5068562722194</v>
      </c>
      <c r="G3" s="8">
        <v>0.5068562722194</v>
      </c>
      <c r="H3" s="8">
        <v>0.5068562722194</v>
      </c>
      <c r="I3" s="8">
        <v>0.5068562722194</v>
      </c>
    </row>
    <row r="4">
      <c r="A4" s="1">
        <v>0.01</v>
      </c>
      <c r="B4" s="1">
        <v>0.05</v>
      </c>
      <c r="C4" s="1">
        <v>1.0</v>
      </c>
      <c r="D4" s="7"/>
      <c r="E4" s="7"/>
      <c r="F4" s="8">
        <v>0.5068562722194</v>
      </c>
      <c r="G4" s="8">
        <v>0.5068562722194</v>
      </c>
      <c r="H4" s="8">
        <v>0.5068562722194</v>
      </c>
      <c r="I4" s="8">
        <v>0.68816658202133</v>
      </c>
      <c r="N4" s="4"/>
      <c r="O4" s="4"/>
    </row>
    <row r="5">
      <c r="A5" s="1">
        <v>0.001</v>
      </c>
      <c r="B5" s="1">
        <v>0.0</v>
      </c>
      <c r="C5" s="1">
        <v>1.0</v>
      </c>
      <c r="D5" s="7"/>
      <c r="E5" s="7"/>
      <c r="F5" s="8">
        <v>0.873031995937023</v>
      </c>
      <c r="G5" s="8">
        <v>0.873031995937023</v>
      </c>
      <c r="H5" s="8">
        <v>0.875571356018283</v>
      </c>
      <c r="I5" s="8">
        <v>0.84814626714068</v>
      </c>
    </row>
    <row r="6">
      <c r="A6" s="1">
        <v>0.001</v>
      </c>
      <c r="B6" s="1">
        <v>0.05</v>
      </c>
      <c r="C6" s="1">
        <v>1.0</v>
      </c>
      <c r="D6" s="7"/>
      <c r="E6" s="7"/>
      <c r="F6" s="8">
        <v>0.84002031488065</v>
      </c>
      <c r="G6" s="8">
        <v>0.84002031488065</v>
      </c>
      <c r="H6" s="8">
        <v>0.865413915693245</v>
      </c>
      <c r="I6" s="8">
        <v>0.860843067546978</v>
      </c>
      <c r="L6" s="5"/>
    </row>
    <row r="7">
      <c r="A7" s="1">
        <v>1.0E-4</v>
      </c>
      <c r="B7" s="1">
        <v>0.0</v>
      </c>
      <c r="C7" s="1">
        <v>1.0</v>
      </c>
      <c r="D7" s="7"/>
      <c r="E7" s="7"/>
      <c r="F7" s="8">
        <v>0.877602844083291</v>
      </c>
      <c r="G7" s="8">
        <v>0.877602844083291</v>
      </c>
      <c r="H7" s="8">
        <v>0.883189436262061</v>
      </c>
      <c r="I7" s="8">
        <v>0.869984763839512</v>
      </c>
    </row>
    <row r="8">
      <c r="A8" s="1">
        <v>1.0E-4</v>
      </c>
      <c r="B8" s="1">
        <v>0.05</v>
      </c>
      <c r="C8" s="1">
        <v>1.0</v>
      </c>
      <c r="D8" s="7"/>
      <c r="E8" s="7"/>
      <c r="F8" s="8">
        <v>0.879126460132046</v>
      </c>
      <c r="G8" s="8">
        <v>0.879126460132046</v>
      </c>
      <c r="H8" s="8">
        <v>0.886744540375825</v>
      </c>
      <c r="I8" s="8">
        <v>0.884205180294565</v>
      </c>
    </row>
    <row r="9">
      <c r="D9" s="8"/>
      <c r="E9" s="8"/>
      <c r="F9" s="8"/>
      <c r="G9" s="8"/>
      <c r="H9" s="8"/>
      <c r="I9" s="8"/>
    </row>
    <row r="10">
      <c r="A10" s="1">
        <v>0.01</v>
      </c>
      <c r="B10" s="1">
        <v>0.0</v>
      </c>
      <c r="C10" s="1">
        <v>2.0</v>
      </c>
      <c r="D10" s="7"/>
      <c r="E10" s="8">
        <v>0.5068562722194</v>
      </c>
      <c r="F10" s="8">
        <v>0.5068562722194</v>
      </c>
      <c r="G10" s="8">
        <v>0.5068562722194</v>
      </c>
      <c r="H10" s="8">
        <v>0.5068562722194</v>
      </c>
      <c r="I10" s="8">
        <v>0.5068562722194</v>
      </c>
    </row>
    <row r="11">
      <c r="A11" s="1">
        <v>0.01</v>
      </c>
      <c r="B11" s="1">
        <v>0.05</v>
      </c>
      <c r="C11" s="1">
        <v>2.0</v>
      </c>
      <c r="D11" s="7"/>
      <c r="E11" s="8">
        <v>0.718131030980193</v>
      </c>
      <c r="F11" s="8">
        <v>0.5068562722194</v>
      </c>
      <c r="G11" s="8">
        <v>0.6124936515997965</v>
      </c>
      <c r="H11" s="8">
        <v>0.5068562722194</v>
      </c>
      <c r="I11" s="8">
        <v>0.5068562722194</v>
      </c>
    </row>
    <row r="12">
      <c r="A12" s="1">
        <v>0.001</v>
      </c>
      <c r="B12" s="1">
        <v>0.0</v>
      </c>
      <c r="C12" s="1">
        <v>2.0</v>
      </c>
      <c r="D12" s="7"/>
      <c r="E12" s="8">
        <v>0.84814626714068</v>
      </c>
      <c r="F12" s="8">
        <v>0.839004570848146</v>
      </c>
      <c r="G12" s="8">
        <v>0.8435754189944129</v>
      </c>
      <c r="H12" s="8">
        <v>0.873031995937023</v>
      </c>
      <c r="I12" s="8">
        <v>0.865413915693245</v>
      </c>
    </row>
    <row r="13">
      <c r="A13" s="1">
        <v>0.001</v>
      </c>
      <c r="B13" s="1">
        <v>0.05</v>
      </c>
      <c r="C13" s="1">
        <v>2.0</v>
      </c>
      <c r="D13" s="7"/>
      <c r="E13" s="8">
        <v>0.826307770441848</v>
      </c>
      <c r="F13" s="8">
        <v>0.794311833417978</v>
      </c>
      <c r="G13" s="8">
        <v>0.810309801929913</v>
      </c>
      <c r="H13" s="8">
        <v>0.866937531742001</v>
      </c>
      <c r="I13" s="8">
        <v>0.826307770441848</v>
      </c>
    </row>
    <row r="14">
      <c r="A14" s="1">
        <v>1.0E-4</v>
      </c>
      <c r="B14" s="1">
        <v>0.0</v>
      </c>
      <c r="C14" s="1">
        <v>2.0</v>
      </c>
      <c r="D14" s="7"/>
      <c r="E14" s="8">
        <v>0.863890299644489</v>
      </c>
      <c r="F14" s="8">
        <v>0.860335195530726</v>
      </c>
      <c r="G14" s="8">
        <v>0.8621127475876076</v>
      </c>
      <c r="H14" s="8">
        <v>0.87201625190452</v>
      </c>
      <c r="I14" s="8">
        <v>0.866429659725749</v>
      </c>
    </row>
    <row r="15">
      <c r="A15" s="1">
        <v>1.0E-4</v>
      </c>
      <c r="B15" s="1">
        <v>0.05</v>
      </c>
      <c r="C15" s="1">
        <v>2.0</v>
      </c>
      <c r="D15" s="7"/>
      <c r="E15" s="8">
        <v>0.84814626714068</v>
      </c>
      <c r="F15" s="8">
        <v>0.85068562722194</v>
      </c>
      <c r="G15" s="8">
        <v>0.84941594718131</v>
      </c>
      <c r="H15" s="8">
        <v>0.871000507872016</v>
      </c>
      <c r="I15" s="8">
        <v>0.881157948197054</v>
      </c>
    </row>
    <row r="16">
      <c r="D16" s="8"/>
      <c r="E16" s="8"/>
      <c r="F16" s="8"/>
      <c r="G16" s="8"/>
      <c r="H16" s="8"/>
      <c r="I16" s="8"/>
    </row>
    <row r="17">
      <c r="A17" s="1">
        <v>0.01</v>
      </c>
      <c r="B17" s="1">
        <v>0.0</v>
      </c>
      <c r="C17" s="1">
        <v>3.0</v>
      </c>
      <c r="D17" s="8">
        <v>0.589131538852209</v>
      </c>
      <c r="E17" s="8">
        <v>0.5068562722194</v>
      </c>
      <c r="F17" s="8">
        <v>0.5068562722194</v>
      </c>
      <c r="G17" s="8">
        <v>0.534281361097003</v>
      </c>
      <c r="H17" s="8">
        <v>0.5068562722194</v>
      </c>
      <c r="I17" s="8">
        <v>0.5068562722194</v>
      </c>
    </row>
    <row r="18">
      <c r="A18" s="1">
        <v>0.01</v>
      </c>
      <c r="B18" s="1">
        <v>0.05</v>
      </c>
      <c r="C18" s="1">
        <v>3.0</v>
      </c>
      <c r="D18" s="8">
        <v>0.686135093956323</v>
      </c>
      <c r="E18" s="8">
        <v>0.696800406297613</v>
      </c>
      <c r="F18" s="8">
        <v>0.5068562722194</v>
      </c>
      <c r="G18" s="8">
        <v>0.6299305908244452</v>
      </c>
      <c r="H18" s="8">
        <v>0.5068562722194</v>
      </c>
      <c r="I18" s="8">
        <v>0.5068562722194</v>
      </c>
    </row>
    <row r="19">
      <c r="A19" s="1">
        <v>0.001</v>
      </c>
      <c r="B19" s="1">
        <v>0.0</v>
      </c>
      <c r="C19" s="1">
        <v>3.0</v>
      </c>
      <c r="D19" s="8">
        <v>0.835957338750634</v>
      </c>
      <c r="E19" s="8">
        <v>0.840528186896902</v>
      </c>
      <c r="F19" s="8">
        <v>0.846622651091924</v>
      </c>
      <c r="G19" s="8">
        <v>0.8410360589131534</v>
      </c>
      <c r="H19" s="8">
        <v>0.88014220416455</v>
      </c>
      <c r="I19" s="8">
        <v>0.863382427628237</v>
      </c>
    </row>
    <row r="20">
      <c r="A20" s="1">
        <v>0.001</v>
      </c>
      <c r="B20" s="1">
        <v>0.05</v>
      </c>
      <c r="C20" s="1">
        <v>3.0</v>
      </c>
      <c r="D20" s="8">
        <v>0.79735906551549</v>
      </c>
      <c r="E20" s="8">
        <v>0.813610970035551</v>
      </c>
      <c r="F20" s="8">
        <v>0.799898425596749</v>
      </c>
      <c r="G20" s="8">
        <v>0.8036228203825967</v>
      </c>
      <c r="H20" s="8">
        <v>0.865413915693245</v>
      </c>
      <c r="I20" s="8">
        <v>0.855256475368207</v>
      </c>
    </row>
    <row r="21">
      <c r="A21" s="1">
        <v>1.0E-4</v>
      </c>
      <c r="B21" s="1">
        <v>0.0</v>
      </c>
      <c r="C21" s="1">
        <v>3.0</v>
      </c>
      <c r="D21" s="8">
        <v>0.851701371254443</v>
      </c>
      <c r="E21" s="8">
        <v>0.86135093956323</v>
      </c>
      <c r="F21" s="8">
        <v>0.856780091416962</v>
      </c>
      <c r="G21" s="8">
        <v>0.8566108007448783</v>
      </c>
      <c r="H21" s="8">
        <v>0.876079228034535</v>
      </c>
      <c r="I21" s="8">
        <v>0.876587100050787</v>
      </c>
    </row>
    <row r="22">
      <c r="A22" s="1">
        <v>1.0E-4</v>
      </c>
      <c r="B22" s="1">
        <v>0.05</v>
      </c>
      <c r="C22" s="1">
        <v>3.0</v>
      </c>
      <c r="D22" s="8">
        <v>0.86947689182326</v>
      </c>
      <c r="E22" s="8">
        <v>0.845099035043169</v>
      </c>
      <c r="F22" s="8">
        <v>0.805992889791772</v>
      </c>
      <c r="G22" s="8">
        <v>0.8401896055527337</v>
      </c>
      <c r="H22" s="8">
        <v>0.88014220416455</v>
      </c>
      <c r="I22" s="8">
        <v>0.876587100050787</v>
      </c>
    </row>
  </sheetData>
  <mergeCells count="2">
    <mergeCell ref="D1:G1"/>
    <mergeCell ref="H1:I1"/>
  </mergeCells>
  <conditionalFormatting sqref="E3:I22 D9 D16:D22">
    <cfRule type="colorScale" priority="1">
      <colorScale>
        <cfvo type="percent" val="0"/>
        <cfvo type="percentile" val="50"/>
        <cfvo type="percent" val="100"/>
        <color rgb="FFE67C73"/>
        <color rgb="FFFFD666"/>
        <color rgb="FF57BB8A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