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09DAA758-3936-412F-8104-97A39D9BB406}" xr6:coauthVersionLast="47" xr6:coauthVersionMax="47" xr10:uidLastSave="{00000000-0000-0000-0000-000000000000}"/>
  <bookViews>
    <workbookView xWindow="2120" yWindow="2120" windowWidth="14400" windowHeight="727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Q3" i="1" s="1"/>
  <c r="O3" i="1"/>
  <c r="N4" i="1"/>
  <c r="P4" i="1" s="1"/>
  <c r="O4" i="1"/>
  <c r="N5" i="1"/>
  <c r="P5" i="1" s="1"/>
  <c r="O5" i="1"/>
  <c r="N6" i="1"/>
  <c r="P6" i="1" s="1"/>
  <c r="O6" i="1"/>
  <c r="N7" i="1"/>
  <c r="Q7" i="1" s="1"/>
  <c r="O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P10" i="1" s="1"/>
  <c r="O10" i="1"/>
  <c r="N11" i="1"/>
  <c r="Q11" i="1" s="1"/>
  <c r="O11" i="1"/>
  <c r="P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P14" i="1" s="1"/>
  <c r="O14" i="1"/>
  <c r="N15" i="1"/>
  <c r="Q15" i="1" s="1"/>
  <c r="O15" i="1"/>
  <c r="P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P18" i="1" s="1"/>
  <c r="O18" i="1"/>
  <c r="N19" i="1"/>
  <c r="Q19" i="1" s="1"/>
  <c r="O19" i="1"/>
  <c r="P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P22" i="1" s="1"/>
  <c r="O22" i="1"/>
  <c r="O2" i="1"/>
  <c r="N2" i="1"/>
  <c r="S2" i="1" s="1"/>
  <c r="Q5" i="1" l="1"/>
  <c r="S5" i="1"/>
  <c r="R5" i="1"/>
  <c r="P7" i="1"/>
  <c r="S4" i="1"/>
  <c r="R4" i="1"/>
  <c r="Q4" i="1"/>
  <c r="R2" i="1"/>
  <c r="S10" i="1"/>
  <c r="S6" i="1"/>
  <c r="R22" i="1"/>
  <c r="R18" i="1"/>
  <c r="R14" i="1"/>
  <c r="R10" i="1"/>
  <c r="R6" i="1"/>
  <c r="S22" i="1"/>
  <c r="S18" i="1"/>
  <c r="S14" i="1"/>
  <c r="Q22" i="1"/>
  <c r="S19" i="1"/>
  <c r="Q18" i="1"/>
  <c r="S15" i="1"/>
  <c r="Q14" i="1"/>
  <c r="S11" i="1"/>
  <c r="Q10" i="1"/>
  <c r="S7" i="1"/>
  <c r="Q6" i="1"/>
  <c r="S3" i="1"/>
  <c r="R19" i="1"/>
  <c r="R15" i="1"/>
  <c r="R11" i="1"/>
  <c r="R7" i="1"/>
  <c r="R3" i="1"/>
  <c r="P3" i="1"/>
  <c r="P2" i="1"/>
  <c r="Q2" i="1"/>
</calcChain>
</file>

<file path=xl/sharedStrings.xml><?xml version="1.0" encoding="utf-8"?>
<sst xmlns="http://schemas.openxmlformats.org/spreadsheetml/2006/main" count="252" uniqueCount="135">
  <si>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</si>
  <si>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</si>
  <si>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</si>
  <si>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</si>
  <si>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</si>
  <si>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</si>
  <si>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</si>
  <si>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</si>
  <si>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</si>
  <si>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</si>
  <si>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</si>
  <si>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</si>
  <si>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</si>
  <si>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</si>
  <si>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</si>
  <si>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</si>
  <si>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</si>
  <si>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</si>
  <si>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</si>
  <si>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</si>
  <si>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</si>
  <si>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</si>
  <si>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</si>
  <si>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</si>
  <si>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</si>
  <si>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</si>
  <si>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</si>
  <si>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</si>
  <si>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</si>
  <si>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</si>
  <si>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</si>
  <si>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</si>
  <si>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</si>
  <si>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</si>
  <si>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</si>
  <si>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</si>
  <si>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</si>
  <si>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</si>
  <si>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</si>
  <si>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</si>
  <si>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</si>
  <si>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</si>
  <si>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</si>
  <si>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</si>
  <si>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</si>
  <si>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</si>
  <si>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</si>
  <si>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</si>
  <si>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</si>
  <si>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</si>
  <si>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</si>
  <si>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</si>
  <si>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</si>
  <si>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</si>
  <si>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</si>
  <si>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</si>
  <si>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</si>
  <si>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</si>
  <si>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</si>
  <si>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</si>
  <si>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</si>
  <si>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</si>
  <si>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</si>
  <si>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</si>
  <si>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</si>
  <si>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</si>
  <si>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</si>
  <si>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</si>
  <si>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</si>
  <si>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</si>
  <si>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</si>
  <si>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</si>
  <si>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</si>
  <si>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</si>
  <si>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</si>
  <si>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</si>
  <si>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</si>
  <si>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</si>
  <si>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</si>
  <si>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</si>
  <si>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</si>
  <si>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</si>
  <si>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</si>
  <si>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</si>
  <si>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</si>
  <si>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</si>
  <si>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</si>
  <si>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</si>
  <si>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</si>
  <si>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</si>
  <si>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</si>
  <si>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</si>
  <si>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</si>
  <si>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</si>
  <si>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</si>
  <si>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</si>
  <si>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</si>
  <si>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</si>
  <si>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</si>
  <si>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</si>
  <si>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</si>
  <si>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</si>
  <si>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</si>
  <si>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</si>
  <si>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</si>
  <si>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</si>
  <si>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</si>
  <si>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</si>
  <si>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</si>
  <si>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</si>
  <si>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</si>
  <si>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</si>
  <si>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</si>
  <si>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</si>
  <si>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</si>
  <si>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</si>
  <si>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</si>
  <si>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</si>
  <si>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</si>
  <si>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</si>
  <si>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</si>
  <si>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</si>
  <si>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</si>
  <si>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</si>
  <si>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</si>
  <si>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</si>
  <si>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</si>
  <si>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</si>
  <si>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</si>
  <si>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VV Graos Mistos</t>
  </si>
  <si>
    <t>VV Graos Finos</t>
  </si>
  <si>
    <t>VV Graos Grossos</t>
  </si>
  <si>
    <t>PERU</t>
  </si>
  <si>
    <t>AndeanVet</t>
  </si>
  <si>
    <t>ANDEAN 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</si>
</sst>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7" borderId="5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3" fontId="1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A2" sqref="A2:M2"/>
    </sheetView>
  </sheetViews>
  <sheetFormatPr defaultColWidth="0"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 hidden="1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123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124</v>
      </c>
    </row>
    <row r="2" spans="1:19" ht="15" customHeight="1" x14ac:dyDescent="0.3">
      <c r="A2" s="17" t="s">
        <v>19</v>
      </c>
      <c r="B2" s="18">
        <v>2600</v>
      </c>
      <c r="C2" s="19">
        <v>10</v>
      </c>
      <c r="D2" s="20">
        <v>11793</v>
      </c>
      <c r="E2" s="21">
        <v>0</v>
      </c>
      <c r="F2" s="21">
        <v>0</v>
      </c>
      <c r="G2" s="21">
        <v>0</v>
      </c>
      <c r="H2" s="19">
        <v>0</v>
      </c>
      <c r="I2" s="22"/>
      <c r="J2" s="19">
        <v>13585</v>
      </c>
      <c r="K2" s="19" t="s">
        <v>42</v>
      </c>
      <c r="L2" s="19" t="s">
        <v>42</v>
      </c>
      <c r="M2" s="23">
        <v>-2600</v>
      </c>
      <c r="N2" s="1" t="str">
        <f>IF(A2="","",VLOOKUP(A2,nomes!$A:$C,2,FALSE))</f>
        <v>SY Small Grains</v>
      </c>
      <c r="O2" s="1" t="str">
        <f>IF(A2="","",VLOOKUP(A2,nomes!$A:$C,3,FALSE))</f>
        <v>10lb</v>
      </c>
      <c r="P2" s="1" t="str">
        <f>IF(N2="","",IF(L2="amazon","BRASIL",VLOOKUP(K2,clientes!$A:$D,2,FALSE)))</f>
        <v>EUA</v>
      </c>
      <c r="Q2" s="1" t="str">
        <f>IF(N2="","",IF(L2="amazon","AMAZON",VLOOKUP(K2,clientes!$A:$D,3,FALSE)))</f>
        <v>HOUSTON</v>
      </c>
      <c r="R2" s="1" t="str">
        <f>IF(N2="","",IF(L2="amazon","PBR",VLOOKUP(K2,clientes!$A:$D,4,FALSE)))</f>
        <v>GMA</v>
      </c>
      <c r="S2" s="1">
        <f>IF(N2="","",IF(C2&lt;10,"0"&amp;C2,C2))</f>
        <v>10</v>
      </c>
    </row>
    <row r="3" spans="1:19" ht="15" customHeight="1" x14ac:dyDescent="0.3">
      <c r="A3" s="1"/>
      <c r="B3" s="14"/>
      <c r="C3" s="10"/>
      <c r="D3" s="11"/>
      <c r="E3" s="12"/>
      <c r="F3" s="12"/>
      <c r="G3" s="12"/>
      <c r="H3" s="10"/>
      <c r="I3" s="13"/>
      <c r="J3" s="16"/>
      <c r="K3" s="10"/>
      <c r="L3" s="10"/>
      <c r="M3" s="15"/>
      <c r="N3" s="1" t="str">
        <f>IF(A3="","",VLOOKUP(A3,nomes!$A:$C,2,FALSE))</f>
        <v/>
      </c>
      <c r="O3" s="1" t="str">
        <f>IF(A3="","",VLOOKUP(A3,nomes!$A:$C,3,FALSE))</f>
        <v/>
      </c>
      <c r="P3" s="1" t="str">
        <f>IF(N3="","",IF(L3="amazon","BRASIL",VLOOKUP(K3,clientes!$A:$D,2,FALSE)))</f>
        <v/>
      </c>
      <c r="Q3" s="1" t="str">
        <f>IF(N3="","",IF(L3="amazon","AMAZON",VLOOKUP(K3,clientes!$A:$D,3,FALSE)))</f>
        <v/>
      </c>
      <c r="R3" s="1" t="str">
        <f>IF(N3="","",IF(L3="amazon","PBR",VLOOKUP(K3,clientes!$A:$D,4,FALSE)))</f>
        <v/>
      </c>
      <c r="S3" s="1" t="str">
        <f t="shared" ref="S3:S22" si="0">IF(N3="","",IF(C3&lt;10,"0"&amp;C3,C3))</f>
        <v/>
      </c>
    </row>
    <row r="4" spans="1:19" ht="15" customHeight="1" x14ac:dyDescent="0.3">
      <c r="A4" s="1"/>
      <c r="B4" s="14"/>
      <c r="C4" s="10"/>
      <c r="D4" s="11"/>
      <c r="E4" s="12"/>
      <c r="F4" s="12"/>
      <c r="G4" s="12"/>
      <c r="H4" s="10"/>
      <c r="I4" s="13"/>
      <c r="J4" s="16"/>
      <c r="K4" s="10"/>
      <c r="L4" s="10"/>
      <c r="M4" s="15"/>
      <c r="N4" s="1" t="str">
        <f>IF(A4="","",VLOOKUP(A4,nomes!$A:$C,2,FALSE))</f>
        <v/>
      </c>
      <c r="O4" s="1" t="str">
        <f>IF(A4="","",VLOOKUP(A4,nomes!$A:$C,3,FALSE))</f>
        <v/>
      </c>
      <c r="P4" s="1" t="str">
        <f>IF(N4="","",IF(L4="amazon","BRASIL",VLOOKUP(K4,clientes!$A:$D,2,FALSE)))</f>
        <v/>
      </c>
      <c r="Q4" s="1" t="str">
        <f>IF(N4="","",IF(L4="amazon","AMAZON",VLOOKUP(K4,clientes!$A:$D,3,FALSE)))</f>
        <v/>
      </c>
      <c r="R4" s="1" t="str">
        <f>IF(N4="","",IF(L4="amazon","PBR",VLOOKUP(K4,clientes!$A:$D,4,FALSE)))</f>
        <v/>
      </c>
      <c r="S4" s="1" t="str">
        <f t="shared" si="0"/>
        <v/>
      </c>
    </row>
    <row r="5" spans="1:19" ht="15" customHeight="1" x14ac:dyDescent="0.3">
      <c r="C5" s="1"/>
      <c r="J5" s="1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IF(N5="","",IF(L5="amazon","PBR",VLOOKUP(K5,clientes!$A:$D,4,FALSE)))</f>
        <v/>
      </c>
      <c r="S5" s="1" t="str">
        <f t="shared" si="0"/>
        <v/>
      </c>
    </row>
    <row r="6" spans="1:19" ht="15" customHeight="1" x14ac:dyDescent="0.3">
      <c r="C6" s="1"/>
      <c r="J6" s="1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IF(N6="","",IF(L6="amazon","PBR",VLOOKUP(K6,clientes!$A:$D,4,FALSE)))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IF(N7="","",IF(L7="amazon","PBR",VLOOKUP(K7,clientes!$A:$D,4,FALSE)))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IF(N8="","",IF(L8="amazon","PBR",VLOOKUP(K8,clientes!$A:$D,4,FALSE)))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IF(N9="","",IF(L9="amazon","PBR",VLOOKUP(K9,clientes!$A:$D,4,FALSE)))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IF(N10="","",IF(L10="amazon","PBR",VLOOKUP(K10,clientes!$A:$D,4,FALSE)))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IF(N11="","",IF(L11="amazon","PBR",VLOOKUP(K11,clientes!$A:$D,4,FALSE)))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IF(N12="","",IF(L12="amazon","PBR",VLOOKUP(K12,clientes!$A:$D,4,FALSE)))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IF(N13="","",IF(L13="amazon","PBR",VLOOKUP(K13,clientes!$A:$D,4,FALSE)))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IF(N14="","",IF(L14="amazon","PBR",VLOOKUP(K14,clientes!$A:$D,4,FALSE)))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IF(N15="","",IF(L15="amazon","PBR",VLOOKUP(K15,clientes!$A:$D,4,FALSE)))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IF(N16="","",IF(L16="amazon","PBR",VLOOKUP(K16,clientes!$A:$D,4,FALSE)))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IF(N17="","",IF(L17="amazon","PBR",VLOOKUP(K17,clientes!$A:$D,4,FALSE)))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IF(N18="","",IF(L18="amazon","PBR",VLOOKUP(K18,clientes!$A:$D,4,FALSE)))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IF(N19="","",IF(L19="amazon","PBR",VLOOKUP(K19,clientes!$A:$D,4,FALSE)))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IF(N20="","",IF(L20="amazon","PBR",VLOOKUP(K20,clientes!$A:$D,4,FALSE)))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IF(N21="","",IF(L21="amazon","PBR",VLOOKUP(K21,clientes!$A:$D,4,FALSE)))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IF(N22="","",IF(L22="amazon","PBR",VLOOKUP(K22,clientes!$A:$D,4,FALSE)))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>
      <selection activeCell="B34" sqref="B34"/>
    </sheetView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110</v>
      </c>
      <c r="C1" s="8" t="s">
        <v>108</v>
      </c>
    </row>
    <row r="2" spans="1:3" ht="15" customHeight="1" x14ac:dyDescent="0.35">
      <c r="A2" t="s">
        <v>41</v>
      </c>
      <c r="B2" t="s">
        <v>111</v>
      </c>
      <c r="C2" t="s">
        <v>102</v>
      </c>
    </row>
    <row r="3" spans="1:3" ht="15" customHeight="1" x14ac:dyDescent="0.35">
      <c r="A3" t="s">
        <v>8</v>
      </c>
      <c r="B3" t="s">
        <v>109</v>
      </c>
      <c r="C3" t="s">
        <v>103</v>
      </c>
    </row>
    <row r="4" spans="1:3" ht="15" customHeight="1" x14ac:dyDescent="0.35">
      <c r="A4" t="s">
        <v>9</v>
      </c>
      <c r="B4" t="s">
        <v>109</v>
      </c>
      <c r="C4" t="s">
        <v>104</v>
      </c>
    </row>
    <row r="5" spans="1:3" ht="15" customHeight="1" x14ac:dyDescent="0.35">
      <c r="A5" t="s">
        <v>10</v>
      </c>
      <c r="B5" t="s">
        <v>113</v>
      </c>
      <c r="C5" t="s">
        <v>104</v>
      </c>
    </row>
    <row r="6" spans="1:3" ht="15" customHeight="1" x14ac:dyDescent="0.35">
      <c r="A6" t="s">
        <v>11</v>
      </c>
      <c r="B6" t="s">
        <v>114</v>
      </c>
      <c r="C6" t="s">
        <v>104</v>
      </c>
    </row>
    <row r="7" spans="1:3" ht="15" customHeight="1" x14ac:dyDescent="0.35">
      <c r="A7" t="s">
        <v>12</v>
      </c>
      <c r="B7" t="s">
        <v>114</v>
      </c>
      <c r="C7" t="s">
        <v>103</v>
      </c>
    </row>
    <row r="8" spans="1:3" ht="15" customHeight="1" x14ac:dyDescent="0.35">
      <c r="A8" t="s">
        <v>13</v>
      </c>
      <c r="B8" t="s">
        <v>113</v>
      </c>
      <c r="C8" t="s">
        <v>103</v>
      </c>
    </row>
    <row r="9" spans="1:3" ht="15" customHeight="1" x14ac:dyDescent="0.35">
      <c r="A9" t="s">
        <v>46</v>
      </c>
      <c r="B9" t="s">
        <v>112</v>
      </c>
      <c r="C9" t="s">
        <v>102</v>
      </c>
    </row>
    <row r="10" spans="1:3" ht="15" customHeight="1" x14ac:dyDescent="0.35">
      <c r="A10" t="s">
        <v>14</v>
      </c>
      <c r="B10" t="s">
        <v>109</v>
      </c>
      <c r="C10" t="s">
        <v>105</v>
      </c>
    </row>
    <row r="11" spans="1:3" ht="15" customHeight="1" x14ac:dyDescent="0.35">
      <c r="A11" t="s">
        <v>15</v>
      </c>
      <c r="B11" t="s">
        <v>114</v>
      </c>
      <c r="C11" t="s">
        <v>105</v>
      </c>
    </row>
    <row r="12" spans="1:3" ht="15" customHeight="1" x14ac:dyDescent="0.35">
      <c r="A12" t="s">
        <v>16</v>
      </c>
      <c r="B12" t="s">
        <v>113</v>
      </c>
      <c r="C12" t="s">
        <v>105</v>
      </c>
    </row>
    <row r="13" spans="1:3" ht="15" customHeight="1" x14ac:dyDescent="0.35">
      <c r="A13" t="s">
        <v>0</v>
      </c>
      <c r="B13" t="s">
        <v>129</v>
      </c>
      <c r="C13" t="s">
        <v>102</v>
      </c>
    </row>
    <row r="14" spans="1:3" ht="15" customHeight="1" x14ac:dyDescent="0.35">
      <c r="A14" t="s">
        <v>3</v>
      </c>
      <c r="B14" t="s">
        <v>130</v>
      </c>
      <c r="C14" t="s">
        <v>102</v>
      </c>
    </row>
    <row r="15" spans="1:3" ht="15" customHeight="1" x14ac:dyDescent="0.35">
      <c r="A15" t="s">
        <v>17</v>
      </c>
      <c r="B15" t="s">
        <v>131</v>
      </c>
      <c r="C15" t="s">
        <v>102</v>
      </c>
    </row>
    <row r="16" spans="1:3" ht="15" customHeight="1" x14ac:dyDescent="0.35">
      <c r="A16" t="s">
        <v>18</v>
      </c>
      <c r="B16" t="s">
        <v>115</v>
      </c>
      <c r="C16" t="s">
        <v>105</v>
      </c>
    </row>
    <row r="17" spans="1:3" ht="15" customHeight="1" x14ac:dyDescent="0.35">
      <c r="A17" t="s">
        <v>19</v>
      </c>
      <c r="B17" t="s">
        <v>116</v>
      </c>
      <c r="C17" t="s">
        <v>105</v>
      </c>
    </row>
    <row r="18" spans="1:3" ht="15" customHeight="1" x14ac:dyDescent="0.35">
      <c r="A18" t="s">
        <v>20</v>
      </c>
      <c r="B18" t="s">
        <v>116</v>
      </c>
      <c r="C18" t="s">
        <v>103</v>
      </c>
    </row>
    <row r="19" spans="1:3" ht="15" customHeight="1" x14ac:dyDescent="0.35">
      <c r="A19" t="s">
        <v>21</v>
      </c>
      <c r="B19" t="s">
        <v>115</v>
      </c>
      <c r="C19" t="s">
        <v>103</v>
      </c>
    </row>
    <row r="20" spans="1:3" ht="15" customHeight="1" x14ac:dyDescent="0.35">
      <c r="A20" t="s">
        <v>22</v>
      </c>
      <c r="B20" t="s">
        <v>113</v>
      </c>
      <c r="C20" t="s">
        <v>103</v>
      </c>
    </row>
    <row r="21" spans="1:3" ht="15" customHeight="1" x14ac:dyDescent="0.35">
      <c r="A21" t="s">
        <v>23</v>
      </c>
      <c r="B21" t="s">
        <v>113</v>
      </c>
      <c r="C21" t="s">
        <v>104</v>
      </c>
    </row>
    <row r="22" spans="1:3" ht="15" customHeight="1" x14ac:dyDescent="0.35">
      <c r="A22" t="s">
        <v>24</v>
      </c>
      <c r="B22" t="s">
        <v>116</v>
      </c>
      <c r="C22" t="s">
        <v>104</v>
      </c>
    </row>
    <row r="23" spans="1:3" ht="15" customHeight="1" x14ac:dyDescent="0.35">
      <c r="A23" t="s">
        <v>25</v>
      </c>
      <c r="B23" t="s">
        <v>113</v>
      </c>
      <c r="C23" t="s">
        <v>105</v>
      </c>
    </row>
    <row r="24" spans="1:3" ht="15" customHeight="1" x14ac:dyDescent="0.35">
      <c r="A24" t="s">
        <v>26</v>
      </c>
      <c r="B24" t="s">
        <v>115</v>
      </c>
      <c r="C24" t="s">
        <v>104</v>
      </c>
    </row>
    <row r="25" spans="1:3" ht="15" customHeight="1" x14ac:dyDescent="0.35">
      <c r="A25" t="s">
        <v>27</v>
      </c>
      <c r="B25" t="s">
        <v>130</v>
      </c>
      <c r="C25" t="s">
        <v>106</v>
      </c>
    </row>
    <row r="26" spans="1:3" ht="15" customHeight="1" x14ac:dyDescent="0.35">
      <c r="A26" t="s">
        <v>28</v>
      </c>
      <c r="B26" t="s">
        <v>113</v>
      </c>
      <c r="C26" t="s">
        <v>107</v>
      </c>
    </row>
    <row r="27" spans="1:3" ht="15" customHeight="1" x14ac:dyDescent="0.35">
      <c r="A27" t="s">
        <v>29</v>
      </c>
      <c r="B27" t="s">
        <v>113</v>
      </c>
      <c r="C27" t="s">
        <v>107</v>
      </c>
    </row>
    <row r="28" spans="1:3" ht="15" customHeight="1" x14ac:dyDescent="0.35">
      <c r="A28" t="s">
        <v>30</v>
      </c>
      <c r="B28" t="s">
        <v>113</v>
      </c>
      <c r="C28" t="s">
        <v>107</v>
      </c>
    </row>
    <row r="29" spans="1:3" ht="15" customHeight="1" x14ac:dyDescent="0.35">
      <c r="A29" t="s">
        <v>31</v>
      </c>
      <c r="B29" t="s">
        <v>131</v>
      </c>
      <c r="C29" t="s">
        <v>106</v>
      </c>
    </row>
    <row r="30" spans="1:3" ht="15" customHeight="1" x14ac:dyDescent="0.35">
      <c r="A30" t="s">
        <v>32</v>
      </c>
      <c r="B30" t="s">
        <v>129</v>
      </c>
      <c r="C30" t="s">
        <v>106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5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126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125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128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127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128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127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96</v>
      </c>
    </row>
    <row r="15" spans="1:4" ht="16.5" customHeight="1" x14ac:dyDescent="0.35">
      <c r="A15" t="s">
        <v>55</v>
      </c>
      <c r="B15" t="s">
        <v>127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125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97</v>
      </c>
      <c r="D21" t="s">
        <v>94</v>
      </c>
    </row>
    <row r="22" spans="1:4" ht="16.5" customHeight="1" x14ac:dyDescent="0.35">
      <c r="A22" t="s">
        <v>62</v>
      </c>
      <c r="B22" t="s">
        <v>128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97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98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117</v>
      </c>
      <c r="C27" t="s">
        <v>99</v>
      </c>
      <c r="D27" t="s">
        <v>96</v>
      </c>
    </row>
    <row r="28" spans="1:4" ht="16.5" customHeight="1" x14ac:dyDescent="0.35">
      <c r="A28" t="s">
        <v>70</v>
      </c>
      <c r="B28" t="s">
        <v>127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100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101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  <row r="35" spans="1:4" ht="16.5" customHeight="1" x14ac:dyDescent="0.35">
      <c r="A35" t="s">
        <v>133</v>
      </c>
      <c r="B35" t="s">
        <v>132</v>
      </c>
      <c r="C35" t="s">
        <v>134</v>
      </c>
      <c r="D35" t="s">
        <v>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2024-07-20T20:41:43Z</dcterms:modified>
</cp:coreProperties>
</file>