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7B176509-043F-4B85-9CCB-1C3476B0EA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  <sheet name="nom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P3" i="1" s="1"/>
  <c r="O3" i="1"/>
  <c r="N4" i="1"/>
  <c r="Q4" i="1" s="1"/>
  <c r="O4" i="1"/>
  <c r="N5" i="1"/>
  <c r="S5" i="1" s="1"/>
  <c r="O5" i="1"/>
  <c r="Q5" i="1"/>
  <c r="R5" i="1"/>
  <c r="N6" i="1"/>
  <c r="Q6" i="1" s="1"/>
  <c r="O6" i="1"/>
  <c r="P6" i="1"/>
  <c r="S6" i="1"/>
  <c r="N7" i="1"/>
  <c r="P7" i="1" s="1"/>
  <c r="O7" i="1"/>
  <c r="N8" i="1"/>
  <c r="Q8" i="1" s="1"/>
  <c r="O8" i="1"/>
  <c r="P8" i="1"/>
  <c r="R8" i="1"/>
  <c r="N9" i="1"/>
  <c r="S9" i="1" s="1"/>
  <c r="O9" i="1"/>
  <c r="Q9" i="1"/>
  <c r="R9" i="1"/>
  <c r="N10" i="1"/>
  <c r="Q10" i="1" s="1"/>
  <c r="O10" i="1"/>
  <c r="P10" i="1"/>
  <c r="S10" i="1"/>
  <c r="N11" i="1"/>
  <c r="P11" i="1" s="1"/>
  <c r="O11" i="1"/>
  <c r="N12" i="1"/>
  <c r="Q12" i="1" s="1"/>
  <c r="O12" i="1"/>
  <c r="P12" i="1"/>
  <c r="R12" i="1"/>
  <c r="N13" i="1"/>
  <c r="S13" i="1" s="1"/>
  <c r="O13" i="1"/>
  <c r="Q13" i="1"/>
  <c r="R13" i="1"/>
  <c r="N14" i="1"/>
  <c r="Q14" i="1" s="1"/>
  <c r="O14" i="1"/>
  <c r="P14" i="1"/>
  <c r="S14" i="1"/>
  <c r="N15" i="1"/>
  <c r="P15" i="1" s="1"/>
  <c r="O15" i="1"/>
  <c r="N16" i="1"/>
  <c r="Q16" i="1" s="1"/>
  <c r="O16" i="1"/>
  <c r="P16" i="1"/>
  <c r="R16" i="1"/>
  <c r="N17" i="1"/>
  <c r="S17" i="1" s="1"/>
  <c r="O17" i="1"/>
  <c r="Q17" i="1"/>
  <c r="R17" i="1"/>
  <c r="N18" i="1"/>
  <c r="Q18" i="1" s="1"/>
  <c r="O18" i="1"/>
  <c r="P18" i="1"/>
  <c r="S18" i="1"/>
  <c r="N19" i="1"/>
  <c r="P19" i="1" s="1"/>
  <c r="O19" i="1"/>
  <c r="N20" i="1"/>
  <c r="Q20" i="1" s="1"/>
  <c r="O20" i="1"/>
  <c r="P20" i="1"/>
  <c r="R20" i="1"/>
  <c r="N21" i="1"/>
  <c r="S21" i="1" s="1"/>
  <c r="O21" i="1"/>
  <c r="Q21" i="1"/>
  <c r="R21" i="1"/>
  <c r="N22" i="1"/>
  <c r="Q22" i="1" s="1"/>
  <c r="O22" i="1"/>
  <c r="P22" i="1"/>
  <c r="S22" i="1"/>
  <c r="O2" i="1"/>
  <c r="N2" i="1"/>
  <c r="S2" i="1" s="1"/>
  <c r="R4" i="1" l="1"/>
  <c r="P4" i="1"/>
  <c r="R22" i="1"/>
  <c r="P21" i="1"/>
  <c r="R18" i="1"/>
  <c r="P17" i="1"/>
  <c r="R14" i="1"/>
  <c r="P13" i="1"/>
  <c r="R10" i="1"/>
  <c r="P9" i="1"/>
  <c r="R6" i="1"/>
  <c r="P5" i="1"/>
  <c r="S19" i="1"/>
  <c r="S15" i="1"/>
  <c r="S11" i="1"/>
  <c r="S7" i="1"/>
  <c r="S3" i="1"/>
  <c r="R11" i="1"/>
  <c r="R7" i="1"/>
  <c r="R3" i="1"/>
  <c r="S20" i="1"/>
  <c r="Q19" i="1"/>
  <c r="S16" i="1"/>
  <c r="Q15" i="1"/>
  <c r="S12" i="1"/>
  <c r="Q11" i="1"/>
  <c r="S8" i="1"/>
  <c r="Q7" i="1"/>
  <c r="S4" i="1"/>
  <c r="Q3" i="1"/>
  <c r="R19" i="1"/>
  <c r="R15" i="1"/>
  <c r="R2" i="1"/>
  <c r="P2" i="1"/>
  <c r="Q2" i="1"/>
</calcChain>
</file>

<file path=xl/sharedStrings.xml><?xml version="1.0" encoding="utf-8"?>
<sst xmlns="http://schemas.openxmlformats.org/spreadsheetml/2006/main" count="254" uniqueCount="134">
  <si>
    <t>Viva Verde Grãos Mistos 4kg</t>
  </si>
  <si>
    <t>Brasil</t>
  </si>
  <si>
    <t>AMAZON</t>
  </si>
  <si>
    <t>Viva Verde Grãos Finos 4kg</t>
  </si>
  <si>
    <t>MATERIAL</t>
  </si>
  <si>
    <t>CLIENTE</t>
  </si>
  <si>
    <t>CONTA</t>
  </si>
  <si>
    <t>DIF</t>
  </si>
  <si>
    <t>SY Multi-Cat 13lb</t>
  </si>
  <si>
    <t>SY Multi-Cat 26lb</t>
  </si>
  <si>
    <t>SY LARGE GRAINS 26lb</t>
  </si>
  <si>
    <t>SY Multi-Cat Plus 26lb</t>
  </si>
  <si>
    <t>SY Multi-Cat Plus 13lb</t>
  </si>
  <si>
    <t>SY LARGE GRAINS 13lb</t>
  </si>
  <si>
    <t>SY Multi-Cat 10lb</t>
  </si>
  <si>
    <t>SY Multi-Cat Plus 10lb</t>
  </si>
  <si>
    <t>SY LARGE GRAINS 10lb</t>
  </si>
  <si>
    <t>Viva Verde Grãos Grossos 4kg</t>
  </si>
  <si>
    <t>Sustainably Yours Mixed Grains 10lb</t>
  </si>
  <si>
    <t>Sustainably Yours Small Grains 10lb</t>
  </si>
  <si>
    <t>Sustainably Yours Small Grains 13lb</t>
  </si>
  <si>
    <t>Sustainably Yours Mixed Grains 13lb</t>
  </si>
  <si>
    <t>Sustainably Yours Large Grains 13lb</t>
  </si>
  <si>
    <t>Sustainably Yours Large Grains 26lb</t>
  </si>
  <si>
    <t>Sustainably Yours Small Grains 26lb</t>
  </si>
  <si>
    <t>Sustainably Yours Large Grains 10lb</t>
  </si>
  <si>
    <t>Sustainably Yours Mixed Grains 26lb</t>
  </si>
  <si>
    <t>Viva Verde Grãos Finos 10kg</t>
  </si>
  <si>
    <t>Sustainably Yours Large Grains 10lb EU</t>
  </si>
  <si>
    <t>Sustainably Yours Small Grains 10lb EU</t>
  </si>
  <si>
    <t>Sustainably Yours Mixed Grains 10lb EU</t>
  </si>
  <si>
    <t>Viva Verde Grãos Grossos 10kg</t>
  </si>
  <si>
    <t>Viva Verde Grãos Mistos 10kg</t>
  </si>
  <si>
    <t>col1</t>
  </si>
  <si>
    <t>col2</t>
  </si>
  <si>
    <t>col3</t>
  </si>
  <si>
    <t>col4</t>
  </si>
  <si>
    <t>col5</t>
  </si>
  <si>
    <t>col6</t>
  </si>
  <si>
    <t>col7</t>
  </si>
  <si>
    <t>yyyOP</t>
  </si>
  <si>
    <t>Viva Verde! Vida Descomplicada 4kg</t>
  </si>
  <si>
    <t>Houston</t>
  </si>
  <si>
    <t>Filadelfia</t>
  </si>
  <si>
    <t>Miami</t>
  </si>
  <si>
    <t>Stamp</t>
  </si>
  <si>
    <t>Viva Verde! Limpeza Plena 4kg</t>
  </si>
  <si>
    <t>Japão - OFT</t>
  </si>
  <si>
    <t>Green Pets</t>
  </si>
  <si>
    <t>Gastronome</t>
  </si>
  <si>
    <t>GreenPets</t>
  </si>
  <si>
    <t>Seattle</t>
  </si>
  <si>
    <t>Maddies</t>
  </si>
  <si>
    <t>Oakland</t>
  </si>
  <si>
    <t>Europa</t>
  </si>
  <si>
    <t>Leis Pet</t>
  </si>
  <si>
    <t>Orlando</t>
  </si>
  <si>
    <t>OFT</t>
  </si>
  <si>
    <t>Philadelfia</t>
  </si>
  <si>
    <t>PFE - Oakland</t>
  </si>
  <si>
    <t>PFE</t>
  </si>
  <si>
    <t>Los angeles</t>
  </si>
  <si>
    <t>Green peets</t>
  </si>
  <si>
    <t>Los Angeles/Oakland</t>
  </si>
  <si>
    <t>Chewy</t>
  </si>
  <si>
    <t>Brasil/Amazon</t>
  </si>
  <si>
    <t>Los Angeles/Houston</t>
  </si>
  <si>
    <t>Aden</t>
  </si>
  <si>
    <t>EUA</t>
  </si>
  <si>
    <t>US</t>
  </si>
  <si>
    <t>Leis Pet/Gastronome</t>
  </si>
  <si>
    <t>Florida</t>
  </si>
  <si>
    <t>Carlifornia</t>
  </si>
  <si>
    <t>PA</t>
  </si>
  <si>
    <t>WA</t>
  </si>
  <si>
    <t>Amazon</t>
  </si>
  <si>
    <t>BRASIL</t>
  </si>
  <si>
    <t>HOUSTON</t>
  </si>
  <si>
    <t>FILADELFIA</t>
  </si>
  <si>
    <t>MIAMI</t>
  </si>
  <si>
    <t>STAMP</t>
  </si>
  <si>
    <t>GREEN PETS</t>
  </si>
  <si>
    <t>GASTRONOME</t>
  </si>
  <si>
    <t>SEATTLE</t>
  </si>
  <si>
    <t>MADDIES</t>
  </si>
  <si>
    <t>OAKLAND</t>
  </si>
  <si>
    <t>EUROPA</t>
  </si>
  <si>
    <t>LEIS PET</t>
  </si>
  <si>
    <t>ORLANDO</t>
  </si>
  <si>
    <t>PETFIVE</t>
  </si>
  <si>
    <t>PBR</t>
  </si>
  <si>
    <t>CAMPO1</t>
  </si>
  <si>
    <t>CAMPO2</t>
  </si>
  <si>
    <t>CAMPO3</t>
  </si>
  <si>
    <t>GMA</t>
  </si>
  <si>
    <t>PBR FUMIGADO</t>
  </si>
  <si>
    <t>COLÔMBIA</t>
  </si>
  <si>
    <t>EUROPEU</t>
  </si>
  <si>
    <t>LOS ANGELES</t>
  </si>
  <si>
    <t>CHEWY</t>
  </si>
  <si>
    <t>ADEN</t>
  </si>
  <si>
    <t>FLORIDA</t>
  </si>
  <si>
    <t>CALIFORNIA</t>
  </si>
  <si>
    <t>4kg</t>
  </si>
  <si>
    <t>13lb</t>
  </si>
  <si>
    <t>26lb</t>
  </si>
  <si>
    <t>10lb</t>
  </si>
  <si>
    <t>10kg</t>
  </si>
  <si>
    <t>EU</t>
  </si>
  <si>
    <t>PESO</t>
  </si>
  <si>
    <t>SY Multi-Cat</t>
  </si>
  <si>
    <t>NOMEC</t>
  </si>
  <si>
    <t>VV Vida Descomplicada</t>
  </si>
  <si>
    <t>VV Limpeza Plena</t>
  </si>
  <si>
    <t>VV Grãos Mistos</t>
  </si>
  <si>
    <t>VV Grãos Finos</t>
  </si>
  <si>
    <t>VV Grãos Grossos</t>
  </si>
  <si>
    <t>SY Large Grains</t>
  </si>
  <si>
    <t>SY Multi-Cat Plus</t>
  </si>
  <si>
    <t>SY Mixed Grains</t>
  </si>
  <si>
    <t>SY Small Grains</t>
  </si>
  <si>
    <t>TURQUIA</t>
  </si>
  <si>
    <t>yyySKU</t>
  </si>
  <si>
    <t>yyyPESO</t>
  </si>
  <si>
    <t>yyyC1</t>
  </si>
  <si>
    <t>yyyC2</t>
  </si>
  <si>
    <t>yyyC3</t>
  </si>
  <si>
    <t>col8</t>
  </si>
  <si>
    <t>yyyPALLET</t>
  </si>
  <si>
    <t>JAPAO</t>
  </si>
  <si>
    <t>COREIA</t>
  </si>
  <si>
    <t>CANADA</t>
  </si>
  <si>
    <t>COLOMBIA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</si>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</sst>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5353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CCCCCC"/>
      </bottom>
      <diagonal/>
    </border>
    <border>
      <left style="medium">
        <color rgb="FFD9D9D9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5" fillId="5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3" fontId="6" fillId="7" borderId="5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3" fontId="6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/>
  </sheetViews>
  <sheetFormatPr defaultRowHeight="0" customHeight="1" zeroHeight="1" x14ac:dyDescent="0.3"/>
  <cols>
    <col min="1" max="1" width="36.6328125" style="5" customWidth="1"/>
    <col min="2" max="2" width="7.6328125" style="5" customWidth="1"/>
    <col min="3" max="4" width="14.6328125" style="5" customWidth="1"/>
    <col min="5" max="7" width="7.6328125" style="5" customWidth="1"/>
    <col min="8" max="8" width="14.6328125" style="5" customWidth="1"/>
    <col min="9" max="13" width="7.6328125" style="5" customWidth="1"/>
    <col min="14" max="14" width="36.6328125" style="5" customWidth="1"/>
    <col min="15" max="15" width="7.6328125" style="5" customWidth="1"/>
    <col min="16" max="19" width="14.6328125" style="5" customWidth="1"/>
    <col min="20" max="16384" width="8.7265625" style="5"/>
  </cols>
  <sheetData>
    <row r="1" spans="1:19" ht="15" customHeight="1" thickBot="1" x14ac:dyDescent="0.35">
      <c r="A1" s="4" t="s">
        <v>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127</v>
      </c>
      <c r="J1" s="6" t="s">
        <v>40</v>
      </c>
      <c r="K1" s="2" t="s">
        <v>5</v>
      </c>
      <c r="L1" s="2" t="s">
        <v>6</v>
      </c>
      <c r="M1" s="3" t="s">
        <v>7</v>
      </c>
      <c r="N1" s="9" t="s">
        <v>122</v>
      </c>
      <c r="O1" s="6" t="s">
        <v>123</v>
      </c>
      <c r="P1" s="6" t="s">
        <v>124</v>
      </c>
      <c r="Q1" s="6" t="s">
        <v>125</v>
      </c>
      <c r="R1" s="6" t="s">
        <v>126</v>
      </c>
      <c r="S1" s="6" t="s">
        <v>128</v>
      </c>
    </row>
    <row r="2" spans="1:19" ht="15" customHeight="1" x14ac:dyDescent="0.3">
      <c r="A2" s="10" t="s">
        <v>0</v>
      </c>
      <c r="B2" s="11">
        <v>2400</v>
      </c>
      <c r="C2" s="12">
        <v>12</v>
      </c>
      <c r="D2" s="13">
        <v>9600</v>
      </c>
      <c r="E2" s="14">
        <v>0</v>
      </c>
      <c r="F2" s="14">
        <v>0</v>
      </c>
      <c r="G2" s="14">
        <v>0</v>
      </c>
      <c r="H2" s="12">
        <v>0</v>
      </c>
      <c r="I2" s="15"/>
      <c r="J2" s="16">
        <v>13506</v>
      </c>
      <c r="K2" s="12" t="s">
        <v>1</v>
      </c>
      <c r="L2" s="12" t="s">
        <v>2</v>
      </c>
      <c r="M2" s="17">
        <v>-2400</v>
      </c>
      <c r="N2" s="1" t="str">
        <f>IF(A2="","",VLOOKUP(A2,nomes!$A:$C,2,FALSE))</f>
        <v>VV Grãos Mistos</v>
      </c>
      <c r="O2" s="1" t="str">
        <f>IF(A2="","",VLOOKUP(A2,nomes!$A:$C,3,FALSE))</f>
        <v>4kg</v>
      </c>
      <c r="P2" s="1" t="str">
        <f>IF(N2="","",IF(L2="amazon","BRASIL",VLOOKUP(K2,clientes!$A:$D,2,FALSE)))</f>
        <v>BRASIL</v>
      </c>
      <c r="Q2" s="1" t="str">
        <f>IF(N2="","",IF(L2="amazon","AMAZON",VLOOKUP(K2,clientes!$A:$D,3,FALSE)))</f>
        <v>AMAZON</v>
      </c>
      <c r="R2" s="1" t="str">
        <f>IF(N2="","",IF(L2="amazon","PBR",VLOOKUP(K2,clientes!A:D,4,FALSE)))</f>
        <v>PBR</v>
      </c>
      <c r="S2" s="1">
        <f>IF(N2="","",IF(C2&lt;10,"0"&amp;C2,C2))</f>
        <v>12</v>
      </c>
    </row>
    <row r="3" spans="1:19" ht="15" customHeight="1" x14ac:dyDescent="0.3">
      <c r="A3" s="10" t="s">
        <v>23</v>
      </c>
      <c r="B3" s="12">
        <v>672</v>
      </c>
      <c r="C3" s="12">
        <v>7</v>
      </c>
      <c r="D3" s="13">
        <v>7925</v>
      </c>
      <c r="E3" s="14">
        <v>0</v>
      </c>
      <c r="F3" s="14">
        <v>0</v>
      </c>
      <c r="G3" s="14">
        <v>0</v>
      </c>
      <c r="H3" s="12">
        <v>0</v>
      </c>
      <c r="I3" s="15"/>
      <c r="J3" s="12">
        <v>13516</v>
      </c>
      <c r="K3" s="12" t="s">
        <v>55</v>
      </c>
      <c r="L3" s="12" t="s">
        <v>55</v>
      </c>
      <c r="M3" s="18">
        <v>-672</v>
      </c>
      <c r="N3" s="1" t="str">
        <f>IF(A3="","",VLOOKUP(A3,nomes!$A:$C,2,FALSE))</f>
        <v>SY Large Grains</v>
      </c>
      <c r="O3" s="1" t="str">
        <f>IF(A3="","",VLOOKUP(A3,nomes!$A:$C,3,FALSE))</f>
        <v>26lb</v>
      </c>
      <c r="P3" s="1" t="str">
        <f>IF(N3="","",IF(L3="amazon","BRASIL",VLOOKUP(K3,clientes!$A:$D,2,FALSE)))</f>
        <v>CANADA</v>
      </c>
      <c r="Q3" s="1" t="str">
        <f>IF(N3="","",IF(L3="amazon","AMAZON",VLOOKUP(K3,clientes!$A:$D,3,FALSE)))</f>
        <v>LEIS PET</v>
      </c>
      <c r="R3" s="1" t="str">
        <f>IF(N3="","",IF(L3="amazon","PBR",VLOOKUP(K3,clientes!A:D,4,FALSE)))</f>
        <v>GMA</v>
      </c>
      <c r="S3" s="1" t="str">
        <f t="shared" ref="S3:S22" si="0">IF(N3="","",IF(C3&lt;10,"0"&amp;C3,C3))</f>
        <v>07</v>
      </c>
    </row>
    <row r="4" spans="1:19" ht="15" customHeight="1" thickBot="1" x14ac:dyDescent="0.35">
      <c r="A4" s="19" t="s">
        <v>0</v>
      </c>
      <c r="B4" s="20">
        <v>2600</v>
      </c>
      <c r="C4" s="21">
        <v>10</v>
      </c>
      <c r="D4" s="22">
        <v>10400</v>
      </c>
      <c r="E4" s="23">
        <v>0</v>
      </c>
      <c r="F4" s="23">
        <v>0</v>
      </c>
      <c r="G4" s="23">
        <v>0</v>
      </c>
      <c r="H4" s="21">
        <v>0</v>
      </c>
      <c r="I4" s="24"/>
      <c r="J4" s="21">
        <v>13507</v>
      </c>
      <c r="K4" s="21" t="s">
        <v>1</v>
      </c>
      <c r="L4" s="21" t="s">
        <v>133</v>
      </c>
      <c r="M4" s="25">
        <v>-2600</v>
      </c>
      <c r="N4" s="1" t="str">
        <f>IF(A4="","",VLOOKUP(A4,nomes!$A:$C,2,FALSE))</f>
        <v>VV Grãos Mistos</v>
      </c>
      <c r="O4" s="1" t="str">
        <f>IF(A4="","",VLOOKUP(A4,nomes!$A:$C,3,FALSE))</f>
        <v>4kg</v>
      </c>
      <c r="P4" s="1" t="str">
        <f>IF(N4="","",IF(L4="amazon","BRASIL",VLOOKUP(K4,clientes!$A:$D,2,FALSE)))</f>
        <v>BRASIL</v>
      </c>
      <c r="Q4" s="1" t="str">
        <f>IF(N4="","",IF(L4="amazon","AMAZON",VLOOKUP(K4,clientes!$A:$D,3,FALSE)))</f>
        <v>PETFIVE</v>
      </c>
      <c r="R4" s="1" t="str">
        <f>IF(N4="","",IF(L4="amazon","PBR",VLOOKUP(K4,clientes!A:D,4,FALSE)))</f>
        <v>PBR</v>
      </c>
      <c r="S4" s="1">
        <f t="shared" si="0"/>
        <v>10</v>
      </c>
    </row>
    <row r="5" spans="1:19" ht="15" customHeight="1" x14ac:dyDescent="0.3">
      <c r="C5" s="1"/>
      <c r="J5" s="1"/>
      <c r="N5" s="1" t="str">
        <f>IF(A5="","",VLOOKUP(A5,nomes!$A:$C,2,FALSE))</f>
        <v/>
      </c>
      <c r="O5" s="1" t="str">
        <f>IF(A5="","",VLOOKUP(A5,nomes!$A:$C,3,FALSE))</f>
        <v/>
      </c>
      <c r="P5" s="1" t="str">
        <f>IF(N5="","",IF(L5="amazon","BRASIL",VLOOKUP(K5,clientes!$A:$D,2,FALSE)))</f>
        <v/>
      </c>
      <c r="Q5" s="1" t="str">
        <f>IF(N5="","",IF(L5="amazon","AMAZON",VLOOKUP(K5,clientes!$A:$D,3,FALSE)))</f>
        <v/>
      </c>
      <c r="R5" s="1" t="str">
        <f>IF(N5="","",IF(L5="amazon","PBR",VLOOKUP(K5,clientes!A:D,4,FALSE)))</f>
        <v/>
      </c>
      <c r="S5" s="1" t="str">
        <f t="shared" si="0"/>
        <v/>
      </c>
    </row>
    <row r="6" spans="1:19" ht="15" customHeight="1" x14ac:dyDescent="0.3">
      <c r="C6" s="1"/>
      <c r="J6" s="1"/>
      <c r="N6" s="1" t="str">
        <f>IF(A6="","",VLOOKUP(A6,nomes!$A:$C,2,FALSE))</f>
        <v/>
      </c>
      <c r="O6" s="1" t="str">
        <f>IF(A6="","",VLOOKUP(A6,nomes!$A:$C,3,FALSE))</f>
        <v/>
      </c>
      <c r="P6" s="1" t="str">
        <f>IF(N6="","",IF(L6="amazon","BRASIL",VLOOKUP(K6,clientes!$A:$D,2,FALSE)))</f>
        <v/>
      </c>
      <c r="Q6" s="1" t="str">
        <f>IF(N6="","",IF(L6="amazon","AMAZON",VLOOKUP(K6,clientes!$A:$D,3,FALSE)))</f>
        <v/>
      </c>
      <c r="R6" s="1" t="str">
        <f>IF(N6="","",IF(L6="amazon","PBR",VLOOKUP(K6,clientes!A:D,4,FALSE)))</f>
        <v/>
      </c>
      <c r="S6" s="1" t="str">
        <f t="shared" si="0"/>
        <v/>
      </c>
    </row>
    <row r="7" spans="1:19" ht="15" customHeight="1" x14ac:dyDescent="0.3">
      <c r="C7" s="1"/>
      <c r="J7" s="1"/>
      <c r="N7" s="1" t="str">
        <f>IF(A7="","",VLOOKUP(A7,nomes!$A:$C,2,FALSE))</f>
        <v/>
      </c>
      <c r="O7" s="1" t="str">
        <f>IF(A7="","",VLOOKUP(A7,nomes!$A:$C,3,FALSE))</f>
        <v/>
      </c>
      <c r="P7" s="1" t="str">
        <f>IF(N7="","",IF(L7="amazon","BRASIL",VLOOKUP(K7,clientes!$A:$D,2,FALSE)))</f>
        <v/>
      </c>
      <c r="Q7" s="1" t="str">
        <f>IF(N7="","",IF(L7="amazon","AMAZON",VLOOKUP(K7,clientes!$A:$D,3,FALSE)))</f>
        <v/>
      </c>
      <c r="R7" s="1" t="str">
        <f>IF(N7="","",IF(L7="amazon","PBR",VLOOKUP(K7,clientes!A:D,4,FALSE)))</f>
        <v/>
      </c>
      <c r="S7" s="1" t="str">
        <f t="shared" si="0"/>
        <v/>
      </c>
    </row>
    <row r="8" spans="1:19" ht="15" customHeight="1" x14ac:dyDescent="0.3">
      <c r="C8" s="1"/>
      <c r="J8" s="1"/>
      <c r="N8" s="1" t="str">
        <f>IF(A8="","",VLOOKUP(A8,nomes!$A:$C,2,FALSE))</f>
        <v/>
      </c>
      <c r="O8" s="1" t="str">
        <f>IF(A8="","",VLOOKUP(A8,nomes!$A:$C,3,FALSE))</f>
        <v/>
      </c>
      <c r="P8" s="1" t="str">
        <f>IF(N8="","",IF(L8="amazon","BRASIL",VLOOKUP(K8,clientes!$A:$D,2,FALSE)))</f>
        <v/>
      </c>
      <c r="Q8" s="1" t="str">
        <f>IF(N8="","",IF(L8="amazon","AMAZON",VLOOKUP(K8,clientes!$A:$D,3,FALSE)))</f>
        <v/>
      </c>
      <c r="R8" s="1" t="str">
        <f>IF(N8="","",IF(L8="amazon","PBR",VLOOKUP(K8,clientes!A:D,4,FALSE)))</f>
        <v/>
      </c>
      <c r="S8" s="1" t="str">
        <f t="shared" si="0"/>
        <v/>
      </c>
    </row>
    <row r="9" spans="1:19" ht="15" customHeight="1" x14ac:dyDescent="0.3">
      <c r="C9" s="1"/>
      <c r="J9" s="1"/>
      <c r="N9" s="1" t="str">
        <f>IF(A9="","",VLOOKUP(A9,nomes!$A:$C,2,FALSE))</f>
        <v/>
      </c>
      <c r="O9" s="1" t="str">
        <f>IF(A9="","",VLOOKUP(A9,nomes!$A:$C,3,FALSE))</f>
        <v/>
      </c>
      <c r="P9" s="1" t="str">
        <f>IF(N9="","",IF(L9="amazon","BRASIL",VLOOKUP(K9,clientes!$A:$D,2,FALSE)))</f>
        <v/>
      </c>
      <c r="Q9" s="1" t="str">
        <f>IF(N9="","",IF(L9="amazon","AMAZON",VLOOKUP(K9,clientes!$A:$D,3,FALSE)))</f>
        <v/>
      </c>
      <c r="R9" s="1" t="str">
        <f>IF(N9="","",IF(L9="amazon","PBR",VLOOKUP(K9,clientes!A:D,4,FALSE)))</f>
        <v/>
      </c>
      <c r="S9" s="1" t="str">
        <f t="shared" si="0"/>
        <v/>
      </c>
    </row>
    <row r="10" spans="1:19" ht="15" customHeight="1" x14ac:dyDescent="0.3">
      <c r="C10" s="1"/>
      <c r="J10" s="1"/>
      <c r="N10" s="1" t="str">
        <f>IF(A10="","",VLOOKUP(A10,nomes!$A:$C,2,FALSE))</f>
        <v/>
      </c>
      <c r="O10" s="1" t="str">
        <f>IF(A10="","",VLOOKUP(A10,nomes!$A:$C,3,FALSE))</f>
        <v/>
      </c>
      <c r="P10" s="1" t="str">
        <f>IF(N10="","",IF(L10="amazon","BRASIL",VLOOKUP(K10,clientes!$A:$D,2,FALSE)))</f>
        <v/>
      </c>
      <c r="Q10" s="1" t="str">
        <f>IF(N10="","",IF(L10="amazon","AMAZON",VLOOKUP(K10,clientes!$A:$D,3,FALSE)))</f>
        <v/>
      </c>
      <c r="R10" s="1" t="str">
        <f>IF(N10="","",IF(L10="amazon","PBR",VLOOKUP(K10,clientes!A:D,4,FALSE)))</f>
        <v/>
      </c>
      <c r="S10" s="1" t="str">
        <f t="shared" si="0"/>
        <v/>
      </c>
    </row>
    <row r="11" spans="1:19" ht="15" customHeight="1" x14ac:dyDescent="0.3">
      <c r="C11" s="1"/>
      <c r="J11" s="1"/>
      <c r="N11" s="1" t="str">
        <f>IF(A11="","",VLOOKUP(A11,nomes!$A:$C,2,FALSE))</f>
        <v/>
      </c>
      <c r="O11" s="1" t="str">
        <f>IF(A11="","",VLOOKUP(A11,nomes!$A:$C,3,FALSE))</f>
        <v/>
      </c>
      <c r="P11" s="1" t="str">
        <f>IF(N11="","",IF(L11="amazon","BRASIL",VLOOKUP(K11,clientes!$A:$D,2,FALSE)))</f>
        <v/>
      </c>
      <c r="Q11" s="1" t="str">
        <f>IF(N11="","",IF(L11="amazon","AMAZON",VLOOKUP(K11,clientes!$A:$D,3,FALSE)))</f>
        <v/>
      </c>
      <c r="R11" s="1" t="str">
        <f>IF(N11="","",IF(L11="amazon","PBR",VLOOKUP(K11,clientes!A:D,4,FALSE)))</f>
        <v/>
      </c>
      <c r="S11" s="1" t="str">
        <f t="shared" si="0"/>
        <v/>
      </c>
    </row>
    <row r="12" spans="1:19" ht="15" customHeight="1" x14ac:dyDescent="0.3">
      <c r="C12" s="1"/>
      <c r="J12" s="1"/>
      <c r="N12" s="1" t="str">
        <f>IF(A12="","",VLOOKUP(A12,nomes!$A:$C,2,FALSE))</f>
        <v/>
      </c>
      <c r="O12" s="1" t="str">
        <f>IF(A12="","",VLOOKUP(A12,nomes!$A:$C,3,FALSE))</f>
        <v/>
      </c>
      <c r="P12" s="1" t="str">
        <f>IF(N12="","",IF(L12="amazon","BRASIL",VLOOKUP(K12,clientes!$A:$D,2,FALSE)))</f>
        <v/>
      </c>
      <c r="Q12" s="1" t="str">
        <f>IF(N12="","",IF(L12="amazon","AMAZON",VLOOKUP(K12,clientes!$A:$D,3,FALSE)))</f>
        <v/>
      </c>
      <c r="R12" s="1" t="str">
        <f>IF(N12="","",IF(L12="amazon","PBR",VLOOKUP(K12,clientes!A:D,4,FALSE)))</f>
        <v/>
      </c>
      <c r="S12" s="1" t="str">
        <f t="shared" si="0"/>
        <v/>
      </c>
    </row>
    <row r="13" spans="1:19" ht="15" customHeight="1" x14ac:dyDescent="0.3">
      <c r="C13" s="1"/>
      <c r="J13" s="1"/>
      <c r="N13" s="1" t="str">
        <f>IF(A13="","",VLOOKUP(A13,nomes!$A:$C,2,FALSE))</f>
        <v/>
      </c>
      <c r="O13" s="1" t="str">
        <f>IF(A13="","",VLOOKUP(A13,nomes!$A:$C,3,FALSE))</f>
        <v/>
      </c>
      <c r="P13" s="1" t="str">
        <f>IF(N13="","",IF(L13="amazon","BRASIL",VLOOKUP(K13,clientes!$A:$D,2,FALSE)))</f>
        <v/>
      </c>
      <c r="Q13" s="1" t="str">
        <f>IF(N13="","",IF(L13="amazon","AMAZON",VLOOKUP(K13,clientes!$A:$D,3,FALSE)))</f>
        <v/>
      </c>
      <c r="R13" s="1" t="str">
        <f>IF(N13="","",IF(L13="amazon","PBR",VLOOKUP(K13,clientes!A:D,4,FALSE)))</f>
        <v/>
      </c>
      <c r="S13" s="1" t="str">
        <f t="shared" si="0"/>
        <v/>
      </c>
    </row>
    <row r="14" spans="1:19" ht="15" customHeight="1" x14ac:dyDescent="0.3">
      <c r="C14" s="1"/>
      <c r="J14" s="1"/>
      <c r="N14" s="1" t="str">
        <f>IF(A14="","",VLOOKUP(A14,nomes!$A:$C,2,FALSE))</f>
        <v/>
      </c>
      <c r="O14" s="1" t="str">
        <f>IF(A14="","",VLOOKUP(A14,nomes!$A:$C,3,FALSE))</f>
        <v/>
      </c>
      <c r="P14" s="1" t="str">
        <f>IF(N14="","",IF(L14="amazon","BRASIL",VLOOKUP(K14,clientes!$A:$D,2,FALSE)))</f>
        <v/>
      </c>
      <c r="Q14" s="1" t="str">
        <f>IF(N14="","",IF(L14="amazon","AMAZON",VLOOKUP(K14,clientes!$A:$D,3,FALSE)))</f>
        <v/>
      </c>
      <c r="R14" s="1" t="str">
        <f>IF(N14="","",IF(L14="amazon","PBR",VLOOKUP(K14,clientes!A:D,4,FALSE)))</f>
        <v/>
      </c>
      <c r="S14" s="1" t="str">
        <f t="shared" si="0"/>
        <v/>
      </c>
    </row>
    <row r="15" spans="1:19" ht="15" customHeight="1" x14ac:dyDescent="0.3">
      <c r="C15" s="1"/>
      <c r="J15" s="1"/>
      <c r="N15" s="1" t="str">
        <f>IF(A15="","",VLOOKUP(A15,nomes!$A:$C,2,FALSE))</f>
        <v/>
      </c>
      <c r="O15" s="1" t="str">
        <f>IF(A15="","",VLOOKUP(A15,nomes!$A:$C,3,FALSE))</f>
        <v/>
      </c>
      <c r="P15" s="1" t="str">
        <f>IF(N15="","",IF(L15="amazon","BRASIL",VLOOKUP(K15,clientes!$A:$D,2,FALSE)))</f>
        <v/>
      </c>
      <c r="Q15" s="1" t="str">
        <f>IF(N15="","",IF(L15="amazon","AMAZON",VLOOKUP(K15,clientes!$A:$D,3,FALSE)))</f>
        <v/>
      </c>
      <c r="R15" s="1" t="str">
        <f>IF(N15="","",IF(L15="amazon","PBR",VLOOKUP(K15,clientes!A:D,4,FALSE)))</f>
        <v/>
      </c>
      <c r="S15" s="1" t="str">
        <f t="shared" si="0"/>
        <v/>
      </c>
    </row>
    <row r="16" spans="1:19" ht="15" customHeight="1" x14ac:dyDescent="0.3">
      <c r="C16" s="1"/>
      <c r="J16" s="1"/>
      <c r="N16" s="1" t="str">
        <f>IF(A16="","",VLOOKUP(A16,nomes!$A:$C,2,FALSE))</f>
        <v/>
      </c>
      <c r="O16" s="1" t="str">
        <f>IF(A16="","",VLOOKUP(A16,nomes!$A:$C,3,FALSE))</f>
        <v/>
      </c>
      <c r="P16" s="1" t="str">
        <f>IF(N16="","",IF(L16="amazon","BRASIL",VLOOKUP(K16,clientes!$A:$D,2,FALSE)))</f>
        <v/>
      </c>
      <c r="Q16" s="1" t="str">
        <f>IF(N16="","",IF(L16="amazon","AMAZON",VLOOKUP(K16,clientes!$A:$D,3,FALSE)))</f>
        <v/>
      </c>
      <c r="R16" s="1" t="str">
        <f>IF(N16="","",IF(L16="amazon","PBR",VLOOKUP(K16,clientes!A:D,4,FALSE)))</f>
        <v/>
      </c>
      <c r="S16" s="1" t="str">
        <f t="shared" si="0"/>
        <v/>
      </c>
    </row>
    <row r="17" spans="3:19" ht="15" customHeight="1" x14ac:dyDescent="0.3">
      <c r="C17" s="1"/>
      <c r="J17" s="1"/>
      <c r="N17" s="1" t="str">
        <f>IF(A17="","",VLOOKUP(A17,nomes!$A:$C,2,FALSE))</f>
        <v/>
      </c>
      <c r="O17" s="1" t="str">
        <f>IF(A17="","",VLOOKUP(A17,nomes!$A:$C,3,FALSE))</f>
        <v/>
      </c>
      <c r="P17" s="1" t="str">
        <f>IF(N17="","",IF(L17="amazon","BRASIL",VLOOKUP(K17,clientes!$A:$D,2,FALSE)))</f>
        <v/>
      </c>
      <c r="Q17" s="1" t="str">
        <f>IF(N17="","",IF(L17="amazon","AMAZON",VLOOKUP(K17,clientes!$A:$D,3,FALSE)))</f>
        <v/>
      </c>
      <c r="R17" s="1" t="str">
        <f>IF(N17="","",IF(L17="amazon","PBR",VLOOKUP(K17,clientes!A:D,4,FALSE)))</f>
        <v/>
      </c>
      <c r="S17" s="1" t="str">
        <f t="shared" si="0"/>
        <v/>
      </c>
    </row>
    <row r="18" spans="3:19" ht="15" customHeight="1" x14ac:dyDescent="0.3">
      <c r="C18" s="1"/>
      <c r="J18" s="1"/>
      <c r="N18" s="1" t="str">
        <f>IF(A18="","",VLOOKUP(A18,nomes!$A:$C,2,FALSE))</f>
        <v/>
      </c>
      <c r="O18" s="1" t="str">
        <f>IF(A18="","",VLOOKUP(A18,nomes!$A:$C,3,FALSE))</f>
        <v/>
      </c>
      <c r="P18" s="1" t="str">
        <f>IF(N18="","",IF(L18="amazon","BRASIL",VLOOKUP(K18,clientes!$A:$D,2,FALSE)))</f>
        <v/>
      </c>
      <c r="Q18" s="1" t="str">
        <f>IF(N18="","",IF(L18="amazon","AMAZON",VLOOKUP(K18,clientes!$A:$D,3,FALSE)))</f>
        <v/>
      </c>
      <c r="R18" s="1" t="str">
        <f>IF(N18="","",IF(L18="amazon","PBR",VLOOKUP(K18,clientes!A:D,4,FALSE)))</f>
        <v/>
      </c>
      <c r="S18" s="1" t="str">
        <f t="shared" si="0"/>
        <v/>
      </c>
    </row>
    <row r="19" spans="3:19" ht="15" customHeight="1" x14ac:dyDescent="0.3">
      <c r="C19" s="1"/>
      <c r="J19" s="1"/>
      <c r="N19" s="1" t="str">
        <f>IF(A19="","",VLOOKUP(A19,nomes!$A:$C,2,FALSE))</f>
        <v/>
      </c>
      <c r="O19" s="1" t="str">
        <f>IF(A19="","",VLOOKUP(A19,nomes!$A:$C,3,FALSE))</f>
        <v/>
      </c>
      <c r="P19" s="1" t="str">
        <f>IF(N19="","",IF(L19="amazon","BRASIL",VLOOKUP(K19,clientes!$A:$D,2,FALSE)))</f>
        <v/>
      </c>
      <c r="Q19" s="1" t="str">
        <f>IF(N19="","",IF(L19="amazon","AMAZON",VLOOKUP(K19,clientes!$A:$D,3,FALSE)))</f>
        <v/>
      </c>
      <c r="R19" s="1" t="str">
        <f>IF(N19="","",IF(L19="amazon","PBR",VLOOKUP(K19,clientes!A:D,4,FALSE)))</f>
        <v/>
      </c>
      <c r="S19" s="1" t="str">
        <f t="shared" si="0"/>
        <v/>
      </c>
    </row>
    <row r="20" spans="3:19" ht="15" customHeight="1" x14ac:dyDescent="0.3">
      <c r="C20" s="1"/>
      <c r="J20" s="1"/>
      <c r="N20" s="1" t="str">
        <f>IF(A20="","",VLOOKUP(A20,nomes!$A:$C,2,FALSE))</f>
        <v/>
      </c>
      <c r="O20" s="1" t="str">
        <f>IF(A20="","",VLOOKUP(A20,nomes!$A:$C,3,FALSE))</f>
        <v/>
      </c>
      <c r="P20" s="1" t="str">
        <f>IF(N20="","",IF(L20="amazon","BRASIL",VLOOKUP(K20,clientes!$A:$D,2,FALSE)))</f>
        <v/>
      </c>
      <c r="Q20" s="1" t="str">
        <f>IF(N20="","",IF(L20="amazon","AMAZON",VLOOKUP(K20,clientes!$A:$D,3,FALSE)))</f>
        <v/>
      </c>
      <c r="R20" s="1" t="str">
        <f>IF(N20="","",IF(L20="amazon","PBR",VLOOKUP(K20,clientes!A:D,4,FALSE)))</f>
        <v/>
      </c>
      <c r="S20" s="1" t="str">
        <f t="shared" si="0"/>
        <v/>
      </c>
    </row>
    <row r="21" spans="3:19" ht="15" customHeight="1" x14ac:dyDescent="0.3">
      <c r="C21" s="1"/>
      <c r="J21" s="1"/>
      <c r="N21" s="1" t="str">
        <f>IF(A21="","",VLOOKUP(A21,nomes!$A:$C,2,FALSE))</f>
        <v/>
      </c>
      <c r="O21" s="1" t="str">
        <f>IF(A21="","",VLOOKUP(A21,nomes!$A:$C,3,FALSE))</f>
        <v/>
      </c>
      <c r="P21" s="1" t="str">
        <f>IF(N21="","",IF(L21="amazon","BRASIL",VLOOKUP(K21,clientes!$A:$D,2,FALSE)))</f>
        <v/>
      </c>
      <c r="Q21" s="1" t="str">
        <f>IF(N21="","",IF(L21="amazon","AMAZON",VLOOKUP(K21,clientes!$A:$D,3,FALSE)))</f>
        <v/>
      </c>
      <c r="R21" s="1" t="str">
        <f>IF(N21="","",IF(L21="amazon","PBR",VLOOKUP(K21,clientes!A:D,4,FALSE)))</f>
        <v/>
      </c>
      <c r="S21" s="1" t="str">
        <f t="shared" si="0"/>
        <v/>
      </c>
    </row>
    <row r="22" spans="3:19" ht="15" customHeight="1" x14ac:dyDescent="0.3">
      <c r="C22" s="1"/>
      <c r="J22" s="1"/>
      <c r="N22" s="1" t="str">
        <f>IF(A22="","",VLOOKUP(A22,nomes!$A:$C,2,FALSE))</f>
        <v/>
      </c>
      <c r="O22" s="1" t="str">
        <f>IF(A22="","",VLOOKUP(A22,nomes!$A:$C,3,FALSE))</f>
        <v/>
      </c>
      <c r="P22" s="1" t="str">
        <f>IF(N22="","",IF(L22="amazon","BRASIL",VLOOKUP(K22,clientes!$A:$D,2,FALSE)))</f>
        <v/>
      </c>
      <c r="Q22" s="1" t="str">
        <f>IF(N22="","",IF(L22="amazon","AMAZON",VLOOKUP(K22,clientes!$A:$D,3,FALSE)))</f>
        <v/>
      </c>
      <c r="R22" s="1" t="str">
        <f>IF(N22="","",IF(L22="amazon","PBR",VLOOKUP(K22,clientes!A:D,4,FALSE)))</f>
        <v/>
      </c>
      <c r="S22" s="1" t="str">
        <f t="shared" si="0"/>
        <v/>
      </c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EC07-1ED9-455E-B29B-AA1B495CE67D}">
  <dimension ref="A1:C30"/>
  <sheetViews>
    <sheetView zoomScale="70" zoomScaleNormal="70" workbookViewId="0"/>
  </sheetViews>
  <sheetFormatPr defaultColWidth="36.6328125" defaultRowHeight="15" customHeight="1" x14ac:dyDescent="0.35"/>
  <cols>
    <col min="2" max="3" width="36.6328125" customWidth="1"/>
  </cols>
  <sheetData>
    <row r="1" spans="1:3" ht="15" customHeight="1" x14ac:dyDescent="0.35">
      <c r="A1" s="7" t="s">
        <v>4</v>
      </c>
      <c r="B1" s="7" t="s">
        <v>111</v>
      </c>
      <c r="C1" s="8" t="s">
        <v>109</v>
      </c>
    </row>
    <row r="2" spans="1:3" ht="15" customHeight="1" x14ac:dyDescent="0.35">
      <c r="A2" t="s">
        <v>41</v>
      </c>
      <c r="B2" t="s">
        <v>112</v>
      </c>
      <c r="C2" t="s">
        <v>103</v>
      </c>
    </row>
    <row r="3" spans="1:3" ht="15" customHeight="1" x14ac:dyDescent="0.35">
      <c r="A3" t="s">
        <v>8</v>
      </c>
      <c r="B3" t="s">
        <v>110</v>
      </c>
      <c r="C3" t="s">
        <v>104</v>
      </c>
    </row>
    <row r="4" spans="1:3" ht="15" customHeight="1" x14ac:dyDescent="0.35">
      <c r="A4" t="s">
        <v>9</v>
      </c>
      <c r="B4" t="s">
        <v>110</v>
      </c>
      <c r="C4" t="s">
        <v>105</v>
      </c>
    </row>
    <row r="5" spans="1:3" ht="15" customHeight="1" x14ac:dyDescent="0.35">
      <c r="A5" t="s">
        <v>10</v>
      </c>
      <c r="B5" t="s">
        <v>117</v>
      </c>
      <c r="C5" t="s">
        <v>105</v>
      </c>
    </row>
    <row r="6" spans="1:3" ht="15" customHeight="1" x14ac:dyDescent="0.35">
      <c r="A6" t="s">
        <v>11</v>
      </c>
      <c r="B6" t="s">
        <v>118</v>
      </c>
      <c r="C6" t="s">
        <v>105</v>
      </c>
    </row>
    <row r="7" spans="1:3" ht="15" customHeight="1" x14ac:dyDescent="0.35">
      <c r="A7" t="s">
        <v>12</v>
      </c>
      <c r="B7" t="s">
        <v>118</v>
      </c>
      <c r="C7" t="s">
        <v>104</v>
      </c>
    </row>
    <row r="8" spans="1:3" ht="15" customHeight="1" x14ac:dyDescent="0.35">
      <c r="A8" t="s">
        <v>13</v>
      </c>
      <c r="B8" t="s">
        <v>117</v>
      </c>
      <c r="C8" t="s">
        <v>104</v>
      </c>
    </row>
    <row r="9" spans="1:3" ht="15" customHeight="1" x14ac:dyDescent="0.35">
      <c r="A9" t="s">
        <v>46</v>
      </c>
      <c r="B9" t="s">
        <v>113</v>
      </c>
      <c r="C9" t="s">
        <v>103</v>
      </c>
    </row>
    <row r="10" spans="1:3" ht="15" customHeight="1" x14ac:dyDescent="0.35">
      <c r="A10" t="s">
        <v>14</v>
      </c>
      <c r="B10" t="s">
        <v>110</v>
      </c>
      <c r="C10" t="s">
        <v>106</v>
      </c>
    </row>
    <row r="11" spans="1:3" ht="15" customHeight="1" x14ac:dyDescent="0.35">
      <c r="A11" t="s">
        <v>15</v>
      </c>
      <c r="B11" t="s">
        <v>118</v>
      </c>
      <c r="C11" t="s">
        <v>106</v>
      </c>
    </row>
    <row r="12" spans="1:3" ht="15" customHeight="1" x14ac:dyDescent="0.35">
      <c r="A12" t="s">
        <v>16</v>
      </c>
      <c r="B12" t="s">
        <v>117</v>
      </c>
      <c r="C12" t="s">
        <v>106</v>
      </c>
    </row>
    <row r="13" spans="1:3" ht="15" customHeight="1" x14ac:dyDescent="0.35">
      <c r="A13" t="s">
        <v>0</v>
      </c>
      <c r="B13" t="s">
        <v>114</v>
      </c>
      <c r="C13" t="s">
        <v>103</v>
      </c>
    </row>
    <row r="14" spans="1:3" ht="15" customHeight="1" x14ac:dyDescent="0.35">
      <c r="A14" t="s">
        <v>3</v>
      </c>
      <c r="B14" t="s">
        <v>115</v>
      </c>
      <c r="C14" t="s">
        <v>103</v>
      </c>
    </row>
    <row r="15" spans="1:3" ht="15" customHeight="1" x14ac:dyDescent="0.35">
      <c r="A15" t="s">
        <v>17</v>
      </c>
      <c r="B15" t="s">
        <v>116</v>
      </c>
      <c r="C15" t="s">
        <v>103</v>
      </c>
    </row>
    <row r="16" spans="1:3" ht="15" customHeight="1" x14ac:dyDescent="0.35">
      <c r="A16" t="s">
        <v>18</v>
      </c>
      <c r="B16" t="s">
        <v>119</v>
      </c>
      <c r="C16" t="s">
        <v>106</v>
      </c>
    </row>
    <row r="17" spans="1:3" ht="15" customHeight="1" x14ac:dyDescent="0.35">
      <c r="A17" t="s">
        <v>19</v>
      </c>
      <c r="B17" t="s">
        <v>120</v>
      </c>
      <c r="C17" t="s">
        <v>106</v>
      </c>
    </row>
    <row r="18" spans="1:3" ht="15" customHeight="1" x14ac:dyDescent="0.35">
      <c r="A18" t="s">
        <v>20</v>
      </c>
      <c r="B18" t="s">
        <v>120</v>
      </c>
      <c r="C18" t="s">
        <v>104</v>
      </c>
    </row>
    <row r="19" spans="1:3" ht="15" customHeight="1" x14ac:dyDescent="0.35">
      <c r="A19" t="s">
        <v>21</v>
      </c>
      <c r="B19" t="s">
        <v>119</v>
      </c>
      <c r="C19" t="s">
        <v>104</v>
      </c>
    </row>
    <row r="20" spans="1:3" ht="15" customHeight="1" x14ac:dyDescent="0.35">
      <c r="A20" t="s">
        <v>22</v>
      </c>
      <c r="B20" t="s">
        <v>117</v>
      </c>
      <c r="C20" t="s">
        <v>104</v>
      </c>
    </row>
    <row r="21" spans="1:3" ht="15" customHeight="1" x14ac:dyDescent="0.35">
      <c r="A21" t="s">
        <v>23</v>
      </c>
      <c r="B21" t="s">
        <v>117</v>
      </c>
      <c r="C21" t="s">
        <v>105</v>
      </c>
    </row>
    <row r="22" spans="1:3" ht="15" customHeight="1" x14ac:dyDescent="0.35">
      <c r="A22" t="s">
        <v>24</v>
      </c>
      <c r="B22" t="s">
        <v>120</v>
      </c>
      <c r="C22" t="s">
        <v>105</v>
      </c>
    </row>
    <row r="23" spans="1:3" ht="15" customHeight="1" x14ac:dyDescent="0.35">
      <c r="A23" t="s">
        <v>25</v>
      </c>
      <c r="B23" t="s">
        <v>117</v>
      </c>
      <c r="C23" t="s">
        <v>106</v>
      </c>
    </row>
    <row r="24" spans="1:3" ht="15" customHeight="1" x14ac:dyDescent="0.35">
      <c r="A24" t="s">
        <v>26</v>
      </c>
      <c r="B24" t="s">
        <v>119</v>
      </c>
      <c r="C24" t="s">
        <v>105</v>
      </c>
    </row>
    <row r="25" spans="1:3" ht="15" customHeight="1" x14ac:dyDescent="0.35">
      <c r="A25" t="s">
        <v>27</v>
      </c>
      <c r="B25" t="s">
        <v>115</v>
      </c>
      <c r="C25" t="s">
        <v>107</v>
      </c>
    </row>
    <row r="26" spans="1:3" ht="15" customHeight="1" x14ac:dyDescent="0.35">
      <c r="A26" t="s">
        <v>28</v>
      </c>
      <c r="B26" t="s">
        <v>117</v>
      </c>
      <c r="C26" t="s">
        <v>108</v>
      </c>
    </row>
    <row r="27" spans="1:3" ht="15" customHeight="1" x14ac:dyDescent="0.35">
      <c r="A27" t="s">
        <v>29</v>
      </c>
      <c r="B27" t="s">
        <v>117</v>
      </c>
      <c r="C27" t="s">
        <v>108</v>
      </c>
    </row>
    <row r="28" spans="1:3" ht="15" customHeight="1" x14ac:dyDescent="0.35">
      <c r="A28" t="s">
        <v>30</v>
      </c>
      <c r="B28" t="s">
        <v>117</v>
      </c>
      <c r="C28" t="s">
        <v>108</v>
      </c>
    </row>
    <row r="29" spans="1:3" ht="15" customHeight="1" x14ac:dyDescent="0.35">
      <c r="A29" t="s">
        <v>31</v>
      </c>
      <c r="B29" t="s">
        <v>116</v>
      </c>
      <c r="C29" t="s">
        <v>107</v>
      </c>
    </row>
    <row r="30" spans="1:3" ht="15" customHeight="1" x14ac:dyDescent="0.35">
      <c r="A30" t="s">
        <v>32</v>
      </c>
      <c r="B30" t="s">
        <v>114</v>
      </c>
      <c r="C30" t="s">
        <v>107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18E5-66DF-45FE-A3F8-7015D155A8F0}">
  <dimension ref="A1:D34"/>
  <sheetViews>
    <sheetView zoomScale="70" zoomScaleNormal="70" workbookViewId="0"/>
  </sheetViews>
  <sheetFormatPr defaultColWidth="12.6328125" defaultRowHeight="16.5" customHeight="1" x14ac:dyDescent="0.35"/>
  <sheetData>
    <row r="1" spans="1:4" ht="16.5" customHeight="1" x14ac:dyDescent="0.35">
      <c r="A1" s="7" t="s">
        <v>5</v>
      </c>
      <c r="B1" s="7" t="s">
        <v>91</v>
      </c>
      <c r="C1" s="7" t="s">
        <v>92</v>
      </c>
      <c r="D1" s="7" t="s">
        <v>93</v>
      </c>
    </row>
    <row r="2" spans="1:4" ht="16.5" customHeight="1" x14ac:dyDescent="0.35">
      <c r="A2" t="s">
        <v>1</v>
      </c>
      <c r="B2" t="s">
        <v>76</v>
      </c>
      <c r="C2" t="s">
        <v>89</v>
      </c>
      <c r="D2" t="s">
        <v>90</v>
      </c>
    </row>
    <row r="3" spans="1:4" ht="16.5" customHeight="1" x14ac:dyDescent="0.35">
      <c r="A3" t="s">
        <v>42</v>
      </c>
      <c r="B3" t="s">
        <v>68</v>
      </c>
      <c r="C3" t="s">
        <v>77</v>
      </c>
      <c r="D3" t="s">
        <v>94</v>
      </c>
    </row>
    <row r="4" spans="1:4" ht="16.5" customHeight="1" x14ac:dyDescent="0.35">
      <c r="A4" t="s">
        <v>43</v>
      </c>
      <c r="B4" t="s">
        <v>68</v>
      </c>
      <c r="C4" t="s">
        <v>78</v>
      </c>
      <c r="D4" t="s">
        <v>94</v>
      </c>
    </row>
    <row r="5" spans="1:4" ht="16.5" customHeight="1" x14ac:dyDescent="0.35">
      <c r="A5" t="s">
        <v>44</v>
      </c>
      <c r="B5" t="s">
        <v>68</v>
      </c>
      <c r="C5" t="s">
        <v>79</v>
      </c>
      <c r="D5" t="s">
        <v>94</v>
      </c>
    </row>
    <row r="6" spans="1:4" ht="16.5" customHeight="1" x14ac:dyDescent="0.35">
      <c r="A6" t="s">
        <v>45</v>
      </c>
      <c r="B6" t="s">
        <v>130</v>
      </c>
      <c r="C6" t="s">
        <v>80</v>
      </c>
      <c r="D6" t="s">
        <v>95</v>
      </c>
    </row>
    <row r="7" spans="1:4" ht="16.5" customHeight="1" x14ac:dyDescent="0.35">
      <c r="A7" t="s">
        <v>47</v>
      </c>
      <c r="B7" t="s">
        <v>129</v>
      </c>
      <c r="C7" t="s">
        <v>57</v>
      </c>
      <c r="D7" t="s">
        <v>94</v>
      </c>
    </row>
    <row r="8" spans="1:4" ht="16.5" customHeight="1" x14ac:dyDescent="0.35">
      <c r="A8" t="s">
        <v>48</v>
      </c>
      <c r="B8" t="s">
        <v>96</v>
      </c>
      <c r="C8" t="s">
        <v>81</v>
      </c>
      <c r="D8" t="s">
        <v>94</v>
      </c>
    </row>
    <row r="9" spans="1:4" ht="16.5" customHeight="1" x14ac:dyDescent="0.35">
      <c r="A9" t="s">
        <v>49</v>
      </c>
      <c r="B9" t="s">
        <v>131</v>
      </c>
      <c r="C9" t="s">
        <v>82</v>
      </c>
      <c r="D9" t="s">
        <v>94</v>
      </c>
    </row>
    <row r="10" spans="1:4" ht="16.5" customHeight="1" x14ac:dyDescent="0.35">
      <c r="A10" t="s">
        <v>50</v>
      </c>
      <c r="B10" t="s">
        <v>132</v>
      </c>
      <c r="C10" t="s">
        <v>81</v>
      </c>
      <c r="D10" t="s">
        <v>94</v>
      </c>
    </row>
    <row r="11" spans="1:4" ht="16.5" customHeight="1" x14ac:dyDescent="0.35">
      <c r="A11" t="s">
        <v>51</v>
      </c>
      <c r="B11" t="s">
        <v>68</v>
      </c>
      <c r="C11" t="s">
        <v>83</v>
      </c>
      <c r="D11" t="s">
        <v>94</v>
      </c>
    </row>
    <row r="12" spans="1:4" ht="16.5" customHeight="1" x14ac:dyDescent="0.35">
      <c r="A12" t="s">
        <v>52</v>
      </c>
      <c r="B12" t="s">
        <v>131</v>
      </c>
      <c r="C12" t="s">
        <v>84</v>
      </c>
      <c r="D12" t="s">
        <v>94</v>
      </c>
    </row>
    <row r="13" spans="1:4" ht="16.5" customHeight="1" x14ac:dyDescent="0.35">
      <c r="A13" t="s">
        <v>53</v>
      </c>
      <c r="B13" t="s">
        <v>85</v>
      </c>
      <c r="C13" t="s">
        <v>60</v>
      </c>
      <c r="D13" t="s">
        <v>94</v>
      </c>
    </row>
    <row r="14" spans="1:4" ht="16.5" customHeight="1" x14ac:dyDescent="0.35">
      <c r="A14" t="s">
        <v>54</v>
      </c>
      <c r="B14" t="s">
        <v>86</v>
      </c>
      <c r="C14" t="s">
        <v>86</v>
      </c>
      <c r="D14" t="s">
        <v>97</v>
      </c>
    </row>
    <row r="15" spans="1:4" ht="16.5" customHeight="1" x14ac:dyDescent="0.35">
      <c r="A15" t="s">
        <v>55</v>
      </c>
      <c r="B15" t="s">
        <v>131</v>
      </c>
      <c r="C15" t="s">
        <v>87</v>
      </c>
      <c r="D15" t="s">
        <v>94</v>
      </c>
    </row>
    <row r="16" spans="1:4" ht="16.5" customHeight="1" x14ac:dyDescent="0.35">
      <c r="A16" t="s">
        <v>56</v>
      </c>
      <c r="B16" t="s">
        <v>68</v>
      </c>
      <c r="C16" t="s">
        <v>88</v>
      </c>
      <c r="D16" t="s">
        <v>94</v>
      </c>
    </row>
    <row r="17" spans="1:4" ht="16.5" customHeight="1" x14ac:dyDescent="0.35">
      <c r="A17" t="s">
        <v>57</v>
      </c>
      <c r="B17" t="s">
        <v>129</v>
      </c>
      <c r="C17" t="s">
        <v>57</v>
      </c>
      <c r="D17" t="s">
        <v>94</v>
      </c>
    </row>
    <row r="18" spans="1:4" ht="16.5" customHeight="1" x14ac:dyDescent="0.35">
      <c r="A18" t="s">
        <v>58</v>
      </c>
      <c r="B18" t="s">
        <v>68</v>
      </c>
      <c r="C18" t="s">
        <v>78</v>
      </c>
      <c r="D18" t="s">
        <v>94</v>
      </c>
    </row>
    <row r="19" spans="1:4" ht="16.5" customHeight="1" x14ac:dyDescent="0.35">
      <c r="A19" t="s">
        <v>59</v>
      </c>
      <c r="B19" t="s">
        <v>85</v>
      </c>
      <c r="C19" t="s">
        <v>60</v>
      </c>
      <c r="D19" t="s">
        <v>94</v>
      </c>
    </row>
    <row r="20" spans="1:4" ht="16.5" customHeight="1" x14ac:dyDescent="0.35">
      <c r="A20" t="s">
        <v>60</v>
      </c>
      <c r="B20" t="s">
        <v>85</v>
      </c>
      <c r="C20" t="s">
        <v>60</v>
      </c>
      <c r="D20" t="s">
        <v>94</v>
      </c>
    </row>
    <row r="21" spans="1:4" ht="16.5" customHeight="1" x14ac:dyDescent="0.35">
      <c r="A21" t="s">
        <v>61</v>
      </c>
      <c r="B21" t="s">
        <v>68</v>
      </c>
      <c r="C21" t="s">
        <v>98</v>
      </c>
      <c r="D21" t="s">
        <v>94</v>
      </c>
    </row>
    <row r="22" spans="1:4" ht="16.5" customHeight="1" x14ac:dyDescent="0.35">
      <c r="A22" t="s">
        <v>62</v>
      </c>
      <c r="B22" t="s">
        <v>132</v>
      </c>
      <c r="C22" t="s">
        <v>81</v>
      </c>
      <c r="D22" t="s">
        <v>94</v>
      </c>
    </row>
    <row r="23" spans="1:4" ht="16.5" customHeight="1" x14ac:dyDescent="0.35">
      <c r="A23" t="s">
        <v>63</v>
      </c>
      <c r="B23" t="s">
        <v>85</v>
      </c>
      <c r="C23" t="s">
        <v>98</v>
      </c>
      <c r="D23" t="s">
        <v>94</v>
      </c>
    </row>
    <row r="24" spans="1:4" ht="16.5" customHeight="1" x14ac:dyDescent="0.35">
      <c r="A24" t="s">
        <v>64</v>
      </c>
      <c r="B24" t="s">
        <v>68</v>
      </c>
      <c r="C24" t="s">
        <v>99</v>
      </c>
      <c r="D24" t="s">
        <v>94</v>
      </c>
    </row>
    <row r="25" spans="1:4" ht="16.5" customHeight="1" x14ac:dyDescent="0.35">
      <c r="A25" t="s">
        <v>65</v>
      </c>
      <c r="B25" t="s">
        <v>76</v>
      </c>
      <c r="C25" t="s">
        <v>2</v>
      </c>
      <c r="D25" t="s">
        <v>90</v>
      </c>
    </row>
    <row r="26" spans="1:4" ht="16.5" customHeight="1" x14ac:dyDescent="0.35">
      <c r="A26" t="s">
        <v>66</v>
      </c>
      <c r="B26" t="s">
        <v>68</v>
      </c>
      <c r="C26" t="s">
        <v>77</v>
      </c>
      <c r="D26" t="s">
        <v>94</v>
      </c>
    </row>
    <row r="27" spans="1:4" ht="16.5" customHeight="1" x14ac:dyDescent="0.35">
      <c r="A27" t="s">
        <v>67</v>
      </c>
      <c r="B27" t="s">
        <v>121</v>
      </c>
      <c r="C27" t="s">
        <v>100</v>
      </c>
      <c r="D27" t="s">
        <v>97</v>
      </c>
    </row>
    <row r="28" spans="1:4" ht="16.5" customHeight="1" x14ac:dyDescent="0.35">
      <c r="A28" t="s">
        <v>70</v>
      </c>
      <c r="B28" t="s">
        <v>131</v>
      </c>
      <c r="C28" t="s">
        <v>87</v>
      </c>
      <c r="D28" t="s">
        <v>94</v>
      </c>
    </row>
    <row r="29" spans="1:4" ht="16.5" customHeight="1" x14ac:dyDescent="0.35">
      <c r="A29" t="s">
        <v>69</v>
      </c>
      <c r="B29" t="s">
        <v>68</v>
      </c>
      <c r="C29" t="s">
        <v>69</v>
      </c>
      <c r="D29" t="s">
        <v>94</v>
      </c>
    </row>
    <row r="30" spans="1:4" ht="16.5" customHeight="1" x14ac:dyDescent="0.35">
      <c r="A30" t="s">
        <v>71</v>
      </c>
      <c r="B30" t="s">
        <v>68</v>
      </c>
      <c r="C30" t="s">
        <v>101</v>
      </c>
      <c r="D30" t="s">
        <v>94</v>
      </c>
    </row>
    <row r="31" spans="1:4" ht="16.5" customHeight="1" x14ac:dyDescent="0.35">
      <c r="A31" t="s">
        <v>72</v>
      </c>
      <c r="B31" t="s">
        <v>68</v>
      </c>
      <c r="C31" t="s">
        <v>102</v>
      </c>
      <c r="D31" t="s">
        <v>94</v>
      </c>
    </row>
    <row r="32" spans="1:4" ht="16.5" customHeight="1" x14ac:dyDescent="0.35">
      <c r="A32" t="s">
        <v>73</v>
      </c>
      <c r="B32" t="s">
        <v>68</v>
      </c>
      <c r="C32" t="s">
        <v>73</v>
      </c>
      <c r="D32" t="s">
        <v>94</v>
      </c>
    </row>
    <row r="33" spans="1:4" ht="16.5" customHeight="1" x14ac:dyDescent="0.35">
      <c r="A33" t="s">
        <v>74</v>
      </c>
      <c r="B33" t="s">
        <v>68</v>
      </c>
      <c r="C33" t="s">
        <v>74</v>
      </c>
      <c r="D33" t="s">
        <v>94</v>
      </c>
    </row>
    <row r="34" spans="1:4" ht="16.5" customHeight="1" x14ac:dyDescent="0.35">
      <c r="A34" t="s">
        <v>75</v>
      </c>
      <c r="B34" t="s">
        <v>76</v>
      </c>
      <c r="C34" t="s">
        <v>2</v>
      </c>
      <c r="D34" t="s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Iésus Emanuel</dc:creator>
  <cp:lastModifiedBy>Apontamento Petfive</cp:lastModifiedBy>
  <dcterms:created xsi:type="dcterms:W3CDTF">2015-06-05T18:19:34Z</dcterms:created>
  <dcterms:modified xsi:type="dcterms:W3CDTF">2024-07-09T18:21:37Z</dcterms:modified>
</cp:coreProperties>
</file>